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P:\Prod\Webpub\tk1001\2025\2025-12-02\"/>
    </mc:Choice>
  </mc:AlternateContent>
  <xr:revisionPtr revIDLastSave="0" documentId="13_ncr:1_{72D29E70-3520-4C1A-803D-660F11FF41B8}" xr6:coauthVersionLast="47" xr6:coauthVersionMax="47" xr10:uidLastSave="{00000000-0000-0000-0000-000000000000}"/>
  <bookViews>
    <workbookView xWindow="-120" yWindow="-120" windowWidth="29040" windowHeight="15720" tabRatio="779" firstSheet="11" activeTab="16"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Personbil'!$A$1:$Z$276</definedName>
    <definedName name="_xlnm.Print_Area" localSheetId="14">'Tabell 10 Lastbil'!$A$1:$J$190</definedName>
    <definedName name="_xlnm.Print_Area" localSheetId="15">'Tabell 11 Buss'!$A$1:$M$270</definedName>
    <definedName name="_xlnm.Print_Area" localSheetId="17">'Tabell 13 MC och moped'!$A$1:$R$274</definedName>
    <definedName name="_xlnm.Print_Area" localSheetId="18">'Tabell 14 Traktor'!$A$1:$L$270</definedName>
    <definedName name="_xlnm.Print_Area" localSheetId="19">'Tabell 15 Släpvagn'!$A$1:$N$272</definedName>
    <definedName name="_xlnm.Print_Area" localSheetId="20">'Tabell 16 Terrängskoter'!$A$1:$N$272</definedName>
    <definedName name="_xlnm.Print_Area" localSheetId="6">'Tabell 2 Personbil'!$A$1:$L$269</definedName>
    <definedName name="_xlnm.Print_Area" localSheetId="8">'Tabell 4 Personbil'!$A$1:$I$273</definedName>
    <definedName name="_xlnm.Print_Area" localSheetId="9">'Tabell 5 Personbil'!$A$1:$H$216</definedName>
    <definedName name="_xlnm.Print_Area" localSheetId="10">'Tabell 6 Personbil'!$A$1:$M$192</definedName>
    <definedName name="_xlnm.Print_Area" localSheetId="11">'Tabell 7 Lastbil'!$A$1:$N$273</definedName>
    <definedName name="_xlnm.Print_Area" localSheetId="4">'Teckenförklaring _ Legends'!$A$1:$C$12</definedName>
    <definedName name="_xlnm.Print_Area" localSheetId="0">'Titel _ Title'!$A$1:$M$27</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70" i="1" l="1"/>
  <c r="W270" i="1" s="1"/>
  <c r="M270" i="1"/>
  <c r="O270" i="1" s="1"/>
  <c r="K270" i="1"/>
  <c r="G270" i="1"/>
  <c r="E212" i="19"/>
  <c r="K188" i="16"/>
  <c r="J266" i="2"/>
  <c r="G83" i="37"/>
  <c r="K265" i="9"/>
  <c r="I84" i="35"/>
  <c r="K83" i="36"/>
  <c r="J186" i="14"/>
  <c r="J265" i="2"/>
  <c r="M269" i="1"/>
  <c r="U269" i="1"/>
  <c r="J185" i="14" l="1"/>
  <c r="G269" i="1"/>
  <c r="G82" i="37"/>
  <c r="K158" i="16"/>
  <c r="K187" i="16"/>
  <c r="K186" i="16"/>
  <c r="E211" i="19"/>
  <c r="I83" i="35"/>
  <c r="K82" i="36"/>
  <c r="K299" i="33"/>
  <c r="K264" i="9"/>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8" i="33"/>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J300" i="33"/>
  <c r="I300" i="33"/>
  <c r="H300" i="33"/>
  <c r="G300" i="33"/>
  <c r="F300" i="33"/>
  <c r="E300" i="33"/>
  <c r="D300" i="33"/>
  <c r="C300" i="33"/>
  <c r="K261" i="9"/>
  <c r="U266" i="1"/>
  <c r="G266" i="1"/>
  <c r="K300" i="33" l="1"/>
  <c r="J181" i="14"/>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K260" i="1"/>
  <c r="K261" i="1" s="1"/>
  <c r="K262" i="1" s="1"/>
  <c r="K263" i="1" s="1"/>
  <c r="K264" i="1" s="1"/>
  <c r="K265" i="1" s="1"/>
  <c r="K266" i="1" s="1"/>
  <c r="K267" i="1" s="1"/>
  <c r="K268" i="1" s="1"/>
  <c r="K269" i="1" s="1"/>
  <c r="U260" i="1"/>
  <c r="W260" i="1" s="1"/>
  <c r="W261" i="1" s="1"/>
  <c r="W262" i="1" s="1"/>
  <c r="W263" i="1" s="1"/>
  <c r="W264" i="1" s="1"/>
  <c r="W265" i="1" s="1"/>
  <c r="W266" i="1" s="1"/>
  <c r="W267" i="1" s="1"/>
  <c r="W268" i="1" s="1"/>
  <c r="W269"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O91" i="1"/>
  <c r="O92" i="1" s="1"/>
  <c r="O93" i="1" s="1"/>
  <c r="O94" i="1" s="1"/>
  <c r="O95" i="1" s="1"/>
  <c r="O96" i="1" s="1"/>
  <c r="O97" i="1" s="1"/>
  <c r="O98" i="1" s="1"/>
  <c r="O99" i="1" s="1"/>
  <c r="O100" i="1" s="1"/>
  <c r="O101" i="1" s="1"/>
  <c r="O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O105" i="1"/>
  <c r="O106" i="1" s="1"/>
  <c r="O107" i="1" s="1"/>
  <c r="O108" i="1" s="1"/>
  <c r="O109" i="1" s="1"/>
  <c r="O110" i="1" s="1"/>
  <c r="O111" i="1" s="1"/>
  <c r="O112" i="1" s="1"/>
  <c r="O113" i="1" s="1"/>
  <c r="O114" i="1" s="1"/>
  <c r="O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M139" i="1" s="1"/>
  <c r="G140" i="1"/>
  <c r="U140" i="1"/>
  <c r="M140" i="1" s="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<sst xmlns="http://schemas.openxmlformats.org/spreadsheetml/2006/main" count="5708" uniqueCount="624">
  <si>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</si>
  <si>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</si>
  <si>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</si>
  <si>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</si>
  <si>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</si>
  <si>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</si>
  <si>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</si>
  <si>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</si>
  <si>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</si>
  <si>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</si>
  <si>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</si>
  <si>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</si>
  <si>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</si>
  <si>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</si>
  <si>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</si>
  <si>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</si>
  <si>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</si>
  <si>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</si>
  <si>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</si>
  <si>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</si>
  <si>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</si>
  <si>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</si>
  <si>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</si>
  <si>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</si>
  <si>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</si>
  <si>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</si>
  <si>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</si>
  <si>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</si>
  <si>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</si>
  <si>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</si>
  <si>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</si>
  <si>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</si>
  <si>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</si>
  <si>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</si>
  <si>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</si>
  <si>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</si>
  <si>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</si>
  <si>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</si>
  <si>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</si>
  <si>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</si>
  <si>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</si>
  <si>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</si>
  <si>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</si>
  <si>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</si>
  <si>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</si>
  <si>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</si>
  <si>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</si>
  <si>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</si>
  <si>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</si>
  <si>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</si>
  <si>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</si>
  <si>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</si>
  <si>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</si>
  <si>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</si>
  <si>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</si>
  <si>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</si>
  <si>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</si>
  <si>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</si>
  <si>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</si>
  <si>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</si>
  <si>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</si>
  <si>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</si>
  <si>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</si>
  <si>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</si>
  <si>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</si>
  <si>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</si>
  <si>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</si>
  <si>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</si>
  <si>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</si>
  <si>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</si>
  <si>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</si>
  <si>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</si>
  <si>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</si>
  <si>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</si>
  <si>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</si>
  <si>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</si>
  <si>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</si>
  <si>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</si>
  <si>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</si>
  <si>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</si>
  <si>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</si>
  <si>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</si>
  <si>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</si>
  <si>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</si>
  <si>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</si>
  <si>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</si>
  <si>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</si>
  <si>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</si>
  <si>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</si>
  <si>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</si>
  <si>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</si>
  <si>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</si>
  <si>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</si>
  <si>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</si>
  <si>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</si>
  <si>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</si>
  <si>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</si>
  <si>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</si>
  <si>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</si>
  <si>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</si>
  <si>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</si>
  <si>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</si>
  <si>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</si>
  <si>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</si>
  <si>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</si>
  <si>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</si>
  <si>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</si>
  <si>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</si>
  <si>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</si>
  <si>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</si>
  <si>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</si>
  <si>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</si>
  <si>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</si>
  <si>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</si>
  <si>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</si>
  <si>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</si>
  <si>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</si>
  <si>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</si>
  <si>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</si>
  <si>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</si>
  <si>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</si>
  <si>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</si>
  <si>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</si>
  <si>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</si>
  <si>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</si>
  <si>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</si>
  <si>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</si>
  <si>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</si>
  <si>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</si>
  <si>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</si>
  <si>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</si>
  <si>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</si>
  <si>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</si>
  <si>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</si>
  <si>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</si>
  <si>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</si>
  <si>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</si>
  <si>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</si>
  <si>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</si>
  <si>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</si>
  <si>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</si>
  <si>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</si>
  <si>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</si>
  <si>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</si>
  <si>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</si>
  <si>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</si>
  <si>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</si>
  <si>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</si>
  <si>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</si>
  <si>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</si>
  <si>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</si>
  <si>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</si>
  <si>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</si>
  <si>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</si>
  <si>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</si>
  <si>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</si>
  <si>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</si>
  <si>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</si>
  <si>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</si>
  <si>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</si>
  <si>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</si>
  <si>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</si>
  <si>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</si>
  <si>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</si>
  <si>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</si>
  <si>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</si>
  <si>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</si>
  <si>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</si>
  <si>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</si>
  <si>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</si>
  <si>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</si>
  <si>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</si>
  <si>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</si>
  <si>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</si>
  <si>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</si>
  <si>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</si>
  <si>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</si>
  <si>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</si>
  <si>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</si>
  <si>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</si>
  <si>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</si>
  <si>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</si>
  <si>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</si>
  <si>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</si>
  <si>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</si>
  <si>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</si>
  <si>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</si>
  <si>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</si>
  <si>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</si>
  <si>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</si>
  <si>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</si>
  <si>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</si>
  <si>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</si>
  <si>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</si>
  <si>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</si>
  <si>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</si>
  <si>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</si>
  <si>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</si>
  <si>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</si>
  <si>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</si>
  <si>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</si>
  <si>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</si>
  <si>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</si>
  <si>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</si>
  <si>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</si>
  <si>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</si>
  <si>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</si>
  <si>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</si>
  <si>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</si>
  <si>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</si>
  <si>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</si>
  <si>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</si>
  <si>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</si>
  <si>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</si>
  <si>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</si>
  <si>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</si>
  <si>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</si>
  <si>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</si>
  <si>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</si>
  <si>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</si>
  <si>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</si>
  <si>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</si>
  <si>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</si>
  <si>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</si>
  <si>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</si>
  <si>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</si>
  <si>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</si>
  <si>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</si>
  <si>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</si>
  <si>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</si>
  <si>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</si>
  <si>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</si>
  <si>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</si>
  <si>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</si>
  <si>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</si>
  <si>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</si>
  <si>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</si>
  <si>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</si>
  <si>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</si>
  <si>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</si>
  <si>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</si>
  <si>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</si>
  <si>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</si>
  <si>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</si>
  <si>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</si>
  <si>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</si>
  <si>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</si>
  <si>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</si>
  <si>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</si>
  <si>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</si>
  <si>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</si>
  <si>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</si>
  <si>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</si>
  <si>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</si>
  <si>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</si>
  <si>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</si>
  <si>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</si>
  <si>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</si>
  <si>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</si>
  <si>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</si>
  <si>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</si>
  <si>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</si>
  <si>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</si>
  <si>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</si>
  <si>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</si>
  <si>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</si>
  <si>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</si>
  <si>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</si>
  <si>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</si>
  <si>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</si>
  <si>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</si>
  <si>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</si>
  <si>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</si>
  <si>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</si>
  <si>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</si>
  <si>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</si>
  <si>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</si>
  <si>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</si>
  <si>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</si>
  <si>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</si>
  <si>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</si>
  <si>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</si>
  <si>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</si>
  <si>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</si>
  <si>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</si>
  <si>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</si>
  <si>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</si>
  <si>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</si>
  <si>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</si>
  <si>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</si>
  <si>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</si>
  <si>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</si>
  <si>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</si>
  <si>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</si>
  <si>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</si>
  <si>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</si>
  <si>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</si>
  <si>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</si>
  <si>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</si>
  <si>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</si>
  <si>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</si>
  <si>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</si>
  <si>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</si>
  <si>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</si>
  <si>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</si>
  <si>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</si>
  <si>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</si>
  <si>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</si>
  <si>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</si>
  <si>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</si>
  <si>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</si>
  <si>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</si>
  <si>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</si>
  <si>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</si>
  <si>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</si>
  <si>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</si>
  <si>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</si>
  <si>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</si>
  <si>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</si>
  <si>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</si>
  <si>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</si>
  <si>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</si>
  <si>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</si>
  <si>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</si>
  <si>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</si>
  <si>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</si>
  <si>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</si>
  <si>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</si>
  <si>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</si>
  <si>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</si>
  <si>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</si>
  <si>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</si>
  <si>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</si>
  <si>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</si>
  <si>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</si>
  <si>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</si>
  <si>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</si>
  <si>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</si>
  <si>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</si>
  <si>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</si>
  <si>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</si>
  <si>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</si>
  <si>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</si>
  <si>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</si>
  <si>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</si>
  <si>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</si>
  <si>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</si>
  <si>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</si>
  <si>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</si>
  <si>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</si>
  <si>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</si>
  <si>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</si>
  <si>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</si>
  <si>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</si>
  <si>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</si>
  <si>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</si>
  <si>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</si>
  <si>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</si>
  <si>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</si>
  <si>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</si>
  <si>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</si>
  <si>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</si>
  <si>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</si>
  <si>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</si>
  <si>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</si>
  <si>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</si>
  <si>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</si>
  <si>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</si>
  <si>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</si>
  <si>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</si>
  <si>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</si>
  <si>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</si>
  <si>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</si>
  <si>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</si>
  <si>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</si>
  <si>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</si>
  <si>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</si>
  <si>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</si>
  <si>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</si>
  <si>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</si>
  <si>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</si>
  <si>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</si>
  <si>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</si>
  <si>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</si>
  <si>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</si>
  <si>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</si>
  <si>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</si>
  <si>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</si>
  <si>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</si>
  <si>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</si>
  <si>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</si>
  <si>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</si>
  <si>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</si>
  <si>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</si>
  <si>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</si>
  <si>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</si>
  <si>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</si>
  <si>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</si>
  <si>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</si>
  <si>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</si>
  <si>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</si>
  <si>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</si>
  <si>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</si>
  <si>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</si>
  <si>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</si>
  <si>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</si>
  <si>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</si>
  <si>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</si>
  <si>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</si>
  <si>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</si>
  <si>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</si>
  <si>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</si>
  <si>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</si>
  <si>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</si>
  <si>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</si>
  <si>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</si>
  <si>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</si>
  <si>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</si>
  <si>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</si>
  <si>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</si>
  <si>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</si>
  <si>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</si>
  <si>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</si>
  <si>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</si>
  <si>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</si>
  <si>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</si>
  <si>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</si>
  <si>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</si>
  <si>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</si>
  <si>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</si>
  <si>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</si>
  <si>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</si>
  <si>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</si>
  <si>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</si>
  <si>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</si>
  <si>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</si>
  <si>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</si>
  <si>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</si>
  <si>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</si>
  <si>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</si>
  <si>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</si>
  <si>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</si>
  <si>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</si>
  <si>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</si>
  <si>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</si>
  <si>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</si>
  <si>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</si>
  <si>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</si>
  <si>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</si>
  <si>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</si>
  <si>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</si>
  <si>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</si>
  <si>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</si>
  <si>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</si>
  <si>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</si>
  <si>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</si>
  <si>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</si>
  <si>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</si>
  <si>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</si>
  <si>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</si>
  <si>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</si>
  <si>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t>Statistiken produceras för att användare ska kunna följa utvecklingen av nyregistrerade fordon. Statistikens beskriver den månatliga förändringen i den svenska fordonsparken (beståndet) genom nyregistreringar och avregistreringar. Dessutom presenteras uppgifter om antal fordon i trafik samt avställda fordon, båda uppgifterna inkluderar tillfälligt registrerade fordon.</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</si>
  <si>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</si>
  <si>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</si>
  <si>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</si>
  <si>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</si>
  <si>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r>
      <t xml:space="preserve">Anm. A-traktorer är en delmängd av traktorerna och beskrivs närmare på denna sida                                </t>
    </r>
    <r>
      <rPr>
        <u/>
        <sz val="8"/>
        <color rgb="FF0070C0"/>
        <rFont val="Arial"/>
        <family val="2"/>
      </rPr>
      <t>www.trafa.se/vagtrafik/hur-manga-mopedbilar-och-a-traktorer-finns-det-11202/</t>
    </r>
  </si>
  <si>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</si>
  <si>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</si>
  <si>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</si>
  <si>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</si>
  <si>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</si>
  <si>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</si>
  <si>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</si>
  <si>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</si>
  <si>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</si>
  <si>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</si>
  <si>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</si>
  <si>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</si>
  <si>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</si>
  <si>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</si>
  <si>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</si>
  <si>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</si>
  <si>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</si>
  <si>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</si>
  <si>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</si>
  <si>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</si>
  <si>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</si>
  <si>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</si>
  <si>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The statistics are produced so that users can follow the development of new vhicle registrations. The statistics describe the monthly change in the Swedish vehicle fleet (stock) through new registrations and deregistrations. In addition, the number of registered vehicles in traffic and not in traffic is presented, of which both include temporarily registered vehicles.</t>
  </si>
  <si>
    <t>varav</t>
  </si>
  <si>
    <t>of which</t>
  </si>
  <si>
    <t>motor homes</t>
  </si>
  <si>
    <t xml:space="preserve">Scrapped with </t>
  </si>
  <si>
    <t>scrapped</t>
  </si>
  <si>
    <t>Administrative</t>
  </si>
  <si>
    <t>certificate of</t>
  </si>
  <si>
    <t>destruction</t>
  </si>
  <si>
    <t xml:space="preserve">NORSJÖ         </t>
  </si>
  <si>
    <t xml:space="preserve">STORUMAN       </t>
  </si>
  <si>
    <t xml:space="preserve">SORSELE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</si>
  <si>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</si>
  <si>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</si>
  <si>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</si>
  <si>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</si>
  <si>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</si>
  <si>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</si>
  <si>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</si>
  <si>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</si>
  <si>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</si>
  <si>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</si>
  <si>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</si>
  <si>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</si>
  <si>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</si>
  <si>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</si>
  <si>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</si>
  <si>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</si>
  <si>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</si>
  <si>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</si>
  <si>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</si>
  <si>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</si>
  <si>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</si>
  <si>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</si>
  <si>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</si>
  <si>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</si>
  <si>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</si>
  <si>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</si>
  <si>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</si>
  <si>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</si>
  <si>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</si>
  <si>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</si>
  <si>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</si>
  <si>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</si>
  <si>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</si>
  <si>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</si>
  <si>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</si>
  <si>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</si>
  <si>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DOROTEA        </t>
  </si>
  <si>
    <t xml:space="preserve">VILHELMINA     </t>
  </si>
  <si>
    <t xml:space="preserve">ÖVERTORNEÅ     </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</si>
  <si>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</si>
  <si>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</si>
  <si>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</si>
  <si>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</si>
  <si>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</si>
  <si>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</si>
  <si>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</si>
  <si>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</si>
  <si>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</si>
  <si>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</si>
  <si>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</si>
  <si>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</si>
  <si>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</si>
  <si>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</si>
  <si>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</si>
  <si>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</si>
  <si>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</si>
  <si>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</si>
  <si>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</si>
  <si>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</si>
  <si>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</si>
  <si>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</si>
  <si>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</si>
  <si>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</si>
  <si>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</si>
  <si>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</si>
  <si>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</si>
  <si>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</si>
  <si>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</si>
  <si>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</si>
  <si>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</si>
  <si>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Tabell 1. Personbilar, bestånd, nyregistreringar och avregistreringar. Per månad, år 2006–2025.</t>
  </si>
  <si>
    <t>Table 1. Passenger cars, stock, new registrations and deregistration. Per month, year 2006–2025.</t>
  </si>
  <si>
    <t>Tabell 2. Personbilar, nyregistreringar per drivmedel. Per månad, år 2006–2025.</t>
  </si>
  <si>
    <t>Table 2. Passenger Cars, new registrations by fuel. Per month, year 2006–2025.</t>
  </si>
  <si>
    <t>Tabell 4. Personbilar, nyregistreringar per typ av ägare. Per månad, år 2006–2025.</t>
  </si>
  <si>
    <t>Table 4. Passenger cars, new registrations by type of owner. Per month, year 2006–2025.</t>
  </si>
  <si>
    <t>Tabell 5. Personbilar, nyregistrerade per årsmodell. Per månad, år 2010–2025.</t>
  </si>
  <si>
    <t>Table 5. Passenger cars, new registrations by year of model/construction. Per month, year 2010–2025.</t>
  </si>
  <si>
    <t>Tabell 6. Personbilar, nyregistrerade per utsläppsklass. Per månad, år 2012–2025.</t>
  </si>
  <si>
    <t>Table 6. Passenger cars, new registrations by emission class. Per month, year 2012–2025.</t>
  </si>
  <si>
    <t>1) År 2006-2021 inkluderas tunga lastbilar upp till 4250 kg i gruppen med totalvikt över 4 250 kg.</t>
  </si>
  <si>
    <t>Tabell 7. Lastbilar, bestånd, nyregistreringar och avregistreringar. Per månad, år 2006–2025.</t>
  </si>
  <si>
    <t>Table 7. Lorries, stock, new registrations and deregistrations. Per month, year 2006–2025.</t>
  </si>
  <si>
    <t>Tabell 9. Tunga lastbilar, nyregistreringar per drivmedel. Per månad, år 2020–2025.</t>
  </si>
  <si>
    <t>Table 9. Heavy goods vehicles, new registrations by fuel. Per month, year 2020–2025.</t>
  </si>
  <si>
    <t>Tabell 8. Lätta lastbilar, nyregistreringar per drivmedel. Per månad, år 2020–2025.</t>
  </si>
  <si>
    <t>Table 8. Light goods vehicles, new registrations by fuel. Per month, year 2020–2025.</t>
  </si>
  <si>
    <t>4)</t>
  </si>
  <si>
    <t>Tabell 13. Motorcyklar och moped klass I, bestånd, nyregistreringar och avregistreringar. Per månad, år 2006–2025.</t>
  </si>
  <si>
    <t>Table 13. Motorcycles and mopeds class I, stock, new registrations and deregistrations of . Per month, year 2006–2025.</t>
  </si>
  <si>
    <t>Tabell 12. Bussar, nyregistreringar per drivmedel. Per månad, år 2020–2025.</t>
  </si>
  <si>
    <t>Table 12 Buses, new registrations by fuel. Per month, year 2020–2025.</t>
  </si>
  <si>
    <t>Tabell 11. Bussar, bestånd, nyregistreringar och avregistreringar. Per månad, år 2006–2025.</t>
  </si>
  <si>
    <t>Table 11. Buses, stock, new registrations and deregistrations. Per month, year 2006–2025.</t>
  </si>
  <si>
    <t>Tabell 10. Lastbilar, nyregistrerade per utsläppsklass. Per månad, år 2012–2025.</t>
  </si>
  <si>
    <t>Table 10. Lorries, new registrations by emission class. Per month, year 2012–2025.</t>
  </si>
  <si>
    <t>Tabell 14. Traktorer, bestånd, nyregistreringar och avregistreringar. Per månad, år 2006–2025.</t>
  </si>
  <si>
    <t>Table 14. Tractors, stock, new registrations and deregistrations. Per month, year 2006–2025.</t>
  </si>
  <si>
    <t>Tabell 15. Släpvagnar, bestånd, nyregistreringar och avregistreringar. Per månad, år 2006–2025.</t>
  </si>
  <si>
    <t>Table 15. Trailers, stock, new registrations and deregistrations. Per month, year 2006–2025.</t>
  </si>
  <si>
    <t>Tabell 16. Terrängskotrar, bestånd, nyregistreringar och avregistreringar. Per månad, år 2006–2025.</t>
  </si>
  <si>
    <t>Table 16. ATV and snowmobile, stock, new registrations and deregistrations. Per month, year 2006–2025.</t>
  </si>
  <si>
    <t>4) Ökningen under december 2024 beror på att vissa MC och moped med utsläppsklass lägre än Euro-5, måste registreras och tas i trafik senast den 31 december 2024. </t>
  </si>
  <si>
    <t xml:space="preserve">HÖGSBY         </t>
  </si>
  <si>
    <t xml:space="preserve">BJURHOLM       </t>
  </si>
  <si>
    <t xml:space="preserve">ÅSELE          </t>
  </si>
  <si>
    <t>01AA</t>
  </si>
  <si>
    <t xml:space="preserve">OKÄND KOMMUN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</si>
  <si>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</si>
  <si>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</si>
  <si>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</si>
  <si>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</si>
  <si>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</si>
  <si>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</si>
  <si>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</si>
  <si>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</si>
  <si>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</si>
  <si>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</si>
  <si>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</si>
  <si>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14AA</t>
  </si>
  <si>
    <r>
      <t>Publiceringsdatum: 2025-12-02/</t>
    </r>
    <r>
      <rPr>
        <b/>
        <i/>
        <sz val="10"/>
        <rFont val="Arial"/>
        <family val="2"/>
      </rPr>
      <t xml:space="preserve"> Date of publication: December 2, 2025</t>
    </r>
  </si>
  <si>
    <t>Table 3. Passenger cars, new registrations by fuel and municipality. January - November 2025.</t>
  </si>
  <si>
    <t>Tabell 3. Personbilar, nyregistreringar per drivmedel och kommun. Januari -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</si>
</sst>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u/>
      <sz val="8"/>
      <color rgb="FF0070C0"/>
      <name val="Arial"/>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sz val="12"/>
      <name val="Times New Roman"/>
      <family val="1"/>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2" borderId="0" applyNumberFormat="0" applyBorder="0" applyAlignment="0" applyProtection="0"/>
    <xf numFmtId="0" fontId="40" fillId="20" borderId="0" applyNumberFormat="0" applyBorder="0" applyAlignment="0" applyProtection="0"/>
    <xf numFmtId="0" fontId="40" fillId="3" borderId="0" applyNumberFormat="0" applyBorder="0" applyAlignment="0" applyProtection="0"/>
    <xf numFmtId="0" fontId="40" fillId="21"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22"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23" borderId="0" applyNumberFormat="0" applyBorder="0" applyAlignment="0" applyProtection="0"/>
    <xf numFmtId="0" fontId="40" fillId="9"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0"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2"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24" borderId="0" applyNumberFormat="0" applyBorder="0" applyAlignment="0" applyProtection="0"/>
    <xf numFmtId="0" fontId="41" fillId="15" borderId="0" applyNumberFormat="0" applyBorder="0" applyAlignment="0" applyProtection="0"/>
    <xf numFmtId="0" fontId="40"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42"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6" borderId="12" applyNumberFormat="0" applyAlignment="0" applyProtection="0"/>
    <xf numFmtId="0" fontId="44" fillId="27"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5" fillId="2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28" borderId="0" applyNumberFormat="0" applyBorder="0" applyAlignment="0" applyProtection="0"/>
    <xf numFmtId="0" fontId="41" fillId="13"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alignment vertical="top"/>
      <protection locked="0"/>
    </xf>
    <xf numFmtId="0" fontId="47" fillId="30" borderId="12" applyNumberFormat="0" applyAlignment="0" applyProtection="0"/>
    <xf numFmtId="0" fontId="47" fillId="30" borderId="12" applyNumberFormat="0" applyAlignment="0" applyProtection="0"/>
    <xf numFmtId="0" fontId="47" fillId="6" borderId="12" applyNumberFormat="0" applyAlignment="0" applyProtection="0"/>
    <xf numFmtId="0" fontId="48" fillId="31" borderId="13" applyNumberFormat="0" applyAlignment="0" applyProtection="0"/>
    <xf numFmtId="0" fontId="49" fillId="0" borderId="14"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50"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40" fillId="0" borderId="0"/>
    <xf numFmtId="0" fontId="10" fillId="0" borderId="0"/>
    <xf numFmtId="0" fontId="17" fillId="0" borderId="0"/>
    <xf numFmtId="9" fontId="10" fillId="0" borderId="0" applyFont="0" applyFill="0" applyBorder="0" applyAlignment="0" applyProtection="0"/>
    <xf numFmtId="0" fontId="52" fillId="0" borderId="0" applyNumberFormat="0" applyFill="0" applyBorder="0" applyAlignment="0" applyProtection="0"/>
    <xf numFmtId="0" fontId="53" fillId="0" borderId="15"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35" fillId="0" borderId="2" applyNumberFormat="0" applyFill="0" applyAlignment="0" applyProtection="0"/>
    <xf numFmtId="0" fontId="54" fillId="0" borderId="16"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36" fillId="0" borderId="4" applyNumberFormat="0" applyFill="0" applyAlignment="0" applyProtection="0"/>
    <xf numFmtId="0" fontId="55" fillId="0" borderId="17"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37" fillId="0" borderId="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52" fillId="0" borderId="0" applyNumberFormat="0" applyFill="0" applyBorder="0" applyAlignment="0" applyProtection="0"/>
    <xf numFmtId="0" fontId="34" fillId="0" borderId="0" applyNumberFormat="0" applyFill="0" applyBorder="0" applyAlignment="0" applyProtection="0"/>
    <xf numFmtId="0" fontId="56" fillId="0" borderId="1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7" applyNumberFormat="0" applyFill="0" applyAlignment="0" applyProtection="0"/>
    <xf numFmtId="0" fontId="57" fillId="26" borderId="19" applyNumberFormat="0" applyAlignment="0" applyProtection="0"/>
    <xf numFmtId="0" fontId="57" fillId="26" borderId="19" applyNumberFormat="0" applyAlignment="0" applyProtection="0"/>
    <xf numFmtId="0" fontId="57" fillId="6" borderId="19" applyNumberFormat="0" applyAlignment="0" applyProtection="0"/>
    <xf numFmtId="0" fontId="58" fillId="0" borderId="0" applyNumberFormat="0" applyFill="0" applyBorder="0" applyAlignment="0" applyProtection="0"/>
    <xf numFmtId="0" fontId="60" fillId="0" borderId="0"/>
    <xf numFmtId="0" fontId="64" fillId="0" borderId="0"/>
    <xf numFmtId="0" fontId="10" fillId="0" borderId="0"/>
    <xf numFmtId="0" fontId="10" fillId="0" borderId="0"/>
    <xf numFmtId="0" fontId="17"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3" fillId="0" borderId="0"/>
    <xf numFmtId="0" fontId="2" fillId="0" borderId="0"/>
  </cellStyleXfs>
  <cellXfs count="279">
    <xf numFmtId="0" fontId="0" fillId="0" borderId="0" xfId="0"/>
    <xf numFmtId="0" fontId="11" fillId="0" borderId="0" xfId="0"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13" fillId="0" borderId="9" xfId="0" applyFont="1" applyBorder="1" applyAlignment="1">
      <alignment horizontal="left"/>
    </xf>
    <xf numFmtId="0" fontId="14"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13" fillId="0" borderId="0" xfId="0" applyFont="1" applyAlignment="1">
      <alignment horizontal="left"/>
    </xf>
    <xf numFmtId="0" fontId="16" fillId="0" borderId="0" xfId="0" applyFont="1" applyAlignment="1">
      <alignment horizontal="left"/>
    </xf>
    <xf numFmtId="0" fontId="16" fillId="0" borderId="9" xfId="0" applyFont="1" applyBorder="1" applyAlignment="1">
      <alignment horizontal="left"/>
    </xf>
    <xf numFmtId="0" fontId="17" fillId="0" borderId="0" xfId="0" applyFont="1" applyAlignment="1">
      <alignment horizontal="left"/>
    </xf>
    <xf numFmtId="0" fontId="19" fillId="0" borderId="9" xfId="0" applyFont="1" applyBorder="1" applyAlignment="1">
      <alignment horizontal="left"/>
    </xf>
    <xf numFmtId="0" fontId="20" fillId="0" borderId="9" xfId="0" applyFont="1" applyBorder="1"/>
    <xf numFmtId="0" fontId="17" fillId="0" borderId="9" xfId="0" applyFont="1" applyBorder="1"/>
    <xf numFmtId="0" fontId="19" fillId="0" borderId="0" xfId="0" applyFont="1" applyAlignment="1">
      <alignment horizontal="left"/>
    </xf>
    <xf numFmtId="0" fontId="16" fillId="0" borderId="0" xfId="0" applyFont="1"/>
    <xf numFmtId="0" fontId="17" fillId="0" borderId="0" xfId="0" applyFont="1"/>
    <xf numFmtId="3" fontId="16" fillId="0" borderId="0" xfId="0" applyNumberFormat="1" applyFont="1" applyAlignment="1">
      <alignment horizontal="right"/>
    </xf>
    <xf numFmtId="1" fontId="16" fillId="0" borderId="0" xfId="0" applyNumberFormat="1" applyFont="1" applyAlignment="1">
      <alignment horizontal="left"/>
    </xf>
    <xf numFmtId="3" fontId="16" fillId="0" borderId="0" xfId="0" applyNumberFormat="1" applyFont="1" applyAlignment="1">
      <alignment horizontal="left"/>
    </xf>
    <xf numFmtId="3" fontId="17" fillId="0" borderId="0" xfId="0" applyNumberFormat="1" applyFont="1" applyAlignment="1">
      <alignment horizontal="left"/>
    </xf>
    <xf numFmtId="3" fontId="17" fillId="0" borderId="0" xfId="0" applyNumberFormat="1" applyFont="1" applyAlignment="1">
      <alignment horizontal="right"/>
    </xf>
    <xf numFmtId="0" fontId="16" fillId="0" borderId="0" xfId="0" applyFont="1" applyAlignment="1">
      <alignment horizontal="right"/>
    </xf>
    <xf numFmtId="3" fontId="16" fillId="0" borderId="9" xfId="0" applyNumberFormat="1" applyFont="1" applyBorder="1" applyAlignment="1">
      <alignment horizontal="left"/>
    </xf>
    <xf numFmtId="3" fontId="17"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8" fillId="0" borderId="0" xfId="0" applyFont="1"/>
    <xf numFmtId="0" fontId="10" fillId="0" borderId="0" xfId="0" applyFont="1"/>
    <xf numFmtId="0" fontId="12" fillId="0" borderId="9" xfId="0" applyFont="1" applyBorder="1" applyAlignment="1">
      <alignment horizontal="left"/>
    </xf>
    <xf numFmtId="0" fontId="12" fillId="0" borderId="9" xfId="0" applyFont="1" applyBorder="1"/>
    <xf numFmtId="0" fontId="16" fillId="0" borderId="9" xfId="0" applyFont="1" applyBorder="1"/>
    <xf numFmtId="0" fontId="19" fillId="0" borderId="0" xfId="0" applyFont="1"/>
    <xf numFmtId="0" fontId="19" fillId="0" borderId="9" xfId="0" applyFont="1" applyBorder="1"/>
    <xf numFmtId="0" fontId="14" fillId="0" borderId="0" xfId="0" applyFont="1"/>
    <xf numFmtId="3" fontId="14" fillId="0" borderId="0" xfId="0" applyNumberFormat="1" applyFont="1"/>
    <xf numFmtId="3" fontId="17" fillId="0" borderId="0" xfId="0" applyNumberFormat="1" applyFont="1"/>
    <xf numFmtId="3" fontId="16" fillId="0" borderId="9" xfId="0" applyNumberFormat="1" applyFont="1" applyBorder="1"/>
    <xf numFmtId="3" fontId="0" fillId="0" borderId="0" xfId="0" applyNumberFormat="1" applyAlignment="1">
      <alignment horizontal="right"/>
    </xf>
    <xf numFmtId="0" fontId="17" fillId="0" borderId="9" xfId="0" applyFont="1" applyBorder="1" applyAlignment="1">
      <alignment horizontal="left"/>
    </xf>
    <xf numFmtId="0" fontId="19" fillId="0" borderId="9" xfId="0" applyFont="1" applyBorder="1" applyAlignment="1" applyProtection="1">
      <alignment horizontal="left"/>
      <protection locked="0"/>
    </xf>
    <xf numFmtId="0" fontId="20" fillId="0" borderId="9" xfId="0" applyFont="1" applyBorder="1" applyAlignment="1" applyProtection="1">
      <alignment horizontal="left"/>
      <protection locked="0"/>
    </xf>
    <xf numFmtId="0" fontId="20" fillId="0" borderId="9" xfId="0" applyFont="1" applyBorder="1" applyAlignment="1">
      <alignment horizontal="left"/>
    </xf>
    <xf numFmtId="0" fontId="16" fillId="0" borderId="0" xfId="0" applyFont="1" applyAlignment="1">
      <alignment wrapText="1"/>
    </xf>
    <xf numFmtId="3" fontId="27" fillId="0" borderId="0" xfId="0" applyNumberFormat="1" applyFont="1"/>
    <xf numFmtId="0" fontId="0" fillId="0" borderId="0" xfId="0" applyAlignment="1" applyProtection="1">
      <alignment horizontal="right"/>
      <protection locked="0"/>
    </xf>
    <xf numFmtId="3" fontId="0" fillId="0" borderId="0" xfId="0" applyNumberFormat="1"/>
    <xf numFmtId="3" fontId="16" fillId="0" borderId="0" xfId="0" applyNumberFormat="1" applyFont="1" applyAlignment="1">
      <alignment horizontal="right" wrapText="1"/>
    </xf>
    <xf numFmtId="3" fontId="19" fillId="0" borderId="0" xfId="0" applyNumberFormat="1" applyFont="1" applyAlignment="1">
      <alignment horizontal="right"/>
    </xf>
    <xf numFmtId="0" fontId="22" fillId="0" borderId="0" xfId="0" applyFont="1" applyAlignment="1">
      <alignment horizontal="left"/>
    </xf>
    <xf numFmtId="3" fontId="22" fillId="0" borderId="0" xfId="0" applyNumberFormat="1" applyFont="1" applyAlignment="1">
      <alignment horizontal="right"/>
    </xf>
    <xf numFmtId="0" fontId="23" fillId="0" borderId="0" xfId="0" applyFont="1" applyAlignment="1">
      <alignment horizontal="left"/>
    </xf>
    <xf numFmtId="0" fontId="16" fillId="0" borderId="0" xfId="0" applyFont="1" applyAlignment="1">
      <alignment horizontal="left" wrapText="1"/>
    </xf>
    <xf numFmtId="0" fontId="17" fillId="0" borderId="0" xfId="0" applyFont="1" applyAlignment="1">
      <alignment wrapText="1"/>
    </xf>
    <xf numFmtId="0" fontId="24" fillId="0" borderId="0" xfId="0" applyFont="1" applyAlignment="1">
      <alignment horizontal="left" wrapText="1"/>
    </xf>
    <xf numFmtId="0" fontId="17" fillId="0" borderId="0" xfId="0" applyFont="1" applyAlignment="1">
      <alignment horizontal="left" wrapText="1"/>
    </xf>
    <xf numFmtId="0" fontId="30" fillId="0" borderId="0" xfId="0" applyFont="1"/>
    <xf numFmtId="3" fontId="16" fillId="0" borderId="0" xfId="0" applyNumberFormat="1" applyFont="1"/>
    <xf numFmtId="0" fontId="25" fillId="0" borderId="0" xfId="0" applyFont="1"/>
    <xf numFmtId="3" fontId="14" fillId="0" borderId="0" xfId="132" applyNumberFormat="1" applyFont="1"/>
    <xf numFmtId="3" fontId="12" fillId="0" borderId="0" xfId="0" applyNumberFormat="1" applyFont="1"/>
    <xf numFmtId="3" fontId="32" fillId="0" borderId="0" xfId="0" applyNumberFormat="1" applyFont="1" applyAlignment="1">
      <alignment horizontal="left"/>
    </xf>
    <xf numFmtId="0" fontId="17" fillId="0" borderId="0" xfId="0" applyFont="1" applyAlignment="1">
      <alignment horizontal="right" wrapText="1"/>
    </xf>
    <xf numFmtId="3" fontId="38" fillId="0" borderId="0" xfId="0" applyNumberFormat="1" applyFont="1" applyAlignment="1">
      <alignment horizontal="left"/>
    </xf>
    <xf numFmtId="0" fontId="11" fillId="0" borderId="0" xfId="0" applyFont="1" applyAlignment="1">
      <alignment horizontal="right"/>
    </xf>
    <xf numFmtId="0" fontId="18" fillId="0" borderId="0" xfId="0" applyFont="1" applyAlignment="1">
      <alignment horizontal="right"/>
    </xf>
    <xf numFmtId="0" fontId="12" fillId="0" borderId="9" xfId="0" applyFont="1" applyBorder="1" applyAlignment="1">
      <alignment horizontal="right"/>
    </xf>
    <xf numFmtId="0" fontId="19" fillId="0" borderId="0" xfId="0" applyFont="1" applyAlignment="1">
      <alignment horizontal="right"/>
    </xf>
    <xf numFmtId="0" fontId="14" fillId="0" borderId="0" xfId="0" applyFont="1" applyAlignment="1">
      <alignment horizontal="right"/>
    </xf>
    <xf numFmtId="0" fontId="10" fillId="0" borderId="9" xfId="0" applyFont="1" applyBorder="1"/>
    <xf numFmtId="3" fontId="59" fillId="0" borderId="0" xfId="0" applyNumberFormat="1" applyFont="1"/>
    <xf numFmtId="9" fontId="17" fillId="0" borderId="0" xfId="133" applyFont="1" applyBorder="1" applyAlignment="1">
      <alignment horizontal="right"/>
    </xf>
    <xf numFmtId="0" fontId="39" fillId="0" borderId="0" xfId="0" applyFont="1"/>
    <xf numFmtId="3" fontId="0" fillId="0" borderId="0" xfId="0" applyNumberFormat="1" applyAlignment="1">
      <alignment horizontal="left"/>
    </xf>
    <xf numFmtId="3" fontId="59" fillId="0" borderId="9" xfId="0" applyNumberFormat="1" applyFont="1" applyBorder="1"/>
    <xf numFmtId="3" fontId="12" fillId="0" borderId="9" xfId="0" applyNumberFormat="1" applyFont="1" applyBorder="1"/>
    <xf numFmtId="0" fontId="16" fillId="0" borderId="10" xfId="0" applyFont="1" applyBorder="1" applyAlignment="1">
      <alignment wrapText="1"/>
    </xf>
    <xf numFmtId="0" fontId="15" fillId="0" borderId="0" xfId="0" applyFont="1"/>
    <xf numFmtId="0" fontId="25" fillId="0" borderId="9" xfId="0" applyFont="1" applyBorder="1"/>
    <xf numFmtId="3" fontId="25" fillId="0" borderId="9" xfId="0" applyNumberFormat="1" applyFont="1" applyBorder="1"/>
    <xf numFmtId="3" fontId="15" fillId="0" borderId="9" xfId="0" applyNumberFormat="1" applyFont="1" applyBorder="1" applyAlignment="1">
      <alignment horizontal="right"/>
    </xf>
    <xf numFmtId="3" fontId="16" fillId="0" borderId="0" xfId="132" applyNumberFormat="1" applyFont="1"/>
    <xf numFmtId="3" fontId="26" fillId="0" borderId="0" xfId="0" applyNumberFormat="1" applyFont="1"/>
    <xf numFmtId="3" fontId="26" fillId="0" borderId="0" xfId="132" applyNumberFormat="1" applyFont="1"/>
    <xf numFmtId="0" fontId="29" fillId="0" borderId="0" xfId="0" applyFont="1"/>
    <xf numFmtId="0" fontId="17" fillId="0" borderId="0" xfId="0" applyFont="1" applyAlignment="1">
      <alignment vertical="center"/>
    </xf>
    <xf numFmtId="3" fontId="16" fillId="0" borderId="10" xfId="0" applyNumberFormat="1" applyFont="1" applyBorder="1" applyAlignment="1">
      <alignment horizontal="center" wrapText="1"/>
    </xf>
    <xf numFmtId="0" fontId="19" fillId="0" borderId="0" xfId="0" applyFont="1" applyAlignment="1">
      <alignment horizontal="left" wrapText="1"/>
    </xf>
    <xf numFmtId="165" fontId="14" fillId="0" borderId="0" xfId="133" applyNumberFormat="1" applyFont="1" applyFill="1" applyBorder="1"/>
    <xf numFmtId="0" fontId="0" fillId="0" borderId="9" xfId="0" applyBorder="1"/>
    <xf numFmtId="3" fontId="28" fillId="0" borderId="0" xfId="0" applyNumberFormat="1" applyFont="1" applyAlignment="1">
      <alignment horizontal="left"/>
    </xf>
    <xf numFmtId="0" fontId="17" fillId="0" borderId="0" xfId="0" applyFont="1" applyAlignment="1">
      <alignment horizontal="right"/>
    </xf>
    <xf numFmtId="166" fontId="61" fillId="0" borderId="0" xfId="0" applyNumberFormat="1" applyFont="1"/>
    <xf numFmtId="3" fontId="17" fillId="0" borderId="9" xfId="0" applyNumberFormat="1" applyFont="1" applyBorder="1" applyAlignment="1">
      <alignment horizontal="left"/>
    </xf>
    <xf numFmtId="3" fontId="62" fillId="0" borderId="0" xfId="0" applyNumberFormat="1" applyFont="1"/>
    <xf numFmtId="3" fontId="10" fillId="0" borderId="0" xfId="0" applyNumberFormat="1" applyFont="1"/>
    <xf numFmtId="0" fontId="63" fillId="0" borderId="0" xfId="0" applyFont="1"/>
    <xf numFmtId="0" fontId="10" fillId="34" borderId="0" xfId="169" applyFont="1" applyFill="1"/>
    <xf numFmtId="0" fontId="18" fillId="34" borderId="0" xfId="169" applyFont="1" applyFill="1" applyAlignment="1">
      <alignment horizontal="center"/>
    </xf>
    <xf numFmtId="0" fontId="18" fillId="34" borderId="9" xfId="169" applyFont="1" applyFill="1" applyBorder="1"/>
    <xf numFmtId="0" fontId="18" fillId="34" borderId="0" xfId="169" applyFont="1" applyFill="1"/>
    <xf numFmtId="0" fontId="18" fillId="35" borderId="0" xfId="169" applyFont="1" applyFill="1" applyAlignment="1">
      <alignment horizontal="center"/>
    </xf>
    <xf numFmtId="0" fontId="10" fillId="34" borderId="0" xfId="169" applyFont="1" applyFill="1" applyAlignment="1">
      <alignment vertical="center"/>
    </xf>
    <xf numFmtId="0" fontId="10" fillId="34" borderId="0" xfId="169" quotePrefix="1" applyFont="1" applyFill="1" applyAlignment="1">
      <alignment vertical="center"/>
    </xf>
    <xf numFmtId="0" fontId="31" fillId="34" borderId="0" xfId="113" applyFill="1" applyAlignment="1" applyProtection="1">
      <alignment vertical="top"/>
    </xf>
    <xf numFmtId="0" fontId="31" fillId="34" borderId="0" xfId="113" applyFill="1" applyAlignment="1" applyProtection="1">
      <alignment vertical="top" wrapText="1"/>
    </xf>
    <xf numFmtId="0" fontId="18" fillId="0" borderId="0" xfId="170" applyFont="1"/>
    <xf numFmtId="3" fontId="67" fillId="0" borderId="0" xfId="0" applyNumberFormat="1" applyFont="1"/>
    <xf numFmtId="0" fontId="68" fillId="0" borderId="0" xfId="0" applyFont="1" applyAlignment="1">
      <alignment horizontal="left" wrapText="1"/>
    </xf>
    <xf numFmtId="0" fontId="68" fillId="0" borderId="0" xfId="0" applyFont="1" applyAlignment="1">
      <alignment horizontal="left"/>
    </xf>
    <xf numFmtId="3" fontId="59" fillId="0" borderId="0" xfId="0" applyNumberFormat="1" applyFont="1" applyAlignment="1">
      <alignment horizontal="right"/>
    </xf>
    <xf numFmtId="3" fontId="19" fillId="0" borderId="9" xfId="0" applyNumberFormat="1" applyFont="1" applyBorder="1" applyAlignment="1">
      <alignment horizontal="right"/>
    </xf>
    <xf numFmtId="0" fontId="10" fillId="36" borderId="0" xfId="171" applyFill="1"/>
    <xf numFmtId="0" fontId="71" fillId="36" borderId="0" xfId="171" applyFont="1" applyFill="1" applyAlignment="1">
      <alignment vertical="center"/>
    </xf>
    <xf numFmtId="0" fontId="66" fillId="36" borderId="0" xfId="171" applyFont="1" applyFill="1"/>
    <xf numFmtId="0" fontId="18" fillId="0" borderId="0" xfId="171" applyFont="1"/>
    <xf numFmtId="0" fontId="10" fillId="36" borderId="0" xfId="172" applyFont="1" applyFill="1" applyAlignment="1">
      <alignment horizontal="left"/>
    </xf>
    <xf numFmtId="0" fontId="72" fillId="36" borderId="0" xfId="172" applyFont="1" applyFill="1" applyAlignment="1">
      <alignment horizontal="left"/>
    </xf>
    <xf numFmtId="0" fontId="10" fillId="36" borderId="0" xfId="172" applyFont="1" applyFill="1"/>
    <xf numFmtId="0" fontId="10" fillId="36" borderId="0" xfId="172" quotePrefix="1" applyFont="1" applyFill="1" applyAlignment="1">
      <alignment horizontal="left"/>
    </xf>
    <xf numFmtId="0" fontId="73" fillId="36" borderId="0" xfId="172" applyFont="1" applyFill="1" applyAlignment="1">
      <alignment horizontal="left"/>
    </xf>
    <xf numFmtId="0" fontId="10" fillId="36" borderId="0" xfId="172" applyFont="1" applyFill="1" applyAlignment="1">
      <alignment wrapText="1"/>
    </xf>
    <xf numFmtId="0" fontId="10" fillId="36" borderId="0" xfId="171" applyFill="1" applyAlignment="1">
      <alignment wrapText="1"/>
    </xf>
    <xf numFmtId="4" fontId="59" fillId="0" borderId="9" xfId="0" applyNumberFormat="1" applyFont="1" applyBorder="1"/>
    <xf numFmtId="164" fontId="11" fillId="0" borderId="0" xfId="0" applyNumberFormat="1" applyFont="1" applyAlignment="1">
      <alignment horizontal="left"/>
    </xf>
    <xf numFmtId="3" fontId="12" fillId="0" borderId="0" xfId="0" applyNumberFormat="1" applyFont="1" applyAlignment="1">
      <alignment horizontal="right"/>
    </xf>
    <xf numFmtId="3" fontId="12" fillId="0" borderId="9" xfId="0" applyNumberFormat="1" applyFont="1" applyBorder="1" applyAlignment="1">
      <alignment horizontal="right"/>
    </xf>
    <xf numFmtId="3" fontId="25" fillId="0" borderId="9" xfId="0" applyNumberFormat="1" applyFont="1" applyBorder="1" applyAlignment="1">
      <alignment horizontal="right"/>
    </xf>
    <xf numFmtId="3" fontId="14" fillId="0" borderId="0" xfId="132" applyNumberFormat="1" applyFont="1" applyAlignment="1">
      <alignment horizontal="right"/>
    </xf>
    <xf numFmtId="3" fontId="16" fillId="0" borderId="0" xfId="132"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68" fillId="0" borderId="0" xfId="0" applyFont="1" applyAlignment="1">
      <alignment horizontal="right" wrapText="1"/>
    </xf>
    <xf numFmtId="3" fontId="68" fillId="0" borderId="0" xfId="0" applyNumberFormat="1" applyFont="1" applyAlignment="1">
      <alignment horizontal="right" wrapText="1"/>
    </xf>
    <xf numFmtId="0" fontId="68" fillId="0" borderId="0" xfId="0" applyFont="1" applyAlignment="1">
      <alignment horizontal="right"/>
    </xf>
    <xf numFmtId="3" fontId="75" fillId="0" borderId="0" xfId="0" applyNumberFormat="1" applyFont="1" applyAlignment="1">
      <alignment horizontal="right" wrapText="1"/>
    </xf>
    <xf numFmtId="0" fontId="75" fillId="0" borderId="0" xfId="0" applyFont="1" applyAlignment="1">
      <alignment horizontal="right"/>
    </xf>
    <xf numFmtId="3" fontId="18" fillId="0" borderId="0" xfId="0" applyNumberFormat="1" applyFont="1"/>
    <xf numFmtId="3" fontId="38" fillId="0" borderId="9" xfId="0" applyNumberFormat="1" applyFont="1" applyBorder="1" applyAlignment="1">
      <alignment horizontal="right"/>
    </xf>
    <xf numFmtId="3" fontId="78" fillId="0" borderId="0" xfId="0" applyNumberFormat="1" applyFont="1"/>
    <xf numFmtId="3" fontId="38" fillId="0" borderId="0" xfId="0" applyNumberFormat="1" applyFont="1" applyAlignment="1">
      <alignment horizontal="right"/>
    </xf>
    <xf numFmtId="3" fontId="28" fillId="0" borderId="0" xfId="0" applyNumberFormat="1" applyFont="1" applyAlignment="1">
      <alignment horizontal="right"/>
    </xf>
    <xf numFmtId="3" fontId="38" fillId="0" borderId="0" xfId="0" applyNumberFormat="1" applyFont="1"/>
    <xf numFmtId="3" fontId="28" fillId="0" borderId="0" xfId="0" applyNumberFormat="1" applyFont="1"/>
    <xf numFmtId="3" fontId="28" fillId="0" borderId="0" xfId="132" applyNumberFormat="1" applyFont="1"/>
    <xf numFmtId="3" fontId="77" fillId="0" borderId="9" xfId="0" applyNumberFormat="1" applyFont="1" applyBorder="1" applyAlignment="1">
      <alignment horizontal="right"/>
    </xf>
    <xf numFmtId="3" fontId="76" fillId="0" borderId="0" xfId="0" applyNumberFormat="1" applyFont="1" applyAlignment="1">
      <alignment horizontal="right"/>
    </xf>
    <xf numFmtId="3" fontId="28" fillId="0" borderId="0" xfId="0" applyNumberFormat="1" applyFont="1" applyAlignment="1">
      <alignment horizontal="right" wrapText="1"/>
    </xf>
    <xf numFmtId="3" fontId="11" fillId="0" borderId="9" xfId="0" applyNumberFormat="1" applyFont="1" applyBorder="1"/>
    <xf numFmtId="3" fontId="11" fillId="0" borderId="0" xfId="0" applyNumberFormat="1" applyFont="1"/>
    <xf numFmtId="3" fontId="74" fillId="0" borderId="0" xfId="0" applyNumberFormat="1" applyFont="1" applyAlignment="1">
      <alignment horizontal="left"/>
    </xf>
    <xf numFmtId="3" fontId="17" fillId="0" borderId="0" xfId="170" applyNumberFormat="1" applyFont="1" applyAlignment="1">
      <alignment horizontal="right"/>
    </xf>
    <xf numFmtId="3" fontId="16" fillId="0" borderId="0" xfId="170" applyNumberFormat="1" applyFont="1" applyAlignment="1">
      <alignment horizontal="left"/>
    </xf>
    <xf numFmtId="0" fontId="10" fillId="0" borderId="0" xfId="170"/>
    <xf numFmtId="3" fontId="59" fillId="0" borderId="0" xfId="170" applyNumberFormat="1" applyFont="1"/>
    <xf numFmtId="4" fontId="17" fillId="0" borderId="9" xfId="0" applyNumberFormat="1" applyFont="1" applyBorder="1" applyAlignment="1">
      <alignment horizontal="right"/>
    </xf>
    <xf numFmtId="0" fontId="38" fillId="0" borderId="0" xfId="0" applyFont="1" applyAlignment="1">
      <alignment horizontal="right" wrapText="1"/>
    </xf>
    <xf numFmtId="164" fontId="16" fillId="0" borderId="0" xfId="0" applyNumberFormat="1" applyFont="1" applyAlignment="1">
      <alignment horizontal="left" wrapText="1"/>
    </xf>
    <xf numFmtId="164" fontId="16" fillId="0" borderId="9" xfId="0" applyNumberFormat="1" applyFont="1" applyBorder="1" applyAlignment="1">
      <alignment horizontal="left" wrapText="1"/>
    </xf>
    <xf numFmtId="0" fontId="16" fillId="0" borderId="9" xfId="0" applyFont="1" applyBorder="1" applyAlignment="1">
      <alignment wrapText="1"/>
    </xf>
    <xf numFmtId="164" fontId="12" fillId="0" borderId="10" xfId="0" applyNumberFormat="1" applyFont="1" applyBorder="1" applyAlignment="1">
      <alignment horizontal="left"/>
    </xf>
    <xf numFmtId="0" fontId="19" fillId="0" borderId="9" xfId="0" applyFont="1" applyBorder="1" applyAlignment="1">
      <alignment wrapText="1"/>
    </xf>
    <xf numFmtId="0" fontId="68" fillId="0" borderId="9" xfId="0" applyFont="1" applyBorder="1" applyAlignment="1">
      <alignment horizontal="right"/>
    </xf>
    <xf numFmtId="3" fontId="68" fillId="0" borderId="9" xfId="0" applyNumberFormat="1" applyFont="1" applyBorder="1" applyAlignment="1">
      <alignment horizontal="right" wrapText="1"/>
    </xf>
    <xf numFmtId="0" fontId="16" fillId="0" borderId="10" xfId="0" applyFont="1" applyBorder="1" applyAlignment="1">
      <alignment horizontal="left"/>
    </xf>
    <xf numFmtId="0" fontId="16" fillId="0" borderId="10" xfId="0" applyFont="1" applyBorder="1"/>
    <xf numFmtId="0" fontId="17" fillId="0" borderId="10" xfId="0" applyFont="1" applyBorder="1"/>
    <xf numFmtId="0" fontId="0" fillId="0" borderId="10" xfId="0" applyBorder="1"/>
    <xf numFmtId="0" fontId="17" fillId="0" borderId="10" xfId="0" applyFont="1" applyBorder="1" applyAlignment="1">
      <alignment horizontal="left"/>
    </xf>
    <xf numFmtId="0" fontId="0" fillId="0" borderId="9" xfId="0" applyBorder="1" applyAlignment="1">
      <alignment horizontal="left"/>
    </xf>
    <xf numFmtId="0" fontId="28" fillId="0" borderId="0" xfId="0" applyFont="1"/>
    <xf numFmtId="3" fontId="11" fillId="0" borderId="0" xfId="0" applyNumberFormat="1" applyFont="1" applyAlignment="1">
      <alignment horizontal="right"/>
    </xf>
    <xf numFmtId="0" fontId="18" fillId="0" borderId="9" xfId="0" applyFont="1" applyBorder="1"/>
    <xf numFmtId="0" fontId="38" fillId="0" borderId="0" xfId="0" applyFont="1"/>
    <xf numFmtId="3" fontId="18" fillId="0" borderId="0" xfId="0" applyNumberFormat="1" applyFont="1" applyAlignment="1">
      <alignment horizontal="right"/>
    </xf>
    <xf numFmtId="0" fontId="11" fillId="0" borderId="9" xfId="0" applyFont="1" applyBorder="1"/>
    <xf numFmtId="166" fontId="81" fillId="0" borderId="0" xfId="0" applyNumberFormat="1" applyFont="1"/>
    <xf numFmtId="3" fontId="78" fillId="0" borderId="0" xfId="0" applyNumberFormat="1" applyFont="1" applyAlignment="1">
      <alignment horizontal="right"/>
    </xf>
    <xf numFmtId="0" fontId="28" fillId="0" borderId="0" xfId="0" applyFont="1" applyAlignment="1">
      <alignment horizontal="right"/>
    </xf>
    <xf numFmtId="0" fontId="80" fillId="0" borderId="9" xfId="0" applyFont="1" applyBorder="1" applyAlignment="1">
      <alignment horizontal="right"/>
    </xf>
    <xf numFmtId="3" fontId="28" fillId="0" borderId="20" xfId="0" applyNumberFormat="1" applyFont="1" applyBorder="1" applyAlignment="1">
      <alignment horizontal="right" wrapText="1"/>
    </xf>
    <xf numFmtId="0" fontId="76" fillId="0" borderId="0" xfId="0" applyFont="1" applyAlignment="1">
      <alignment horizontal="right"/>
    </xf>
    <xf numFmtId="3" fontId="82" fillId="0" borderId="9" xfId="0" applyNumberFormat="1" applyFont="1" applyBorder="1"/>
    <xf numFmtId="3" fontId="76" fillId="0" borderId="9" xfId="0" applyNumberFormat="1" applyFont="1" applyBorder="1" applyAlignment="1">
      <alignment horizontal="right"/>
    </xf>
    <xf numFmtId="0" fontId="18" fillId="0" borderId="9" xfId="0" applyFont="1" applyBorder="1" applyAlignment="1">
      <alignment horizontal="right"/>
    </xf>
    <xf numFmtId="3" fontId="80" fillId="0" borderId="9" xfId="0" applyNumberFormat="1" applyFont="1" applyBorder="1" applyAlignment="1">
      <alignment horizontal="right"/>
    </xf>
    <xf numFmtId="4" fontId="17" fillId="0" borderId="0" xfId="0" applyNumberFormat="1" applyFont="1" applyAlignment="1">
      <alignment horizontal="right"/>
    </xf>
    <xf numFmtId="3" fontId="38" fillId="0" borderId="0" xfId="170" applyNumberFormat="1" applyFont="1" applyAlignment="1">
      <alignment horizontal="right"/>
    </xf>
    <xf numFmtId="0" fontId="17" fillId="0" borderId="0" xfId="170" applyFont="1" applyAlignment="1">
      <alignment horizontal="left"/>
    </xf>
    <xf numFmtId="0" fontId="11" fillId="0" borderId="0" xfId="170" applyFont="1"/>
    <xf numFmtId="0" fontId="12" fillId="0" borderId="0" xfId="170" applyFont="1"/>
    <xf numFmtId="0" fontId="12" fillId="0" borderId="9" xfId="170" applyFont="1" applyBorder="1"/>
    <xf numFmtId="0" fontId="16" fillId="0" borderId="9" xfId="170" applyFont="1" applyBorder="1"/>
    <xf numFmtId="3" fontId="12" fillId="0" borderId="0" xfId="170" applyNumberFormat="1" applyFont="1"/>
    <xf numFmtId="3" fontId="26" fillId="0" borderId="0" xfId="170" applyNumberFormat="1" applyFont="1"/>
    <xf numFmtId="3" fontId="28" fillId="0" borderId="0" xfId="170" applyNumberFormat="1" applyFont="1"/>
    <xf numFmtId="3" fontId="12" fillId="0" borderId="0" xfId="170" applyNumberFormat="1" applyFont="1" applyAlignment="1">
      <alignment horizontal="right"/>
    </xf>
    <xf numFmtId="3" fontId="12" fillId="0" borderId="9" xfId="170" applyNumberFormat="1" applyFont="1" applyBorder="1" applyAlignment="1">
      <alignment horizontal="right"/>
    </xf>
    <xf numFmtId="164" fontId="11" fillId="0" borderId="0" xfId="170" applyNumberFormat="1" applyFont="1" applyAlignment="1">
      <alignment horizontal="left"/>
    </xf>
    <xf numFmtId="164" fontId="12" fillId="0" borderId="0" xfId="170" applyNumberFormat="1" applyFont="1" applyAlignment="1">
      <alignment horizontal="left"/>
    </xf>
    <xf numFmtId="3" fontId="11" fillId="0" borderId="0" xfId="170" applyNumberFormat="1" applyFont="1" applyAlignment="1">
      <alignment horizontal="right"/>
    </xf>
    <xf numFmtId="164" fontId="28" fillId="0" borderId="0" xfId="170" applyNumberFormat="1" applyFont="1" applyAlignment="1">
      <alignment horizontal="left"/>
    </xf>
    <xf numFmtId="3" fontId="28" fillId="0" borderId="0" xfId="170" applyNumberFormat="1" applyFont="1" applyAlignment="1">
      <alignment horizontal="right"/>
    </xf>
    <xf numFmtId="0" fontId="16" fillId="0" borderId="0" xfId="170" applyFont="1" applyAlignment="1">
      <alignment wrapText="1"/>
    </xf>
    <xf numFmtId="0" fontId="19" fillId="0" borderId="0" xfId="170" applyFont="1" applyAlignment="1">
      <alignment horizontal="left"/>
    </xf>
    <xf numFmtId="0" fontId="25" fillId="0" borderId="0" xfId="170" applyFont="1"/>
    <xf numFmtId="164" fontId="16"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5"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1" fillId="0" borderId="0" xfId="113" applyAlignment="1" applyProtection="1"/>
    <xf numFmtId="3" fontId="11" fillId="0" borderId="9" xfId="170" applyNumberFormat="1" applyFont="1" applyBorder="1" applyAlignment="1">
      <alignment horizontal="right"/>
    </xf>
    <xf numFmtId="0" fontId="18" fillId="0" borderId="9" xfId="170" applyFont="1" applyBorder="1"/>
    <xf numFmtId="0" fontId="4"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5" fillId="0" borderId="0" xfId="0" applyNumberFormat="1" applyFont="1" applyAlignment="1">
      <alignment horizontal="left"/>
    </xf>
    <xf numFmtId="9" fontId="67" fillId="0" borderId="0" xfId="133" applyFont="1"/>
    <xf numFmtId="165" fontId="67" fillId="0" borderId="0" xfId="133" applyNumberFormat="1" applyFont="1"/>
    <xf numFmtId="0" fontId="87" fillId="0" borderId="0" xfId="0" quotePrefix="1" applyFont="1" applyAlignment="1">
      <alignment wrapText="1"/>
    </xf>
    <xf numFmtId="0" fontId="25" fillId="0" borderId="0" xfId="0" applyFont="1" applyAlignment="1">
      <alignment horizontal="left"/>
    </xf>
    <xf numFmtId="3" fontId="10" fillId="0" borderId="9" xfId="0" applyNumberFormat="1" applyFont="1" applyBorder="1"/>
    <xf numFmtId="3" fontId="10" fillId="0" borderId="9" xfId="0" applyNumberFormat="1" applyFont="1" applyBorder="1" applyAlignment="1">
      <alignment horizontal="right"/>
    </xf>
    <xf numFmtId="3" fontId="18" fillId="0" borderId="9" xfId="0" applyNumberFormat="1" applyFont="1" applyBorder="1"/>
    <xf numFmtId="3" fontId="17" fillId="0" borderId="0" xfId="425" applyNumberFormat="1" applyFont="1" applyAlignment="1">
      <alignment horizontal="right"/>
    </xf>
    <xf numFmtId="3" fontId="38" fillId="0" borderId="0" xfId="425" applyNumberFormat="1" applyFont="1" applyAlignment="1">
      <alignment horizontal="right"/>
    </xf>
    <xf numFmtId="0" fontId="3" fillId="0" borderId="0" xfId="425" applyAlignment="1">
      <alignment horizontal="right"/>
    </xf>
    <xf numFmtId="3" fontId="59"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59"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2" fillId="0" borderId="0" xfId="426"/>
    <xf numFmtId="0" fontId="95" fillId="0" borderId="0" xfId="0" applyFont="1" applyAlignment="1">
      <alignment horizontal="left" vertical="top" wrapText="1"/>
    </xf>
    <xf numFmtId="0" fontId="99" fillId="0" borderId="0" xfId="0" applyFont="1"/>
    <xf numFmtId="0" fontId="29" fillId="0" borderId="0" xfId="0" applyFont="1" applyAlignment="1">
      <alignment horizontal="right" wrapText="1"/>
    </xf>
    <xf numFmtId="9" fontId="12" fillId="0" borderId="0" xfId="133" applyFont="1" applyFill="1" applyAlignment="1">
      <alignment horizontal="right"/>
    </xf>
    <xf numFmtId="0" fontId="16" fillId="0" borderId="9" xfId="0" applyFont="1" applyBorder="1" applyAlignment="1">
      <alignment horizontal="right"/>
    </xf>
    <xf numFmtId="9" fontId="17" fillId="0" borderId="0" xfId="133" applyFont="1" applyFill="1" applyBorder="1" applyAlignment="1">
      <alignment horizontal="right"/>
    </xf>
    <xf numFmtId="0" fontId="100" fillId="0" borderId="0" xfId="0" applyFont="1" applyAlignment="1">
      <alignment vertical="center" wrapText="1"/>
    </xf>
    <xf numFmtId="0" fontId="72" fillId="0" borderId="0" xfId="0" applyFont="1" applyAlignment="1">
      <alignment vertical="center"/>
    </xf>
    <xf numFmtId="165" fontId="17" fillId="0" borderId="0" xfId="133" applyNumberFormat="1" applyFont="1" applyAlignment="1">
      <alignment horizontal="right"/>
    </xf>
    <xf numFmtId="0" fontId="31" fillId="34" borderId="0" xfId="113" applyFill="1" applyAlignment="1" applyProtection="1"/>
    <xf numFmtId="0" fontId="31" fillId="34" borderId="0" xfId="113" applyFill="1" applyAlignment="1" applyProtection="1">
      <alignment vertical="center"/>
    </xf>
    <xf numFmtId="0" fontId="31" fillId="34" borderId="0" xfId="113" quotePrefix="1" applyFill="1" applyAlignment="1" applyProtection="1">
      <alignment vertical="center"/>
    </xf>
    <xf numFmtId="3" fontId="62" fillId="0" borderId="0" xfId="0" applyNumberFormat="1" applyFont="1" applyAlignment="1">
      <alignment horizontal="right"/>
    </xf>
    <xf numFmtId="3" fontId="62" fillId="0" borderId="9" xfId="0" applyNumberFormat="1" applyFont="1" applyBorder="1" applyAlignment="1">
      <alignment horizontal="right"/>
    </xf>
    <xf numFmtId="3" fontId="21" fillId="0" borderId="0" xfId="132" applyNumberFormat="1" applyFont="1" applyAlignment="1">
      <alignment horizontal="left"/>
    </xf>
    <xf numFmtId="3" fontId="101" fillId="0" borderId="0" xfId="0" applyNumberFormat="1" applyFont="1"/>
    <xf numFmtId="0" fontId="1" fillId="0" borderId="0" xfId="170" applyFont="1" applyAlignment="1">
      <alignment wrapText="1"/>
    </xf>
    <xf numFmtId="0" fontId="102" fillId="0" borderId="0" xfId="0" applyFont="1" applyAlignment="1">
      <alignment wrapText="1"/>
    </xf>
    <xf numFmtId="3" fontId="19" fillId="0" borderId="0" xfId="0" applyNumberFormat="1" applyFont="1" applyAlignment="1">
      <alignment horizontal="right"/>
    </xf>
    <xf numFmtId="0" fontId="84" fillId="33" borderId="0" xfId="0" applyFont="1" applyFill="1" applyAlignment="1">
      <alignment horizontal="center" vertical="center"/>
    </xf>
    <xf numFmtId="0" fontId="18" fillId="35" borderId="0" xfId="169" applyFont="1" applyFill="1" applyAlignment="1">
      <alignment horizontal="center"/>
    </xf>
    <xf numFmtId="0" fontId="65" fillId="33" borderId="0" xfId="170" applyFont="1" applyFill="1" applyAlignment="1">
      <alignment horizontal="center" vertical="center"/>
    </xf>
    <xf numFmtId="0" fontId="65" fillId="33" borderId="0" xfId="171" applyFont="1" applyFill="1" applyAlignment="1">
      <alignment horizontal="center" vertical="center"/>
    </xf>
    <xf numFmtId="3" fontId="16" fillId="0" borderId="20" xfId="0" applyNumberFormat="1" applyFont="1" applyBorder="1" applyAlignment="1">
      <alignment horizontal="center" wrapText="1"/>
    </xf>
    <xf numFmtId="3" fontId="19" fillId="0" borderId="0" xfId="0" applyNumberFormat="1" applyFont="1" applyAlignment="1">
      <alignment horizontal="right"/>
    </xf>
    <xf numFmtId="3" fontId="16" fillId="0" borderId="10" xfId="0" applyNumberFormat="1" applyFont="1" applyBorder="1" applyAlignment="1">
      <alignment horizontal="center" wrapText="1"/>
    </xf>
    <xf numFmtId="3" fontId="19" fillId="0" borderId="0" xfId="0" applyNumberFormat="1" applyFont="1" applyAlignment="1">
      <alignment horizontal="center"/>
    </xf>
    <xf numFmtId="0" fontId="17" fillId="0" borderId="0" xfId="0" applyFont="1" applyAlignment="1">
      <alignment horizontal="left" wrapText="1"/>
    </xf>
    <xf numFmtId="0" fontId="16"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88</xdr:row>
      <xdr:rowOff>0</xdr:rowOff>
    </xdr:from>
    <xdr:to>
      <xdr:col>2</xdr:col>
      <xdr:colOff>244475</xdr:colOff>
      <xdr:row>89</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188</xdr:row>
      <xdr:rowOff>0</xdr:rowOff>
    </xdr:from>
    <xdr:to>
      <xdr:col>2</xdr:col>
      <xdr:colOff>440055</xdr:colOff>
      <xdr:row>189</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268</xdr:row>
      <xdr:rowOff>0</xdr:rowOff>
    </xdr:from>
    <xdr:to>
      <xdr:col>2</xdr:col>
      <xdr:colOff>445770</xdr:colOff>
      <xdr:row>269</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87</xdr:row>
      <xdr:rowOff>0</xdr:rowOff>
    </xdr:from>
    <xdr:to>
      <xdr:col>3</xdr:col>
      <xdr:colOff>111125</xdr:colOff>
      <xdr:row>88</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272</xdr:row>
      <xdr:rowOff>47625</xdr:rowOff>
    </xdr:from>
    <xdr:to>
      <xdr:col>2</xdr:col>
      <xdr:colOff>447675</xdr:colOff>
      <xdr:row>273</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268</xdr:row>
      <xdr:rowOff>0</xdr:rowOff>
    </xdr:from>
    <xdr:to>
      <xdr:col>2</xdr:col>
      <xdr:colOff>445770</xdr:colOff>
      <xdr:row>269</xdr:row>
      <xdr:rowOff>64826</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37157025"/>
          <a:ext cx="15906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270</xdr:row>
      <xdr:rowOff>0</xdr:rowOff>
    </xdr:from>
    <xdr:to>
      <xdr:col>2</xdr:col>
      <xdr:colOff>443865</xdr:colOff>
      <xdr:row>271</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270</xdr:row>
      <xdr:rowOff>0</xdr:rowOff>
    </xdr:from>
    <xdr:to>
      <xdr:col>2</xdr:col>
      <xdr:colOff>445770</xdr:colOff>
      <xdr:row>271</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274</xdr:row>
      <xdr:rowOff>0</xdr:rowOff>
    </xdr:from>
    <xdr:to>
      <xdr:col>2</xdr:col>
      <xdr:colOff>224790</xdr:colOff>
      <xdr:row>275</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268</xdr:row>
      <xdr:rowOff>76200</xdr:rowOff>
    </xdr:from>
    <xdr:to>
      <xdr:col>2</xdr:col>
      <xdr:colOff>454025</xdr:colOff>
      <xdr:row>269</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304</xdr:row>
      <xdr:rowOff>0</xdr:rowOff>
    </xdr:from>
    <xdr:to>
      <xdr:col>1</xdr:col>
      <xdr:colOff>1158875</xdr:colOff>
      <xdr:row>305</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271</xdr:row>
      <xdr:rowOff>57150</xdr:rowOff>
    </xdr:from>
    <xdr:to>
      <xdr:col>2</xdr:col>
      <xdr:colOff>469900</xdr:colOff>
      <xdr:row>272</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214</xdr:row>
      <xdr:rowOff>0</xdr:rowOff>
    </xdr:from>
    <xdr:to>
      <xdr:col>2</xdr:col>
      <xdr:colOff>440055</xdr:colOff>
      <xdr:row>215</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190</xdr:row>
      <xdr:rowOff>0</xdr:rowOff>
    </xdr:from>
    <xdr:to>
      <xdr:col>2</xdr:col>
      <xdr:colOff>437515</xdr:colOff>
      <xdr:row>191</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271</xdr:row>
      <xdr:rowOff>0</xdr:rowOff>
    </xdr:from>
    <xdr:to>
      <xdr:col>2</xdr:col>
      <xdr:colOff>443865</xdr:colOff>
      <xdr:row>272</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87</xdr:row>
      <xdr:rowOff>0</xdr:rowOff>
    </xdr:from>
    <xdr:to>
      <xdr:col>3</xdr:col>
      <xdr:colOff>206375</xdr:colOff>
      <xdr:row>88</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6"/>
  <sheetViews>
    <sheetView showGridLines="0" zoomScaleNormal="100" workbookViewId="0">
      <selection activeCell="T13" sqref="T13"/>
    </sheetView>
  </sheetViews>
  <sheetFormatPr defaultRowHeight="12.75" x14ac:dyDescent="0.2"/>
  <sheetData>
    <row r="1" spans="1:13" ht="36" customHeight="1" x14ac:dyDescent="0.2">
      <c r="A1" s="269" t="s">
        <v>470</v>
      </c>
      <c r="B1" s="269"/>
      <c r="C1" s="269"/>
      <c r="D1" s="269"/>
      <c r="E1" s="269"/>
      <c r="F1" s="269"/>
      <c r="G1" s="269"/>
      <c r="H1" s="269"/>
      <c r="I1" s="269"/>
      <c r="J1" s="269"/>
      <c r="K1" s="269"/>
      <c r="L1" s="269"/>
      <c r="M1" s="269"/>
    </row>
    <row r="13" spans="1:13" ht="23.25" x14ac:dyDescent="0.35">
      <c r="B13" s="58" t="s">
        <v>433</v>
      </c>
      <c r="C13" s="30"/>
      <c r="D13" s="30"/>
      <c r="E13" s="30"/>
      <c r="F13" s="30"/>
    </row>
    <row r="14" spans="1:13" ht="23.25" x14ac:dyDescent="0.35">
      <c r="B14" s="98" t="s">
        <v>467</v>
      </c>
      <c r="C14" s="30"/>
      <c r="D14" s="30"/>
      <c r="E14" s="30"/>
      <c r="F14" s="30"/>
    </row>
    <row r="15" spans="1:13" ht="23.25" x14ac:dyDescent="0.35">
      <c r="B15" s="58"/>
    </row>
    <row r="16" spans="1:13" x14ac:dyDescent="0.2">
      <c r="B16" s="108" t="s">
        <v>621</v>
      </c>
    </row>
    <row r="18" spans="2:2" x14ac:dyDescent="0.2">
      <c r="B18" s="29" t="s">
        <v>432</v>
      </c>
    </row>
    <row r="20" spans="2:2" x14ac:dyDescent="0.2">
      <c r="B20" s="30" t="s">
        <v>434</v>
      </c>
    </row>
    <row r="21" spans="2:2" x14ac:dyDescent="0.2">
      <c r="B21" s="30" t="s">
        <v>435</v>
      </c>
    </row>
    <row r="22" spans="2:2" x14ac:dyDescent="0.2">
      <c r="B22" s="30" t="s">
        <v>436</v>
      </c>
    </row>
    <row r="24" spans="2:2" x14ac:dyDescent="0.2">
      <c r="B24" s="30" t="s">
        <v>457</v>
      </c>
    </row>
    <row r="25" spans="2:2" x14ac:dyDescent="0.2">
      <c r="B25" s="30" t="s">
        <v>458</v>
      </c>
    </row>
    <row r="26" spans="2:2" x14ac:dyDescent="0.2">
      <c r="B26" s="30" t="s">
        <v>459</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16"/>
  <sheetViews>
    <sheetView zoomScaleNormal="100" zoomScaleSheetLayoutView="100" workbookViewId="0">
      <pane ySplit="5" topLeftCell="A194" activePane="bottomLeft" state="frozen"/>
      <selection activeCell="U278" sqref="U278"/>
      <selection pane="bottomLeft" activeCell="F219" sqref="F219"/>
    </sheetView>
  </sheetViews>
  <sheetFormatPr defaultRowHeight="12" customHeight="1" x14ac:dyDescent="0.2"/>
  <cols>
    <col min="1" max="1" width="6.5703125" style="27" customWidth="1"/>
    <col min="2" max="2" width="10.5703125" customWidth="1"/>
    <col min="3" max="3" width="15.42578125" customWidth="1"/>
    <col min="4" max="4" width="14.42578125" customWidth="1"/>
    <col min="5" max="5" width="10.42578125" style="29" bestFit="1" customWidth="1"/>
  </cols>
  <sheetData>
    <row r="1" spans="1:8" s="29" customFormat="1" ht="12.75" x14ac:dyDescent="0.2">
      <c r="A1" s="1" t="s">
        <v>577</v>
      </c>
      <c r="B1" s="2"/>
      <c r="C1" s="2"/>
      <c r="D1" s="2"/>
      <c r="E1" s="2"/>
      <c r="F1" s="30"/>
      <c r="G1"/>
      <c r="H1"/>
    </row>
    <row r="2" spans="1:8" s="30" customFormat="1" ht="12.75" x14ac:dyDescent="0.2">
      <c r="A2" s="60" t="s">
        <v>578</v>
      </c>
      <c r="B2" s="4"/>
      <c r="C2" s="4"/>
      <c r="D2" s="4"/>
      <c r="E2" s="2"/>
      <c r="G2"/>
      <c r="H2"/>
    </row>
    <row r="3" spans="1:8" s="30" customFormat="1" ht="11.25" customHeight="1" x14ac:dyDescent="0.2">
      <c r="A3" s="31"/>
      <c r="B3" s="32"/>
      <c r="C3" s="32"/>
      <c r="D3" s="32"/>
      <c r="E3" s="177"/>
      <c r="F3"/>
      <c r="G3"/>
      <c r="H3"/>
    </row>
    <row r="4" spans="1:8" s="18" customFormat="1" ht="21" customHeight="1" x14ac:dyDescent="0.2">
      <c r="A4" s="10"/>
      <c r="B4" s="17"/>
      <c r="C4" s="45" t="s">
        <v>93</v>
      </c>
      <c r="D4" s="45" t="s">
        <v>92</v>
      </c>
      <c r="E4" s="180" t="s">
        <v>10</v>
      </c>
      <c r="F4"/>
      <c r="G4"/>
      <c r="H4"/>
    </row>
    <row r="5" spans="1:8" s="18" customFormat="1" ht="27" customHeight="1" x14ac:dyDescent="0.2">
      <c r="A5" s="11"/>
      <c r="B5" s="33"/>
      <c r="C5" s="163" t="s">
        <v>97</v>
      </c>
      <c r="D5" s="163" t="s">
        <v>96</v>
      </c>
      <c r="E5" s="181" t="s">
        <v>21</v>
      </c>
      <c r="F5"/>
      <c r="G5"/>
      <c r="H5"/>
    </row>
    <row r="6" spans="1:8" s="18" customFormat="1" ht="12.75" customHeight="1" x14ac:dyDescent="0.2">
      <c r="A6" s="10"/>
      <c r="B6" s="17"/>
      <c r="C6" s="34"/>
      <c r="D6" s="34"/>
      <c r="E6" s="172"/>
      <c r="F6"/>
      <c r="G6"/>
      <c r="H6"/>
    </row>
    <row r="7" spans="1:8" s="18" customFormat="1" ht="12.75" customHeight="1" x14ac:dyDescent="0.2">
      <c r="A7" s="20">
        <v>2010</v>
      </c>
      <c r="B7" s="21" t="s">
        <v>31</v>
      </c>
      <c r="C7" s="23">
        <v>564</v>
      </c>
      <c r="D7" s="23">
        <v>15788</v>
      </c>
      <c r="E7" s="142">
        <v>16352</v>
      </c>
      <c r="F7"/>
      <c r="G7"/>
      <c r="H7"/>
    </row>
    <row r="8" spans="1:8" s="18" customFormat="1" ht="12.75" customHeight="1" x14ac:dyDescent="0.2">
      <c r="A8" s="20"/>
      <c r="B8" s="21" t="s">
        <v>32</v>
      </c>
      <c r="C8" s="23">
        <v>612</v>
      </c>
      <c r="D8" s="23">
        <v>18290</v>
      </c>
      <c r="E8" s="142">
        <v>18902</v>
      </c>
      <c r="F8"/>
      <c r="G8"/>
      <c r="H8"/>
    </row>
    <row r="9" spans="1:8" s="18" customFormat="1" ht="12.75" customHeight="1" x14ac:dyDescent="0.2">
      <c r="A9" s="20"/>
      <c r="B9" s="21" t="s">
        <v>33</v>
      </c>
      <c r="C9" s="23">
        <v>1098</v>
      </c>
      <c r="D9" s="23">
        <v>26233</v>
      </c>
      <c r="E9" s="142">
        <v>27331</v>
      </c>
      <c r="F9"/>
      <c r="G9"/>
      <c r="H9"/>
    </row>
    <row r="10" spans="1:8" s="18" customFormat="1" ht="12.75" customHeight="1" x14ac:dyDescent="0.2">
      <c r="A10" s="20"/>
      <c r="B10" s="21" t="s">
        <v>34</v>
      </c>
      <c r="C10" s="23">
        <v>1842</v>
      </c>
      <c r="D10" s="23">
        <v>25929</v>
      </c>
      <c r="E10" s="142">
        <v>27771</v>
      </c>
      <c r="F10"/>
      <c r="G10"/>
      <c r="H10"/>
    </row>
    <row r="11" spans="1:8" s="18" customFormat="1" ht="12.75" customHeight="1" x14ac:dyDescent="0.2">
      <c r="A11" s="20"/>
      <c r="B11" s="21" t="s">
        <v>35</v>
      </c>
      <c r="C11" s="23">
        <v>1876</v>
      </c>
      <c r="D11" s="23">
        <v>25399</v>
      </c>
      <c r="E11" s="142">
        <v>27275</v>
      </c>
      <c r="F11"/>
      <c r="G11"/>
      <c r="H11"/>
    </row>
    <row r="12" spans="1:8" s="18" customFormat="1" ht="12.75" customHeight="1" x14ac:dyDescent="0.2">
      <c r="A12" s="20"/>
      <c r="B12" s="21" t="s">
        <v>36</v>
      </c>
      <c r="C12" s="23">
        <v>1983</v>
      </c>
      <c r="D12" s="23">
        <v>29056</v>
      </c>
      <c r="E12" s="142">
        <v>31039</v>
      </c>
      <c r="F12"/>
      <c r="G12"/>
      <c r="H12"/>
    </row>
    <row r="13" spans="1:8" s="18" customFormat="1" ht="12.75" customHeight="1" x14ac:dyDescent="0.2">
      <c r="A13" s="20"/>
      <c r="B13" s="21" t="s">
        <v>37</v>
      </c>
      <c r="C13" s="23">
        <v>1528</v>
      </c>
      <c r="D13" s="23">
        <v>20477</v>
      </c>
      <c r="E13" s="142">
        <v>22005</v>
      </c>
      <c r="F13"/>
      <c r="G13"/>
      <c r="H13"/>
    </row>
    <row r="14" spans="1:8" s="18" customFormat="1" ht="12.75" customHeight="1" x14ac:dyDescent="0.2">
      <c r="A14" s="21"/>
      <c r="B14" s="21" t="s">
        <v>38</v>
      </c>
      <c r="C14" s="23">
        <v>1249</v>
      </c>
      <c r="D14" s="23">
        <v>22825</v>
      </c>
      <c r="E14" s="142">
        <v>24074</v>
      </c>
      <c r="F14"/>
      <c r="G14"/>
      <c r="H14"/>
    </row>
    <row r="15" spans="1:8" s="18" customFormat="1" ht="12.75" customHeight="1" x14ac:dyDescent="0.2">
      <c r="A15" s="10"/>
      <c r="B15" s="21" t="s">
        <v>39</v>
      </c>
      <c r="C15" s="23">
        <v>1307</v>
      </c>
      <c r="D15" s="23">
        <v>26266</v>
      </c>
      <c r="E15" s="142">
        <v>27573</v>
      </c>
      <c r="F15"/>
      <c r="G15"/>
      <c r="H15"/>
    </row>
    <row r="16" spans="1:8" s="18" customFormat="1" ht="12.75" customHeight="1" x14ac:dyDescent="0.2">
      <c r="A16" s="27"/>
      <c r="B16" s="21" t="s">
        <v>40</v>
      </c>
      <c r="C16" s="23">
        <v>1118</v>
      </c>
      <c r="D16" s="23">
        <v>26607</v>
      </c>
      <c r="E16" s="142">
        <v>27725</v>
      </c>
      <c r="F16"/>
      <c r="G16"/>
      <c r="H16"/>
    </row>
    <row r="17" spans="1:8" s="18" customFormat="1" ht="12.75" customHeight="1" x14ac:dyDescent="0.2">
      <c r="A17" s="27"/>
      <c r="B17" s="21" t="s">
        <v>41</v>
      </c>
      <c r="C17" s="23">
        <v>944</v>
      </c>
      <c r="D17" s="23">
        <v>27139</v>
      </c>
      <c r="E17" s="142">
        <v>28083</v>
      </c>
      <c r="F17"/>
      <c r="G17"/>
      <c r="H17"/>
    </row>
    <row r="18" spans="1:8" s="18" customFormat="1" ht="12.75" customHeight="1" x14ac:dyDescent="0.2">
      <c r="A18" s="27"/>
      <c r="B18" s="21" t="s">
        <v>42</v>
      </c>
      <c r="C18" s="23">
        <v>796</v>
      </c>
      <c r="D18" s="23">
        <v>29808</v>
      </c>
      <c r="E18" s="142">
        <v>30604</v>
      </c>
      <c r="F18"/>
      <c r="G18"/>
      <c r="H18"/>
    </row>
    <row r="19" spans="1:8" s="18" customFormat="1" ht="12.75" customHeight="1" x14ac:dyDescent="0.2">
      <c r="A19" s="10"/>
      <c r="B19" s="17"/>
      <c r="C19" s="23"/>
      <c r="D19" s="23"/>
      <c r="E19" s="142"/>
      <c r="F19"/>
      <c r="G19"/>
      <c r="H19"/>
    </row>
    <row r="20" spans="1:8" s="18" customFormat="1" ht="12.75" customHeight="1" x14ac:dyDescent="0.2">
      <c r="A20" s="20">
        <v>2011</v>
      </c>
      <c r="B20" s="21" t="s">
        <v>31</v>
      </c>
      <c r="C20" s="23">
        <v>811</v>
      </c>
      <c r="D20" s="23">
        <v>19642</v>
      </c>
      <c r="E20" s="142">
        <v>20453</v>
      </c>
      <c r="F20"/>
      <c r="G20"/>
      <c r="H20"/>
    </row>
    <row r="21" spans="1:8" s="18" customFormat="1" ht="12.75" customHeight="1" x14ac:dyDescent="0.2">
      <c r="A21" s="20"/>
      <c r="B21" s="21" t="s">
        <v>32</v>
      </c>
      <c r="C21" s="23">
        <v>914</v>
      </c>
      <c r="D21" s="23">
        <v>21300</v>
      </c>
      <c r="E21" s="142">
        <v>22214</v>
      </c>
      <c r="F21"/>
      <c r="G21"/>
      <c r="H21"/>
    </row>
    <row r="22" spans="1:8" s="18" customFormat="1" ht="12.75" customHeight="1" x14ac:dyDescent="0.2">
      <c r="A22" s="20"/>
      <c r="B22" s="21" t="s">
        <v>33</v>
      </c>
      <c r="C22" s="23">
        <v>1432</v>
      </c>
      <c r="D22" s="23">
        <v>30210</v>
      </c>
      <c r="E22" s="142">
        <v>31642</v>
      </c>
      <c r="F22"/>
      <c r="G22"/>
      <c r="H22"/>
    </row>
    <row r="23" spans="1:8" s="18" customFormat="1" ht="12.75" customHeight="1" x14ac:dyDescent="0.2">
      <c r="A23" s="20"/>
      <c r="B23" s="21" t="s">
        <v>34</v>
      </c>
      <c r="C23" s="23">
        <v>2060</v>
      </c>
      <c r="D23" s="23">
        <v>29072</v>
      </c>
      <c r="E23" s="142">
        <v>31132</v>
      </c>
      <c r="F23"/>
      <c r="G23"/>
      <c r="H23"/>
    </row>
    <row r="24" spans="1:8" s="18" customFormat="1" ht="12.75" customHeight="1" x14ac:dyDescent="0.2">
      <c r="A24" s="20"/>
      <c r="B24" s="21" t="s">
        <v>35</v>
      </c>
      <c r="C24" s="23">
        <v>2126</v>
      </c>
      <c r="D24" s="23">
        <v>31340</v>
      </c>
      <c r="E24" s="142">
        <v>33466</v>
      </c>
      <c r="F24"/>
      <c r="G24"/>
      <c r="H24"/>
    </row>
    <row r="25" spans="1:8" s="18" customFormat="1" ht="12.75" customHeight="1" x14ac:dyDescent="0.2">
      <c r="A25" s="20"/>
      <c r="B25" s="21" t="s">
        <v>36</v>
      </c>
      <c r="C25" s="23">
        <v>2073</v>
      </c>
      <c r="D25" s="23">
        <v>27974</v>
      </c>
      <c r="E25" s="142">
        <v>30047</v>
      </c>
      <c r="F25"/>
      <c r="G25"/>
      <c r="H25"/>
    </row>
    <row r="26" spans="1:8" s="18" customFormat="1" ht="12.75" customHeight="1" x14ac:dyDescent="0.2">
      <c r="A26" s="20"/>
      <c r="B26" s="21" t="s">
        <v>37</v>
      </c>
      <c r="C26" s="23">
        <v>1643</v>
      </c>
      <c r="D26" s="23">
        <v>19942</v>
      </c>
      <c r="E26" s="142">
        <v>21585</v>
      </c>
      <c r="F26"/>
      <c r="G26"/>
      <c r="H26"/>
    </row>
    <row r="27" spans="1:8" s="18" customFormat="1" ht="12.75" customHeight="1" x14ac:dyDescent="0.2">
      <c r="A27" s="21"/>
      <c r="B27" s="21" t="s">
        <v>38</v>
      </c>
      <c r="C27" s="23">
        <v>1563</v>
      </c>
      <c r="D27" s="23">
        <v>24779</v>
      </c>
      <c r="E27" s="142">
        <v>26342</v>
      </c>
      <c r="F27"/>
      <c r="G27"/>
      <c r="H27"/>
    </row>
    <row r="28" spans="1:8" s="18" customFormat="1" ht="12.75" customHeight="1" x14ac:dyDescent="0.2">
      <c r="A28" s="10"/>
      <c r="B28" s="21" t="s">
        <v>39</v>
      </c>
      <c r="C28" s="23">
        <v>1522</v>
      </c>
      <c r="D28" s="23">
        <v>26987</v>
      </c>
      <c r="E28" s="142">
        <v>28509</v>
      </c>
      <c r="F28"/>
      <c r="G28"/>
      <c r="H28"/>
    </row>
    <row r="29" spans="1:8" s="18" customFormat="1" ht="12.75" customHeight="1" x14ac:dyDescent="0.2">
      <c r="A29" s="27"/>
      <c r="B29" s="21" t="s">
        <v>40</v>
      </c>
      <c r="C29" s="23">
        <v>1274</v>
      </c>
      <c r="D29" s="23">
        <v>25372</v>
      </c>
      <c r="E29" s="142">
        <v>26646</v>
      </c>
      <c r="F29"/>
      <c r="G29"/>
      <c r="H29"/>
    </row>
    <row r="30" spans="1:8" s="18" customFormat="1" ht="12.75" customHeight="1" x14ac:dyDescent="0.2">
      <c r="A30" s="27"/>
      <c r="B30" s="21" t="s">
        <v>41</v>
      </c>
      <c r="C30" s="23">
        <v>1078</v>
      </c>
      <c r="D30" s="23">
        <v>27178</v>
      </c>
      <c r="E30" s="142">
        <v>28256</v>
      </c>
      <c r="F30"/>
      <c r="G30"/>
      <c r="H30"/>
    </row>
    <row r="31" spans="1:8" s="18" customFormat="1" ht="12.75" customHeight="1" x14ac:dyDescent="0.2">
      <c r="A31" s="27"/>
      <c r="B31" s="21" t="s">
        <v>42</v>
      </c>
      <c r="C31" s="23">
        <v>860</v>
      </c>
      <c r="D31" s="23">
        <v>25497</v>
      </c>
      <c r="E31" s="142">
        <v>26357</v>
      </c>
      <c r="F31"/>
      <c r="G31"/>
      <c r="H31"/>
    </row>
    <row r="32" spans="1:8" s="18" customFormat="1" ht="12.75" customHeight="1" x14ac:dyDescent="0.2">
      <c r="A32" s="10"/>
      <c r="B32" s="17"/>
      <c r="C32" s="34"/>
      <c r="D32" s="34"/>
      <c r="E32" s="172"/>
      <c r="F32"/>
      <c r="G32"/>
      <c r="H32"/>
    </row>
    <row r="33" spans="1:8" s="18" customFormat="1" ht="12.75" customHeight="1" x14ac:dyDescent="0.2">
      <c r="A33" s="20">
        <v>2012</v>
      </c>
      <c r="B33" s="21" t="s">
        <v>31</v>
      </c>
      <c r="C33" s="23">
        <v>832</v>
      </c>
      <c r="D33" s="23">
        <v>19077</v>
      </c>
      <c r="E33" s="142">
        <v>19909</v>
      </c>
      <c r="F33"/>
      <c r="G33"/>
      <c r="H33"/>
    </row>
    <row r="34" spans="1:8" s="18" customFormat="1" ht="12.75" customHeight="1" x14ac:dyDescent="0.2">
      <c r="A34" s="20"/>
      <c r="B34" s="21" t="s">
        <v>32</v>
      </c>
      <c r="C34" s="23">
        <v>931</v>
      </c>
      <c r="D34" s="23">
        <v>21089</v>
      </c>
      <c r="E34" s="142">
        <v>22020</v>
      </c>
      <c r="F34"/>
      <c r="G34"/>
      <c r="H34"/>
    </row>
    <row r="35" spans="1:8" s="18" customFormat="1" ht="12.75" customHeight="1" x14ac:dyDescent="0.2">
      <c r="A35" s="20"/>
      <c r="B35" s="21" t="s">
        <v>33</v>
      </c>
      <c r="C35" s="23">
        <v>1545</v>
      </c>
      <c r="D35" s="23">
        <v>28891</v>
      </c>
      <c r="E35" s="142">
        <v>30436</v>
      </c>
      <c r="F35"/>
      <c r="G35"/>
      <c r="H35"/>
    </row>
    <row r="36" spans="1:8" s="18" customFormat="1" ht="12.75" customHeight="1" x14ac:dyDescent="0.2">
      <c r="A36" s="20"/>
      <c r="B36" s="21" t="s">
        <v>34</v>
      </c>
      <c r="C36" s="23">
        <v>1783</v>
      </c>
      <c r="D36" s="23">
        <v>23608</v>
      </c>
      <c r="E36" s="142">
        <v>25391</v>
      </c>
      <c r="F36"/>
      <c r="G36"/>
      <c r="H36"/>
    </row>
    <row r="37" spans="1:8" s="18" customFormat="1" ht="12.75" customHeight="1" x14ac:dyDescent="0.2">
      <c r="A37" s="20"/>
      <c r="B37" s="21" t="s">
        <v>35</v>
      </c>
      <c r="C37" s="23">
        <v>2101</v>
      </c>
      <c r="D37" s="23">
        <v>26395</v>
      </c>
      <c r="E37" s="142">
        <v>28496</v>
      </c>
      <c r="F37"/>
      <c r="G37"/>
      <c r="H37"/>
    </row>
    <row r="38" spans="1:8" s="18" customFormat="1" ht="12.75" customHeight="1" x14ac:dyDescent="0.2">
      <c r="A38" s="20"/>
      <c r="B38" s="21" t="s">
        <v>36</v>
      </c>
      <c r="C38" s="23">
        <v>1901</v>
      </c>
      <c r="D38" s="23">
        <v>25865</v>
      </c>
      <c r="E38" s="142">
        <v>27766</v>
      </c>
      <c r="F38"/>
      <c r="G38"/>
      <c r="H38"/>
    </row>
    <row r="39" spans="1:8" s="18" customFormat="1" ht="12.75" customHeight="1" x14ac:dyDescent="0.2">
      <c r="A39" s="20"/>
      <c r="B39" s="21" t="s">
        <v>37</v>
      </c>
      <c r="C39" s="23">
        <v>1762</v>
      </c>
      <c r="D39" s="23">
        <v>18521</v>
      </c>
      <c r="E39" s="142">
        <v>20283</v>
      </c>
      <c r="F39"/>
      <c r="G39"/>
      <c r="H39"/>
    </row>
    <row r="40" spans="1:8" s="18" customFormat="1" ht="12.75" customHeight="1" x14ac:dyDescent="0.2">
      <c r="A40" s="21"/>
      <c r="B40" s="21" t="s">
        <v>38</v>
      </c>
      <c r="C40" s="23">
        <v>1450</v>
      </c>
      <c r="D40" s="23">
        <v>21534</v>
      </c>
      <c r="E40" s="142">
        <v>22984</v>
      </c>
      <c r="F40"/>
      <c r="G40"/>
      <c r="H40"/>
    </row>
    <row r="41" spans="1:8" s="18" customFormat="1" ht="12.75" customHeight="1" x14ac:dyDescent="0.2">
      <c r="A41" s="10"/>
      <c r="B41" s="21" t="s">
        <v>39</v>
      </c>
      <c r="C41" s="23">
        <v>1486</v>
      </c>
      <c r="D41" s="23">
        <v>22526</v>
      </c>
      <c r="E41" s="142">
        <v>24012</v>
      </c>
      <c r="F41"/>
      <c r="G41"/>
      <c r="H41"/>
    </row>
    <row r="42" spans="1:8" s="18" customFormat="1" ht="12.75" customHeight="1" x14ac:dyDescent="0.2">
      <c r="A42" s="27"/>
      <c r="B42" s="21" t="s">
        <v>40</v>
      </c>
      <c r="C42" s="23">
        <v>1361</v>
      </c>
      <c r="D42" s="23">
        <v>24442</v>
      </c>
      <c r="E42" s="142">
        <v>25803</v>
      </c>
      <c r="F42"/>
      <c r="G42"/>
      <c r="H42"/>
    </row>
    <row r="43" spans="1:8" s="18" customFormat="1" ht="12.75" customHeight="1" x14ac:dyDescent="0.2">
      <c r="A43" s="27"/>
      <c r="B43" s="21" t="s">
        <v>41</v>
      </c>
      <c r="C43" s="23">
        <v>1138</v>
      </c>
      <c r="D43" s="23">
        <v>25611</v>
      </c>
      <c r="E43" s="142">
        <v>26749</v>
      </c>
      <c r="F43"/>
      <c r="G43"/>
      <c r="H43"/>
    </row>
    <row r="44" spans="1:8" s="18" customFormat="1" ht="12.75" customHeight="1" x14ac:dyDescent="0.2">
      <c r="A44" s="27"/>
      <c r="B44" s="21" t="s">
        <v>42</v>
      </c>
      <c r="C44" s="23">
        <v>780</v>
      </c>
      <c r="D44" s="23">
        <v>26706</v>
      </c>
      <c r="E44" s="142">
        <v>27486</v>
      </c>
      <c r="F44"/>
      <c r="G44"/>
      <c r="H44"/>
    </row>
    <row r="45" spans="1:8" s="18" customFormat="1" ht="12.75" customHeight="1" x14ac:dyDescent="0.2">
      <c r="A45" s="10"/>
      <c r="B45" s="17"/>
      <c r="C45" s="23"/>
      <c r="D45" s="23"/>
      <c r="E45" s="142"/>
      <c r="F45"/>
      <c r="G45"/>
      <c r="H45"/>
    </row>
    <row r="46" spans="1:8" s="18" customFormat="1" ht="12.75" customHeight="1" x14ac:dyDescent="0.2">
      <c r="A46" s="20">
        <v>2013</v>
      </c>
      <c r="B46" s="21" t="s">
        <v>31</v>
      </c>
      <c r="C46" s="23">
        <v>872</v>
      </c>
      <c r="D46" s="23">
        <v>16610</v>
      </c>
      <c r="E46" s="142">
        <v>17482</v>
      </c>
      <c r="F46"/>
      <c r="G46"/>
      <c r="H46"/>
    </row>
    <row r="47" spans="1:8" s="18" customFormat="1" ht="12.75" customHeight="1" x14ac:dyDescent="0.2">
      <c r="A47" s="20"/>
      <c r="B47" s="21" t="s">
        <v>32</v>
      </c>
      <c r="C47" s="23">
        <v>913</v>
      </c>
      <c r="D47" s="23">
        <v>18230</v>
      </c>
      <c r="E47" s="142">
        <v>19143</v>
      </c>
      <c r="F47"/>
      <c r="G47"/>
      <c r="H47"/>
    </row>
    <row r="48" spans="1:8" s="18" customFormat="1" ht="12.75" customHeight="1" x14ac:dyDescent="0.2">
      <c r="A48" s="20"/>
      <c r="B48" s="21" t="s">
        <v>33</v>
      </c>
      <c r="C48" s="23">
        <v>1215</v>
      </c>
      <c r="D48" s="23">
        <v>22916</v>
      </c>
      <c r="E48" s="142">
        <v>24131</v>
      </c>
      <c r="F48"/>
      <c r="G48"/>
      <c r="H48"/>
    </row>
    <row r="49" spans="1:8" s="18" customFormat="1" ht="12.75" customHeight="1" x14ac:dyDescent="0.2">
      <c r="A49" s="20"/>
      <c r="B49" s="21" t="s">
        <v>34</v>
      </c>
      <c r="C49" s="23">
        <v>1869</v>
      </c>
      <c r="D49" s="23">
        <v>24773</v>
      </c>
      <c r="E49" s="142">
        <v>26642</v>
      </c>
      <c r="F49"/>
      <c r="G49"/>
      <c r="H49"/>
    </row>
    <row r="50" spans="1:8" s="18" customFormat="1" ht="12.75" customHeight="1" x14ac:dyDescent="0.2">
      <c r="A50" s="20"/>
      <c r="B50" s="21" t="s">
        <v>35</v>
      </c>
      <c r="C50" s="23">
        <v>2177</v>
      </c>
      <c r="D50" s="23">
        <v>26398</v>
      </c>
      <c r="E50" s="142">
        <v>28575</v>
      </c>
      <c r="F50"/>
      <c r="G50"/>
      <c r="H50"/>
    </row>
    <row r="51" spans="1:8" s="18" customFormat="1" ht="12.75" customHeight="1" x14ac:dyDescent="0.2">
      <c r="A51" s="20"/>
      <c r="B51" s="21" t="s">
        <v>36</v>
      </c>
      <c r="C51" s="23">
        <v>1807</v>
      </c>
      <c r="D51" s="23">
        <v>23482</v>
      </c>
      <c r="E51" s="142">
        <v>25289</v>
      </c>
      <c r="F51"/>
      <c r="G51"/>
      <c r="H51"/>
    </row>
    <row r="52" spans="1:8" s="18" customFormat="1" ht="12.75" customHeight="1" x14ac:dyDescent="0.2">
      <c r="A52" s="20"/>
      <c r="B52" s="21" t="s">
        <v>37</v>
      </c>
      <c r="C52" s="23">
        <v>1896</v>
      </c>
      <c r="D52" s="23">
        <v>18704</v>
      </c>
      <c r="E52" s="142">
        <v>20600</v>
      </c>
      <c r="F52"/>
      <c r="G52"/>
      <c r="H52"/>
    </row>
    <row r="53" spans="1:8" s="18" customFormat="1" ht="12.75" customHeight="1" x14ac:dyDescent="0.2">
      <c r="A53" s="21"/>
      <c r="B53" s="21" t="s">
        <v>38</v>
      </c>
      <c r="C53" s="23">
        <v>1555</v>
      </c>
      <c r="D53" s="23">
        <v>22252</v>
      </c>
      <c r="E53" s="142">
        <v>23807</v>
      </c>
      <c r="F53"/>
      <c r="G53"/>
      <c r="H53"/>
    </row>
    <row r="54" spans="1:8" s="18" customFormat="1" ht="12.75" customHeight="1" x14ac:dyDescent="0.2">
      <c r="A54" s="10"/>
      <c r="B54" s="21" t="s">
        <v>39</v>
      </c>
      <c r="C54" s="23">
        <v>1433</v>
      </c>
      <c r="D54" s="23">
        <v>24494</v>
      </c>
      <c r="E54" s="142">
        <v>25927</v>
      </c>
      <c r="F54"/>
      <c r="G54"/>
      <c r="H54"/>
    </row>
    <row r="55" spans="1:8" s="18" customFormat="1" ht="12.75" customHeight="1" x14ac:dyDescent="0.2">
      <c r="A55" s="27"/>
      <c r="B55" s="21" t="s">
        <v>40</v>
      </c>
      <c r="C55" s="23">
        <v>1216</v>
      </c>
      <c r="D55" s="23">
        <v>25885</v>
      </c>
      <c r="E55" s="142">
        <v>27101</v>
      </c>
      <c r="F55"/>
      <c r="G55"/>
      <c r="H55"/>
    </row>
    <row r="56" spans="1:8" s="18" customFormat="1" ht="12.75" customHeight="1" x14ac:dyDescent="0.2">
      <c r="A56" s="27"/>
      <c r="B56" s="21" t="s">
        <v>41</v>
      </c>
      <c r="C56" s="23">
        <v>1030</v>
      </c>
      <c r="D56" s="23">
        <v>25205</v>
      </c>
      <c r="E56" s="142">
        <v>26235</v>
      </c>
      <c r="F56"/>
      <c r="G56"/>
      <c r="H56"/>
    </row>
    <row r="57" spans="1:8" s="18" customFormat="1" ht="12.75" customHeight="1" x14ac:dyDescent="0.2">
      <c r="A57" s="27"/>
      <c r="B57" s="21" t="s">
        <v>42</v>
      </c>
      <c r="C57" s="23">
        <v>829</v>
      </c>
      <c r="D57" s="23">
        <v>26417</v>
      </c>
      <c r="E57" s="142">
        <v>27246</v>
      </c>
      <c r="F57"/>
      <c r="G57"/>
      <c r="H57"/>
    </row>
    <row r="58" spans="1:8" s="18" customFormat="1" ht="12.75" customHeight="1" x14ac:dyDescent="0.2">
      <c r="A58" s="10"/>
      <c r="B58" s="17"/>
      <c r="C58" s="23"/>
      <c r="D58" s="23"/>
      <c r="E58" s="142"/>
      <c r="F58"/>
      <c r="G58"/>
      <c r="H58"/>
    </row>
    <row r="59" spans="1:8" s="18" customFormat="1" ht="12.75" customHeight="1" x14ac:dyDescent="0.2">
      <c r="A59" s="20">
        <v>2014</v>
      </c>
      <c r="B59" s="21" t="s">
        <v>31</v>
      </c>
      <c r="C59" s="23">
        <v>853</v>
      </c>
      <c r="D59" s="23">
        <v>19481</v>
      </c>
      <c r="E59" s="142">
        <v>20334</v>
      </c>
      <c r="F59"/>
      <c r="G59"/>
      <c r="H59"/>
    </row>
    <row r="60" spans="1:8" s="18" customFormat="1" ht="12.75" customHeight="1" x14ac:dyDescent="0.2">
      <c r="A60" s="20"/>
      <c r="B60" s="21" t="s">
        <v>32</v>
      </c>
      <c r="C60" s="23">
        <v>900</v>
      </c>
      <c r="D60" s="23">
        <v>21751</v>
      </c>
      <c r="E60" s="142">
        <v>22651</v>
      </c>
      <c r="F60"/>
      <c r="G60"/>
      <c r="H60"/>
    </row>
    <row r="61" spans="1:8" s="18" customFormat="1" ht="12.75" customHeight="1" x14ac:dyDescent="0.2">
      <c r="A61" s="20"/>
      <c r="B61" s="21" t="s">
        <v>33</v>
      </c>
      <c r="C61" s="23">
        <v>1342</v>
      </c>
      <c r="D61" s="23">
        <v>28178</v>
      </c>
      <c r="E61" s="142">
        <v>29520</v>
      </c>
      <c r="F61"/>
      <c r="G61"/>
      <c r="H61"/>
    </row>
    <row r="62" spans="1:8" s="18" customFormat="1" ht="12.75" customHeight="1" x14ac:dyDescent="0.2">
      <c r="A62" s="20"/>
      <c r="B62" s="21" t="s">
        <v>34</v>
      </c>
      <c r="C62" s="23">
        <v>1732</v>
      </c>
      <c r="D62" s="23">
        <v>28185</v>
      </c>
      <c r="E62" s="142">
        <v>29917</v>
      </c>
      <c r="F62"/>
      <c r="G62"/>
      <c r="H62"/>
    </row>
    <row r="63" spans="1:8" s="18" customFormat="1" ht="12.75" customHeight="1" x14ac:dyDescent="0.2">
      <c r="A63" s="20"/>
      <c r="B63" s="21" t="s">
        <v>35</v>
      </c>
      <c r="C63" s="23">
        <v>1745</v>
      </c>
      <c r="D63" s="23">
        <v>28162</v>
      </c>
      <c r="E63" s="142">
        <v>29907</v>
      </c>
      <c r="F63"/>
      <c r="G63"/>
      <c r="H63"/>
    </row>
    <row r="64" spans="1:8" s="18" customFormat="1" ht="12.75" customHeight="1" x14ac:dyDescent="0.2">
      <c r="A64" s="20"/>
      <c r="B64" s="21" t="s">
        <v>36</v>
      </c>
      <c r="C64" s="23">
        <v>1594</v>
      </c>
      <c r="D64" s="23">
        <v>29249</v>
      </c>
      <c r="E64" s="142">
        <v>30843</v>
      </c>
      <c r="F64"/>
      <c r="G64"/>
      <c r="H64"/>
    </row>
    <row r="65" spans="1:8" s="18" customFormat="1" ht="12.75" customHeight="1" x14ac:dyDescent="0.2">
      <c r="A65" s="20"/>
      <c r="B65" s="21" t="s">
        <v>37</v>
      </c>
      <c r="C65" s="23">
        <v>1635</v>
      </c>
      <c r="D65" s="23">
        <v>21156</v>
      </c>
      <c r="E65" s="142">
        <v>22791</v>
      </c>
      <c r="F65"/>
      <c r="G65"/>
      <c r="H65"/>
    </row>
    <row r="66" spans="1:8" s="18" customFormat="1" ht="12.75" customHeight="1" x14ac:dyDescent="0.2">
      <c r="A66" s="21"/>
      <c r="B66" s="21" t="s">
        <v>38</v>
      </c>
      <c r="C66" s="23">
        <v>1169</v>
      </c>
      <c r="D66" s="23">
        <v>24436</v>
      </c>
      <c r="E66" s="142">
        <v>25605</v>
      </c>
      <c r="F66"/>
      <c r="G66"/>
      <c r="H66"/>
    </row>
    <row r="67" spans="1:8" s="18" customFormat="1" ht="12.75" customHeight="1" x14ac:dyDescent="0.2">
      <c r="A67" s="10"/>
      <c r="B67" s="21" t="s">
        <v>39</v>
      </c>
      <c r="C67" s="23">
        <v>1155</v>
      </c>
      <c r="D67" s="23">
        <v>26626</v>
      </c>
      <c r="E67" s="142">
        <v>27781</v>
      </c>
      <c r="F67"/>
      <c r="G67"/>
      <c r="H67"/>
    </row>
    <row r="68" spans="1:8" s="18" customFormat="1" ht="12.75" customHeight="1" x14ac:dyDescent="0.2">
      <c r="A68" s="27"/>
      <c r="B68" s="21" t="s">
        <v>40</v>
      </c>
      <c r="C68" s="23">
        <v>1018</v>
      </c>
      <c r="D68" s="23">
        <v>28576</v>
      </c>
      <c r="E68" s="142">
        <v>29594</v>
      </c>
      <c r="F68"/>
      <c r="G68"/>
      <c r="H68"/>
    </row>
    <row r="69" spans="1:8" s="18" customFormat="1" ht="12.75" customHeight="1" x14ac:dyDescent="0.2">
      <c r="A69" s="27"/>
      <c r="B69" s="21" t="s">
        <v>41</v>
      </c>
      <c r="C69" s="23">
        <v>770</v>
      </c>
      <c r="D69" s="23">
        <v>26238</v>
      </c>
      <c r="E69" s="142">
        <v>27008</v>
      </c>
      <c r="F69"/>
      <c r="G69"/>
      <c r="H69"/>
    </row>
    <row r="70" spans="1:8" s="18" customFormat="1" ht="12.75" customHeight="1" x14ac:dyDescent="0.2">
      <c r="A70" s="27"/>
      <c r="B70" s="21" t="s">
        <v>42</v>
      </c>
      <c r="C70" s="23">
        <v>662</v>
      </c>
      <c r="D70" s="23">
        <v>27424</v>
      </c>
      <c r="E70" s="142">
        <v>28086</v>
      </c>
      <c r="F70"/>
      <c r="G70"/>
      <c r="H70"/>
    </row>
    <row r="71" spans="1:8" s="18" customFormat="1" ht="12.75" customHeight="1" x14ac:dyDescent="0.2">
      <c r="A71" s="10"/>
      <c r="B71" s="17"/>
      <c r="C71" s="34"/>
      <c r="D71" s="34"/>
      <c r="E71" s="172"/>
      <c r="F71"/>
      <c r="G71"/>
      <c r="H71"/>
    </row>
    <row r="72" spans="1:8" s="18" customFormat="1" ht="12.75" customHeight="1" x14ac:dyDescent="0.2">
      <c r="A72" s="20">
        <v>2015</v>
      </c>
      <c r="B72" s="21" t="s">
        <v>31</v>
      </c>
      <c r="C72" s="23">
        <v>659</v>
      </c>
      <c r="D72" s="23">
        <v>20640</v>
      </c>
      <c r="E72" s="142">
        <v>21299</v>
      </c>
      <c r="F72"/>
      <c r="G72"/>
      <c r="H72"/>
    </row>
    <row r="73" spans="1:8" s="18" customFormat="1" ht="12.75" customHeight="1" x14ac:dyDescent="0.2">
      <c r="A73" s="20"/>
      <c r="B73" s="21" t="s">
        <v>32</v>
      </c>
      <c r="C73" s="23">
        <v>737</v>
      </c>
      <c r="D73" s="23">
        <v>24110</v>
      </c>
      <c r="E73" s="142">
        <v>24847</v>
      </c>
      <c r="F73"/>
      <c r="G73"/>
      <c r="H73"/>
    </row>
    <row r="74" spans="1:8" s="18" customFormat="1" ht="12.75" customHeight="1" x14ac:dyDescent="0.2">
      <c r="A74" s="20"/>
      <c r="B74" s="21" t="s">
        <v>33</v>
      </c>
      <c r="C74" s="23">
        <v>1179</v>
      </c>
      <c r="D74" s="23">
        <v>32339</v>
      </c>
      <c r="E74" s="142">
        <v>33518</v>
      </c>
      <c r="F74"/>
      <c r="G74"/>
      <c r="H74"/>
    </row>
    <row r="75" spans="1:8" s="18" customFormat="1" ht="12.75" customHeight="1" x14ac:dyDescent="0.2">
      <c r="A75" s="20"/>
      <c r="B75" s="21" t="s">
        <v>34</v>
      </c>
      <c r="C75" s="23">
        <v>1414</v>
      </c>
      <c r="D75" s="23">
        <v>30633</v>
      </c>
      <c r="E75" s="142">
        <v>32047</v>
      </c>
      <c r="F75"/>
      <c r="G75"/>
      <c r="H75"/>
    </row>
    <row r="76" spans="1:8" s="18" customFormat="1" ht="12.75" customHeight="1" x14ac:dyDescent="0.2">
      <c r="A76" s="20"/>
      <c r="B76" s="21" t="s">
        <v>35</v>
      </c>
      <c r="C76" s="23">
        <v>1390</v>
      </c>
      <c r="D76" s="23">
        <v>29945</v>
      </c>
      <c r="E76" s="142">
        <v>31335</v>
      </c>
      <c r="F76"/>
      <c r="G76"/>
      <c r="H76"/>
    </row>
    <row r="77" spans="1:8" s="18" customFormat="1" ht="12.75" customHeight="1" x14ac:dyDescent="0.2">
      <c r="A77" s="20"/>
      <c r="B77" s="21" t="s">
        <v>36</v>
      </c>
      <c r="C77" s="23">
        <v>1538</v>
      </c>
      <c r="D77" s="23">
        <v>32876</v>
      </c>
      <c r="E77" s="142">
        <v>34414</v>
      </c>
      <c r="F77"/>
      <c r="G77"/>
      <c r="H77"/>
    </row>
    <row r="78" spans="1:8" s="18" customFormat="1" ht="12.75" customHeight="1" x14ac:dyDescent="0.2">
      <c r="A78" s="20"/>
      <c r="B78" s="21" t="s">
        <v>37</v>
      </c>
      <c r="C78" s="23">
        <v>1268</v>
      </c>
      <c r="D78" s="23">
        <v>24974</v>
      </c>
      <c r="E78" s="142">
        <v>26242</v>
      </c>
      <c r="F78"/>
      <c r="G78"/>
      <c r="H78"/>
    </row>
    <row r="79" spans="1:8" s="18" customFormat="1" ht="12.75" customHeight="1" x14ac:dyDescent="0.2">
      <c r="A79" s="21"/>
      <c r="B79" s="21" t="s">
        <v>38</v>
      </c>
      <c r="C79" s="23">
        <v>1039</v>
      </c>
      <c r="D79" s="23">
        <v>26782</v>
      </c>
      <c r="E79" s="142">
        <v>27821</v>
      </c>
      <c r="F79"/>
      <c r="G79"/>
      <c r="H79"/>
    </row>
    <row r="80" spans="1:8" s="18" customFormat="1" ht="12.75" customHeight="1" x14ac:dyDescent="0.2">
      <c r="A80" s="10"/>
      <c r="B80" s="21" t="s">
        <v>39</v>
      </c>
      <c r="C80" s="23">
        <v>964</v>
      </c>
      <c r="D80" s="23">
        <v>30097</v>
      </c>
      <c r="E80" s="142">
        <v>31061</v>
      </c>
      <c r="F80"/>
      <c r="G80"/>
      <c r="H80"/>
    </row>
    <row r="81" spans="1:8" s="18" customFormat="1" ht="12.75" customHeight="1" x14ac:dyDescent="0.2">
      <c r="A81" s="27"/>
      <c r="B81" s="21" t="s">
        <v>40</v>
      </c>
      <c r="C81" s="23">
        <v>859</v>
      </c>
      <c r="D81" s="23">
        <v>31816</v>
      </c>
      <c r="E81" s="142">
        <v>32675</v>
      </c>
      <c r="F81"/>
      <c r="G81"/>
      <c r="H81"/>
    </row>
    <row r="82" spans="1:8" s="18" customFormat="1" ht="12.75" customHeight="1" x14ac:dyDescent="0.2">
      <c r="A82" s="27"/>
      <c r="B82" s="21" t="s">
        <v>41</v>
      </c>
      <c r="C82" s="23">
        <v>743</v>
      </c>
      <c r="D82" s="23">
        <v>31637</v>
      </c>
      <c r="E82" s="142">
        <v>32380</v>
      </c>
      <c r="F82"/>
      <c r="G82"/>
      <c r="H82"/>
    </row>
    <row r="83" spans="1:8" s="18" customFormat="1" ht="12.75" customHeight="1" x14ac:dyDescent="0.2">
      <c r="A83" s="27"/>
      <c r="B83" s="21" t="s">
        <v>42</v>
      </c>
      <c r="C83" s="23">
        <v>630</v>
      </c>
      <c r="D83" s="23">
        <v>33663</v>
      </c>
      <c r="E83" s="142">
        <v>34293</v>
      </c>
      <c r="F83"/>
      <c r="G83"/>
      <c r="H83"/>
    </row>
    <row r="84" spans="1:8" s="18" customFormat="1" ht="12.75" customHeight="1" x14ac:dyDescent="0.2">
      <c r="A84" s="10"/>
      <c r="B84" s="17"/>
      <c r="C84" s="34"/>
      <c r="D84" s="34"/>
      <c r="E84" s="172"/>
      <c r="F84"/>
      <c r="G84"/>
      <c r="H84"/>
    </row>
    <row r="85" spans="1:8" s="18" customFormat="1" ht="12.75" customHeight="1" x14ac:dyDescent="0.2">
      <c r="A85" s="20">
        <v>2016</v>
      </c>
      <c r="B85" s="21" t="s">
        <v>31</v>
      </c>
      <c r="C85" s="23">
        <v>511</v>
      </c>
      <c r="D85" s="23">
        <v>21872</v>
      </c>
      <c r="E85" s="142">
        <v>22383</v>
      </c>
      <c r="F85"/>
      <c r="G85"/>
      <c r="H85"/>
    </row>
    <row r="86" spans="1:8" s="18" customFormat="1" ht="12.75" customHeight="1" x14ac:dyDescent="0.2">
      <c r="A86" s="20"/>
      <c r="B86" s="21" t="s">
        <v>32</v>
      </c>
      <c r="C86" s="23">
        <v>724</v>
      </c>
      <c r="D86" s="23">
        <v>27282</v>
      </c>
      <c r="E86" s="142">
        <v>28006</v>
      </c>
      <c r="F86"/>
      <c r="G86"/>
      <c r="H86"/>
    </row>
    <row r="87" spans="1:8" s="18" customFormat="1" ht="12.75" customHeight="1" x14ac:dyDescent="0.2">
      <c r="A87" s="20"/>
      <c r="B87" s="21" t="s">
        <v>33</v>
      </c>
      <c r="C87" s="23">
        <v>899</v>
      </c>
      <c r="D87" s="23">
        <v>35158</v>
      </c>
      <c r="E87" s="142">
        <v>36057</v>
      </c>
      <c r="F87"/>
      <c r="G87"/>
      <c r="H87"/>
    </row>
    <row r="88" spans="1:8" s="18" customFormat="1" ht="12.75" customHeight="1" x14ac:dyDescent="0.2">
      <c r="A88" s="20"/>
      <c r="B88" s="21" t="s">
        <v>34</v>
      </c>
      <c r="C88" s="23">
        <v>1246</v>
      </c>
      <c r="D88" s="23">
        <v>33999</v>
      </c>
      <c r="E88" s="142">
        <v>35245</v>
      </c>
      <c r="F88"/>
      <c r="G88"/>
      <c r="H88"/>
    </row>
    <row r="89" spans="1:8" s="18" customFormat="1" ht="12.75" customHeight="1" x14ac:dyDescent="0.2">
      <c r="A89" s="20"/>
      <c r="B89" s="21" t="s">
        <v>35</v>
      </c>
      <c r="C89" s="23">
        <v>1512</v>
      </c>
      <c r="D89" s="23">
        <v>35098</v>
      </c>
      <c r="E89" s="142">
        <v>36610</v>
      </c>
      <c r="F89"/>
      <c r="G89"/>
      <c r="H89"/>
    </row>
    <row r="90" spans="1:8" s="18" customFormat="1" ht="12.75" customHeight="1" x14ac:dyDescent="0.2">
      <c r="A90" s="20"/>
      <c r="B90" s="21" t="s">
        <v>36</v>
      </c>
      <c r="C90" s="23">
        <v>1369</v>
      </c>
      <c r="D90" s="23">
        <v>36868</v>
      </c>
      <c r="E90" s="142">
        <v>38237</v>
      </c>
      <c r="F90"/>
      <c r="G90"/>
      <c r="H90"/>
    </row>
    <row r="91" spans="1:8" s="18" customFormat="1" ht="12.75" customHeight="1" x14ac:dyDescent="0.2">
      <c r="A91" s="20"/>
      <c r="B91" s="21" t="s">
        <v>37</v>
      </c>
      <c r="C91" s="23">
        <v>1168</v>
      </c>
      <c r="D91" s="23">
        <v>24482</v>
      </c>
      <c r="E91" s="142">
        <v>25650</v>
      </c>
      <c r="F91"/>
      <c r="G91"/>
      <c r="H91"/>
    </row>
    <row r="92" spans="1:8" s="18" customFormat="1" ht="12.75" customHeight="1" x14ac:dyDescent="0.2">
      <c r="A92" s="21"/>
      <c r="B92" s="21" t="s">
        <v>38</v>
      </c>
      <c r="C92" s="23">
        <v>1027</v>
      </c>
      <c r="D92" s="23">
        <v>27784</v>
      </c>
      <c r="E92" s="142">
        <v>28811</v>
      </c>
      <c r="F92"/>
      <c r="G92"/>
      <c r="H92"/>
    </row>
    <row r="93" spans="1:8" s="18" customFormat="1" ht="12.75" customHeight="1" x14ac:dyDescent="0.2">
      <c r="A93" s="10"/>
      <c r="B93" s="21" t="s">
        <v>39</v>
      </c>
      <c r="C93" s="23">
        <v>972</v>
      </c>
      <c r="D93" s="23">
        <v>32598</v>
      </c>
      <c r="E93" s="142">
        <v>33570</v>
      </c>
      <c r="F93"/>
      <c r="G93"/>
      <c r="H93"/>
    </row>
    <row r="94" spans="1:8" s="18" customFormat="1" ht="12.75" customHeight="1" x14ac:dyDescent="0.2">
      <c r="A94" s="27"/>
      <c r="B94" s="21" t="s">
        <v>40</v>
      </c>
      <c r="C94" s="23">
        <v>762</v>
      </c>
      <c r="D94" s="23">
        <v>32436</v>
      </c>
      <c r="E94" s="142">
        <v>33198</v>
      </c>
      <c r="F94"/>
      <c r="G94"/>
      <c r="H94"/>
    </row>
    <row r="95" spans="1:8" s="18" customFormat="1" ht="12.75" customHeight="1" x14ac:dyDescent="0.2">
      <c r="A95" s="27"/>
      <c r="B95" s="21" t="s">
        <v>41</v>
      </c>
      <c r="C95" s="23">
        <v>586</v>
      </c>
      <c r="D95" s="23">
        <v>31810</v>
      </c>
      <c r="E95" s="142">
        <v>32396</v>
      </c>
      <c r="F95"/>
      <c r="G95"/>
      <c r="H95"/>
    </row>
    <row r="96" spans="1:8" s="18" customFormat="1" ht="12.75" customHeight="1" x14ac:dyDescent="0.2">
      <c r="A96" s="27"/>
      <c r="B96" s="21" t="s">
        <v>42</v>
      </c>
      <c r="C96" s="23">
        <v>497</v>
      </c>
      <c r="D96" s="23">
        <v>37354</v>
      </c>
      <c r="E96" s="142">
        <v>37851</v>
      </c>
      <c r="F96"/>
      <c r="G96"/>
      <c r="H96"/>
    </row>
    <row r="97" spans="1:8" s="18" customFormat="1" ht="12.75" customHeight="1" x14ac:dyDescent="0.2">
      <c r="A97" s="10"/>
      <c r="B97" s="17"/>
      <c r="C97" s="34"/>
      <c r="D97" s="34"/>
      <c r="E97" s="172"/>
      <c r="F97"/>
      <c r="G97"/>
      <c r="H97"/>
    </row>
    <row r="98" spans="1:8" s="18" customFormat="1" ht="12.75" customHeight="1" x14ac:dyDescent="0.2">
      <c r="A98" s="20">
        <v>2017</v>
      </c>
      <c r="B98" s="21" t="s">
        <v>31</v>
      </c>
      <c r="C98" s="23">
        <v>487</v>
      </c>
      <c r="D98" s="23">
        <v>23552</v>
      </c>
      <c r="E98" s="142">
        <v>24039</v>
      </c>
      <c r="F98"/>
      <c r="G98"/>
      <c r="H98"/>
    </row>
    <row r="99" spans="1:8" s="18" customFormat="1" ht="12.75" customHeight="1" x14ac:dyDescent="0.2">
      <c r="A99" s="20"/>
      <c r="B99" s="21" t="s">
        <v>32</v>
      </c>
      <c r="C99" s="23">
        <v>550</v>
      </c>
      <c r="D99" s="23">
        <v>27934</v>
      </c>
      <c r="E99" s="142">
        <v>28484</v>
      </c>
      <c r="F99"/>
      <c r="G99"/>
      <c r="H99"/>
    </row>
    <row r="100" spans="1:8" s="18" customFormat="1" ht="12.75" customHeight="1" x14ac:dyDescent="0.2">
      <c r="A100" s="20"/>
      <c r="B100" s="21" t="s">
        <v>33</v>
      </c>
      <c r="C100" s="23">
        <v>830</v>
      </c>
      <c r="D100" s="23">
        <v>38646</v>
      </c>
      <c r="E100" s="142">
        <v>39476</v>
      </c>
      <c r="F100"/>
      <c r="G100"/>
      <c r="H100"/>
    </row>
    <row r="101" spans="1:8" s="18" customFormat="1" ht="12.75" customHeight="1" x14ac:dyDescent="0.2">
      <c r="A101" s="20"/>
      <c r="B101" s="21" t="s">
        <v>34</v>
      </c>
      <c r="C101" s="23">
        <v>976</v>
      </c>
      <c r="D101" s="23">
        <v>30865</v>
      </c>
      <c r="E101" s="142">
        <v>31841</v>
      </c>
      <c r="F101"/>
      <c r="G101"/>
      <c r="H101"/>
    </row>
    <row r="102" spans="1:8" s="18" customFormat="1" ht="12.75" customHeight="1" x14ac:dyDescent="0.2">
      <c r="A102" s="20"/>
      <c r="B102" s="21" t="s">
        <v>35</v>
      </c>
      <c r="C102" s="23">
        <v>1297</v>
      </c>
      <c r="D102" s="23">
        <v>35854</v>
      </c>
      <c r="E102" s="142">
        <v>37151</v>
      </c>
      <c r="F102"/>
      <c r="G102"/>
      <c r="H102"/>
    </row>
    <row r="103" spans="1:8" s="18" customFormat="1" ht="12.75" customHeight="1" x14ac:dyDescent="0.2">
      <c r="A103" s="20"/>
      <c r="B103" s="21" t="s">
        <v>36</v>
      </c>
      <c r="C103" s="23">
        <v>1251</v>
      </c>
      <c r="D103" s="23">
        <v>38630</v>
      </c>
      <c r="E103" s="142">
        <v>39881</v>
      </c>
      <c r="F103"/>
      <c r="G103"/>
      <c r="H103"/>
    </row>
    <row r="104" spans="1:8" s="18" customFormat="1" ht="12.75" customHeight="1" x14ac:dyDescent="0.2">
      <c r="A104" s="20"/>
      <c r="B104" s="21" t="s">
        <v>37</v>
      </c>
      <c r="C104" s="23">
        <v>1054</v>
      </c>
      <c r="D104" s="23">
        <v>25110</v>
      </c>
      <c r="E104" s="142">
        <v>26164</v>
      </c>
      <c r="F104"/>
      <c r="G104"/>
      <c r="H104"/>
    </row>
    <row r="105" spans="1:8" s="18" customFormat="1" ht="12.75" customHeight="1" x14ac:dyDescent="0.2">
      <c r="A105" s="21"/>
      <c r="B105" s="21" t="s">
        <v>38</v>
      </c>
      <c r="C105" s="23">
        <v>973</v>
      </c>
      <c r="D105" s="23">
        <v>30400</v>
      </c>
      <c r="E105" s="142">
        <v>31373</v>
      </c>
      <c r="F105"/>
      <c r="G105"/>
      <c r="H105"/>
    </row>
    <row r="106" spans="1:8" s="18" customFormat="1" ht="12.75" customHeight="1" x14ac:dyDescent="0.2">
      <c r="A106" s="10"/>
      <c r="B106" s="21" t="s">
        <v>39</v>
      </c>
      <c r="C106" s="23">
        <v>827</v>
      </c>
      <c r="D106" s="23">
        <v>31716</v>
      </c>
      <c r="E106" s="142">
        <v>32543</v>
      </c>
      <c r="F106"/>
      <c r="G106"/>
      <c r="H106"/>
    </row>
    <row r="107" spans="1:8" s="18" customFormat="1" ht="12.75" customHeight="1" x14ac:dyDescent="0.2">
      <c r="A107" s="27"/>
      <c r="B107" s="21" t="s">
        <v>40</v>
      </c>
      <c r="C107" s="23">
        <v>698</v>
      </c>
      <c r="D107" s="23">
        <v>32528</v>
      </c>
      <c r="E107" s="142">
        <v>33226</v>
      </c>
      <c r="F107"/>
      <c r="G107"/>
      <c r="H107"/>
    </row>
    <row r="108" spans="1:8" s="18" customFormat="1" ht="12.75" customHeight="1" x14ac:dyDescent="0.2">
      <c r="A108" s="27"/>
      <c r="B108" s="21" t="s">
        <v>41</v>
      </c>
      <c r="C108" s="23">
        <v>588</v>
      </c>
      <c r="D108" s="23">
        <v>32605</v>
      </c>
      <c r="E108" s="142">
        <v>33193</v>
      </c>
      <c r="F108"/>
      <c r="G108"/>
      <c r="H108"/>
    </row>
    <row r="109" spans="1:8" s="18" customFormat="1" ht="12.75" customHeight="1" x14ac:dyDescent="0.2">
      <c r="A109" s="27"/>
      <c r="B109" s="21" t="s">
        <v>42</v>
      </c>
      <c r="C109" s="23">
        <v>449</v>
      </c>
      <c r="D109" s="23">
        <v>34908</v>
      </c>
      <c r="E109" s="142">
        <v>35357</v>
      </c>
      <c r="F109"/>
      <c r="G109"/>
      <c r="H109"/>
    </row>
    <row r="110" spans="1:8" s="18" customFormat="1" ht="12.75" customHeight="1" x14ac:dyDescent="0.2">
      <c r="A110" s="10"/>
      <c r="B110" s="17"/>
      <c r="C110" s="34"/>
      <c r="D110" s="34"/>
      <c r="E110" s="172"/>
      <c r="F110"/>
      <c r="G110"/>
      <c r="H110"/>
    </row>
    <row r="111" spans="1:8" s="18" customFormat="1" ht="12.75" customHeight="1" x14ac:dyDescent="0.2">
      <c r="A111" s="20">
        <v>2018</v>
      </c>
      <c r="B111" s="21" t="s">
        <v>31</v>
      </c>
      <c r="C111" s="23">
        <v>476</v>
      </c>
      <c r="D111" s="23">
        <v>23339</v>
      </c>
      <c r="E111" s="142">
        <v>23815</v>
      </c>
      <c r="F111"/>
      <c r="G111"/>
      <c r="H111"/>
    </row>
    <row r="112" spans="1:8" s="18" customFormat="1" ht="12.75" customHeight="1" x14ac:dyDescent="0.2">
      <c r="A112" s="20"/>
      <c r="B112" s="21" t="s">
        <v>32</v>
      </c>
      <c r="C112" s="23">
        <v>424</v>
      </c>
      <c r="D112" s="23">
        <v>27391</v>
      </c>
      <c r="E112" s="142">
        <v>27815</v>
      </c>
      <c r="F112"/>
      <c r="G112"/>
      <c r="H112"/>
    </row>
    <row r="113" spans="1:8" s="18" customFormat="1" ht="12.75" customHeight="1" x14ac:dyDescent="0.2">
      <c r="A113" s="20"/>
      <c r="B113" s="21" t="s">
        <v>33</v>
      </c>
      <c r="C113" s="23">
        <v>590</v>
      </c>
      <c r="D113" s="23">
        <v>37367</v>
      </c>
      <c r="E113" s="142">
        <v>37957</v>
      </c>
      <c r="F113"/>
      <c r="G113"/>
      <c r="H113"/>
    </row>
    <row r="114" spans="1:8" s="18" customFormat="1" ht="12.75" customHeight="1" x14ac:dyDescent="0.2">
      <c r="A114" s="20"/>
      <c r="B114" s="21" t="s">
        <v>34</v>
      </c>
      <c r="C114" s="23">
        <v>1064</v>
      </c>
      <c r="D114" s="23">
        <v>34537</v>
      </c>
      <c r="E114" s="142">
        <v>35601</v>
      </c>
      <c r="F114"/>
      <c r="G114"/>
      <c r="H114"/>
    </row>
    <row r="115" spans="1:8" s="18" customFormat="1" ht="12.75" customHeight="1" x14ac:dyDescent="0.2">
      <c r="A115" s="20"/>
      <c r="B115" s="21" t="s">
        <v>35</v>
      </c>
      <c r="C115" s="23">
        <v>1256</v>
      </c>
      <c r="D115" s="23">
        <v>38190</v>
      </c>
      <c r="E115" s="142">
        <v>39446</v>
      </c>
      <c r="F115"/>
      <c r="G115"/>
      <c r="H115"/>
    </row>
    <row r="116" spans="1:8" s="18" customFormat="1" ht="12.75" customHeight="1" x14ac:dyDescent="0.2">
      <c r="A116" s="20"/>
      <c r="B116" s="21" t="s">
        <v>36</v>
      </c>
      <c r="C116" s="23">
        <v>1112</v>
      </c>
      <c r="D116" s="23">
        <v>66441</v>
      </c>
      <c r="E116" s="142">
        <v>67553</v>
      </c>
      <c r="F116"/>
      <c r="G116"/>
      <c r="H116"/>
    </row>
    <row r="117" spans="1:8" s="18" customFormat="1" ht="12.75" customHeight="1" x14ac:dyDescent="0.2">
      <c r="A117" s="20"/>
      <c r="B117" s="21" t="s">
        <v>37</v>
      </c>
      <c r="C117" s="23">
        <v>985</v>
      </c>
      <c r="D117" s="23">
        <v>12813</v>
      </c>
      <c r="E117" s="142">
        <v>13798</v>
      </c>
      <c r="F117"/>
      <c r="G117"/>
      <c r="H117"/>
    </row>
    <row r="118" spans="1:8" s="18" customFormat="1" ht="12.75" customHeight="1" x14ac:dyDescent="0.2">
      <c r="A118" s="21"/>
      <c r="B118" s="21" t="s">
        <v>38</v>
      </c>
      <c r="C118" s="23">
        <v>885</v>
      </c>
      <c r="D118" s="23">
        <v>24880</v>
      </c>
      <c r="E118" s="142">
        <v>25765</v>
      </c>
      <c r="F118"/>
      <c r="G118"/>
      <c r="H118"/>
    </row>
    <row r="119" spans="1:8" s="18" customFormat="1" ht="12.75" customHeight="1" x14ac:dyDescent="0.2">
      <c r="A119" s="10"/>
      <c r="B119" s="21" t="s">
        <v>39</v>
      </c>
      <c r="C119" s="23">
        <v>669</v>
      </c>
      <c r="D119" s="23">
        <v>19217</v>
      </c>
      <c r="E119" s="142">
        <v>19886</v>
      </c>
      <c r="F119"/>
      <c r="G119"/>
      <c r="H119"/>
    </row>
    <row r="120" spans="1:8" s="18" customFormat="1" ht="12.75" customHeight="1" x14ac:dyDescent="0.2">
      <c r="A120" s="27"/>
      <c r="B120" s="21" t="s">
        <v>40</v>
      </c>
      <c r="C120" s="23">
        <v>667</v>
      </c>
      <c r="D120" s="23">
        <v>23461</v>
      </c>
      <c r="E120" s="142">
        <v>24128</v>
      </c>
      <c r="F120"/>
      <c r="G120"/>
      <c r="H120"/>
    </row>
    <row r="121" spans="1:8" ht="12.75" customHeight="1" x14ac:dyDescent="0.2">
      <c r="B121" s="21" t="s">
        <v>41</v>
      </c>
      <c r="C121" s="23">
        <v>533</v>
      </c>
      <c r="D121" s="23">
        <v>25824</v>
      </c>
      <c r="E121" s="142">
        <v>26357</v>
      </c>
    </row>
    <row r="122" spans="1:8" ht="12.75" customHeight="1" x14ac:dyDescent="0.2">
      <c r="B122" s="21" t="s">
        <v>42</v>
      </c>
      <c r="C122" s="23">
        <v>364</v>
      </c>
      <c r="D122" s="23">
        <v>23050</v>
      </c>
      <c r="E122" s="142">
        <v>23414</v>
      </c>
    </row>
    <row r="123" spans="1:8" ht="12.75" customHeight="1" x14ac:dyDescent="0.2">
      <c r="A123" s="20"/>
      <c r="B123" s="21"/>
      <c r="C123" s="23"/>
      <c r="D123" s="23"/>
      <c r="E123" s="142"/>
    </row>
    <row r="124" spans="1:8" s="18" customFormat="1" ht="12.75" customHeight="1" x14ac:dyDescent="0.2">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
      <c r="A126" s="20"/>
      <c r="B126" s="21" t="s">
        <v>33</v>
      </c>
      <c r="C126" s="23">
        <v>741</v>
      </c>
      <c r="D126" s="23">
        <v>30338</v>
      </c>
      <c r="E126" s="142">
        <v>31079</v>
      </c>
      <c r="F126" s="23"/>
      <c r="G126" s="94"/>
      <c r="H126" s="94"/>
    </row>
    <row r="127" spans="1:8" s="22" customFormat="1" ht="12.75" customHeight="1" x14ac:dyDescent="0.2">
      <c r="A127" s="20"/>
      <c r="B127" s="21" t="s">
        <v>34</v>
      </c>
      <c r="C127" s="23">
        <v>971</v>
      </c>
      <c r="D127" s="23">
        <v>30480</v>
      </c>
      <c r="E127" s="142">
        <v>31451</v>
      </c>
      <c r="F127" s="23"/>
      <c r="G127" s="94"/>
      <c r="H127" s="94"/>
    </row>
    <row r="128" spans="1:8" s="22" customFormat="1" ht="12.75" customHeight="1" x14ac:dyDescent="0.2">
      <c r="A128" s="20"/>
      <c r="B128" s="21" t="s">
        <v>35</v>
      </c>
      <c r="C128" s="23">
        <v>1061</v>
      </c>
      <c r="D128" s="23">
        <v>32189</v>
      </c>
      <c r="E128" s="142">
        <v>33250</v>
      </c>
      <c r="F128" s="23"/>
      <c r="G128" s="94"/>
      <c r="H128" s="94"/>
    </row>
    <row r="129" spans="1:8" s="22" customFormat="1" ht="12.75" customHeight="1" x14ac:dyDescent="0.2">
      <c r="A129" s="20"/>
      <c r="B129" s="21" t="s">
        <v>36</v>
      </c>
      <c r="C129" s="23">
        <v>989</v>
      </c>
      <c r="D129" s="23">
        <v>32130</v>
      </c>
      <c r="E129" s="142">
        <v>33119</v>
      </c>
      <c r="F129" s="23"/>
      <c r="G129" s="94"/>
      <c r="H129" s="94"/>
    </row>
    <row r="130" spans="1:8" s="22" customFormat="1" ht="12.75" customHeight="1" x14ac:dyDescent="0.2">
      <c r="A130" s="20"/>
      <c r="B130" s="21" t="s">
        <v>37</v>
      </c>
      <c r="C130" s="23">
        <v>936</v>
      </c>
      <c r="D130" s="23">
        <v>24015</v>
      </c>
      <c r="E130" s="142">
        <v>24951</v>
      </c>
      <c r="F130" s="23"/>
      <c r="G130" s="94"/>
      <c r="H130" s="94"/>
    </row>
    <row r="131" spans="1:8" s="22" customFormat="1" ht="12.75" customHeight="1" x14ac:dyDescent="0.2">
      <c r="A131" s="21"/>
      <c r="B131" s="21" t="s">
        <v>38</v>
      </c>
      <c r="C131" s="23">
        <v>869</v>
      </c>
      <c r="D131" s="23">
        <v>29624</v>
      </c>
      <c r="E131" s="142">
        <v>30493</v>
      </c>
      <c r="F131" s="23"/>
      <c r="G131" s="94"/>
      <c r="H131" s="94"/>
    </row>
    <row r="132" spans="1:8" s="22" customFormat="1" ht="12.75" customHeight="1" x14ac:dyDescent="0.2">
      <c r="A132" s="10"/>
      <c r="B132" s="21" t="s">
        <v>39</v>
      </c>
      <c r="C132" s="23">
        <v>755</v>
      </c>
      <c r="D132" s="23">
        <v>26973</v>
      </c>
      <c r="E132" s="142">
        <v>27728</v>
      </c>
      <c r="F132"/>
      <c r="G132" s="94"/>
      <c r="H132" s="94"/>
    </row>
    <row r="133" spans="1:8" s="22" customFormat="1" ht="12.75" customHeight="1" x14ac:dyDescent="0.2">
      <c r="A133" s="27"/>
      <c r="B133" s="21" t="s">
        <v>40</v>
      </c>
      <c r="C133" s="23">
        <v>689</v>
      </c>
      <c r="D133" s="23">
        <v>29804</v>
      </c>
      <c r="E133" s="142">
        <v>30493</v>
      </c>
      <c r="F133"/>
      <c r="G133" s="94"/>
      <c r="H133" s="94"/>
    </row>
    <row r="134" spans="1:8" ht="12.75" customHeight="1" x14ac:dyDescent="0.2">
      <c r="B134" s="21" t="s">
        <v>41</v>
      </c>
      <c r="C134" s="23">
        <v>515</v>
      </c>
      <c r="D134" s="23">
        <v>30611</v>
      </c>
      <c r="E134" s="142">
        <v>31126</v>
      </c>
      <c r="G134" s="94"/>
      <c r="H134" s="94"/>
    </row>
    <row r="135" spans="1:8" ht="12.75" customHeight="1" x14ac:dyDescent="0.2">
      <c r="B135" s="21" t="s">
        <v>42</v>
      </c>
      <c r="C135" s="23">
        <v>408</v>
      </c>
      <c r="D135" s="23">
        <v>47957</v>
      </c>
      <c r="E135" s="142">
        <v>48365</v>
      </c>
      <c r="G135" s="94"/>
      <c r="H135" s="94"/>
    </row>
    <row r="136" spans="1:8" ht="12.75" customHeight="1" x14ac:dyDescent="0.2">
      <c r="D136" s="94"/>
      <c r="E136" s="178"/>
      <c r="G136" s="94"/>
      <c r="H136" s="94"/>
    </row>
    <row r="137" spans="1:8" ht="12.75" customHeight="1" x14ac:dyDescent="0.2">
      <c r="A137" s="20">
        <v>2020</v>
      </c>
      <c r="B137" s="21" t="s">
        <v>31</v>
      </c>
      <c r="C137" s="23">
        <v>433</v>
      </c>
      <c r="D137" s="23">
        <v>17357</v>
      </c>
      <c r="E137" s="142">
        <f t="shared" ref="E137:E138" si="0">SUM(C137:D137)</f>
        <v>17790</v>
      </c>
      <c r="G137" s="94"/>
      <c r="H137" s="94"/>
    </row>
    <row r="138" spans="1:8" ht="12.75" customHeight="1" x14ac:dyDescent="0.2">
      <c r="B138" s="21" t="s">
        <v>32</v>
      </c>
      <c r="C138" s="23">
        <v>536</v>
      </c>
      <c r="D138" s="23">
        <v>21953</v>
      </c>
      <c r="E138" s="142">
        <f t="shared" si="0"/>
        <v>22489</v>
      </c>
    </row>
    <row r="139" spans="1:8" ht="12.75" customHeight="1" x14ac:dyDescent="0.2">
      <c r="A139" s="20"/>
      <c r="B139" s="21" t="s">
        <v>33</v>
      </c>
      <c r="C139" s="23">
        <v>724</v>
      </c>
      <c r="D139" s="23">
        <v>27811</v>
      </c>
      <c r="E139" s="142">
        <f>SUM(C139:D139)</f>
        <v>28535</v>
      </c>
    </row>
    <row r="140" spans="1:8" ht="12.75" customHeight="1" x14ac:dyDescent="0.2">
      <c r="A140" s="4"/>
      <c r="B140" s="21" t="s">
        <v>34</v>
      </c>
      <c r="C140" s="72">
        <v>843</v>
      </c>
      <c r="D140" s="72">
        <v>18988</v>
      </c>
      <c r="E140" s="142">
        <f>SUM(C140:D140)</f>
        <v>19831</v>
      </c>
      <c r="F140" s="23"/>
    </row>
    <row r="141" spans="1:8" s="4" customFormat="1" ht="12.75" customHeight="1" x14ac:dyDescent="0.2">
      <c r="B141" s="21" t="s">
        <v>35</v>
      </c>
      <c r="C141" s="72">
        <v>866</v>
      </c>
      <c r="D141" s="72">
        <v>16033</v>
      </c>
      <c r="E141" s="142">
        <f>SUM(C141:D141)</f>
        <v>16899</v>
      </c>
      <c r="F141" s="23"/>
      <c r="G141" s="23"/>
      <c r="H141" s="23"/>
    </row>
    <row r="142" spans="1:8" s="4" customFormat="1" ht="12.75" customHeight="1" x14ac:dyDescent="0.2">
      <c r="A142" s="22"/>
      <c r="B142" s="21" t="s">
        <v>36</v>
      </c>
      <c r="C142" s="72">
        <v>1061</v>
      </c>
      <c r="D142" s="72">
        <v>24997</v>
      </c>
      <c r="E142" s="142">
        <f t="shared" ref="E142:E144" si="1">SUM(C142:D142)</f>
        <v>26058</v>
      </c>
      <c r="F142" s="23"/>
      <c r="G142" s="23"/>
      <c r="H142" s="23"/>
    </row>
    <row r="143" spans="1:8" s="4" customFormat="1" ht="12.75" customHeight="1" x14ac:dyDescent="0.2">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
      <c r="A174" s="20"/>
      <c r="B174" s="21" t="s">
        <v>42</v>
      </c>
      <c r="C174" s="72">
        <v>388</v>
      </c>
      <c r="D174" s="72">
        <v>35491</v>
      </c>
      <c r="E174" s="141">
        <f>SUM(C174:D174)</f>
        <v>35879</v>
      </c>
      <c r="F174" s="72"/>
      <c r="G174" s="73"/>
    </row>
    <row r="175" spans="1:8" ht="12.75" customHeight="1" x14ac:dyDescent="0.2">
      <c r="A175" s="20"/>
      <c r="B175" s="21"/>
      <c r="C175" s="72"/>
      <c r="D175" s="72"/>
      <c r="E175" s="72"/>
      <c r="F175" s="72"/>
      <c r="G175" s="72"/>
    </row>
    <row r="176" spans="1:8" ht="12.75" customHeight="1" x14ac:dyDescent="0.2">
      <c r="A176" s="20">
        <v>2023</v>
      </c>
      <c r="B176" s="21" t="s">
        <v>31</v>
      </c>
      <c r="C176" s="72">
        <v>437</v>
      </c>
      <c r="D176" s="72">
        <v>14845</v>
      </c>
      <c r="E176" s="141">
        <f t="shared" ref="E176:E187" si="7">SUM(C176:D176)</f>
        <v>15282</v>
      </c>
      <c r="F176" s="72"/>
      <c r="G176" s="72"/>
    </row>
    <row r="177" spans="1:8" ht="12.75" customHeight="1" x14ac:dyDescent="0.2">
      <c r="A177" s="20"/>
      <c r="B177" s="21" t="s">
        <v>32</v>
      </c>
      <c r="C177" s="72">
        <v>491</v>
      </c>
      <c r="D177" s="72">
        <v>18549</v>
      </c>
      <c r="E177" s="141">
        <f t="shared" si="7"/>
        <v>19040</v>
      </c>
      <c r="F177" s="72"/>
      <c r="G177" s="72"/>
    </row>
    <row r="178" spans="1:8" ht="12.75" customHeight="1" x14ac:dyDescent="0.2">
      <c r="A178" s="20"/>
      <c r="B178" s="21" t="s">
        <v>33</v>
      </c>
      <c r="C178" s="72">
        <v>583</v>
      </c>
      <c r="D178" s="72">
        <v>30377</v>
      </c>
      <c r="E178" s="141">
        <f t="shared" si="7"/>
        <v>30960</v>
      </c>
      <c r="F178" s="72"/>
      <c r="G178" s="72"/>
      <c r="H178" s="23"/>
    </row>
    <row r="179" spans="1:8" ht="12.75" customHeight="1" x14ac:dyDescent="0.2">
      <c r="A179" s="20"/>
      <c r="B179" s="21" t="s">
        <v>34</v>
      </c>
      <c r="C179" s="72">
        <v>683</v>
      </c>
      <c r="D179" s="72">
        <v>20730</v>
      </c>
      <c r="E179" s="141">
        <f t="shared" si="7"/>
        <v>21413</v>
      </c>
      <c r="F179" s="72"/>
      <c r="G179" s="72"/>
    </row>
    <row r="180" spans="1:8" ht="12.75" customHeight="1" x14ac:dyDescent="0.2">
      <c r="A180" s="20"/>
      <c r="B180" s="21" t="s">
        <v>35</v>
      </c>
      <c r="C180" s="72">
        <v>784</v>
      </c>
      <c r="D180" s="72">
        <v>28600</v>
      </c>
      <c r="E180" s="141">
        <f t="shared" si="7"/>
        <v>29384</v>
      </c>
      <c r="F180" s="72"/>
      <c r="G180" s="72"/>
      <c r="H180" s="72"/>
    </row>
    <row r="181" spans="1:8" ht="12.75" customHeight="1" x14ac:dyDescent="0.2">
      <c r="A181" s="20"/>
      <c r="B181" s="21" t="s">
        <v>36</v>
      </c>
      <c r="C181" s="72">
        <v>733</v>
      </c>
      <c r="D181" s="72">
        <v>28399</v>
      </c>
      <c r="E181" s="141">
        <f t="shared" si="7"/>
        <v>29132</v>
      </c>
      <c r="F181" s="72"/>
      <c r="G181" s="72"/>
    </row>
    <row r="182" spans="1:8" ht="12.75" customHeight="1" x14ac:dyDescent="0.2">
      <c r="A182" s="20"/>
      <c r="B182" s="21" t="s">
        <v>37</v>
      </c>
      <c r="C182" s="72">
        <v>667</v>
      </c>
      <c r="D182" s="72">
        <v>17406</v>
      </c>
      <c r="E182" s="141">
        <f t="shared" si="7"/>
        <v>18073</v>
      </c>
      <c r="F182" s="72"/>
      <c r="G182" s="72"/>
    </row>
    <row r="183" spans="1:8" ht="12.75" customHeight="1" x14ac:dyDescent="0.2">
      <c r="A183" s="20"/>
      <c r="B183" s="21" t="s">
        <v>38</v>
      </c>
      <c r="C183" s="72">
        <v>605</v>
      </c>
      <c r="D183" s="72">
        <v>23973</v>
      </c>
      <c r="E183" s="141">
        <f t="shared" si="7"/>
        <v>24578</v>
      </c>
      <c r="F183" s="72"/>
      <c r="G183" s="72"/>
    </row>
    <row r="184" spans="1:8" ht="12.75" customHeight="1" x14ac:dyDescent="0.2">
      <c r="A184" s="20"/>
      <c r="B184" s="21" t="s">
        <v>39</v>
      </c>
      <c r="C184" s="72">
        <v>662</v>
      </c>
      <c r="D184" s="72">
        <v>28231</v>
      </c>
      <c r="E184" s="141">
        <f t="shared" si="7"/>
        <v>28893</v>
      </c>
      <c r="F184" s="72"/>
      <c r="G184" s="72"/>
    </row>
    <row r="185" spans="1:8" ht="12.75" customHeight="1" x14ac:dyDescent="0.2">
      <c r="A185" s="20"/>
      <c r="B185" s="21" t="s">
        <v>40</v>
      </c>
      <c r="C185" s="72">
        <v>624</v>
      </c>
      <c r="D185" s="72">
        <v>25106</v>
      </c>
      <c r="E185" s="141">
        <f t="shared" si="7"/>
        <v>25730</v>
      </c>
      <c r="F185" s="72"/>
      <c r="G185" s="72"/>
    </row>
    <row r="186" spans="1:8" ht="12.75" customHeight="1" x14ac:dyDescent="0.2">
      <c r="A186" s="20"/>
      <c r="B186" s="21" t="s">
        <v>41</v>
      </c>
      <c r="C186" s="72">
        <v>437</v>
      </c>
      <c r="D186" s="72">
        <v>25491</v>
      </c>
      <c r="E186" s="141">
        <f t="shared" si="7"/>
        <v>25928</v>
      </c>
      <c r="F186" s="72"/>
      <c r="G186" s="72"/>
    </row>
    <row r="187" spans="1:8" ht="12.75" customHeight="1" x14ac:dyDescent="0.2">
      <c r="A187" s="20"/>
      <c r="B187" s="21" t="s">
        <v>42</v>
      </c>
      <c r="C187" s="72">
        <v>371</v>
      </c>
      <c r="D187" s="72">
        <v>29323</v>
      </c>
      <c r="E187" s="141">
        <f t="shared" si="7"/>
        <v>29694</v>
      </c>
      <c r="F187" s="72"/>
      <c r="G187" s="72"/>
    </row>
    <row r="188" spans="1:8" ht="12.75" customHeight="1" x14ac:dyDescent="0.2">
      <c r="A188" s="20"/>
      <c r="B188" s="21"/>
      <c r="C188" s="72"/>
      <c r="D188" s="72"/>
      <c r="E188" s="72"/>
      <c r="F188" s="72"/>
      <c r="G188" s="72"/>
    </row>
    <row r="189" spans="1:8" ht="12.75" customHeight="1" x14ac:dyDescent="0.2">
      <c r="A189" s="20">
        <v>2024</v>
      </c>
      <c r="B189" s="21" t="s">
        <v>31</v>
      </c>
      <c r="C189" s="72">
        <v>403</v>
      </c>
      <c r="D189" s="72">
        <v>17406</v>
      </c>
      <c r="E189" s="141">
        <f>SUM(C189:D189)</f>
        <v>17809</v>
      </c>
      <c r="F189" s="72"/>
      <c r="G189" s="72"/>
    </row>
    <row r="190" spans="1:8" ht="12.75" customHeight="1" x14ac:dyDescent="0.2">
      <c r="A190" s="20"/>
      <c r="B190" s="21" t="s">
        <v>32</v>
      </c>
      <c r="C190" s="72">
        <v>420</v>
      </c>
      <c r="D190" s="72">
        <v>18830</v>
      </c>
      <c r="E190" s="141">
        <f t="shared" ref="E190:E212" si="8">SUM(C190:D190)</f>
        <v>19250</v>
      </c>
      <c r="F190" s="72"/>
      <c r="G190" s="72"/>
    </row>
    <row r="191" spans="1:8" ht="12.75" customHeight="1" x14ac:dyDescent="0.2">
      <c r="A191" s="20"/>
      <c r="B191" s="21" t="s">
        <v>33</v>
      </c>
      <c r="C191" s="72">
        <v>501</v>
      </c>
      <c r="D191" s="72">
        <v>23980</v>
      </c>
      <c r="E191" s="141">
        <f t="shared" si="8"/>
        <v>24481</v>
      </c>
      <c r="F191" s="72"/>
      <c r="G191" s="72"/>
    </row>
    <row r="192" spans="1:8" ht="12.75" customHeight="1" x14ac:dyDescent="0.2">
      <c r="A192" s="20"/>
      <c r="B192" s="21" t="s">
        <v>34</v>
      </c>
      <c r="C192" s="72">
        <v>636</v>
      </c>
      <c r="D192" s="72">
        <v>22090</v>
      </c>
      <c r="E192" s="141">
        <f t="shared" si="8"/>
        <v>22726</v>
      </c>
      <c r="F192" s="72"/>
      <c r="G192" s="72"/>
    </row>
    <row r="193" spans="1:25" ht="12.75" customHeight="1" x14ac:dyDescent="0.2">
      <c r="A193" s="20"/>
      <c r="B193" s="21" t="s">
        <v>35</v>
      </c>
      <c r="C193" s="72">
        <v>740</v>
      </c>
      <c r="D193" s="72">
        <v>25207</v>
      </c>
      <c r="E193" s="141">
        <f t="shared" si="8"/>
        <v>25947</v>
      </c>
      <c r="F193" s="72"/>
      <c r="G193" s="72"/>
      <c r="H193" s="72"/>
    </row>
    <row r="194" spans="1:25" ht="12.75" customHeight="1" x14ac:dyDescent="0.2">
      <c r="A194" s="20"/>
      <c r="B194" s="21" t="s">
        <v>36</v>
      </c>
      <c r="C194" s="72">
        <v>603</v>
      </c>
      <c r="D194" s="72">
        <v>25493</v>
      </c>
      <c r="E194" s="141">
        <f t="shared" si="8"/>
        <v>26096</v>
      </c>
      <c r="F194" s="72"/>
      <c r="G194" s="72"/>
      <c r="H194" s="72"/>
    </row>
    <row r="195" spans="1:25" ht="12.75" customHeight="1" x14ac:dyDescent="0.2">
      <c r="A195" s="20"/>
      <c r="B195" s="21" t="s">
        <v>37</v>
      </c>
      <c r="C195" s="72">
        <v>546</v>
      </c>
      <c r="D195" s="72">
        <v>16410</v>
      </c>
      <c r="E195" s="141">
        <f t="shared" si="8"/>
        <v>16956</v>
      </c>
      <c r="F195" s="72"/>
      <c r="G195" s="72"/>
      <c r="H195" s="72"/>
    </row>
    <row r="196" spans="1:25" ht="12.75" customHeight="1" x14ac:dyDescent="0.2">
      <c r="A196" s="20"/>
      <c r="B196" s="21" t="s">
        <v>38</v>
      </c>
      <c r="C196" s="72">
        <v>586</v>
      </c>
      <c r="D196" s="72">
        <v>19125</v>
      </c>
      <c r="E196" s="141">
        <f t="shared" si="8"/>
        <v>19711</v>
      </c>
      <c r="F196" s="72"/>
      <c r="G196" s="72"/>
      <c r="H196" s="72"/>
    </row>
    <row r="197" spans="1:25" ht="12.75" customHeight="1" x14ac:dyDescent="0.2">
      <c r="A197" s="20"/>
      <c r="B197" s="21" t="s">
        <v>39</v>
      </c>
      <c r="C197" s="72">
        <v>606</v>
      </c>
      <c r="D197" s="72">
        <v>25812</v>
      </c>
      <c r="E197" s="141">
        <f t="shared" si="8"/>
        <v>26418</v>
      </c>
      <c r="F197" s="72"/>
      <c r="G197" s="72"/>
      <c r="H197" s="72"/>
    </row>
    <row r="198" spans="1:25" s="22" customFormat="1" ht="12.75" customHeight="1" x14ac:dyDescent="0.2">
      <c r="A198" s="20"/>
      <c r="B198" s="21" t="s">
        <v>40</v>
      </c>
      <c r="C198" s="72">
        <v>563</v>
      </c>
      <c r="D198" s="72">
        <v>25119</v>
      </c>
      <c r="E198" s="141">
        <f t="shared" si="8"/>
        <v>25682</v>
      </c>
      <c r="F198"/>
      <c r="G198" s="23"/>
      <c r="H198" s="23"/>
    </row>
    <row r="199" spans="1:25" s="22" customFormat="1" ht="12.75" customHeight="1" x14ac:dyDescent="0.2">
      <c r="A199" s="20"/>
      <c r="B199" s="21" t="s">
        <v>41</v>
      </c>
      <c r="C199" s="72">
        <v>513</v>
      </c>
      <c r="D199" s="72">
        <v>24930</v>
      </c>
      <c r="E199" s="141">
        <f t="shared" si="8"/>
        <v>25443</v>
      </c>
      <c r="F199"/>
      <c r="G199" s="23"/>
      <c r="H199" s="23"/>
    </row>
    <row r="200" spans="1:25" s="22" customFormat="1" ht="12.75" customHeight="1" x14ac:dyDescent="0.2">
      <c r="A200" s="20"/>
      <c r="B200" s="21" t="s">
        <v>42</v>
      </c>
      <c r="C200" s="72">
        <v>505</v>
      </c>
      <c r="D200" s="72">
        <v>26314</v>
      </c>
      <c r="E200" s="141">
        <f t="shared" si="8"/>
        <v>26819</v>
      </c>
      <c r="F200"/>
      <c r="G200" s="23"/>
      <c r="H200" s="23"/>
    </row>
    <row r="201" spans="1:25" s="22" customFormat="1" ht="12.75" customHeight="1" x14ac:dyDescent="0.2">
      <c r="A201" s="12"/>
      <c r="B201" s="21"/>
      <c r="C201" s="23"/>
      <c r="D201" s="23"/>
      <c r="E201" s="142"/>
      <c r="F201"/>
      <c r="G201" s="23"/>
      <c r="H201" s="23"/>
    </row>
    <row r="202" spans="1:25" s="22" customFormat="1" ht="12.75" customHeight="1" x14ac:dyDescent="0.2">
      <c r="A202" s="12">
        <v>2025</v>
      </c>
      <c r="B202" s="21" t="s">
        <v>31</v>
      </c>
      <c r="C202" s="23">
        <v>512</v>
      </c>
      <c r="D202" s="23">
        <v>19796</v>
      </c>
      <c r="E202" s="141">
        <f t="shared" si="8"/>
        <v>20308</v>
      </c>
      <c r="F202"/>
      <c r="G202" s="23"/>
      <c r="H202" s="23"/>
    </row>
    <row r="203" spans="1:25" ht="12.75" customHeight="1" x14ac:dyDescent="0.2">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s="22" customFormat="1" ht="12.75" customHeight="1" x14ac:dyDescent="0.2">
      <c r="A213" s="41"/>
      <c r="B213" s="25"/>
      <c r="C213" s="26"/>
      <c r="D213" s="26"/>
      <c r="E213" s="140"/>
      <c r="F213"/>
      <c r="G213" s="23"/>
      <c r="H213" s="23"/>
    </row>
    <row r="214" spans="1:25" ht="12.75" x14ac:dyDescent="0.2">
      <c r="F214" s="23"/>
      <c r="G214" s="23"/>
    </row>
    <row r="215" spans="1:25" s="4" customFormat="1" ht="12.75" x14ac:dyDescent="0.2">
      <c r="A215" s="27"/>
      <c r="B215" s="21"/>
      <c r="C215" s="72"/>
      <c r="D215" s="72"/>
      <c r="E215" s="141"/>
      <c r="F215"/>
      <c r="G215" s="23"/>
      <c r="H215" s="23"/>
    </row>
    <row r="216" spans="1:25" ht="12" customHeight="1" x14ac:dyDescent="0.2">
      <c r="B216" s="21"/>
      <c r="C216" s="72"/>
      <c r="D216" s="72"/>
      <c r="E216" s="141"/>
    </row>
  </sheetData>
  <phoneticPr fontId="69"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2"/>
  <sheetViews>
    <sheetView zoomScaleNormal="100" zoomScaleSheetLayoutView="100" workbookViewId="0">
      <pane ySplit="7" topLeftCell="A168" activePane="bottomLeft" state="frozen"/>
      <selection activeCell="U278" sqref="U278"/>
      <selection pane="bottomLeft" activeCell="L197" sqref="L197"/>
    </sheetView>
  </sheetViews>
  <sheetFormatPr defaultRowHeight="12" customHeight="1" x14ac:dyDescent="0.2"/>
  <cols>
    <col min="1" max="1" width="6.5703125" style="27" customWidth="1"/>
    <col min="2" max="2" width="10.5703125" customWidth="1"/>
    <col min="3" max="4" width="7.7109375" customWidth="1"/>
    <col min="5" max="5" width="9.28515625" customWidth="1"/>
    <col min="6" max="6" width="11" customWidth="1"/>
    <col min="7" max="10" width="7.7109375" customWidth="1"/>
    <col min="11" max="11" width="7.7109375" style="29" customWidth="1"/>
  </cols>
  <sheetData>
    <row r="1" spans="1:13" s="29" customFormat="1" ht="12.75" x14ac:dyDescent="0.2">
      <c r="A1" s="1" t="s">
        <v>579</v>
      </c>
      <c r="B1" s="2"/>
      <c r="C1" s="2"/>
      <c r="D1" s="2"/>
      <c r="E1" s="2"/>
      <c r="G1" s="2"/>
      <c r="H1" s="2"/>
      <c r="I1" s="2"/>
      <c r="J1" s="2"/>
      <c r="M1"/>
    </row>
    <row r="2" spans="1:13" s="30" customFormat="1" ht="12.75" x14ac:dyDescent="0.2">
      <c r="A2" s="60" t="s">
        <v>580</v>
      </c>
      <c r="B2" s="4"/>
      <c r="C2" s="4"/>
      <c r="D2" s="4"/>
      <c r="E2" s="4"/>
      <c r="G2" s="4"/>
      <c r="H2" s="4"/>
      <c r="I2" s="4"/>
      <c r="J2" s="4"/>
      <c r="K2" s="29"/>
      <c r="M2"/>
    </row>
    <row r="3" spans="1:13" s="30" customFormat="1" ht="11.25" customHeight="1" x14ac:dyDescent="0.2">
      <c r="A3" s="31"/>
      <c r="B3" s="32"/>
      <c r="C3" s="32"/>
      <c r="D3" s="32"/>
      <c r="E3" s="32"/>
      <c r="F3" s="71"/>
      <c r="G3" s="32"/>
      <c r="H3" s="32"/>
      <c r="I3" s="32"/>
      <c r="J3" s="32"/>
      <c r="K3" s="174"/>
      <c r="M3"/>
    </row>
    <row r="4" spans="1:13" s="18" customFormat="1" ht="11.25" customHeight="1" x14ac:dyDescent="0.2">
      <c r="A4" s="10"/>
      <c r="B4" s="17"/>
      <c r="C4" s="17"/>
      <c r="D4" s="17"/>
      <c r="E4" s="17"/>
      <c r="G4" s="17"/>
      <c r="H4" s="17"/>
      <c r="I4" s="17"/>
      <c r="J4" s="17"/>
      <c r="K4" s="175"/>
      <c r="M4"/>
    </row>
    <row r="5" spans="1:13" s="18" customFormat="1" ht="11.25" customHeight="1" x14ac:dyDescent="0.2">
      <c r="A5" s="10"/>
      <c r="B5" s="17"/>
      <c r="C5" s="138" t="s">
        <v>417</v>
      </c>
      <c r="D5" s="138" t="s">
        <v>427</v>
      </c>
      <c r="E5" s="138" t="s">
        <v>428</v>
      </c>
      <c r="F5" s="138" t="s">
        <v>429</v>
      </c>
      <c r="G5" s="138" t="s">
        <v>424</v>
      </c>
      <c r="H5" s="138" t="s">
        <v>425</v>
      </c>
      <c r="I5" s="138" t="s">
        <v>426</v>
      </c>
      <c r="J5" s="138" t="s">
        <v>74</v>
      </c>
      <c r="K5" s="137" t="s">
        <v>10</v>
      </c>
      <c r="M5"/>
    </row>
    <row r="6" spans="1:13" s="18" customFormat="1" ht="21" customHeight="1" x14ac:dyDescent="0.2">
      <c r="A6" s="10"/>
      <c r="B6" s="17"/>
      <c r="C6" s="136" t="s">
        <v>417</v>
      </c>
      <c r="D6" s="136" t="s">
        <v>416</v>
      </c>
      <c r="E6" s="135" t="s">
        <v>66</v>
      </c>
      <c r="F6" s="134" t="s">
        <v>95</v>
      </c>
      <c r="G6" s="136" t="s">
        <v>418</v>
      </c>
      <c r="H6" s="136" t="s">
        <v>419</v>
      </c>
      <c r="I6" s="136" t="s">
        <v>420</v>
      </c>
      <c r="J6" s="69" t="s">
        <v>98</v>
      </c>
      <c r="K6" s="148" t="s">
        <v>21</v>
      </c>
      <c r="M6"/>
    </row>
    <row r="7" spans="1:13" s="18" customFormat="1" ht="11.25" customHeight="1" x14ac:dyDescent="0.2">
      <c r="A7" s="11"/>
      <c r="B7" s="33"/>
      <c r="C7" s="35"/>
      <c r="D7" s="35"/>
      <c r="E7" s="33"/>
      <c r="G7" s="39"/>
      <c r="H7" s="33"/>
      <c r="I7" s="33"/>
      <c r="J7" s="35"/>
      <c r="K7" s="175"/>
      <c r="M7"/>
    </row>
    <row r="8" spans="1:13" ht="12.75" customHeight="1" x14ac:dyDescent="0.2">
      <c r="A8" s="6"/>
      <c r="B8" s="36"/>
      <c r="C8" s="36"/>
      <c r="D8" s="36"/>
      <c r="E8" s="36"/>
      <c r="H8" s="36"/>
      <c r="I8" s="36"/>
      <c r="J8" s="36"/>
    </row>
    <row r="9" spans="1:13" s="18" customFormat="1" ht="12.75" customHeight="1" x14ac:dyDescent="0.2">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
      <c r="A21" s="21"/>
      <c r="B21" s="21"/>
      <c r="C21" s="23"/>
      <c r="D21" s="23"/>
      <c r="E21" s="23"/>
      <c r="F21" s="23"/>
      <c r="G21" s="23"/>
      <c r="H21" s="23"/>
      <c r="I21" s="23"/>
      <c r="J21" s="23"/>
      <c r="K21" s="142"/>
      <c r="L21" s="48"/>
      <c r="M21"/>
    </row>
    <row r="22" spans="1:13" s="22" customFormat="1" ht="12.75" customHeight="1" x14ac:dyDescent="0.2">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
      <c r="A34" s="20"/>
      <c r="B34" s="21"/>
      <c r="C34" s="23"/>
      <c r="D34" s="23"/>
      <c r="E34" s="23"/>
      <c r="F34" s="23"/>
      <c r="G34" s="23"/>
      <c r="H34" s="23"/>
      <c r="I34" s="23"/>
      <c r="J34" s="23"/>
      <c r="K34" s="142"/>
      <c r="L34" s="48"/>
      <c r="M34"/>
    </row>
    <row r="35" spans="1:13" s="22" customFormat="1" ht="12.75" customHeight="1" x14ac:dyDescent="0.2">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
      <c r="A47" s="20"/>
      <c r="B47" s="21"/>
      <c r="C47" s="23"/>
      <c r="D47" s="23"/>
      <c r="E47" s="23"/>
      <c r="F47" s="23"/>
      <c r="G47" s="23"/>
      <c r="H47" s="23"/>
      <c r="I47" s="23"/>
      <c r="J47" s="23"/>
      <c r="K47" s="142"/>
      <c r="L47" s="48"/>
      <c r="M47"/>
    </row>
    <row r="48" spans="1:13" s="22" customFormat="1" ht="12.75" customHeight="1" x14ac:dyDescent="0.2">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
      <c r="A60" s="20"/>
      <c r="B60" s="21"/>
      <c r="C60" s="23"/>
      <c r="D60" s="23"/>
      <c r="E60" s="23"/>
      <c r="F60" s="23"/>
      <c r="G60" s="23"/>
      <c r="H60" s="23"/>
      <c r="I60" s="23"/>
      <c r="J60" s="23"/>
      <c r="K60" s="142"/>
      <c r="L60" s="48"/>
      <c r="M60"/>
    </row>
    <row r="61" spans="1:13" s="22" customFormat="1" ht="12.75" customHeight="1" x14ac:dyDescent="0.2">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
      <c r="A73" s="20"/>
      <c r="B73" s="21"/>
      <c r="C73" s="23"/>
      <c r="D73" s="23"/>
      <c r="E73" s="23"/>
      <c r="F73" s="23"/>
      <c r="G73" s="23"/>
      <c r="H73" s="23"/>
      <c r="I73" s="23"/>
      <c r="J73" s="23"/>
      <c r="K73" s="142"/>
      <c r="L73" s="48"/>
      <c r="M73"/>
    </row>
    <row r="74" spans="1:13" s="22" customFormat="1" ht="12.75" customHeight="1" x14ac:dyDescent="0.2">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
      <c r="A86" s="20"/>
      <c r="B86" s="21"/>
      <c r="C86" s="23"/>
      <c r="D86" s="23"/>
      <c r="E86" s="23"/>
      <c r="F86" s="23"/>
      <c r="G86" s="23"/>
      <c r="H86" s="23"/>
      <c r="I86" s="23"/>
      <c r="J86" s="23"/>
      <c r="K86" s="142"/>
      <c r="L86" s="48"/>
      <c r="M86"/>
    </row>
    <row r="87" spans="1:13" s="22" customFormat="1" ht="12.75" customHeight="1" x14ac:dyDescent="0.2">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
      <c r="A99" s="20"/>
      <c r="B99" s="21"/>
      <c r="C99" s="23"/>
      <c r="D99" s="23"/>
      <c r="E99" s="23"/>
      <c r="F99" s="23"/>
      <c r="G99" s="23"/>
      <c r="H99" s="23"/>
      <c r="I99" s="23"/>
      <c r="J99" s="23"/>
      <c r="K99" s="142"/>
      <c r="L99" s="48"/>
      <c r="M99" s="23"/>
    </row>
    <row r="100" spans="1:13" s="22" customFormat="1" ht="12.75" customHeight="1" x14ac:dyDescent="0.2">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
      <c r="C112" s="40"/>
      <c r="D112" s="40"/>
      <c r="E112" s="40"/>
      <c r="F112" s="40"/>
      <c r="G112" s="40"/>
      <c r="H112" s="40"/>
      <c r="I112" s="40"/>
      <c r="J112" s="40"/>
      <c r="K112" s="176"/>
      <c r="L112" s="48"/>
    </row>
    <row r="113" spans="1:13" ht="12.75" customHeight="1" x14ac:dyDescent="0.2">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
      <c r="B125" s="21"/>
      <c r="C125" s="112"/>
      <c r="D125" s="112"/>
      <c r="E125" s="112"/>
      <c r="F125" s="112"/>
      <c r="G125" s="23"/>
      <c r="H125" s="23"/>
      <c r="I125" s="23"/>
      <c r="J125" s="23"/>
      <c r="K125" s="142"/>
      <c r="L125" s="48"/>
      <c r="M125" s="23"/>
    </row>
    <row r="126" spans="1:13" s="22" customFormat="1" ht="12.75" customHeight="1" x14ac:dyDescent="0.2">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
      <c r="A138"/>
      <c r="B138" s="21"/>
      <c r="C138" s="112"/>
      <c r="D138" s="112"/>
      <c r="E138" s="112"/>
      <c r="F138" s="23"/>
      <c r="G138" s="23"/>
      <c r="H138" s="23"/>
      <c r="I138" s="23"/>
      <c r="J138" s="23"/>
      <c r="K138" s="142"/>
      <c r="L138" s="48"/>
      <c r="M138" s="23"/>
    </row>
    <row r="139" spans="1:13" ht="12.75" customHeight="1" x14ac:dyDescent="0.2">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
      <c r="A151" s="20"/>
      <c r="B151" s="21"/>
      <c r="C151" s="72"/>
      <c r="D151" s="72"/>
      <c r="E151" s="72"/>
      <c r="F151" s="72"/>
      <c r="G151" s="72"/>
      <c r="I151" s="23"/>
      <c r="J151" s="23"/>
      <c r="K151" s="23"/>
      <c r="M151" s="23"/>
    </row>
    <row r="152" spans="1:13" ht="12.75" customHeight="1" x14ac:dyDescent="0.2">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
      <c r="A164" s="20"/>
      <c r="B164" s="21"/>
      <c r="C164" s="72"/>
      <c r="D164" s="72"/>
      <c r="E164" s="72"/>
      <c r="F164" s="72"/>
      <c r="G164" s="72"/>
      <c r="I164" s="23"/>
      <c r="J164" s="23"/>
      <c r="K164" s="23"/>
      <c r="M164" s="23"/>
    </row>
    <row r="165" spans="1:13" ht="12.75" customHeight="1" x14ac:dyDescent="0.2">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 customHeight="1" x14ac:dyDescent="0.2">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
      <c r="A177" s="20"/>
      <c r="B177" s="21"/>
      <c r="C177" s="112"/>
      <c r="D177" s="72"/>
      <c r="E177" s="72"/>
      <c r="F177" s="72"/>
      <c r="G177" s="72"/>
      <c r="H177" s="72"/>
      <c r="I177" s="72"/>
      <c r="J177" s="72"/>
      <c r="K177" s="142"/>
      <c r="L177" s="72"/>
      <c r="M177" s="23"/>
    </row>
    <row r="178" spans="1:25" ht="12.75" customHeight="1" x14ac:dyDescent="0.2">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s="4" customFormat="1" ht="12" customHeight="1" x14ac:dyDescent="0.2">
      <c r="A189" s="41"/>
      <c r="B189" s="25"/>
      <c r="C189" s="26"/>
      <c r="D189" s="26"/>
      <c r="E189" s="26"/>
      <c r="F189" s="26"/>
      <c r="G189" s="26"/>
      <c r="H189" s="26"/>
      <c r="I189" s="26"/>
      <c r="J189" s="26"/>
      <c r="K189" s="140"/>
      <c r="L189" s="23"/>
    </row>
    <row r="190" spans="1:25" ht="12" customHeight="1" x14ac:dyDescent="0.2">
      <c r="C190" s="28"/>
      <c r="D190" s="28"/>
      <c r="E190" s="28"/>
      <c r="F190" s="28"/>
      <c r="G190" s="28"/>
      <c r="H190" s="28"/>
      <c r="I190" s="28"/>
      <c r="J190" s="28"/>
      <c r="K190" s="67"/>
    </row>
    <row r="191" spans="1:25" ht="12" customHeight="1" x14ac:dyDescent="0.2">
      <c r="B191" s="21"/>
      <c r="C191" s="23"/>
      <c r="D191" s="23"/>
      <c r="E191" s="23"/>
      <c r="F191" s="23"/>
      <c r="G191" s="23"/>
      <c r="H191" s="23"/>
      <c r="I191" s="23"/>
      <c r="J191" s="23"/>
      <c r="K191" s="142"/>
    </row>
    <row r="192" spans="1:25" ht="12" customHeight="1" x14ac:dyDescent="0.2">
      <c r="B192" s="21"/>
      <c r="C192" s="72"/>
      <c r="D192" s="72"/>
      <c r="E192" s="72"/>
      <c r="F192" s="23"/>
      <c r="G192" s="23"/>
      <c r="H192" s="23"/>
      <c r="I192" s="23"/>
      <c r="J192" s="23"/>
      <c r="K192"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0"/>
  <sheetViews>
    <sheetView zoomScaleNormal="100" zoomScaleSheetLayoutView="100" workbookViewId="0">
      <pane ySplit="7" topLeftCell="A239" activePane="bottomLeft" state="frozen"/>
      <selection activeCell="U278" sqref="U278"/>
      <selection pane="bottomLeft" activeCell="J266" sqref="J266"/>
    </sheetView>
  </sheetViews>
  <sheetFormatPr defaultColWidth="9.140625"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7.5703125" customWidth="1"/>
    <col min="8" max="9" width="10.140625" bestFit="1" customWidth="1"/>
    <col min="10" max="10" width="7.5703125" customWidth="1"/>
    <col min="11" max="11" width="2.5703125" customWidth="1"/>
    <col min="12" max="12" width="8.42578125" bestFit="1" customWidth="1"/>
    <col min="13" max="13" width="2.5703125" customWidth="1"/>
    <col min="14" max="14" width="10.42578125" customWidth="1"/>
  </cols>
  <sheetData>
    <row r="1" spans="1:14" s="29" customFormat="1" ht="12.75" x14ac:dyDescent="0.2">
      <c r="A1" s="1" t="s">
        <v>582</v>
      </c>
      <c r="B1" s="2"/>
      <c r="C1" s="2"/>
      <c r="D1" s="2"/>
      <c r="E1" s="2"/>
      <c r="F1" s="2"/>
      <c r="G1" s="2"/>
      <c r="H1" s="2"/>
      <c r="I1" s="2"/>
      <c r="J1" s="2"/>
      <c r="K1" s="2"/>
      <c r="L1" s="2"/>
    </row>
    <row r="2" spans="1:14" s="30" customFormat="1" ht="12.75" x14ac:dyDescent="0.2">
      <c r="A2" s="231" t="s">
        <v>583</v>
      </c>
      <c r="B2" s="4"/>
      <c r="C2" s="4"/>
      <c r="D2" s="4"/>
      <c r="E2" s="4"/>
      <c r="F2" s="4"/>
      <c r="G2" s="4"/>
      <c r="H2" s="4"/>
      <c r="I2" s="4"/>
      <c r="J2" s="4"/>
      <c r="K2" s="4"/>
      <c r="L2" s="4"/>
    </row>
    <row r="3" spans="1:14" s="30" customFormat="1" ht="11.25" customHeight="1" x14ac:dyDescent="0.2">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568</v>
      </c>
      <c r="I7" s="254" t="s">
        <v>543</v>
      </c>
      <c r="J7" s="33" t="s">
        <v>10</v>
      </c>
      <c r="K7" s="35"/>
      <c r="L7" s="35" t="s">
        <v>47</v>
      </c>
    </row>
    <row r="8" spans="1:14" ht="12.75" customHeight="1" x14ac:dyDescent="0.2">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570</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570</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
      <c r="A190" s="10"/>
      <c r="B190" s="22"/>
      <c r="C190" s="23"/>
      <c r="D190" s="23"/>
      <c r="E190" s="23"/>
      <c r="F190" s="23"/>
      <c r="G190" s="23"/>
      <c r="H190" s="23"/>
      <c r="I190" s="23"/>
      <c r="J190" s="38"/>
      <c r="K190" s="23"/>
      <c r="L190" s="23"/>
      <c r="N190" s="23"/>
    </row>
    <row r="191" spans="1:14" ht="12.75" customHeight="1" x14ac:dyDescent="0.2">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
      <c r="A216" s="20"/>
      <c r="B216" s="21"/>
      <c r="C216" s="72"/>
      <c r="D216" s="72"/>
      <c r="E216" s="72"/>
      <c r="F216"/>
      <c r="G216" s="23"/>
      <c r="H216" s="72"/>
      <c r="I216" s="72"/>
      <c r="J216" s="38"/>
      <c r="K216" s="23"/>
      <c r="L216" s="23"/>
      <c r="M216" s="23"/>
      <c r="N216" s="23"/>
    </row>
    <row r="217" spans="1:14" s="22" customFormat="1" ht="12.75" customHeight="1" x14ac:dyDescent="0.2">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
      <c r="A229" s="20"/>
      <c r="B229" s="21"/>
      <c r="C229" s="72"/>
      <c r="D229" s="72"/>
      <c r="E229" s="72"/>
      <c r="F229" s="72"/>
      <c r="G229" s="72"/>
      <c r="J229" s="38"/>
      <c r="K229" s="23"/>
      <c r="L229" s="23"/>
      <c r="N229" s="23"/>
    </row>
    <row r="230" spans="1:14" ht="12.75" customHeight="1" x14ac:dyDescent="0.2">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
      <c r="A242" s="20"/>
      <c r="B242" s="21"/>
      <c r="C242" s="72"/>
      <c r="D242" s="72"/>
      <c r="E242" s="72"/>
      <c r="F242" s="72"/>
      <c r="G242" s="72"/>
      <c r="J242" s="38"/>
      <c r="K242" s="23"/>
      <c r="L242" s="23"/>
      <c r="N242" s="23"/>
    </row>
    <row r="243" spans="1:14" ht="12.75" customHeight="1" x14ac:dyDescent="0.2">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
      <c r="A255" s="20"/>
      <c r="B255" s="21"/>
      <c r="C255" s="72"/>
      <c r="D255" s="72"/>
      <c r="E255" s="72"/>
      <c r="F255" s="72"/>
      <c r="G255" s="72"/>
      <c r="H255" s="72"/>
      <c r="I255" s="72"/>
      <c r="J255" s="38"/>
      <c r="K255" s="72"/>
      <c r="L255" s="23"/>
      <c r="M255" s="72"/>
      <c r="N255" s="23"/>
    </row>
    <row r="256" spans="1:14" ht="12.75" customHeight="1" x14ac:dyDescent="0.2">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s="4" customFormat="1" ht="12.75" customHeight="1" x14ac:dyDescent="0.2">
      <c r="A267" s="41"/>
      <c r="B267" s="25"/>
      <c r="C267" s="26"/>
      <c r="D267" s="26"/>
      <c r="E267" s="26"/>
      <c r="F267" s="26"/>
      <c r="G267" s="26"/>
      <c r="H267" s="26"/>
      <c r="I267" s="26"/>
      <c r="J267" s="26"/>
      <c r="K267" s="26"/>
      <c r="L267" s="26"/>
      <c r="M267" s="26"/>
    </row>
    <row r="268" spans="1:25" ht="12" customHeight="1" x14ac:dyDescent="0.2">
      <c r="A268" s="10"/>
      <c r="B268" s="21"/>
    </row>
    <row r="269" spans="1:25" ht="12" customHeight="1" x14ac:dyDescent="0.2">
      <c r="A269" s="10" t="s">
        <v>581</v>
      </c>
      <c r="B269" s="21"/>
    </row>
    <row r="270" spans="1:25" ht="12" customHeight="1" x14ac:dyDescent="0.2">
      <c r="A270" s="10" t="s">
        <v>569</v>
      </c>
    </row>
  </sheetData>
  <phoneticPr fontId="17"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88"/>
  <sheetViews>
    <sheetView workbookViewId="0">
      <pane ySplit="6" topLeftCell="A70" activePane="bottomLeft" state="frozen"/>
      <selection activeCell="U278" sqref="U278"/>
      <selection pane="bottomLeft" activeCell="N76" sqref="N76"/>
    </sheetView>
  </sheetViews>
  <sheetFormatPr defaultColWidth="9.42578125" defaultRowHeight="12.75" x14ac:dyDescent="0.2"/>
  <cols>
    <col min="1" max="1" width="5.85546875" style="4" customWidth="1"/>
    <col min="2" max="2" width="9" style="4" customWidth="1"/>
    <col min="3" max="3" width="7.140625" style="62" customWidth="1"/>
    <col min="4" max="4" width="7.7109375" style="62" customWidth="1"/>
    <col min="5" max="5" width="8.28515625" style="127" customWidth="1"/>
    <col min="6" max="6" width="12.7109375" style="62" bestFit="1" customWidth="1"/>
    <col min="7" max="7" width="12" style="30" customWidth="1"/>
    <col min="8" max="8" width="7.42578125" style="62" customWidth="1"/>
    <col min="9" max="9" width="6.28515625" style="127" customWidth="1"/>
    <col min="10" max="10" width="7.42578125" style="127" customWidth="1"/>
    <col min="11" max="11" width="6.42578125" style="151" customWidth="1"/>
    <col min="12" max="16384" width="9.42578125" style="4"/>
  </cols>
  <sheetData>
    <row r="1" spans="1:11" x14ac:dyDescent="0.2">
      <c r="A1" s="2" t="s">
        <v>586</v>
      </c>
      <c r="B1" s="2"/>
    </row>
    <row r="2" spans="1:11" x14ac:dyDescent="0.2">
      <c r="A2" s="60" t="s">
        <v>587</v>
      </c>
    </row>
    <row r="3" spans="1:11" ht="11.25" customHeight="1" x14ac:dyDescent="0.2">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392</v>
      </c>
      <c r="F5" s="50" t="s">
        <v>66</v>
      </c>
      <c r="G5" s="16" t="s">
        <v>95</v>
      </c>
      <c r="H5" s="50" t="s">
        <v>61</v>
      </c>
      <c r="I5" s="268" t="s">
        <v>64</v>
      </c>
      <c r="J5" s="268" t="s">
        <v>62</v>
      </c>
      <c r="K5" s="148" t="s">
        <v>21</v>
      </c>
    </row>
    <row r="6" spans="1:11" s="60" customFormat="1" ht="11.25" customHeight="1" x14ac:dyDescent="0.2">
      <c r="A6" s="80"/>
      <c r="B6" s="80"/>
      <c r="C6" s="81"/>
      <c r="D6" s="82"/>
      <c r="E6" s="129"/>
      <c r="F6" s="81"/>
      <c r="G6" s="80"/>
      <c r="H6" s="81"/>
      <c r="I6" s="129"/>
      <c r="J6" s="129"/>
      <c r="K6" s="147"/>
    </row>
    <row r="7" spans="1:11" s="62" customFormat="1" ht="12.75" customHeight="1" x14ac:dyDescent="0.2">
      <c r="A7" s="51"/>
      <c r="B7" s="51"/>
      <c r="C7" s="61"/>
      <c r="D7" s="61"/>
      <c r="E7" s="130"/>
      <c r="F7" s="61"/>
      <c r="H7" s="61"/>
      <c r="I7" s="130"/>
      <c r="J7" s="130"/>
      <c r="K7" s="85"/>
    </row>
    <row r="8" spans="1:11" ht="12.75" customHeight="1" x14ac:dyDescent="0.2">
      <c r="A8" s="20">
        <v>2020</v>
      </c>
      <c r="B8" s="21" t="s">
        <v>31</v>
      </c>
      <c r="C8" s="23">
        <v>93</v>
      </c>
      <c r="D8" s="23">
        <v>1500</v>
      </c>
      <c r="E8" s="23">
        <v>80</v>
      </c>
      <c r="F8" s="23" t="s">
        <v>55</v>
      </c>
      <c r="G8" s="23">
        <v>2</v>
      </c>
      <c r="H8" s="23">
        <v>57</v>
      </c>
      <c r="I8" s="23">
        <v>82</v>
      </c>
      <c r="J8" s="23" t="s">
        <v>55</v>
      </c>
      <c r="K8" s="142">
        <v>1814</v>
      </c>
    </row>
    <row r="9" spans="1:11" ht="12.75" customHeight="1" x14ac:dyDescent="0.2">
      <c r="A9" s="20"/>
      <c r="B9" s="21" t="s">
        <v>32</v>
      </c>
      <c r="C9" s="23">
        <v>82</v>
      </c>
      <c r="D9" s="23">
        <v>1763</v>
      </c>
      <c r="E9" s="23">
        <v>109</v>
      </c>
      <c r="F9" s="23" t="s">
        <v>55</v>
      </c>
      <c r="G9" s="23">
        <v>1</v>
      </c>
      <c r="H9" s="23">
        <v>56</v>
      </c>
      <c r="I9" s="23">
        <v>69</v>
      </c>
      <c r="J9" s="23" t="s">
        <v>55</v>
      </c>
      <c r="K9" s="142">
        <v>2080</v>
      </c>
    </row>
    <row r="10" spans="1:11" ht="12.75" customHeight="1" x14ac:dyDescent="0.2">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
      <c r="B32" s="21" t="s">
        <v>42</v>
      </c>
      <c r="C32" s="72">
        <v>110</v>
      </c>
      <c r="D32" s="72">
        <v>2337</v>
      </c>
      <c r="E32" s="112">
        <v>438</v>
      </c>
      <c r="F32" s="112">
        <v>2</v>
      </c>
      <c r="G32" s="23">
        <v>2</v>
      </c>
      <c r="H32" s="23">
        <v>41</v>
      </c>
      <c r="I32" s="23">
        <v>16</v>
      </c>
      <c r="J32" s="23" t="s">
        <v>55</v>
      </c>
      <c r="K32" s="142">
        <v>2946</v>
      </c>
    </row>
    <row r="33" spans="1:11" x14ac:dyDescent="0.2">
      <c r="F33" s="127"/>
    </row>
    <row r="34" spans="1:11" customFormat="1" ht="12.75" customHeight="1" x14ac:dyDescent="0.2">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
      <c r="A35" s="20"/>
      <c r="B35" s="21" t="s">
        <v>32</v>
      </c>
      <c r="C35" s="23">
        <v>116</v>
      </c>
      <c r="D35" s="23">
        <v>2275</v>
      </c>
      <c r="E35" s="23">
        <v>301</v>
      </c>
      <c r="F35" s="23" t="s">
        <v>55</v>
      </c>
      <c r="G35" s="23">
        <v>7</v>
      </c>
      <c r="H35" s="23">
        <v>99</v>
      </c>
      <c r="I35" s="23">
        <v>5</v>
      </c>
      <c r="J35" s="23">
        <v>1</v>
      </c>
      <c r="K35" s="142">
        <v>2804</v>
      </c>
    </row>
    <row r="36" spans="1:11" customFormat="1" ht="12.75" customHeight="1" x14ac:dyDescent="0.2">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
      <c r="A37" s="20"/>
      <c r="B37" s="21" t="s">
        <v>34</v>
      </c>
      <c r="C37" s="72">
        <v>150</v>
      </c>
      <c r="D37" s="72">
        <v>2689</v>
      </c>
      <c r="E37" s="23">
        <v>219</v>
      </c>
      <c r="F37" s="23">
        <v>1</v>
      </c>
      <c r="G37" s="23">
        <v>9</v>
      </c>
      <c r="H37" s="23">
        <v>74</v>
      </c>
      <c r="I37" s="23">
        <v>4</v>
      </c>
      <c r="J37" s="23" t="s">
        <v>55</v>
      </c>
      <c r="K37" s="142">
        <v>3146</v>
      </c>
    </row>
    <row r="38" spans="1:11" customFormat="1" ht="12.75" customHeight="1" x14ac:dyDescent="0.2">
      <c r="A38" s="20"/>
      <c r="B38" s="21" t="s">
        <v>35</v>
      </c>
      <c r="C38" s="72">
        <v>165</v>
      </c>
      <c r="D38" s="72">
        <v>2670</v>
      </c>
      <c r="E38" s="23">
        <v>269</v>
      </c>
      <c r="F38" s="23" t="s">
        <v>55</v>
      </c>
      <c r="G38" s="23">
        <v>20</v>
      </c>
      <c r="H38" s="23">
        <v>52</v>
      </c>
      <c r="I38" s="23">
        <v>6</v>
      </c>
      <c r="J38" s="23">
        <v>1</v>
      </c>
      <c r="K38" s="142">
        <v>3183</v>
      </c>
    </row>
    <row r="39" spans="1:11" customFormat="1" ht="12.75" customHeight="1" x14ac:dyDescent="0.2">
      <c r="A39" s="20"/>
      <c r="B39" s="21" t="s">
        <v>36</v>
      </c>
      <c r="C39" s="72">
        <v>105</v>
      </c>
      <c r="D39" s="72">
        <v>2052</v>
      </c>
      <c r="E39" s="72">
        <v>588</v>
      </c>
      <c r="F39" s="23" t="s">
        <v>55</v>
      </c>
      <c r="G39" s="23">
        <v>9</v>
      </c>
      <c r="H39" s="23">
        <v>57</v>
      </c>
      <c r="I39" s="23">
        <v>5</v>
      </c>
      <c r="J39" s="23">
        <v>2</v>
      </c>
      <c r="K39" s="142">
        <v>2818</v>
      </c>
    </row>
    <row r="40" spans="1:11" customFormat="1" ht="12.75" customHeight="1" x14ac:dyDescent="0.2">
      <c r="A40" s="20"/>
      <c r="B40" s="21" t="s">
        <v>37</v>
      </c>
      <c r="C40" s="72">
        <v>66</v>
      </c>
      <c r="D40" s="72">
        <v>1337</v>
      </c>
      <c r="E40" s="72">
        <v>231</v>
      </c>
      <c r="F40" s="23" t="s">
        <v>55</v>
      </c>
      <c r="G40" s="23">
        <v>10</v>
      </c>
      <c r="H40" s="23">
        <v>41</v>
      </c>
      <c r="I40" s="23">
        <v>2</v>
      </c>
      <c r="J40" s="23">
        <v>1</v>
      </c>
      <c r="K40" s="142">
        <v>1688</v>
      </c>
    </row>
    <row r="41" spans="1:11" customFormat="1" ht="12.75" customHeight="1" x14ac:dyDescent="0.2">
      <c r="A41" s="20"/>
      <c r="B41" s="21" t="s">
        <v>38</v>
      </c>
      <c r="C41" s="72">
        <v>145</v>
      </c>
      <c r="D41" s="72">
        <v>2512</v>
      </c>
      <c r="E41" s="72">
        <v>426</v>
      </c>
      <c r="F41" s="23" t="s">
        <v>55</v>
      </c>
      <c r="G41" s="23">
        <v>65</v>
      </c>
      <c r="H41" s="23">
        <v>71</v>
      </c>
      <c r="I41" s="23">
        <v>35</v>
      </c>
      <c r="J41" s="23">
        <v>2</v>
      </c>
      <c r="K41" s="142">
        <v>3256</v>
      </c>
    </row>
    <row r="42" spans="1:11" customFormat="1" ht="12.75" customHeight="1" x14ac:dyDescent="0.2">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
      <c r="A44" s="20"/>
      <c r="B44" s="21" t="s">
        <v>41</v>
      </c>
      <c r="C44" s="72">
        <v>109</v>
      </c>
      <c r="D44" s="72">
        <v>2679</v>
      </c>
      <c r="E44" s="72">
        <v>613</v>
      </c>
      <c r="F44" s="112">
        <v>2</v>
      </c>
      <c r="G44" s="72">
        <v>22</v>
      </c>
      <c r="H44" s="23">
        <v>132</v>
      </c>
      <c r="I44" s="23">
        <v>5</v>
      </c>
      <c r="J44" s="23" t="s">
        <v>55</v>
      </c>
      <c r="K44" s="142">
        <v>3562</v>
      </c>
    </row>
    <row r="45" spans="1:11" customFormat="1" ht="12.75" customHeight="1" x14ac:dyDescent="0.2">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
      <c r="A46" s="20"/>
      <c r="B46" s="21"/>
      <c r="C46" s="72"/>
      <c r="D46" s="72"/>
      <c r="E46" s="72"/>
      <c r="F46" s="72"/>
      <c r="G46" s="72"/>
      <c r="I46" s="23"/>
      <c r="J46" s="23"/>
      <c r="K46" s="23"/>
    </row>
    <row r="47" spans="1:11" customFormat="1" ht="12.75" customHeight="1" x14ac:dyDescent="0.2">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
      <c r="A48" s="20"/>
      <c r="B48" s="21" t="s">
        <v>32</v>
      </c>
      <c r="C48" s="23">
        <v>137</v>
      </c>
      <c r="D48" s="23">
        <v>2598</v>
      </c>
      <c r="E48" s="23">
        <v>332</v>
      </c>
      <c r="F48" s="23">
        <v>1</v>
      </c>
      <c r="G48" s="23">
        <v>2</v>
      </c>
      <c r="H48" s="23">
        <v>76</v>
      </c>
      <c r="I48" s="23">
        <v>4</v>
      </c>
      <c r="J48" s="23">
        <v>1</v>
      </c>
      <c r="K48" s="142">
        <v>3151</v>
      </c>
    </row>
    <row r="49" spans="1:11" customFormat="1" ht="12.75" customHeight="1" x14ac:dyDescent="0.2">
      <c r="A49" s="20"/>
      <c r="B49" s="21" t="s">
        <v>33</v>
      </c>
      <c r="C49" s="23">
        <v>120</v>
      </c>
      <c r="D49" s="23">
        <v>2908</v>
      </c>
      <c r="E49" s="23">
        <v>699</v>
      </c>
      <c r="F49" s="23">
        <v>6</v>
      </c>
      <c r="G49" s="23">
        <v>4</v>
      </c>
      <c r="H49" s="23">
        <v>133</v>
      </c>
      <c r="I49" s="23">
        <v>25</v>
      </c>
      <c r="J49" s="23">
        <v>2</v>
      </c>
      <c r="K49" s="142">
        <v>3897</v>
      </c>
    </row>
    <row r="50" spans="1:11" customFormat="1" ht="12.75" customHeight="1" x14ac:dyDescent="0.2">
      <c r="A50" s="20"/>
      <c r="B50" s="21" t="s">
        <v>34</v>
      </c>
      <c r="C50" s="23">
        <v>102</v>
      </c>
      <c r="D50" s="23">
        <v>2650</v>
      </c>
      <c r="E50" s="23">
        <v>500</v>
      </c>
      <c r="F50" s="23">
        <v>2</v>
      </c>
      <c r="G50" s="23" t="s">
        <v>55</v>
      </c>
      <c r="H50" s="23">
        <v>92</v>
      </c>
      <c r="I50" s="23">
        <v>34</v>
      </c>
      <c r="J50" s="23" t="s">
        <v>55</v>
      </c>
      <c r="K50" s="142">
        <v>3380</v>
      </c>
    </row>
    <row r="51" spans="1:11" customFormat="1" ht="12.75" customHeight="1" x14ac:dyDescent="0.2">
      <c r="A51" s="20"/>
      <c r="B51" s="21" t="s">
        <v>35</v>
      </c>
      <c r="C51" s="23">
        <v>161</v>
      </c>
      <c r="D51" s="23">
        <v>3142</v>
      </c>
      <c r="E51" s="23">
        <v>686</v>
      </c>
      <c r="F51" s="23">
        <v>1</v>
      </c>
      <c r="G51" s="23">
        <v>1</v>
      </c>
      <c r="H51" s="23">
        <v>124</v>
      </c>
      <c r="I51" s="23">
        <v>51</v>
      </c>
      <c r="J51" s="23" t="s">
        <v>55</v>
      </c>
      <c r="K51" s="142">
        <v>4166</v>
      </c>
    </row>
    <row r="52" spans="1:11" customFormat="1" ht="12.75" customHeight="1" x14ac:dyDescent="0.2">
      <c r="A52" s="20"/>
      <c r="B52" s="21" t="s">
        <v>36</v>
      </c>
      <c r="C52" s="23">
        <v>127</v>
      </c>
      <c r="D52" s="23">
        <v>3300</v>
      </c>
      <c r="E52" s="23">
        <v>701</v>
      </c>
      <c r="F52" s="23">
        <v>3</v>
      </c>
      <c r="G52" s="23" t="s">
        <v>55</v>
      </c>
      <c r="H52" s="23">
        <v>129</v>
      </c>
      <c r="I52" s="23">
        <v>35</v>
      </c>
      <c r="J52" s="23">
        <v>1</v>
      </c>
      <c r="K52" s="142">
        <v>4296</v>
      </c>
    </row>
    <row r="53" spans="1:11" customFormat="1" ht="12.75" customHeight="1" x14ac:dyDescent="0.2">
      <c r="A53" s="20"/>
      <c r="B53" s="21" t="s">
        <v>37</v>
      </c>
      <c r="C53" s="23">
        <v>92</v>
      </c>
      <c r="D53" s="23">
        <v>1494</v>
      </c>
      <c r="E53" s="23">
        <v>484</v>
      </c>
      <c r="F53" s="23">
        <v>1</v>
      </c>
      <c r="G53" s="23" t="s">
        <v>55</v>
      </c>
      <c r="H53" s="23">
        <v>98</v>
      </c>
      <c r="I53" s="23">
        <v>9</v>
      </c>
      <c r="J53" s="23" t="s">
        <v>55</v>
      </c>
      <c r="K53" s="142">
        <v>2178</v>
      </c>
    </row>
    <row r="54" spans="1:11" customFormat="1" ht="12.75" customHeight="1" x14ac:dyDescent="0.2">
      <c r="A54" s="20"/>
      <c r="B54" s="21" t="s">
        <v>38</v>
      </c>
      <c r="C54" s="23">
        <v>101</v>
      </c>
      <c r="D54" s="23">
        <v>2954</v>
      </c>
      <c r="E54" s="23">
        <v>995</v>
      </c>
      <c r="F54" s="23">
        <v>1</v>
      </c>
      <c r="G54" s="23">
        <v>2</v>
      </c>
      <c r="H54" s="23">
        <v>135</v>
      </c>
      <c r="I54" s="23">
        <v>30</v>
      </c>
      <c r="J54" s="23" t="s">
        <v>55</v>
      </c>
      <c r="K54" s="142">
        <v>4218</v>
      </c>
    </row>
    <row r="55" spans="1:11" customFormat="1" ht="12.75" customHeight="1" x14ac:dyDescent="0.2">
      <c r="A55" s="20"/>
      <c r="B55" s="21" t="s">
        <v>39</v>
      </c>
      <c r="C55" s="23">
        <v>130</v>
      </c>
      <c r="D55" s="23">
        <v>3229</v>
      </c>
      <c r="E55" s="23">
        <v>1116</v>
      </c>
      <c r="F55" s="23">
        <v>1</v>
      </c>
      <c r="G55" s="23">
        <v>1</v>
      </c>
      <c r="H55" s="23">
        <v>137</v>
      </c>
      <c r="I55" s="23">
        <v>29</v>
      </c>
      <c r="J55" s="23">
        <v>2</v>
      </c>
      <c r="K55" s="142">
        <v>4645</v>
      </c>
    </row>
    <row r="56" spans="1:11" customFormat="1" ht="12.75" customHeight="1" x14ac:dyDescent="0.2">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
      <c r="A59" s="20"/>
      <c r="B59" s="21"/>
      <c r="C59" s="23"/>
      <c r="D59" s="23"/>
      <c r="E59" s="23"/>
      <c r="F59" s="23"/>
      <c r="G59" s="23"/>
      <c r="H59" s="23"/>
      <c r="I59" s="23"/>
      <c r="J59" s="23"/>
      <c r="K59" s="142"/>
    </row>
    <row r="60" spans="1:11" ht="12.75" customHeight="1" x14ac:dyDescent="0.2">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
      <c r="A72" s="20"/>
      <c r="B72" s="21"/>
      <c r="C72" s="72"/>
      <c r="D72" s="72"/>
      <c r="E72" s="72"/>
      <c r="F72" s="72"/>
      <c r="G72" s="72"/>
      <c r="H72" s="72"/>
      <c r="I72" s="112"/>
      <c r="J72" s="112"/>
      <c r="K72" s="72"/>
    </row>
    <row r="73" spans="1:12" customFormat="1" ht="12.75" customHeight="1" x14ac:dyDescent="0.2">
      <c r="A73" s="20">
        <v>2025</v>
      </c>
      <c r="B73" s="21" t="s">
        <v>31</v>
      </c>
      <c r="C73" s="72">
        <v>61</v>
      </c>
      <c r="D73" s="38">
        <v>1657</v>
      </c>
      <c r="E73" s="72">
        <v>519</v>
      </c>
      <c r="F73" s="72">
        <v>79</v>
      </c>
      <c r="G73" s="72">
        <v>78</v>
      </c>
      <c r="H73" s="72">
        <v>162</v>
      </c>
      <c r="I73" s="23">
        <v>3</v>
      </c>
      <c r="J73" s="112">
        <v>1</v>
      </c>
      <c r="K73" s="142">
        <f t="shared" ref="K73:K80" si="1">SUM(C73:J73)</f>
        <v>2560</v>
      </c>
    </row>
    <row r="74" spans="1:12" customFormat="1" ht="12.75" customHeight="1" x14ac:dyDescent="0.2">
      <c r="A74" s="20"/>
      <c r="B74" s="21" t="s">
        <v>32</v>
      </c>
      <c r="C74" s="72">
        <v>57</v>
      </c>
      <c r="D74" s="23">
        <v>1632</v>
      </c>
      <c r="E74" s="72">
        <v>586</v>
      </c>
      <c r="F74" s="72">
        <v>38</v>
      </c>
      <c r="G74" s="72">
        <v>127</v>
      </c>
      <c r="H74" s="72">
        <v>106</v>
      </c>
      <c r="I74" s="23" t="s">
        <v>55</v>
      </c>
      <c r="J74" s="23" t="s">
        <v>55</v>
      </c>
      <c r="K74" s="142">
        <f t="shared" si="1"/>
        <v>2546</v>
      </c>
      <c r="L74" s="72"/>
    </row>
    <row r="75" spans="1:12" customFormat="1" ht="12.75" customHeight="1" x14ac:dyDescent="0.2">
      <c r="A75" s="20"/>
      <c r="B75" s="21" t="s">
        <v>33</v>
      </c>
      <c r="C75" s="72">
        <v>67</v>
      </c>
      <c r="D75" s="23">
        <v>2081</v>
      </c>
      <c r="E75" s="72">
        <v>696</v>
      </c>
      <c r="F75" s="72">
        <v>17</v>
      </c>
      <c r="G75" s="72">
        <v>124</v>
      </c>
      <c r="H75" s="72">
        <v>120</v>
      </c>
      <c r="I75" s="23" t="s">
        <v>55</v>
      </c>
      <c r="J75" s="23">
        <v>3</v>
      </c>
      <c r="K75" s="142">
        <f t="shared" si="1"/>
        <v>3108</v>
      </c>
      <c r="L75" s="72"/>
    </row>
    <row r="76" spans="1:12" customFormat="1" ht="12.75" customHeight="1" x14ac:dyDescent="0.2">
      <c r="A76" s="20"/>
      <c r="B76" s="21" t="s">
        <v>34</v>
      </c>
      <c r="C76" s="72">
        <v>77</v>
      </c>
      <c r="D76" s="23">
        <v>1813</v>
      </c>
      <c r="E76" s="72">
        <v>576</v>
      </c>
      <c r="F76" s="72">
        <v>27</v>
      </c>
      <c r="G76" s="72">
        <v>107</v>
      </c>
      <c r="H76" s="72">
        <v>99</v>
      </c>
      <c r="I76" s="23" t="s">
        <v>55</v>
      </c>
      <c r="J76" s="23" t="s">
        <v>55</v>
      </c>
      <c r="K76" s="142">
        <f t="shared" si="1"/>
        <v>2699</v>
      </c>
      <c r="L76" s="72"/>
    </row>
    <row r="77" spans="1:12" customFormat="1" ht="12.75" customHeight="1" x14ac:dyDescent="0.2">
      <c r="A77" s="20"/>
      <c r="B77" s="21" t="s">
        <v>35</v>
      </c>
      <c r="C77" s="72">
        <v>105</v>
      </c>
      <c r="D77" s="23">
        <v>1947</v>
      </c>
      <c r="E77" s="72">
        <v>806</v>
      </c>
      <c r="F77" s="72">
        <v>25</v>
      </c>
      <c r="G77" s="72">
        <v>77</v>
      </c>
      <c r="H77" s="72">
        <v>76</v>
      </c>
      <c r="I77" s="23">
        <v>1</v>
      </c>
      <c r="J77" s="23" t="s">
        <v>55</v>
      </c>
      <c r="K77" s="142">
        <v>3037</v>
      </c>
      <c r="L77" s="72"/>
    </row>
    <row r="78" spans="1:12" customFormat="1" ht="12.75" customHeight="1" x14ac:dyDescent="0.2">
      <c r="A78" s="20"/>
      <c r="B78" s="21" t="s">
        <v>36</v>
      </c>
      <c r="C78" s="72">
        <v>211</v>
      </c>
      <c r="D78" s="23">
        <v>2387</v>
      </c>
      <c r="E78" s="72">
        <v>1060</v>
      </c>
      <c r="F78" s="72">
        <v>34</v>
      </c>
      <c r="G78" s="72">
        <v>111</v>
      </c>
      <c r="H78" s="72">
        <v>64</v>
      </c>
      <c r="I78" s="23">
        <v>1</v>
      </c>
      <c r="J78" s="23" t="s">
        <v>55</v>
      </c>
      <c r="K78" s="142">
        <f t="shared" si="1"/>
        <v>3868</v>
      </c>
      <c r="L78" s="72"/>
    </row>
    <row r="79" spans="1:12" customFormat="1" ht="12.75" customHeight="1" x14ac:dyDescent="0.2">
      <c r="A79" s="20"/>
      <c r="B79" s="21" t="s">
        <v>37</v>
      </c>
      <c r="C79" s="72">
        <v>60</v>
      </c>
      <c r="D79" s="23">
        <v>1149</v>
      </c>
      <c r="E79" s="72">
        <v>272</v>
      </c>
      <c r="F79" s="72">
        <v>10</v>
      </c>
      <c r="G79" s="72">
        <v>52</v>
      </c>
      <c r="H79" s="72">
        <v>48</v>
      </c>
      <c r="I79" s="23">
        <v>1</v>
      </c>
      <c r="J79" s="23" t="s">
        <v>55</v>
      </c>
      <c r="K79" s="142">
        <f t="shared" si="1"/>
        <v>1592</v>
      </c>
      <c r="L79" s="72"/>
    </row>
    <row r="80" spans="1:12" customFormat="1" ht="12.75" customHeight="1" x14ac:dyDescent="0.2">
      <c r="A80" s="20"/>
      <c r="B80" s="21" t="s">
        <v>38</v>
      </c>
      <c r="C80" s="72">
        <v>54</v>
      </c>
      <c r="D80" s="23">
        <v>1963</v>
      </c>
      <c r="E80" s="72">
        <v>353</v>
      </c>
      <c r="F80" s="72">
        <v>32</v>
      </c>
      <c r="G80" s="72">
        <v>181</v>
      </c>
      <c r="H80" s="72">
        <v>39</v>
      </c>
      <c r="I80" s="23">
        <v>1</v>
      </c>
      <c r="J80" s="23">
        <v>2</v>
      </c>
      <c r="K80" s="142">
        <f t="shared" si="1"/>
        <v>2625</v>
      </c>
      <c r="L80" s="72"/>
    </row>
    <row r="81" spans="1:25" customFormat="1" ht="12.75" customHeight="1" x14ac:dyDescent="0.2">
      <c r="A81" s="20"/>
      <c r="B81" s="21" t="s">
        <v>39</v>
      </c>
      <c r="C81" s="72">
        <v>91</v>
      </c>
      <c r="D81" s="72">
        <v>2279</v>
      </c>
      <c r="E81" s="72">
        <v>646</v>
      </c>
      <c r="F81" s="72">
        <v>34</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
      <c r="A82" s="20"/>
      <c r="B82" s="21" t="s">
        <v>40</v>
      </c>
      <c r="C82" s="72">
        <v>51</v>
      </c>
      <c r="D82" s="72">
        <v>2435</v>
      </c>
      <c r="E82" s="72">
        <v>721</v>
      </c>
      <c r="F82" s="72">
        <v>32</v>
      </c>
      <c r="G82" s="72">
        <v>225</v>
      </c>
      <c r="H82" s="72">
        <v>51</v>
      </c>
      <c r="I82" s="112" t="s">
        <v>55</v>
      </c>
      <c r="J82" s="112" t="s">
        <v>55</v>
      </c>
      <c r="K82" s="142">
        <f>SUM(C82:J82)</f>
        <v>3515</v>
      </c>
      <c r="L82" s="72"/>
      <c r="M82" s="23"/>
      <c r="N82" s="72"/>
      <c r="O82" s="72"/>
      <c r="P82" s="72"/>
      <c r="Q82" s="72"/>
      <c r="R82" s="72"/>
      <c r="S82" s="23"/>
      <c r="T82" s="72"/>
      <c r="U82" s="23"/>
      <c r="V82" s="72"/>
      <c r="W82" s="72"/>
    </row>
    <row r="83" spans="1:25" customFormat="1" ht="12.75" customHeight="1" x14ac:dyDescent="0.2">
      <c r="A83" s="20"/>
      <c r="B83" s="21" t="s">
        <v>41</v>
      </c>
      <c r="C83" s="72">
        <v>59</v>
      </c>
      <c r="D83" s="72">
        <v>2016</v>
      </c>
      <c r="E83" s="72">
        <v>773</v>
      </c>
      <c r="F83" s="72">
        <v>10</v>
      </c>
      <c r="G83" s="72">
        <v>205</v>
      </c>
      <c r="H83" s="72">
        <v>33</v>
      </c>
      <c r="I83" s="72">
        <v>1</v>
      </c>
      <c r="J83" s="112" t="s">
        <v>55</v>
      </c>
      <c r="K83" s="142">
        <f>SUM(C83:J83)</f>
        <v>3097</v>
      </c>
      <c r="L83" s="72"/>
      <c r="M83" s="23"/>
      <c r="N83" s="72"/>
      <c r="O83" s="23"/>
      <c r="P83" s="72"/>
      <c r="Q83" s="72"/>
      <c r="R83" s="72"/>
      <c r="S83" s="72"/>
      <c r="T83" s="72"/>
      <c r="U83" s="23"/>
      <c r="V83" s="72"/>
      <c r="W83" s="23"/>
      <c r="X83" s="72"/>
      <c r="Y83" s="72"/>
    </row>
    <row r="84" spans="1:25" x14ac:dyDescent="0.2">
      <c r="A84" s="32"/>
      <c r="B84" s="71"/>
      <c r="C84" s="232"/>
      <c r="D84" s="232"/>
      <c r="E84" s="232"/>
      <c r="F84" s="232"/>
      <c r="G84" s="232"/>
      <c r="H84" s="232"/>
      <c r="I84" s="233"/>
      <c r="J84" s="233"/>
      <c r="K84" s="232"/>
      <c r="N84"/>
      <c r="O84"/>
      <c r="P84"/>
    </row>
    <row r="85" spans="1:25" x14ac:dyDescent="0.2">
      <c r="B85" s="30"/>
      <c r="C85" s="97"/>
      <c r="D85" s="97"/>
      <c r="E85" s="132"/>
      <c r="F85" s="97"/>
      <c r="G85" s="97"/>
      <c r="H85" s="97"/>
      <c r="I85" s="132"/>
      <c r="J85" s="132"/>
      <c r="K85" s="139"/>
      <c r="N85"/>
      <c r="O85"/>
      <c r="P85"/>
    </row>
    <row r="86" spans="1:25" x14ac:dyDescent="0.2">
      <c r="A86" s="12" t="s">
        <v>561</v>
      </c>
      <c r="B86" s="30"/>
      <c r="C86" s="30"/>
      <c r="D86" s="30"/>
      <c r="E86" s="133"/>
      <c r="F86" s="30"/>
      <c r="H86" s="30"/>
      <c r="I86" s="133"/>
      <c r="J86" s="133"/>
      <c r="K86" s="29"/>
      <c r="N86"/>
      <c r="O86"/>
      <c r="P86"/>
    </row>
    <row r="87" spans="1:25" x14ac:dyDescent="0.2">
      <c r="N87"/>
      <c r="O87"/>
      <c r="P87"/>
    </row>
    <row r="88" spans="1:25" x14ac:dyDescent="0.2">
      <c r="N88"/>
      <c r="O88"/>
      <c r="P88"/>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90"/>
  <sheetViews>
    <sheetView workbookViewId="0">
      <pane ySplit="7" topLeftCell="A68" activePane="bottomLeft" state="frozen"/>
      <selection activeCell="U278" sqref="U278"/>
      <selection pane="bottomLeft" activeCell="H94" sqref="H94"/>
    </sheetView>
  </sheetViews>
  <sheetFormatPr defaultColWidth="9.42578125" defaultRowHeight="12.75" x14ac:dyDescent="0.2"/>
  <cols>
    <col min="1" max="1" width="11.7109375" style="4" customWidth="1"/>
    <col min="2" max="2" width="10.5703125" style="4" customWidth="1"/>
    <col min="3" max="3" width="8.28515625" style="62" customWidth="1"/>
    <col min="4" max="4" width="10.140625" style="127" bestFit="1" customWidth="1"/>
    <col min="5" max="5" width="8.28515625" style="127" customWidth="1"/>
    <col min="6" max="6" width="9.7109375" style="62" customWidth="1"/>
    <col min="7" max="7" width="8.42578125" style="62" bestFit="1" customWidth="1"/>
    <col min="8" max="8" width="7.42578125" style="127" customWidth="1"/>
    <col min="9" max="9" width="10.42578125" style="151" customWidth="1"/>
    <col min="10" max="10" width="9.42578125" style="4"/>
    <col min="11" max="11" width="12.42578125" customWidth="1"/>
    <col min="13" max="16384" width="9.42578125" style="4"/>
  </cols>
  <sheetData>
    <row r="1" spans="1:17" x14ac:dyDescent="0.2">
      <c r="A1" s="2" t="s">
        <v>584</v>
      </c>
      <c r="B1" s="2"/>
    </row>
    <row r="2" spans="1:17" x14ac:dyDescent="0.2">
      <c r="A2" s="60" t="s">
        <v>585</v>
      </c>
    </row>
    <row r="3" spans="1:17" ht="11.25" customHeight="1" x14ac:dyDescent="0.2">
      <c r="B3" s="32"/>
      <c r="C3" s="77"/>
      <c r="D3" s="128"/>
      <c r="E3" s="128"/>
      <c r="F3" s="77"/>
      <c r="G3" s="77"/>
      <c r="H3" s="128"/>
      <c r="I3" s="150"/>
    </row>
    <row r="4" spans="1:17" s="45" customFormat="1" ht="34.5" customHeight="1" x14ac:dyDescent="0.2">
      <c r="A4" s="78" t="s">
        <v>449</v>
      </c>
      <c r="C4" s="49" t="s">
        <v>57</v>
      </c>
      <c r="D4" s="275" t="s">
        <v>58</v>
      </c>
      <c r="E4" s="275"/>
      <c r="F4" s="64" t="s">
        <v>563</v>
      </c>
      <c r="G4" s="64" t="s">
        <v>564</v>
      </c>
      <c r="H4" s="49" t="s">
        <v>534</v>
      </c>
      <c r="I4" s="149" t="s">
        <v>10</v>
      </c>
    </row>
    <row r="5" spans="1:17" s="16" customFormat="1" ht="24.75" customHeight="1" x14ac:dyDescent="0.2">
      <c r="C5" s="50" t="s">
        <v>57</v>
      </c>
      <c r="D5" s="276" t="s">
        <v>392</v>
      </c>
      <c r="E5" s="276"/>
      <c r="F5" s="252" t="s">
        <v>565</v>
      </c>
      <c r="G5" s="252" t="s">
        <v>566</v>
      </c>
      <c r="H5" s="50" t="s">
        <v>62</v>
      </c>
      <c r="I5" s="148" t="s">
        <v>21</v>
      </c>
    </row>
    <row r="6" spans="1:17" s="16" customFormat="1" ht="24.75" customHeight="1" x14ac:dyDescent="0.2">
      <c r="A6" s="242" t="s">
        <v>541</v>
      </c>
      <c r="B6" s="242"/>
      <c r="C6" s="243"/>
      <c r="D6" s="243" t="s">
        <v>542</v>
      </c>
      <c r="E6" s="243" t="s">
        <v>543</v>
      </c>
      <c r="F6" s="243"/>
      <c r="G6" s="243"/>
      <c r="H6" s="243"/>
      <c r="I6" s="244"/>
    </row>
    <row r="7" spans="1:17" s="60" customFormat="1" ht="11.25" customHeight="1" x14ac:dyDescent="0.2">
      <c r="A7" s="80"/>
      <c r="B7" s="80"/>
      <c r="C7" s="82"/>
      <c r="D7" s="129"/>
      <c r="E7" s="129"/>
      <c r="F7" s="81"/>
      <c r="G7" s="81"/>
      <c r="H7" s="129"/>
      <c r="I7" s="147"/>
    </row>
    <row r="8" spans="1:17" s="62" customFormat="1" ht="12.75" customHeight="1" x14ac:dyDescent="0.2">
      <c r="A8" s="51"/>
      <c r="B8" s="51"/>
      <c r="C8" s="61"/>
      <c r="D8" s="130"/>
      <c r="E8" s="130"/>
      <c r="F8" s="61"/>
      <c r="G8" s="61"/>
      <c r="H8" s="130"/>
      <c r="I8" s="85"/>
      <c r="M8" s="22"/>
      <c r="N8" s="22"/>
      <c r="O8" s="22"/>
      <c r="P8" s="22"/>
      <c r="Q8" s="22"/>
    </row>
    <row r="9" spans="1:17" ht="12.75" customHeight="1" x14ac:dyDescent="0.2">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
      <c r="A12" s="20"/>
      <c r="B12" s="21" t="s">
        <v>34</v>
      </c>
      <c r="C12" s="38">
        <v>510</v>
      </c>
      <c r="D12" s="23" t="s">
        <v>55</v>
      </c>
      <c r="E12" s="23" t="s">
        <v>55</v>
      </c>
      <c r="F12" s="23">
        <v>14</v>
      </c>
      <c r="G12" s="23">
        <v>4</v>
      </c>
      <c r="H12" s="23">
        <v>5</v>
      </c>
      <c r="I12" s="142">
        <f t="shared" si="0"/>
        <v>533</v>
      </c>
      <c r="J12" s="62"/>
    </row>
    <row r="13" spans="1:17" s="22" customFormat="1" ht="12.75" customHeight="1" x14ac:dyDescent="0.2">
      <c r="A13" s="20"/>
      <c r="B13" s="21" t="s">
        <v>35</v>
      </c>
      <c r="C13" s="38">
        <v>451</v>
      </c>
      <c r="D13" s="23" t="s">
        <v>55</v>
      </c>
      <c r="E13" s="23" t="s">
        <v>55</v>
      </c>
      <c r="F13" s="23">
        <v>13</v>
      </c>
      <c r="G13" s="23">
        <v>6</v>
      </c>
      <c r="H13" s="23">
        <v>2</v>
      </c>
      <c r="I13" s="142">
        <f t="shared" si="0"/>
        <v>472</v>
      </c>
      <c r="J13" s="62"/>
    </row>
    <row r="14" spans="1:17" s="22" customFormat="1" ht="12.75" customHeight="1" x14ac:dyDescent="0.2">
      <c r="B14" s="21" t="s">
        <v>36</v>
      </c>
      <c r="C14" s="38">
        <v>486</v>
      </c>
      <c r="D14" s="23" t="s">
        <v>55</v>
      </c>
      <c r="E14" s="23" t="s">
        <v>55</v>
      </c>
      <c r="F14" s="23">
        <v>7</v>
      </c>
      <c r="G14" s="23">
        <v>7</v>
      </c>
      <c r="H14" s="23">
        <v>4</v>
      </c>
      <c r="I14" s="142">
        <f t="shared" si="0"/>
        <v>504</v>
      </c>
      <c r="J14" s="62"/>
    </row>
    <row r="15" spans="1:17" s="22" customFormat="1" ht="12.75" customHeight="1" x14ac:dyDescent="0.2">
      <c r="B15" s="21" t="s">
        <v>37</v>
      </c>
      <c r="C15" s="38">
        <v>309</v>
      </c>
      <c r="D15" s="23" t="s">
        <v>55</v>
      </c>
      <c r="E15" s="23">
        <v>2</v>
      </c>
      <c r="F15" s="23">
        <v>8</v>
      </c>
      <c r="G15" s="23">
        <v>4</v>
      </c>
      <c r="H15" s="23">
        <v>5</v>
      </c>
      <c r="I15" s="142">
        <f t="shared" si="0"/>
        <v>328</v>
      </c>
      <c r="J15" s="62"/>
    </row>
    <row r="16" spans="1:17" s="22" customFormat="1" ht="12.75" customHeight="1" x14ac:dyDescent="0.2">
      <c r="B16" s="21" t="s">
        <v>38</v>
      </c>
      <c r="C16" s="38">
        <v>415</v>
      </c>
      <c r="D16" s="23" t="s">
        <v>55</v>
      </c>
      <c r="E16" s="23" t="s">
        <v>55</v>
      </c>
      <c r="F16" s="23">
        <v>10</v>
      </c>
      <c r="G16" s="23">
        <v>8</v>
      </c>
      <c r="H16" s="23">
        <v>3</v>
      </c>
      <c r="I16" s="142">
        <f t="shared" si="0"/>
        <v>436</v>
      </c>
      <c r="J16" s="62"/>
    </row>
    <row r="17" spans="1:12" s="22" customFormat="1" ht="12.75" customHeight="1" x14ac:dyDescent="0.2">
      <c r="B17" s="21" t="s">
        <v>39</v>
      </c>
      <c r="C17" s="38">
        <v>561</v>
      </c>
      <c r="D17" s="23" t="s">
        <v>55</v>
      </c>
      <c r="E17" s="23">
        <v>4</v>
      </c>
      <c r="F17" s="23">
        <v>8</v>
      </c>
      <c r="G17" s="23">
        <v>2</v>
      </c>
      <c r="H17" s="23">
        <v>5</v>
      </c>
      <c r="I17" s="142">
        <f t="shared" si="0"/>
        <v>580</v>
      </c>
      <c r="J17" s="62"/>
    </row>
    <row r="18" spans="1:12" s="22" customFormat="1" ht="12.75" customHeight="1" x14ac:dyDescent="0.2">
      <c r="B18" s="21" t="s">
        <v>40</v>
      </c>
      <c r="C18" s="38">
        <v>572</v>
      </c>
      <c r="D18" s="23" t="s">
        <v>55</v>
      </c>
      <c r="E18" s="23">
        <v>5</v>
      </c>
      <c r="F18" s="23">
        <v>16</v>
      </c>
      <c r="G18" s="23">
        <v>5</v>
      </c>
      <c r="H18" s="23">
        <v>6</v>
      </c>
      <c r="I18" s="142">
        <f t="shared" si="0"/>
        <v>604</v>
      </c>
      <c r="J18" s="62"/>
    </row>
    <row r="19" spans="1:12" s="22" customFormat="1" ht="12.75" customHeight="1" x14ac:dyDescent="0.2">
      <c r="B19" s="21" t="s">
        <v>41</v>
      </c>
      <c r="C19" s="38">
        <v>592</v>
      </c>
      <c r="D19" s="23" t="s">
        <v>55</v>
      </c>
      <c r="E19" s="23">
        <v>1</v>
      </c>
      <c r="F19" s="23">
        <v>10</v>
      </c>
      <c r="G19" s="23">
        <v>8</v>
      </c>
      <c r="H19" s="23">
        <v>6</v>
      </c>
      <c r="I19" s="142">
        <f t="shared" si="0"/>
        <v>617</v>
      </c>
      <c r="J19" s="62"/>
    </row>
    <row r="20" spans="1:12" s="22" customFormat="1" ht="12.75" customHeight="1" x14ac:dyDescent="0.2">
      <c r="B20" s="21" t="s">
        <v>42</v>
      </c>
      <c r="C20" s="38">
        <v>503</v>
      </c>
      <c r="D20" s="23" t="s">
        <v>55</v>
      </c>
      <c r="E20" s="23">
        <v>3</v>
      </c>
      <c r="F20" s="23">
        <v>19</v>
      </c>
      <c r="G20" s="23">
        <v>17</v>
      </c>
      <c r="H20" s="23">
        <v>1</v>
      </c>
      <c r="I20" s="142">
        <f t="shared" si="0"/>
        <v>543</v>
      </c>
      <c r="J20" s="62"/>
    </row>
    <row r="21" spans="1:12" s="22" customFormat="1" ht="12.75" customHeight="1" x14ac:dyDescent="0.2">
      <c r="B21" s="21"/>
      <c r="C21"/>
      <c r="E21" s="28"/>
      <c r="F21"/>
      <c r="G21"/>
      <c r="H21" s="28"/>
      <c r="I21" s="142"/>
    </row>
    <row r="22" spans="1:12" s="22" customFormat="1" ht="12.75" customHeight="1" x14ac:dyDescent="0.25">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25">
      <c r="A23" s="20"/>
      <c r="B23" s="21" t="s">
        <v>32</v>
      </c>
      <c r="C23" s="72">
        <v>502</v>
      </c>
      <c r="D23" s="23" t="s">
        <v>55</v>
      </c>
      <c r="E23" s="112">
        <v>6</v>
      </c>
      <c r="F23" s="23">
        <v>23</v>
      </c>
      <c r="G23" s="23">
        <v>23</v>
      </c>
      <c r="H23" s="23">
        <v>2</v>
      </c>
      <c r="I23" s="142">
        <f t="shared" si="0"/>
        <v>556</v>
      </c>
      <c r="K23" s="249"/>
      <c r="L23" s="249"/>
    </row>
    <row r="24" spans="1:12" s="22" customFormat="1" ht="12.75" customHeight="1" x14ac:dyDescent="0.25">
      <c r="A24" s="20"/>
      <c r="B24" s="21" t="s">
        <v>33</v>
      </c>
      <c r="C24" s="72">
        <v>651</v>
      </c>
      <c r="D24" s="23" t="s">
        <v>55</v>
      </c>
      <c r="E24" s="112">
        <v>1</v>
      </c>
      <c r="F24" s="23">
        <v>18</v>
      </c>
      <c r="G24" s="23">
        <v>16</v>
      </c>
      <c r="H24" s="23">
        <v>4</v>
      </c>
      <c r="I24" s="142">
        <f t="shared" si="0"/>
        <v>690</v>
      </c>
      <c r="K24" s="249"/>
      <c r="L24" s="249"/>
    </row>
    <row r="25" spans="1:12" s="22" customFormat="1" ht="12.75" customHeight="1" x14ac:dyDescent="0.25">
      <c r="A25" s="20"/>
      <c r="B25" s="21" t="s">
        <v>34</v>
      </c>
      <c r="C25" s="72">
        <v>684</v>
      </c>
      <c r="D25" s="23" t="s">
        <v>55</v>
      </c>
      <c r="E25" s="112">
        <v>2</v>
      </c>
      <c r="F25" s="23">
        <v>17</v>
      </c>
      <c r="G25" s="23">
        <v>11</v>
      </c>
      <c r="H25" s="23">
        <v>3</v>
      </c>
      <c r="I25" s="142">
        <f t="shared" si="0"/>
        <v>717</v>
      </c>
      <c r="K25" s="249"/>
      <c r="L25" s="249"/>
    </row>
    <row r="26" spans="1:12" s="22" customFormat="1" ht="12.75" customHeight="1" x14ac:dyDescent="0.25">
      <c r="A26" s="20"/>
      <c r="B26" s="21" t="s">
        <v>35</v>
      </c>
      <c r="C26" s="72">
        <v>634</v>
      </c>
      <c r="D26" s="23" t="s">
        <v>55</v>
      </c>
      <c r="E26" s="112">
        <v>3</v>
      </c>
      <c r="F26" s="23">
        <v>17</v>
      </c>
      <c r="G26" s="23">
        <v>8</v>
      </c>
      <c r="H26" s="23">
        <v>9</v>
      </c>
      <c r="I26" s="142">
        <f t="shared" si="0"/>
        <v>671</v>
      </c>
      <c r="K26" s="249"/>
      <c r="L26" s="249"/>
    </row>
    <row r="27" spans="1:12" s="22" customFormat="1" ht="12.75" customHeight="1" x14ac:dyDescent="0.25">
      <c r="A27" s="20"/>
      <c r="B27" s="21" t="s">
        <v>36</v>
      </c>
      <c r="C27" s="72">
        <v>626</v>
      </c>
      <c r="D27" s="23" t="s">
        <v>55</v>
      </c>
      <c r="E27" s="112">
        <v>6</v>
      </c>
      <c r="F27" s="23">
        <v>17</v>
      </c>
      <c r="G27" s="23">
        <v>6</v>
      </c>
      <c r="H27" s="23">
        <v>9</v>
      </c>
      <c r="I27" s="142">
        <f t="shared" si="0"/>
        <v>664</v>
      </c>
      <c r="K27" s="249"/>
      <c r="L27" s="249"/>
    </row>
    <row r="28" spans="1:12" s="22" customFormat="1" ht="12.75" customHeight="1" x14ac:dyDescent="0.25">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25">
      <c r="A29" s="20"/>
      <c r="B29" s="21" t="s">
        <v>38</v>
      </c>
      <c r="C29" s="23">
        <v>463</v>
      </c>
      <c r="D29" s="23" t="s">
        <v>55</v>
      </c>
      <c r="E29" s="23">
        <v>1</v>
      </c>
      <c r="F29" s="23">
        <v>8</v>
      </c>
      <c r="G29" s="23">
        <v>12</v>
      </c>
      <c r="H29" s="23">
        <v>3</v>
      </c>
      <c r="I29" s="142">
        <f t="shared" si="0"/>
        <v>487</v>
      </c>
      <c r="K29" s="249"/>
      <c r="L29" s="249"/>
    </row>
    <row r="30" spans="1:12" s="22" customFormat="1" ht="12.75" customHeight="1" x14ac:dyDescent="0.25">
      <c r="A30" s="20"/>
      <c r="B30" s="21" t="s">
        <v>39</v>
      </c>
      <c r="C30" s="72">
        <v>511</v>
      </c>
      <c r="D30" s="23" t="s">
        <v>55</v>
      </c>
      <c r="E30" s="112">
        <v>6</v>
      </c>
      <c r="F30" s="72">
        <v>14</v>
      </c>
      <c r="G30" s="72">
        <v>14</v>
      </c>
      <c r="H30" s="112">
        <v>1</v>
      </c>
      <c r="I30" s="142">
        <f t="shared" si="0"/>
        <v>546</v>
      </c>
      <c r="K30" s="249"/>
      <c r="L30" s="249"/>
    </row>
    <row r="31" spans="1:12" s="22" customFormat="1" ht="12.75" customHeight="1" x14ac:dyDescent="0.25">
      <c r="A31" s="20"/>
      <c r="B31" s="21" t="s">
        <v>40</v>
      </c>
      <c r="C31" s="72">
        <v>523</v>
      </c>
      <c r="D31" s="23" t="s">
        <v>55</v>
      </c>
      <c r="E31" s="112">
        <v>5</v>
      </c>
      <c r="F31" s="23">
        <v>3</v>
      </c>
      <c r="G31" s="23">
        <v>16</v>
      </c>
      <c r="H31" s="23">
        <v>4</v>
      </c>
      <c r="I31" s="142">
        <f t="shared" si="0"/>
        <v>551</v>
      </c>
      <c r="K31" s="249"/>
      <c r="L31" s="249"/>
    </row>
    <row r="32" spans="1:12" s="22" customFormat="1" ht="12.75" customHeight="1" x14ac:dyDescent="0.25">
      <c r="A32" s="20"/>
      <c r="B32" s="21" t="s">
        <v>41</v>
      </c>
      <c r="C32" s="72">
        <v>530</v>
      </c>
      <c r="D32" s="23" t="s">
        <v>55</v>
      </c>
      <c r="E32" s="112">
        <v>6</v>
      </c>
      <c r="F32" s="23">
        <v>7</v>
      </c>
      <c r="G32" s="23">
        <v>15</v>
      </c>
      <c r="H32" s="23">
        <v>3</v>
      </c>
      <c r="I32" s="142">
        <f t="shared" si="0"/>
        <v>561</v>
      </c>
      <c r="K32" s="249"/>
      <c r="L32" s="249"/>
    </row>
    <row r="33" spans="1:13" customFormat="1" ht="12.75" customHeight="1" x14ac:dyDescent="0.25">
      <c r="B33" s="21" t="s">
        <v>42</v>
      </c>
      <c r="C33" s="72">
        <v>607</v>
      </c>
      <c r="D33" s="23" t="s">
        <v>55</v>
      </c>
      <c r="E33" s="112">
        <v>6</v>
      </c>
      <c r="F33" s="23">
        <v>16</v>
      </c>
      <c r="G33" s="23">
        <v>26</v>
      </c>
      <c r="H33" s="23">
        <v>6</v>
      </c>
      <c r="I33" s="142">
        <f t="shared" si="0"/>
        <v>661</v>
      </c>
      <c r="K33" s="249"/>
      <c r="L33" s="249"/>
      <c r="M33" s="22"/>
    </row>
    <row r="34" spans="1:13" ht="15" x14ac:dyDescent="0.25">
      <c r="D34" s="72"/>
      <c r="K34" s="249"/>
      <c r="L34" s="249"/>
      <c r="M34" s="22"/>
    </row>
    <row r="35" spans="1:13" customFormat="1" ht="12.75" customHeight="1" x14ac:dyDescent="0.25">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25">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25">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25">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25">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25">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25">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25">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25">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25">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25">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25">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25">
      <c r="A47" s="20"/>
      <c r="B47" s="21"/>
      <c r="C47" s="72"/>
      <c r="D47" s="72"/>
      <c r="E47" s="72"/>
      <c r="F47" s="23"/>
      <c r="G47" s="23"/>
      <c r="H47" s="23"/>
      <c r="I47" s="142"/>
      <c r="K47" s="249"/>
      <c r="L47" s="249"/>
      <c r="M47" s="22"/>
    </row>
    <row r="48" spans="1:13" customFormat="1" ht="12.75" customHeight="1" x14ac:dyDescent="0.25">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25">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25">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25">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25">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25">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25">
      <c r="A54" s="20"/>
      <c r="B54" s="21" t="s">
        <v>37</v>
      </c>
      <c r="C54" s="72">
        <v>297</v>
      </c>
      <c r="D54" s="23">
        <v>1</v>
      </c>
      <c r="E54" s="72">
        <v>5</v>
      </c>
      <c r="F54" s="72">
        <v>27</v>
      </c>
      <c r="G54" s="72">
        <v>11</v>
      </c>
      <c r="H54" s="72">
        <v>1</v>
      </c>
      <c r="I54" s="142">
        <f t="shared" si="0"/>
        <v>342</v>
      </c>
      <c r="K54" s="249"/>
      <c r="L54" s="249"/>
      <c r="M54" s="22"/>
    </row>
    <row r="55" spans="1:13" customFormat="1" ht="12.75" customHeight="1" x14ac:dyDescent="0.25">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25">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25">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25">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25">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
      <c r="A60" s="20"/>
      <c r="B60" s="21"/>
      <c r="C60" s="72"/>
      <c r="D60" s="72"/>
      <c r="E60" s="72"/>
      <c r="F60" s="23"/>
      <c r="G60" s="23"/>
      <c r="H60" s="23"/>
      <c r="I60" s="142"/>
    </row>
    <row r="61" spans="1:13" ht="12.75" customHeight="1" x14ac:dyDescent="0.2">
      <c r="A61" s="12">
        <v>2024</v>
      </c>
      <c r="B61" s="21" t="s">
        <v>31</v>
      </c>
      <c r="C61" s="23">
        <v>383</v>
      </c>
      <c r="D61" s="23" t="s">
        <v>55</v>
      </c>
      <c r="E61" s="23">
        <v>21</v>
      </c>
      <c r="F61" s="23">
        <v>26</v>
      </c>
      <c r="G61" s="23">
        <v>17</v>
      </c>
      <c r="H61" s="23" t="s">
        <v>55</v>
      </c>
      <c r="I61" s="142">
        <f t="shared" si="0"/>
        <v>447</v>
      </c>
      <c r="K61" s="48"/>
    </row>
    <row r="62" spans="1:13" customFormat="1" ht="12.75" customHeight="1" x14ac:dyDescent="0.2">
      <c r="A62" s="20"/>
      <c r="B62" s="21" t="s">
        <v>32</v>
      </c>
      <c r="C62" s="72">
        <v>446</v>
      </c>
      <c r="D62" s="23" t="s">
        <v>55</v>
      </c>
      <c r="E62" s="72">
        <v>20</v>
      </c>
      <c r="F62" s="23">
        <v>40</v>
      </c>
      <c r="G62" s="23">
        <v>22</v>
      </c>
      <c r="H62" s="72">
        <v>1</v>
      </c>
      <c r="I62" s="142">
        <f t="shared" si="0"/>
        <v>529</v>
      </c>
      <c r="K62" s="48"/>
    </row>
    <row r="63" spans="1:13" customFormat="1" ht="12.75" customHeight="1" x14ac:dyDescent="0.2">
      <c r="A63" s="20"/>
      <c r="B63" s="21" t="s">
        <v>33</v>
      </c>
      <c r="C63" s="72">
        <v>464</v>
      </c>
      <c r="D63" s="23" t="s">
        <v>55</v>
      </c>
      <c r="E63" s="72">
        <v>34</v>
      </c>
      <c r="F63" s="23">
        <v>26</v>
      </c>
      <c r="G63" s="23">
        <v>21</v>
      </c>
      <c r="H63" s="72">
        <v>1</v>
      </c>
      <c r="I63" s="142">
        <f t="shared" si="0"/>
        <v>546</v>
      </c>
      <c r="K63" s="48"/>
    </row>
    <row r="64" spans="1:13" customFormat="1" ht="12.75" customHeight="1" x14ac:dyDescent="0.2">
      <c r="A64" s="20"/>
      <c r="B64" s="21" t="s">
        <v>34</v>
      </c>
      <c r="C64" s="72">
        <v>555</v>
      </c>
      <c r="D64" s="23" t="s">
        <v>55</v>
      </c>
      <c r="E64" s="72">
        <v>26</v>
      </c>
      <c r="F64" s="23">
        <v>24</v>
      </c>
      <c r="G64" s="23">
        <v>35</v>
      </c>
      <c r="H64" s="72">
        <v>2</v>
      </c>
      <c r="I64" s="142">
        <f t="shared" si="0"/>
        <v>642</v>
      </c>
      <c r="K64" s="48"/>
    </row>
    <row r="65" spans="1:25" customFormat="1" ht="12.75" customHeight="1" x14ac:dyDescent="0.2">
      <c r="A65" s="20"/>
      <c r="B65" s="21" t="s">
        <v>35</v>
      </c>
      <c r="C65" s="72">
        <v>570</v>
      </c>
      <c r="D65" s="23" t="s">
        <v>55</v>
      </c>
      <c r="E65" s="72">
        <v>38</v>
      </c>
      <c r="F65" s="23">
        <v>24</v>
      </c>
      <c r="G65" s="23">
        <v>31</v>
      </c>
      <c r="H65" s="72">
        <v>4</v>
      </c>
      <c r="I65" s="142">
        <f t="shared" si="0"/>
        <v>667</v>
      </c>
      <c r="K65" s="48"/>
    </row>
    <row r="66" spans="1:25" customFormat="1" ht="12.75" customHeight="1" x14ac:dyDescent="0.2">
      <c r="A66" s="20"/>
      <c r="B66" s="21" t="s">
        <v>36</v>
      </c>
      <c r="C66" s="72">
        <v>524</v>
      </c>
      <c r="D66" s="72">
        <v>7</v>
      </c>
      <c r="E66" s="72">
        <v>41</v>
      </c>
      <c r="F66" s="23">
        <v>19</v>
      </c>
      <c r="G66" s="23">
        <v>22</v>
      </c>
      <c r="H66" s="72">
        <v>2</v>
      </c>
      <c r="I66" s="142">
        <f t="shared" si="0"/>
        <v>615</v>
      </c>
      <c r="K66" s="48"/>
    </row>
    <row r="67" spans="1:25" customFormat="1" ht="12.75" customHeight="1" x14ac:dyDescent="0.2">
      <c r="A67" s="20"/>
      <c r="B67" s="21" t="s">
        <v>37</v>
      </c>
      <c r="C67" s="72">
        <v>258</v>
      </c>
      <c r="D67" s="72">
        <v>4</v>
      </c>
      <c r="E67" s="72">
        <v>13</v>
      </c>
      <c r="F67" s="23">
        <v>10</v>
      </c>
      <c r="G67" s="23">
        <v>12</v>
      </c>
      <c r="H67" s="72">
        <v>1</v>
      </c>
      <c r="I67" s="142">
        <f t="shared" si="0"/>
        <v>298</v>
      </c>
      <c r="K67" s="48"/>
    </row>
    <row r="68" spans="1:25" customFormat="1" ht="12.75" customHeight="1" x14ac:dyDescent="0.2">
      <c r="A68" s="20"/>
      <c r="B68" s="21" t="s">
        <v>38</v>
      </c>
      <c r="C68" s="72">
        <v>390</v>
      </c>
      <c r="D68" s="72">
        <v>19</v>
      </c>
      <c r="E68" s="72">
        <v>34</v>
      </c>
      <c r="F68" s="23">
        <v>27</v>
      </c>
      <c r="G68" s="23">
        <v>20</v>
      </c>
      <c r="H68" s="72">
        <v>1</v>
      </c>
      <c r="I68" s="142">
        <f t="shared" si="0"/>
        <v>491</v>
      </c>
      <c r="K68" s="48"/>
    </row>
    <row r="69" spans="1:25" customFormat="1" ht="12.75" customHeight="1" x14ac:dyDescent="0.2">
      <c r="A69" s="20"/>
      <c r="B69" s="21" t="s">
        <v>39</v>
      </c>
      <c r="C69" s="72">
        <v>487</v>
      </c>
      <c r="D69" s="72">
        <v>4</v>
      </c>
      <c r="E69" s="72">
        <v>27</v>
      </c>
      <c r="F69" s="23">
        <v>20</v>
      </c>
      <c r="G69" s="23">
        <v>20</v>
      </c>
      <c r="H69" s="72">
        <v>1</v>
      </c>
      <c r="I69" s="142">
        <f t="shared" si="0"/>
        <v>559</v>
      </c>
      <c r="K69" s="48"/>
    </row>
    <row r="70" spans="1:25" customFormat="1" ht="12.75" customHeight="1" x14ac:dyDescent="0.2">
      <c r="A70" s="20"/>
      <c r="B70" s="21" t="s">
        <v>40</v>
      </c>
      <c r="C70" s="72">
        <v>502</v>
      </c>
      <c r="D70" s="72">
        <v>14</v>
      </c>
      <c r="E70" s="72">
        <v>43</v>
      </c>
      <c r="F70" s="23">
        <v>24</v>
      </c>
      <c r="G70" s="23">
        <v>41</v>
      </c>
      <c r="H70" s="72">
        <v>2</v>
      </c>
      <c r="I70" s="142">
        <f t="shared" si="0"/>
        <v>626</v>
      </c>
      <c r="K70" s="48"/>
    </row>
    <row r="71" spans="1:25" customFormat="1" ht="12.75" customHeight="1" x14ac:dyDescent="0.2">
      <c r="A71" s="20"/>
      <c r="B71" s="21" t="s">
        <v>41</v>
      </c>
      <c r="C71" s="72">
        <v>480</v>
      </c>
      <c r="D71" s="72">
        <v>13</v>
      </c>
      <c r="E71" s="72">
        <v>33</v>
      </c>
      <c r="F71" s="23">
        <v>22</v>
      </c>
      <c r="G71" s="23">
        <v>31</v>
      </c>
      <c r="H71" s="72">
        <v>1</v>
      </c>
      <c r="I71" s="142">
        <f t="shared" si="0"/>
        <v>580</v>
      </c>
      <c r="K71" s="48"/>
    </row>
    <row r="72" spans="1:25" customFormat="1" ht="12.75" customHeight="1" x14ac:dyDescent="0.2">
      <c r="A72" s="20"/>
      <c r="B72" s="21" t="s">
        <v>42</v>
      </c>
      <c r="C72" s="72">
        <v>403</v>
      </c>
      <c r="D72" s="72">
        <v>36</v>
      </c>
      <c r="E72" s="72">
        <v>39</v>
      </c>
      <c r="F72" s="23">
        <v>19</v>
      </c>
      <c r="G72" s="23">
        <v>24</v>
      </c>
      <c r="H72" s="72">
        <v>3</v>
      </c>
      <c r="I72" s="142">
        <f t="shared" si="0"/>
        <v>524</v>
      </c>
      <c r="K72" s="48"/>
    </row>
    <row r="73" spans="1:25" customFormat="1" ht="12.75" customHeight="1" x14ac:dyDescent="0.2">
      <c r="A73" s="20"/>
      <c r="B73" s="21"/>
      <c r="C73" s="72"/>
      <c r="D73" s="72"/>
      <c r="E73" s="72"/>
      <c r="F73" s="23"/>
      <c r="G73" s="23"/>
      <c r="H73" s="72"/>
      <c r="I73" s="142"/>
      <c r="K73" s="48"/>
    </row>
    <row r="74" spans="1:25" customFormat="1" ht="12.75" customHeight="1" x14ac:dyDescent="0.2">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
      <c r="A77" s="20"/>
      <c r="B77" s="21" t="s">
        <v>34</v>
      </c>
      <c r="C77" s="72">
        <v>486</v>
      </c>
      <c r="D77" s="72">
        <v>62</v>
      </c>
      <c r="E77" s="72">
        <v>32</v>
      </c>
      <c r="F77" s="72">
        <v>36</v>
      </c>
      <c r="G77" s="72">
        <v>18</v>
      </c>
      <c r="H77" s="23" t="s">
        <v>55</v>
      </c>
      <c r="I77" s="142">
        <f t="shared" ref="I77:I84" si="2">SUM(C77:H77)</f>
        <v>634</v>
      </c>
      <c r="J77" s="72"/>
      <c r="K77" s="23"/>
      <c r="L77" s="72"/>
      <c r="M77" s="23"/>
      <c r="N77" s="72"/>
      <c r="O77" s="23"/>
      <c r="P77" s="72"/>
      <c r="Q77" s="72"/>
      <c r="R77" s="72"/>
      <c r="S77" s="72"/>
      <c r="T77" s="72"/>
      <c r="U77" s="23"/>
      <c r="V77" s="72"/>
      <c r="W77" s="23"/>
      <c r="X77" s="72"/>
      <c r="Y77" s="72"/>
    </row>
    <row r="78" spans="1:25" customFormat="1" ht="12.75" customHeight="1" x14ac:dyDescent="0.2">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ht="12.75" customHeight="1" x14ac:dyDescent="0.2">
      <c r="A85" s="41"/>
      <c r="B85" s="25"/>
      <c r="C85" s="26"/>
      <c r="D85" s="26"/>
      <c r="E85" s="26"/>
      <c r="F85" s="26"/>
      <c r="G85" s="26"/>
      <c r="H85" s="26"/>
      <c r="I85" s="26"/>
    </row>
    <row r="86" spans="1:25" x14ac:dyDescent="0.2">
      <c r="B86" s="30"/>
      <c r="C86" s="97"/>
      <c r="D86" s="132"/>
      <c r="E86" s="132"/>
      <c r="F86" s="97"/>
      <c r="G86" s="97"/>
      <c r="H86" s="132"/>
      <c r="I86" s="139"/>
    </row>
    <row r="87" spans="1:25" x14ac:dyDescent="0.2">
      <c r="A87" s="12" t="s">
        <v>559</v>
      </c>
      <c r="B87" s="30"/>
      <c r="C87" s="30"/>
      <c r="D87" s="133"/>
      <c r="E87" s="133"/>
      <c r="F87" s="30"/>
      <c r="G87" s="30"/>
      <c r="H87" s="133"/>
      <c r="I87" s="29"/>
    </row>
    <row r="90" spans="1:25" x14ac:dyDescent="0.2">
      <c r="E90" s="253"/>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0"/>
  <sheetViews>
    <sheetView zoomScaleNormal="100" zoomScaleSheetLayoutView="100" workbookViewId="0">
      <pane ySplit="6" topLeftCell="A161" activePane="bottomLeft" state="frozen"/>
      <selection activeCell="U278" sqref="U278"/>
      <selection pane="bottomLeft" activeCell="H192" sqref="H192"/>
    </sheetView>
  </sheetViews>
  <sheetFormatPr defaultRowHeight="12" customHeight="1" x14ac:dyDescent="0.2"/>
  <cols>
    <col min="1" max="1" width="6.5703125" style="27" customWidth="1"/>
    <col min="2" max="2" width="10.5703125" customWidth="1"/>
    <col min="3" max="4" width="10.28515625" customWidth="1"/>
    <col min="5" max="5" width="12.7109375" customWidth="1"/>
    <col min="6" max="8" width="10.28515625" customWidth="1"/>
    <col min="9" max="9" width="10.28515625" style="28" customWidth="1"/>
    <col min="10" max="10" width="10.28515625" style="67" customWidth="1"/>
  </cols>
  <sheetData>
    <row r="1" spans="1:29" s="29" customFormat="1" ht="12.75" customHeight="1" x14ac:dyDescent="0.2">
      <c r="A1" s="1" t="s">
        <v>595</v>
      </c>
      <c r="B1" s="2"/>
      <c r="C1" s="2"/>
      <c r="D1" s="2"/>
      <c r="E1" s="2"/>
      <c r="F1" s="2"/>
      <c r="G1" s="2"/>
      <c r="H1" s="2"/>
      <c r="I1" s="66"/>
      <c r="J1" s="67"/>
      <c r="K1"/>
      <c r="L1"/>
      <c r="M1"/>
      <c r="N1"/>
      <c r="O1"/>
      <c r="P1"/>
      <c r="Q1"/>
      <c r="R1"/>
      <c r="S1"/>
      <c r="T1"/>
      <c r="U1"/>
      <c r="V1"/>
      <c r="W1"/>
      <c r="X1"/>
      <c r="Y1"/>
      <c r="Z1"/>
      <c r="AA1"/>
      <c r="AB1"/>
      <c r="AC1"/>
    </row>
    <row r="2" spans="1:29" s="29" customFormat="1" ht="12.75" x14ac:dyDescent="0.2">
      <c r="A2" s="60" t="s">
        <v>596</v>
      </c>
      <c r="B2" s="2"/>
      <c r="C2" s="2"/>
      <c r="D2" s="2"/>
      <c r="E2" s="2"/>
      <c r="F2" s="2"/>
      <c r="G2" s="2"/>
      <c r="H2" s="2"/>
      <c r="I2" s="66"/>
      <c r="J2" s="67"/>
      <c r="K2"/>
      <c r="L2"/>
      <c r="M2"/>
      <c r="N2"/>
      <c r="O2"/>
      <c r="P2"/>
      <c r="Q2"/>
      <c r="R2"/>
      <c r="S2"/>
      <c r="T2"/>
      <c r="U2"/>
      <c r="V2"/>
      <c r="W2"/>
      <c r="X2"/>
      <c r="Y2"/>
      <c r="Z2"/>
      <c r="AA2"/>
      <c r="AB2"/>
      <c r="AC2"/>
    </row>
    <row r="3" spans="1:29" s="30" customFormat="1" ht="11.25" customHeight="1" x14ac:dyDescent="0.2">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
      <c r="A4" s="10"/>
      <c r="B4" s="17"/>
      <c r="C4" s="138" t="s">
        <v>423</v>
      </c>
      <c r="D4" s="138" t="s">
        <v>421</v>
      </c>
      <c r="E4" s="138" t="s">
        <v>422</v>
      </c>
      <c r="F4" s="138" t="s">
        <v>424</v>
      </c>
      <c r="G4" s="138" t="s">
        <v>425</v>
      </c>
      <c r="H4" s="138" t="s">
        <v>426</v>
      </c>
      <c r="I4" s="138" t="s">
        <v>74</v>
      </c>
      <c r="J4" s="137" t="s">
        <v>10</v>
      </c>
      <c r="K4"/>
      <c r="L4"/>
      <c r="M4"/>
      <c r="N4"/>
      <c r="O4"/>
      <c r="P4"/>
      <c r="Q4"/>
      <c r="R4"/>
      <c r="S4"/>
      <c r="T4"/>
      <c r="U4"/>
      <c r="V4"/>
      <c r="W4"/>
      <c r="X4"/>
      <c r="Y4"/>
      <c r="Z4"/>
      <c r="AA4"/>
      <c r="AB4"/>
      <c r="AC4"/>
    </row>
    <row r="5" spans="1:29" s="18" customFormat="1" ht="11.25" customHeight="1" x14ac:dyDescent="0.2">
      <c r="A5" s="11"/>
      <c r="B5" s="33"/>
      <c r="C5" s="164" t="s">
        <v>417</v>
      </c>
      <c r="D5" s="164" t="s">
        <v>416</v>
      </c>
      <c r="E5" s="165" t="s">
        <v>66</v>
      </c>
      <c r="F5" s="164" t="s">
        <v>424</v>
      </c>
      <c r="G5" s="164" t="s">
        <v>425</v>
      </c>
      <c r="H5" s="164" t="s">
        <v>426</v>
      </c>
      <c r="I5" s="164" t="s">
        <v>98</v>
      </c>
      <c r="J5" s="187" t="s">
        <v>21</v>
      </c>
      <c r="K5"/>
      <c r="L5"/>
      <c r="M5"/>
      <c r="N5"/>
      <c r="O5"/>
      <c r="P5"/>
      <c r="Q5"/>
      <c r="R5"/>
      <c r="S5"/>
      <c r="T5"/>
      <c r="U5"/>
      <c r="V5"/>
      <c r="W5"/>
      <c r="X5"/>
      <c r="Y5"/>
      <c r="Z5"/>
      <c r="AA5"/>
      <c r="AB5"/>
      <c r="AC5"/>
    </row>
    <row r="6" spans="1:29" s="18" customFormat="1" ht="11.25" customHeight="1" x14ac:dyDescent="0.2">
      <c r="A6" s="6"/>
      <c r="B6" s="36"/>
      <c r="C6" s="36"/>
      <c r="D6" s="36"/>
      <c r="E6" s="36"/>
      <c r="F6"/>
      <c r="G6" s="36"/>
      <c r="H6" s="36"/>
      <c r="I6" s="70"/>
      <c r="J6" s="67"/>
      <c r="K6"/>
      <c r="L6"/>
      <c r="M6"/>
      <c r="N6"/>
      <c r="O6"/>
      <c r="P6"/>
      <c r="Q6"/>
      <c r="R6"/>
      <c r="S6"/>
      <c r="T6"/>
      <c r="U6"/>
      <c r="V6"/>
      <c r="W6"/>
      <c r="X6"/>
      <c r="Y6"/>
      <c r="Z6"/>
      <c r="AA6"/>
      <c r="AB6"/>
      <c r="AC6"/>
    </row>
    <row r="7" spans="1:29" ht="12.75" customHeight="1" x14ac:dyDescent="0.2">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
      <c r="A43" s="20"/>
      <c r="B43" s="21" t="s">
        <v>41</v>
      </c>
      <c r="C43" s="23">
        <v>9</v>
      </c>
      <c r="D43" s="23">
        <v>34</v>
      </c>
      <c r="E43" s="23">
        <v>2</v>
      </c>
      <c r="F43" s="23">
        <v>11</v>
      </c>
      <c r="G43" s="23">
        <v>3507</v>
      </c>
      <c r="H43" s="23">
        <v>484</v>
      </c>
      <c r="I43" s="23">
        <v>92</v>
      </c>
      <c r="J43" s="142">
        <f t="shared" si="0"/>
        <v>4139</v>
      </c>
    </row>
    <row r="44" spans="1:10" s="27" customFormat="1" ht="12.75" customHeight="1" x14ac:dyDescent="0.2">
      <c r="A44" s="20"/>
      <c r="B44" s="21" t="s">
        <v>42</v>
      </c>
      <c r="C44" s="23">
        <v>32</v>
      </c>
      <c r="D44" s="23">
        <v>56</v>
      </c>
      <c r="E44" s="23" t="s">
        <v>55</v>
      </c>
      <c r="F44" s="23">
        <v>10</v>
      </c>
      <c r="G44" s="23">
        <v>4268</v>
      </c>
      <c r="H44" s="23">
        <v>537</v>
      </c>
      <c r="I44" s="23">
        <v>99</v>
      </c>
      <c r="J44" s="142">
        <f t="shared" si="0"/>
        <v>5002</v>
      </c>
    </row>
    <row r="45" spans="1:10" s="27" customFormat="1" ht="12.75" customHeight="1" x14ac:dyDescent="0.2">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
      <c r="B107" s="21" t="s">
        <v>40</v>
      </c>
      <c r="C107" s="93" t="s">
        <v>55</v>
      </c>
      <c r="D107" s="93">
        <v>156</v>
      </c>
      <c r="E107" s="93">
        <v>2</v>
      </c>
      <c r="F107" s="93">
        <v>3</v>
      </c>
      <c r="G107" s="93">
        <v>18</v>
      </c>
      <c r="H107" s="23">
        <v>4394</v>
      </c>
      <c r="I107" s="23">
        <v>96</v>
      </c>
      <c r="J107" s="142">
        <f t="shared" si="1"/>
        <v>4669</v>
      </c>
    </row>
    <row r="108" spans="1:10" ht="12.75" customHeight="1" x14ac:dyDescent="0.2">
      <c r="B108" s="21" t="s">
        <v>41</v>
      </c>
      <c r="C108" s="93">
        <v>5</v>
      </c>
      <c r="D108" s="93">
        <v>70</v>
      </c>
      <c r="E108" s="93">
        <v>12</v>
      </c>
      <c r="F108" s="93">
        <v>2</v>
      </c>
      <c r="G108" s="93">
        <v>29</v>
      </c>
      <c r="H108" s="23">
        <v>4751</v>
      </c>
      <c r="I108" s="93">
        <v>76</v>
      </c>
      <c r="J108" s="142">
        <v>4945</v>
      </c>
    </row>
    <row r="109" spans="1:10" ht="12.75" customHeight="1" x14ac:dyDescent="0.2">
      <c r="B109" s="21" t="s">
        <v>42</v>
      </c>
      <c r="C109" s="93" t="s">
        <v>55</v>
      </c>
      <c r="D109" s="93">
        <v>74</v>
      </c>
      <c r="E109" s="93">
        <v>4</v>
      </c>
      <c r="F109" s="93">
        <v>4</v>
      </c>
      <c r="G109" s="93">
        <v>11</v>
      </c>
      <c r="H109" s="23">
        <v>11299</v>
      </c>
      <c r="I109" s="23">
        <v>61</v>
      </c>
      <c r="J109" s="142">
        <v>11453</v>
      </c>
    </row>
    <row r="110" spans="1:10" ht="12.75" customHeight="1" x14ac:dyDescent="0.2">
      <c r="C110" s="28"/>
      <c r="D110" s="28"/>
      <c r="E110" s="28"/>
      <c r="F110" s="28"/>
      <c r="G110" s="28"/>
      <c r="H110" s="28"/>
    </row>
    <row r="111" spans="1:10" ht="12.75" customHeight="1" x14ac:dyDescent="0.2">
      <c r="A111" s="20">
        <v>2020</v>
      </c>
      <c r="B111" s="21" t="s">
        <v>31</v>
      </c>
      <c r="C111" s="93" t="s">
        <v>55</v>
      </c>
      <c r="D111" s="93">
        <v>80</v>
      </c>
      <c r="E111" s="93">
        <v>1</v>
      </c>
      <c r="F111" s="93">
        <v>6</v>
      </c>
      <c r="G111" s="93">
        <v>21</v>
      </c>
      <c r="H111" s="23">
        <v>2186</v>
      </c>
      <c r="I111" s="23">
        <v>65</v>
      </c>
      <c r="J111" s="142">
        <f>SUM(C111:I111)</f>
        <v>2359</v>
      </c>
    </row>
    <row r="112" spans="1:10" ht="12.75" customHeight="1" x14ac:dyDescent="0.2">
      <c r="B112" s="21" t="s">
        <v>32</v>
      </c>
      <c r="C112" s="93" t="s">
        <v>55</v>
      </c>
      <c r="D112" s="93">
        <v>109</v>
      </c>
      <c r="E112" s="93" t="s">
        <v>55</v>
      </c>
      <c r="F112" s="93">
        <v>6</v>
      </c>
      <c r="G112" s="93">
        <v>18</v>
      </c>
      <c r="H112" s="23">
        <v>2385</v>
      </c>
      <c r="I112" s="23">
        <v>69</v>
      </c>
      <c r="J112" s="142">
        <v>2587</v>
      </c>
    </row>
    <row r="113" spans="1:10" ht="12.75" customHeight="1" x14ac:dyDescent="0.2">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
      <c r="B114" s="21" t="s">
        <v>34</v>
      </c>
      <c r="C114" s="112">
        <v>1</v>
      </c>
      <c r="D114" s="112">
        <v>85</v>
      </c>
      <c r="E114" s="112" t="s">
        <v>55</v>
      </c>
      <c r="F114" s="23">
        <v>3</v>
      </c>
      <c r="G114" s="23">
        <v>11</v>
      </c>
      <c r="H114" s="23">
        <v>2959</v>
      </c>
      <c r="I114" s="23">
        <v>114</v>
      </c>
      <c r="J114" s="142">
        <f t="shared" si="2"/>
        <v>3173</v>
      </c>
    </row>
    <row r="115" spans="1:10" s="4" customFormat="1" ht="12.75" customHeight="1" x14ac:dyDescent="0.2">
      <c r="B115" s="21" t="s">
        <v>35</v>
      </c>
      <c r="C115" s="112" t="s">
        <v>55</v>
      </c>
      <c r="D115" s="112">
        <v>78</v>
      </c>
      <c r="E115" s="112" t="s">
        <v>55</v>
      </c>
      <c r="F115" s="23">
        <v>7</v>
      </c>
      <c r="G115" s="23">
        <v>11</v>
      </c>
      <c r="H115" s="23">
        <v>2531</v>
      </c>
      <c r="I115" s="23">
        <v>112</v>
      </c>
      <c r="J115" s="142">
        <f t="shared" si="2"/>
        <v>2739</v>
      </c>
    </row>
    <row r="116" spans="1:10" s="4" customFormat="1" ht="12.75" customHeight="1" x14ac:dyDescent="0.2">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
      <c r="A148" s="20"/>
      <c r="B148" s="21" t="s">
        <v>42</v>
      </c>
      <c r="C148" s="23">
        <v>1</v>
      </c>
      <c r="D148" s="23">
        <v>1130</v>
      </c>
      <c r="E148" s="23">
        <v>2</v>
      </c>
      <c r="F148" s="23">
        <v>5</v>
      </c>
      <c r="G148" s="23">
        <v>12</v>
      </c>
      <c r="H148" s="23">
        <v>3768</v>
      </c>
      <c r="I148" s="23">
        <v>57</v>
      </c>
      <c r="J148" s="142">
        <f t="shared" si="5"/>
        <v>4975</v>
      </c>
    </row>
    <row r="149" spans="1:10" ht="12.75" customHeight="1" x14ac:dyDescent="0.2">
      <c r="A149" s="20"/>
      <c r="B149" s="21"/>
      <c r="C149" s="72"/>
      <c r="D149" s="72"/>
      <c r="E149" s="72"/>
      <c r="F149" s="72"/>
      <c r="G149" s="72"/>
      <c r="H149" s="23"/>
      <c r="I149" s="23"/>
      <c r="J149" s="23"/>
    </row>
    <row r="150" spans="1:10" ht="12.75" customHeight="1" x14ac:dyDescent="0.2">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
      <c r="A151" s="20"/>
      <c r="B151" s="21" t="s">
        <v>32</v>
      </c>
      <c r="C151" s="112" t="s">
        <v>55</v>
      </c>
      <c r="D151" s="72">
        <v>350</v>
      </c>
      <c r="E151" s="72">
        <v>4</v>
      </c>
      <c r="F151" s="72">
        <v>3</v>
      </c>
      <c r="G151" s="72">
        <v>15</v>
      </c>
      <c r="H151" s="23">
        <v>3334</v>
      </c>
      <c r="I151" s="23">
        <v>59</v>
      </c>
      <c r="J151" s="142">
        <f t="shared" si="6"/>
        <v>3765</v>
      </c>
    </row>
    <row r="152" spans="1:10" ht="12.75" customHeight="1" x14ac:dyDescent="0.2">
      <c r="A152" s="20"/>
      <c r="B152" s="21" t="s">
        <v>33</v>
      </c>
      <c r="C152" s="72">
        <v>1</v>
      </c>
      <c r="D152" s="72">
        <v>727</v>
      </c>
      <c r="E152" s="72">
        <v>8</v>
      </c>
      <c r="F152" s="72">
        <v>10</v>
      </c>
      <c r="G152" s="72">
        <v>27</v>
      </c>
      <c r="H152" s="23">
        <v>3796</v>
      </c>
      <c r="I152" s="23">
        <v>81</v>
      </c>
      <c r="J152" s="142">
        <f t="shared" si="6"/>
        <v>4650</v>
      </c>
    </row>
    <row r="153" spans="1:10" ht="12.75" customHeight="1" x14ac:dyDescent="0.2">
      <c r="A153" s="20"/>
      <c r="B153" s="21" t="s">
        <v>34</v>
      </c>
      <c r="C153" s="112" t="s">
        <v>55</v>
      </c>
      <c r="D153" s="72">
        <v>518</v>
      </c>
      <c r="E153" s="72">
        <v>5</v>
      </c>
      <c r="F153" s="72">
        <v>2</v>
      </c>
      <c r="G153" s="72">
        <v>12</v>
      </c>
      <c r="H153" s="23">
        <v>3374</v>
      </c>
      <c r="I153" s="23">
        <v>68</v>
      </c>
      <c r="J153" s="142">
        <f t="shared" si="6"/>
        <v>3979</v>
      </c>
    </row>
    <row r="154" spans="1:10" ht="12.75" customHeight="1" x14ac:dyDescent="0.2">
      <c r="A154" s="20"/>
      <c r="B154" s="21" t="s">
        <v>35</v>
      </c>
      <c r="C154" s="112" t="s">
        <v>55</v>
      </c>
      <c r="D154" s="72">
        <v>715</v>
      </c>
      <c r="E154" s="72">
        <v>6</v>
      </c>
      <c r="F154" s="72">
        <v>6</v>
      </c>
      <c r="G154" s="72">
        <v>20</v>
      </c>
      <c r="H154" s="72">
        <v>4063</v>
      </c>
      <c r="I154" s="23">
        <v>122</v>
      </c>
      <c r="J154" s="142">
        <f t="shared" si="6"/>
        <v>4932</v>
      </c>
    </row>
    <row r="155" spans="1:10" ht="12.75" customHeight="1" x14ac:dyDescent="0.2">
      <c r="A155" s="20"/>
      <c r="B155" s="21" t="s">
        <v>36</v>
      </c>
      <c r="C155" s="112" t="s">
        <v>55</v>
      </c>
      <c r="D155" s="72">
        <v>732</v>
      </c>
      <c r="E155" s="72">
        <v>6</v>
      </c>
      <c r="F155" s="72">
        <v>3</v>
      </c>
      <c r="G155" s="72">
        <v>19</v>
      </c>
      <c r="H155" s="72">
        <v>4168</v>
      </c>
      <c r="I155" s="23">
        <v>82</v>
      </c>
      <c r="J155" s="142">
        <f t="shared" si="6"/>
        <v>5010</v>
      </c>
    </row>
    <row r="156" spans="1:10" ht="12.75" customHeight="1" x14ac:dyDescent="0.2">
      <c r="A156" s="20"/>
      <c r="B156" s="21" t="s">
        <v>37</v>
      </c>
      <c r="C156" s="112" t="s">
        <v>55</v>
      </c>
      <c r="D156" s="72">
        <v>490</v>
      </c>
      <c r="E156" s="72">
        <v>1</v>
      </c>
      <c r="F156" s="72">
        <v>2</v>
      </c>
      <c r="G156" s="72">
        <v>9</v>
      </c>
      <c r="H156" s="72">
        <v>1932</v>
      </c>
      <c r="I156" s="72">
        <v>86</v>
      </c>
      <c r="J156" s="142">
        <f t="shared" si="6"/>
        <v>2520</v>
      </c>
    </row>
    <row r="157" spans="1:10" ht="12.75" customHeight="1" x14ac:dyDescent="0.2">
      <c r="A157" s="20"/>
      <c r="B157" s="21" t="s">
        <v>38</v>
      </c>
      <c r="C157" s="112" t="s">
        <v>55</v>
      </c>
      <c r="D157" s="72">
        <v>1039</v>
      </c>
      <c r="E157" s="72">
        <v>4</v>
      </c>
      <c r="F157" s="72">
        <v>6</v>
      </c>
      <c r="G157" s="72">
        <v>14</v>
      </c>
      <c r="H157" s="38">
        <v>4854</v>
      </c>
      <c r="I157" s="23">
        <v>81</v>
      </c>
      <c r="J157" s="142">
        <f t="shared" si="6"/>
        <v>5998</v>
      </c>
    </row>
    <row r="158" spans="1:10" ht="12.75" customHeight="1" x14ac:dyDescent="0.2">
      <c r="A158" s="20"/>
      <c r="B158" s="21" t="s">
        <v>39</v>
      </c>
      <c r="C158" s="112" t="s">
        <v>55</v>
      </c>
      <c r="D158" s="72">
        <v>1124</v>
      </c>
      <c r="E158" s="72">
        <v>3</v>
      </c>
      <c r="F158" s="72">
        <v>3</v>
      </c>
      <c r="G158" s="72">
        <v>13</v>
      </c>
      <c r="H158" s="38">
        <v>3734</v>
      </c>
      <c r="I158" s="23">
        <v>59</v>
      </c>
      <c r="J158" s="142">
        <f t="shared" si="6"/>
        <v>4936</v>
      </c>
    </row>
    <row r="159" spans="1:10" ht="12.75" customHeight="1" x14ac:dyDescent="0.2">
      <c r="A159" s="20"/>
      <c r="B159" s="21" t="s">
        <v>40</v>
      </c>
      <c r="C159" s="112" t="s">
        <v>55</v>
      </c>
      <c r="D159" s="72">
        <v>984</v>
      </c>
      <c r="E159" s="72">
        <v>10</v>
      </c>
      <c r="F159" s="72">
        <v>1</v>
      </c>
      <c r="G159" s="72">
        <v>18</v>
      </c>
      <c r="H159" s="72">
        <v>3741</v>
      </c>
      <c r="I159" s="23">
        <v>78</v>
      </c>
      <c r="J159" s="142">
        <f t="shared" si="6"/>
        <v>4832</v>
      </c>
    </row>
    <row r="160" spans="1:10" ht="12.75" customHeight="1" x14ac:dyDescent="0.2">
      <c r="A160" s="20"/>
      <c r="B160" s="21" t="s">
        <v>41</v>
      </c>
      <c r="C160" s="72">
        <v>1</v>
      </c>
      <c r="D160" s="72">
        <v>920</v>
      </c>
      <c r="E160" s="72">
        <v>5</v>
      </c>
      <c r="F160" s="72">
        <v>7</v>
      </c>
      <c r="G160" s="72">
        <v>11</v>
      </c>
      <c r="H160" s="72">
        <v>3561</v>
      </c>
      <c r="I160" s="23">
        <v>47</v>
      </c>
      <c r="J160" s="142">
        <f t="shared" si="6"/>
        <v>4552</v>
      </c>
    </row>
    <row r="161" spans="1:10" ht="12.75" customHeight="1" x14ac:dyDescent="0.2">
      <c r="A161" s="20"/>
      <c r="B161" s="21" t="s">
        <v>42</v>
      </c>
      <c r="C161" s="112" t="s">
        <v>55</v>
      </c>
      <c r="D161" s="72">
        <v>1186</v>
      </c>
      <c r="E161" s="72">
        <v>7</v>
      </c>
      <c r="F161" s="72">
        <v>3</v>
      </c>
      <c r="G161" s="72">
        <v>8</v>
      </c>
      <c r="H161" s="72">
        <v>4361</v>
      </c>
      <c r="I161" s="23">
        <v>52</v>
      </c>
      <c r="J161" s="142">
        <f t="shared" si="6"/>
        <v>5617</v>
      </c>
    </row>
    <row r="162" spans="1:10" ht="12.75" customHeight="1" x14ac:dyDescent="0.2">
      <c r="A162" s="20"/>
      <c r="B162" s="21"/>
      <c r="C162" s="72"/>
      <c r="D162" s="72"/>
      <c r="E162" s="23"/>
      <c r="F162" s="23"/>
      <c r="G162" s="142"/>
      <c r="H162" s="23"/>
      <c r="I162" s="23"/>
      <c r="J162" s="23"/>
    </row>
    <row r="163" spans="1:10" s="4" customFormat="1" ht="12.75" customHeight="1" x14ac:dyDescent="0.2">
      <c r="A163" s="12">
        <v>2024</v>
      </c>
      <c r="B163" s="21" t="s">
        <v>31</v>
      </c>
      <c r="C163" s="112" t="s">
        <v>55</v>
      </c>
      <c r="D163" s="23">
        <v>750</v>
      </c>
      <c r="E163" s="23">
        <v>5</v>
      </c>
      <c r="F163" s="23">
        <v>3</v>
      </c>
      <c r="G163" s="23">
        <v>11</v>
      </c>
      <c r="H163" s="72">
        <v>2472</v>
      </c>
      <c r="I163" s="23">
        <v>48</v>
      </c>
      <c r="J163" s="142">
        <f t="shared" ref="J163:J186" si="7">SUM(C163:I163)</f>
        <v>3289</v>
      </c>
    </row>
    <row r="164" spans="1:10" ht="12.75" customHeight="1" x14ac:dyDescent="0.2">
      <c r="A164" s="20"/>
      <c r="B164" s="21" t="s">
        <v>32</v>
      </c>
      <c r="C164" s="112" t="s">
        <v>55</v>
      </c>
      <c r="D164" s="72">
        <v>923</v>
      </c>
      <c r="E164" s="72">
        <v>9</v>
      </c>
      <c r="F164" s="72">
        <v>4</v>
      </c>
      <c r="G164" s="72">
        <v>11</v>
      </c>
      <c r="H164" s="72">
        <v>3311</v>
      </c>
      <c r="I164" s="23">
        <v>54</v>
      </c>
      <c r="J164" s="142">
        <f t="shared" si="7"/>
        <v>4312</v>
      </c>
    </row>
    <row r="165" spans="1:10" ht="12.75" customHeight="1" x14ac:dyDescent="0.2">
      <c r="A165" s="20"/>
      <c r="B165" s="21" t="s">
        <v>33</v>
      </c>
      <c r="C165" s="112" t="s">
        <v>55</v>
      </c>
      <c r="D165" s="23">
        <v>1184</v>
      </c>
      <c r="E165" s="23">
        <v>4</v>
      </c>
      <c r="F165" s="23">
        <v>1</v>
      </c>
      <c r="G165" s="23">
        <v>11</v>
      </c>
      <c r="H165" s="72">
        <v>3558</v>
      </c>
      <c r="I165" s="23">
        <v>79</v>
      </c>
      <c r="J165" s="142">
        <f t="shared" si="7"/>
        <v>4837</v>
      </c>
    </row>
    <row r="166" spans="1:10" ht="12.75" customHeight="1" x14ac:dyDescent="0.2">
      <c r="A166" s="20"/>
      <c r="B166" s="21" t="s">
        <v>34</v>
      </c>
      <c r="C166" s="112">
        <v>2</v>
      </c>
      <c r="D166" s="23">
        <v>726</v>
      </c>
      <c r="E166" s="23">
        <v>7</v>
      </c>
      <c r="F166" s="23">
        <v>4</v>
      </c>
      <c r="G166" s="23">
        <v>19</v>
      </c>
      <c r="H166" s="72">
        <v>3766</v>
      </c>
      <c r="I166" s="23">
        <v>82</v>
      </c>
      <c r="J166" s="142">
        <f t="shared" si="7"/>
        <v>4606</v>
      </c>
    </row>
    <row r="167" spans="1:10" ht="12.75" customHeight="1" x14ac:dyDescent="0.2">
      <c r="A167" s="20"/>
      <c r="B167" s="21" t="s">
        <v>35</v>
      </c>
      <c r="C167" s="112" t="s">
        <v>55</v>
      </c>
      <c r="D167" s="72">
        <v>684</v>
      </c>
      <c r="E167" s="72">
        <v>8</v>
      </c>
      <c r="F167" s="72">
        <v>7</v>
      </c>
      <c r="G167" s="72">
        <v>15</v>
      </c>
      <c r="H167" s="72">
        <v>3541</v>
      </c>
      <c r="I167" s="72">
        <v>97</v>
      </c>
      <c r="J167" s="142">
        <f t="shared" si="7"/>
        <v>4352</v>
      </c>
    </row>
    <row r="168" spans="1:10" ht="12.75" customHeight="1" x14ac:dyDescent="0.2">
      <c r="A168" s="20"/>
      <c r="B168" s="21" t="s">
        <v>36</v>
      </c>
      <c r="C168" s="112" t="s">
        <v>55</v>
      </c>
      <c r="D168" s="72">
        <v>857</v>
      </c>
      <c r="E168" s="72">
        <v>4</v>
      </c>
      <c r="F168" s="72">
        <v>5</v>
      </c>
      <c r="G168" s="72">
        <v>7</v>
      </c>
      <c r="H168" s="72">
        <v>3939</v>
      </c>
      <c r="I168" s="72">
        <v>82</v>
      </c>
      <c r="J168" s="142">
        <f t="shared" si="7"/>
        <v>4894</v>
      </c>
    </row>
    <row r="169" spans="1:10" ht="12.75" customHeight="1" x14ac:dyDescent="0.2">
      <c r="A169" s="20"/>
      <c r="B169" s="21" t="s">
        <v>37</v>
      </c>
      <c r="C169" s="112">
        <v>1</v>
      </c>
      <c r="D169" s="72">
        <v>405</v>
      </c>
      <c r="E169" s="72">
        <v>1</v>
      </c>
      <c r="F169" s="72">
        <v>3</v>
      </c>
      <c r="G169" s="72">
        <v>7</v>
      </c>
      <c r="H169" s="72">
        <v>1787</v>
      </c>
      <c r="I169" s="72">
        <v>74</v>
      </c>
      <c r="J169" s="142">
        <f t="shared" si="7"/>
        <v>2278</v>
      </c>
    </row>
    <row r="170" spans="1:10" ht="12.75" customHeight="1" x14ac:dyDescent="0.2">
      <c r="A170" s="20"/>
      <c r="B170" s="21" t="s">
        <v>38</v>
      </c>
      <c r="C170" s="112" t="s">
        <v>55</v>
      </c>
      <c r="D170" s="72">
        <v>656</v>
      </c>
      <c r="E170" s="72">
        <v>3</v>
      </c>
      <c r="F170" s="72">
        <v>11</v>
      </c>
      <c r="G170" s="72">
        <v>7</v>
      </c>
      <c r="H170" s="72">
        <v>2544</v>
      </c>
      <c r="I170" s="72">
        <v>95</v>
      </c>
      <c r="J170" s="142">
        <f t="shared" si="7"/>
        <v>3316</v>
      </c>
    </row>
    <row r="171" spans="1:10" ht="12.75" customHeight="1" x14ac:dyDescent="0.2">
      <c r="A171" s="20"/>
      <c r="B171" s="21" t="s">
        <v>39</v>
      </c>
      <c r="C171" s="72">
        <v>2</v>
      </c>
      <c r="D171" s="72">
        <v>565</v>
      </c>
      <c r="E171" s="72">
        <v>2</v>
      </c>
      <c r="F171" s="72">
        <v>4</v>
      </c>
      <c r="G171" s="72">
        <v>14</v>
      </c>
      <c r="H171" s="72">
        <v>2702</v>
      </c>
      <c r="I171" s="72">
        <v>130</v>
      </c>
      <c r="J171" s="142">
        <f t="shared" si="7"/>
        <v>3419</v>
      </c>
    </row>
    <row r="172" spans="1:10" ht="12.75" customHeight="1" x14ac:dyDescent="0.2">
      <c r="A172" s="20"/>
      <c r="B172" s="21" t="s">
        <v>40</v>
      </c>
      <c r="C172" s="112" t="s">
        <v>55</v>
      </c>
      <c r="D172" s="72">
        <v>628</v>
      </c>
      <c r="E172" s="72">
        <v>3</v>
      </c>
      <c r="F172" s="72">
        <v>4</v>
      </c>
      <c r="G172" s="72">
        <v>12</v>
      </c>
      <c r="H172" s="72">
        <v>2998</v>
      </c>
      <c r="I172" s="72">
        <v>106</v>
      </c>
      <c r="J172" s="142">
        <f t="shared" si="7"/>
        <v>3751</v>
      </c>
    </row>
    <row r="173" spans="1:10" ht="12.75" customHeight="1" x14ac:dyDescent="0.2">
      <c r="A173" s="20"/>
      <c r="B173" s="21" t="s">
        <v>41</v>
      </c>
      <c r="C173" s="72">
        <v>1</v>
      </c>
      <c r="D173" s="72">
        <v>705</v>
      </c>
      <c r="E173" s="72">
        <v>5</v>
      </c>
      <c r="F173" s="72">
        <v>8</v>
      </c>
      <c r="G173" s="72">
        <v>21</v>
      </c>
      <c r="H173" s="72">
        <v>2895</v>
      </c>
      <c r="I173" s="72">
        <v>118</v>
      </c>
      <c r="J173" s="142">
        <f t="shared" si="7"/>
        <v>3753</v>
      </c>
    </row>
    <row r="174" spans="1:10" ht="12.75" customHeight="1" x14ac:dyDescent="0.2">
      <c r="A174" s="20"/>
      <c r="B174" s="21" t="s">
        <v>42</v>
      </c>
      <c r="C174" s="112" t="s">
        <v>55</v>
      </c>
      <c r="D174" s="72">
        <v>847</v>
      </c>
      <c r="E174" s="72">
        <v>3</v>
      </c>
      <c r="F174" s="72">
        <v>5</v>
      </c>
      <c r="G174" s="72">
        <v>12</v>
      </c>
      <c r="H174" s="72">
        <v>3238</v>
      </c>
      <c r="I174" s="72">
        <v>199</v>
      </c>
      <c r="J174" s="142">
        <f t="shared" si="7"/>
        <v>4304</v>
      </c>
    </row>
    <row r="175" spans="1:10" ht="12.75" customHeight="1" x14ac:dyDescent="0.2">
      <c r="A175" s="20"/>
      <c r="B175" s="21"/>
      <c r="C175" s="72"/>
      <c r="D175" s="72"/>
      <c r="E175" s="72"/>
      <c r="F175" s="72"/>
      <c r="G175" s="72"/>
      <c r="H175" s="72"/>
      <c r="I175" s="72"/>
      <c r="J175" s="142"/>
    </row>
    <row r="176" spans="1:10" ht="12.75" customHeight="1" x14ac:dyDescent="0.2">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s="22" customFormat="1" ht="10.5" customHeight="1" x14ac:dyDescent="0.2">
      <c r="A187" s="41"/>
      <c r="B187" s="25"/>
      <c r="C187" s="26"/>
      <c r="D187" s="26"/>
      <c r="E187" s="26"/>
      <c r="F187" s="26"/>
      <c r="G187" s="26"/>
      <c r="H187" s="76"/>
      <c r="I187" s="26"/>
      <c r="J187" s="140"/>
    </row>
    <row r="188" spans="1:25" s="4" customFormat="1" ht="12.75" x14ac:dyDescent="0.2">
      <c r="A188" s="27"/>
      <c r="B188"/>
      <c r="C188" s="28"/>
      <c r="D188" s="28"/>
      <c r="E188" s="28"/>
      <c r="F188" s="28"/>
      <c r="G188" s="28"/>
      <c r="H188" s="28"/>
      <c r="I188" s="28"/>
      <c r="J188" s="67"/>
    </row>
    <row r="189" spans="1:25" ht="12" customHeight="1" x14ac:dyDescent="0.2">
      <c r="C189" s="28"/>
      <c r="D189" s="28"/>
      <c r="E189" s="28"/>
      <c r="F189" s="28"/>
      <c r="G189" s="28"/>
      <c r="H189" s="28"/>
    </row>
    <row r="190" spans="1:25" ht="12" customHeight="1" x14ac:dyDescent="0.2">
      <c r="C190" s="28"/>
      <c r="D190" s="28"/>
      <c r="E190" s="28"/>
      <c r="F190" s="28"/>
      <c r="G190" s="28"/>
      <c r="H190"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68"/>
  <sheetViews>
    <sheetView zoomScaleNormal="100" zoomScaleSheetLayoutView="100" workbookViewId="0">
      <pane ySplit="5" topLeftCell="A234" activePane="bottomLeft" state="frozen"/>
      <selection activeCell="U278" sqref="U278"/>
      <selection pane="bottomLeft" activeCell="G264" sqref="G264"/>
    </sheetView>
  </sheetViews>
  <sheetFormatPr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5.28515625" customWidth="1"/>
    <col min="8" max="8" width="2.5703125" customWidth="1"/>
    <col min="9" max="9" width="11.7109375" customWidth="1"/>
    <col min="10" max="10" width="2.5703125" customWidth="1"/>
  </cols>
  <sheetData>
    <row r="1" spans="1:13" s="29" customFormat="1" ht="12.75" x14ac:dyDescent="0.2">
      <c r="A1" s="1" t="s">
        <v>593</v>
      </c>
      <c r="B1" s="2"/>
      <c r="C1" s="2"/>
      <c r="D1" s="2"/>
      <c r="E1" s="2"/>
      <c r="F1" s="2"/>
      <c r="G1" s="2"/>
      <c r="H1" s="2"/>
      <c r="I1" s="2"/>
      <c r="J1" s="2"/>
      <c r="K1" s="2"/>
    </row>
    <row r="2" spans="1:13" s="30" customFormat="1" ht="12.75" x14ac:dyDescent="0.2">
      <c r="A2" s="231" t="s">
        <v>594</v>
      </c>
      <c r="B2" s="4"/>
      <c r="C2" s="4"/>
      <c r="D2" s="4"/>
      <c r="E2" s="4"/>
      <c r="F2" s="4"/>
      <c r="G2" s="4"/>
      <c r="H2" s="4"/>
      <c r="I2" s="4"/>
      <c r="J2" s="4"/>
      <c r="K2" s="4"/>
    </row>
    <row r="3" spans="1:13" s="30" customFormat="1" ht="11.25" customHeight="1" x14ac:dyDescent="0.2">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
      <c r="A33" s="10">
        <v>2008</v>
      </c>
      <c r="B33" s="17" t="s">
        <v>31</v>
      </c>
      <c r="C33" s="38">
        <v>13881</v>
      </c>
      <c r="D33" s="38"/>
      <c r="E33" s="38">
        <v>4778</v>
      </c>
      <c r="F33" s="38"/>
      <c r="G33" s="38">
        <v>60</v>
      </c>
      <c r="H33" s="38"/>
      <c r="I33" s="38">
        <v>82</v>
      </c>
      <c r="J33" s="38"/>
      <c r="K33" s="47"/>
      <c r="L33" s="38"/>
      <c r="M33" s="38"/>
    </row>
    <row r="34" spans="1:13" s="18" customFormat="1" ht="12.75" customHeight="1" x14ac:dyDescent="0.2">
      <c r="A34" s="10"/>
      <c r="B34" s="17" t="s">
        <v>32</v>
      </c>
      <c r="C34" s="38">
        <v>13961</v>
      </c>
      <c r="D34" s="38"/>
      <c r="E34" s="38">
        <v>4702</v>
      </c>
      <c r="F34" s="38"/>
      <c r="G34" s="38">
        <v>73</v>
      </c>
      <c r="H34" s="38"/>
      <c r="I34" s="38">
        <v>65</v>
      </c>
      <c r="J34" s="38"/>
      <c r="K34" s="47"/>
      <c r="L34" s="38"/>
      <c r="M34" s="38"/>
    </row>
    <row r="35" spans="1:13" s="18" customFormat="1" ht="12.75" customHeight="1" x14ac:dyDescent="0.2">
      <c r="A35" s="10"/>
      <c r="B35" s="17" t="s">
        <v>33</v>
      </c>
      <c r="C35" s="38">
        <v>13998</v>
      </c>
      <c r="D35" s="38"/>
      <c r="E35" s="38">
        <v>4621</v>
      </c>
      <c r="F35" s="38"/>
      <c r="G35" s="38">
        <v>51</v>
      </c>
      <c r="H35" s="38"/>
      <c r="I35" s="38">
        <v>89</v>
      </c>
      <c r="J35" s="38"/>
      <c r="K35" s="47"/>
      <c r="L35" s="38"/>
      <c r="M35" s="38"/>
    </row>
    <row r="36" spans="1:13" s="18" customFormat="1" ht="12.75" customHeight="1" x14ac:dyDescent="0.2">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
      <c r="A72" s="10">
        <v>2011</v>
      </c>
      <c r="B72" s="17" t="s">
        <v>31</v>
      </c>
      <c r="C72" s="38">
        <v>14345</v>
      </c>
      <c r="D72" s="38"/>
      <c r="E72" s="38">
        <v>5232</v>
      </c>
      <c r="F72" s="38"/>
      <c r="G72" s="38">
        <v>96</v>
      </c>
      <c r="H72" s="38"/>
      <c r="I72" s="38">
        <v>59</v>
      </c>
    </row>
    <row r="73" spans="1:13" ht="12.75" customHeight="1" x14ac:dyDescent="0.2">
      <c r="A73" s="10"/>
      <c r="B73" s="17" t="s">
        <v>32</v>
      </c>
      <c r="C73" s="38">
        <v>14438</v>
      </c>
      <c r="D73" s="38"/>
      <c r="E73" s="38">
        <v>5219</v>
      </c>
      <c r="F73" s="38"/>
      <c r="G73" s="38">
        <v>170</v>
      </c>
      <c r="H73" s="38"/>
      <c r="I73" s="38">
        <v>83</v>
      </c>
    </row>
    <row r="74" spans="1:13" ht="12.75" customHeight="1" x14ac:dyDescent="0.2">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
      <c r="A81" s="20"/>
      <c r="B81" s="21" t="s">
        <v>40</v>
      </c>
      <c r="C81" s="38">
        <v>14644</v>
      </c>
      <c r="D81" s="38"/>
      <c r="E81" s="38">
        <v>5606</v>
      </c>
      <c r="F81" s="38"/>
      <c r="G81" s="38">
        <v>99</v>
      </c>
      <c r="H81" s="38"/>
      <c r="I81" s="38">
        <v>87</v>
      </c>
      <c r="J81" s="37"/>
      <c r="K81" s="37"/>
    </row>
    <row r="82" spans="1:13" s="4" customFormat="1" ht="12.75" customHeight="1" x14ac:dyDescent="0.2">
      <c r="A82" s="20"/>
      <c r="B82" s="17" t="s">
        <v>41</v>
      </c>
      <c r="C82" s="38">
        <v>14598</v>
      </c>
      <c r="D82" s="38"/>
      <c r="E82" s="38">
        <v>5602</v>
      </c>
      <c r="F82" s="38"/>
      <c r="G82" s="38">
        <v>73</v>
      </c>
      <c r="H82" s="38"/>
      <c r="I82" s="38">
        <v>118</v>
      </c>
      <c r="J82" s="37"/>
      <c r="K82" s="37"/>
    </row>
    <row r="83" spans="1:13" s="4" customFormat="1" ht="12.75" customHeight="1" x14ac:dyDescent="0.2">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
      <c r="A85" s="10">
        <v>2012</v>
      </c>
      <c r="B85" s="17" t="s">
        <v>31</v>
      </c>
      <c r="C85" s="38">
        <v>14430</v>
      </c>
      <c r="D85" s="38"/>
      <c r="E85" s="38">
        <v>5723</v>
      </c>
      <c r="F85" s="38"/>
      <c r="G85" s="38">
        <v>58</v>
      </c>
      <c r="H85" s="38"/>
      <c r="I85" s="38">
        <v>87</v>
      </c>
    </row>
    <row r="86" spans="1:13" ht="12.75" customHeight="1" x14ac:dyDescent="0.2">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
      <c r="A116" s="20"/>
      <c r="B116" s="21" t="s">
        <v>36</v>
      </c>
      <c r="C116" s="23">
        <v>13482</v>
      </c>
      <c r="D116" s="23"/>
      <c r="E116" s="23">
        <v>6228</v>
      </c>
      <c r="F116" s="23"/>
      <c r="G116" s="23">
        <v>300</v>
      </c>
      <c r="H116" s="23"/>
      <c r="I116" s="23">
        <v>168</v>
      </c>
      <c r="J116" s="23"/>
      <c r="K116"/>
      <c r="L116"/>
      <c r="M116" s="23"/>
    </row>
    <row r="117" spans="1:13" s="22" customFormat="1" ht="12.75" customHeight="1" x14ac:dyDescent="0.2">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
      <c r="A120" s="20"/>
      <c r="B120" s="21" t="s">
        <v>40</v>
      </c>
      <c r="C120" s="23">
        <v>14696</v>
      </c>
      <c r="D120" s="23"/>
      <c r="E120" s="23">
        <v>5294</v>
      </c>
      <c r="G120" s="23">
        <v>144</v>
      </c>
      <c r="H120" s="23"/>
      <c r="I120" s="23">
        <v>138</v>
      </c>
    </row>
    <row r="121" spans="1:13" s="27" customFormat="1" ht="12.75" customHeight="1" x14ac:dyDescent="0.2">
      <c r="A121" s="20"/>
      <c r="B121" s="21" t="s">
        <v>41</v>
      </c>
      <c r="C121" s="23">
        <v>14726</v>
      </c>
      <c r="D121" s="23"/>
      <c r="E121" s="23">
        <v>5255</v>
      </c>
      <c r="F121" s="23"/>
      <c r="G121" s="23">
        <v>91</v>
      </c>
      <c r="H121" s="23"/>
      <c r="I121" s="23">
        <v>99</v>
      </c>
      <c r="J121" s="23"/>
    </row>
    <row r="122" spans="1:13" s="27" customFormat="1" ht="12.75" customHeight="1" x14ac:dyDescent="0.2">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
      <c r="A183" s="20"/>
      <c r="B183" s="21" t="s">
        <v>38</v>
      </c>
      <c r="C183" s="72">
        <v>15511</v>
      </c>
      <c r="D183" s="23"/>
      <c r="E183" s="72">
        <v>4592</v>
      </c>
      <c r="F183" s="23"/>
      <c r="G183" s="23">
        <v>143</v>
      </c>
      <c r="H183" s="23"/>
      <c r="I183" s="23">
        <v>103</v>
      </c>
      <c r="J183" s="23"/>
      <c r="K183"/>
      <c r="L183"/>
      <c r="M183"/>
    </row>
    <row r="184" spans="1:13" s="22" customFormat="1" ht="12.75" customHeight="1" x14ac:dyDescent="0.2">
      <c r="A184" s="20"/>
      <c r="B184" s="21" t="s">
        <v>88</v>
      </c>
      <c r="C184" s="72">
        <v>15439</v>
      </c>
      <c r="D184" s="23"/>
      <c r="E184" s="72">
        <v>4595</v>
      </c>
      <c r="F184" s="23"/>
      <c r="G184" s="23">
        <v>56</v>
      </c>
      <c r="H184" s="23"/>
      <c r="I184" s="23">
        <v>129</v>
      </c>
      <c r="J184" s="23"/>
      <c r="K184"/>
      <c r="L184"/>
      <c r="M184"/>
    </row>
    <row r="185" spans="1:13" s="22" customFormat="1" ht="12.75" customHeight="1" x14ac:dyDescent="0.2">
      <c r="A185" s="20"/>
      <c r="B185" s="21" t="s">
        <v>40</v>
      </c>
      <c r="C185" s="72">
        <v>15242</v>
      </c>
      <c r="D185" s="72"/>
      <c r="E185" s="72">
        <v>4753</v>
      </c>
      <c r="F185" s="23"/>
      <c r="G185" s="23">
        <v>49</v>
      </c>
      <c r="H185" s="23"/>
      <c r="I185" s="23">
        <v>87</v>
      </c>
      <c r="J185" s="23"/>
      <c r="K185"/>
      <c r="L185"/>
      <c r="M185"/>
    </row>
    <row r="186" spans="1:13" s="22" customFormat="1" ht="12.75" customHeight="1" x14ac:dyDescent="0.2">
      <c r="A186" s="20"/>
      <c r="B186" s="21" t="s">
        <v>41</v>
      </c>
      <c r="C186" s="72">
        <v>15352</v>
      </c>
      <c r="D186" s="72"/>
      <c r="E186" s="72">
        <v>4513</v>
      </c>
      <c r="F186" s="23"/>
      <c r="G186" s="23">
        <v>44</v>
      </c>
      <c r="H186" s="23"/>
      <c r="I186" s="23">
        <v>177</v>
      </c>
      <c r="J186" s="23"/>
      <c r="K186"/>
      <c r="L186"/>
      <c r="M186"/>
    </row>
    <row r="187" spans="1:13" s="22" customFormat="1" ht="12.75" customHeight="1" x14ac:dyDescent="0.2">
      <c r="A187" s="20"/>
      <c r="B187" s="21" t="s">
        <v>42</v>
      </c>
      <c r="C187" s="72">
        <v>14587</v>
      </c>
      <c r="D187" s="72"/>
      <c r="E187" s="72">
        <v>5393</v>
      </c>
      <c r="F187" s="23"/>
      <c r="G187" s="23">
        <v>187</v>
      </c>
      <c r="H187" s="23"/>
      <c r="I187" s="23">
        <v>73</v>
      </c>
      <c r="J187" s="23"/>
      <c r="K187"/>
      <c r="L187"/>
      <c r="M187"/>
    </row>
    <row r="188" spans="1:13" s="22" customFormat="1" ht="12.75" customHeight="1" x14ac:dyDescent="0.2">
      <c r="A188" s="20"/>
      <c r="B188" s="21"/>
      <c r="C188" s="72"/>
      <c r="D188" s="72"/>
      <c r="E188" s="72"/>
      <c r="F188" s="23"/>
      <c r="G188" s="23"/>
      <c r="H188" s="23"/>
      <c r="I188" s="23"/>
      <c r="J188" s="23"/>
      <c r="K188"/>
      <c r="L188"/>
      <c r="M188"/>
    </row>
    <row r="189" spans="1:13" s="22" customFormat="1" ht="12.75" customHeight="1" x14ac:dyDescent="0.2">
      <c r="A189" s="20">
        <v>2020</v>
      </c>
      <c r="B189" s="21" t="s">
        <v>31</v>
      </c>
      <c r="C189" s="72">
        <v>15340</v>
      </c>
      <c r="D189" s="72"/>
      <c r="E189" s="72">
        <v>4578</v>
      </c>
      <c r="F189" s="23"/>
      <c r="G189" s="23">
        <v>42</v>
      </c>
      <c r="H189" s="23"/>
      <c r="I189" s="23">
        <v>101</v>
      </c>
      <c r="J189" s="23"/>
      <c r="K189"/>
      <c r="L189"/>
      <c r="M189"/>
    </row>
    <row r="190" spans="1:13" s="22" customFormat="1" ht="12.75" customHeight="1" x14ac:dyDescent="0.2">
      <c r="A190" s="20"/>
      <c r="B190" s="21" t="s">
        <v>32</v>
      </c>
      <c r="C190" s="72">
        <v>15282</v>
      </c>
      <c r="D190" s="72"/>
      <c r="E190" s="72">
        <v>4517</v>
      </c>
      <c r="F190" s="23"/>
      <c r="G190" s="23">
        <v>44</v>
      </c>
      <c r="H190" s="23"/>
      <c r="I190" s="23">
        <v>166</v>
      </c>
      <c r="J190" s="23"/>
      <c r="K190"/>
      <c r="L190"/>
      <c r="M190"/>
    </row>
    <row r="191" spans="1:13" s="4" customFormat="1" ht="12.75" customHeight="1" x14ac:dyDescent="0.2">
      <c r="A191" s="20"/>
      <c r="B191" s="21" t="s">
        <v>33</v>
      </c>
      <c r="C191" s="23">
        <v>14105</v>
      </c>
      <c r="D191" s="23"/>
      <c r="E191" s="23">
        <v>5492</v>
      </c>
      <c r="F191" s="23"/>
      <c r="G191" s="23">
        <v>68</v>
      </c>
      <c r="H191" s="23"/>
      <c r="I191" s="23">
        <v>265</v>
      </c>
      <c r="J191" s="23"/>
      <c r="K191" s="23"/>
      <c r="L191" s="23"/>
    </row>
    <row r="192" spans="1:13" s="4" customFormat="1" ht="12.75" customHeight="1" x14ac:dyDescent="0.2">
      <c r="B192" s="21" t="s">
        <v>34</v>
      </c>
      <c r="C192" s="72">
        <v>14025</v>
      </c>
      <c r="D192" s="72"/>
      <c r="E192" s="72">
        <v>5650</v>
      </c>
      <c r="F192" s="23"/>
      <c r="G192" s="23">
        <v>143</v>
      </c>
      <c r="H192" s="23"/>
      <c r="I192" s="23">
        <v>68</v>
      </c>
      <c r="J192" s="23"/>
      <c r="K192" s="23"/>
      <c r="L192" s="23"/>
    </row>
    <row r="193" spans="1:13" s="4" customFormat="1" ht="12.75" customHeight="1" x14ac:dyDescent="0.2">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
      <c r="A209" s="20"/>
      <c r="B209" s="21" t="s">
        <v>38</v>
      </c>
      <c r="C209" s="72">
        <v>14864</v>
      </c>
      <c r="D209" s="72"/>
      <c r="E209" s="72">
        <v>4732</v>
      </c>
      <c r="F209"/>
      <c r="G209" s="23">
        <v>88</v>
      </c>
      <c r="H209"/>
      <c r="I209" s="23">
        <v>56</v>
      </c>
      <c r="J209" s="23"/>
      <c r="K209" s="23"/>
      <c r="L209" s="23"/>
      <c r="M209" s="23"/>
    </row>
    <row r="210" spans="1:13" s="22" customFormat="1" ht="12.75" customHeight="1" x14ac:dyDescent="0.2">
      <c r="A210" s="20"/>
      <c r="B210" s="21" t="s">
        <v>39</v>
      </c>
      <c r="C210" s="72">
        <v>14910</v>
      </c>
      <c r="D210" s="72"/>
      <c r="E210" s="72">
        <v>4635</v>
      </c>
      <c r="F210"/>
      <c r="G210" s="23">
        <v>34</v>
      </c>
      <c r="H210"/>
      <c r="I210" s="23">
        <v>83</v>
      </c>
      <c r="J210" s="23"/>
      <c r="K210" s="23"/>
      <c r="L210" s="23"/>
      <c r="M210" s="23"/>
    </row>
    <row r="211" spans="1:13" s="22" customFormat="1" ht="12.75" customHeight="1" x14ac:dyDescent="0.2">
      <c r="A211" s="20"/>
      <c r="B211" s="21" t="s">
        <v>40</v>
      </c>
      <c r="C211" s="72">
        <v>14842</v>
      </c>
      <c r="D211" s="72"/>
      <c r="E211" s="72">
        <v>4622</v>
      </c>
      <c r="F211"/>
      <c r="G211" s="23">
        <v>40</v>
      </c>
      <c r="H211"/>
      <c r="I211" s="23">
        <v>119</v>
      </c>
      <c r="J211" s="23"/>
      <c r="K211" s="23"/>
      <c r="L211" s="23"/>
      <c r="M211" s="23"/>
    </row>
    <row r="212" spans="1:13" s="22" customFormat="1" ht="12.75" customHeight="1" x14ac:dyDescent="0.2">
      <c r="A212" s="20"/>
      <c r="B212" s="21" t="s">
        <v>41</v>
      </c>
      <c r="C212" s="72">
        <v>14915</v>
      </c>
      <c r="D212" s="72"/>
      <c r="E212" s="72">
        <v>4553</v>
      </c>
      <c r="F212"/>
      <c r="G212" s="23">
        <v>57</v>
      </c>
      <c r="H212"/>
      <c r="I212" s="23">
        <v>52</v>
      </c>
      <c r="J212" s="23"/>
      <c r="K212" s="23"/>
      <c r="L212" s="23"/>
      <c r="M212" s="23"/>
    </row>
    <row r="213" spans="1:13" s="22" customFormat="1" ht="12.75" customHeight="1" x14ac:dyDescent="0.2">
      <c r="A213" s="20"/>
      <c r="B213" s="21" t="s">
        <v>42</v>
      </c>
      <c r="C213" s="72">
        <v>13638</v>
      </c>
      <c r="D213" s="72"/>
      <c r="E213" s="72">
        <v>5904</v>
      </c>
      <c r="F213"/>
      <c r="G213" s="23">
        <v>153</v>
      </c>
      <c r="H213"/>
      <c r="I213" s="23">
        <v>78</v>
      </c>
      <c r="J213" s="23"/>
      <c r="K213" s="73"/>
      <c r="L213" s="23"/>
      <c r="M213" s="23"/>
    </row>
    <row r="214" spans="1:13" s="22" customFormat="1" ht="12.75" customHeight="1" x14ac:dyDescent="0.2">
      <c r="A214" s="20"/>
      <c r="B214" s="21"/>
      <c r="C214" s="72"/>
      <c r="D214" s="72"/>
      <c r="E214" s="72"/>
      <c r="F214"/>
      <c r="G214" s="23"/>
      <c r="H214"/>
      <c r="I214" s="23"/>
      <c r="J214" s="23"/>
      <c r="K214" s="73"/>
      <c r="L214" s="23"/>
      <c r="M214" s="23"/>
    </row>
    <row r="215" spans="1:13" s="22" customFormat="1" ht="12.75" customHeight="1" x14ac:dyDescent="0.2">
      <c r="A215" s="20">
        <v>2022</v>
      </c>
      <c r="B215" s="21" t="s">
        <v>31</v>
      </c>
      <c r="C215" s="72">
        <v>14669</v>
      </c>
      <c r="D215" s="72"/>
      <c r="E215" s="72">
        <v>4862</v>
      </c>
      <c r="F215"/>
      <c r="G215" s="23">
        <v>71</v>
      </c>
      <c r="H215"/>
      <c r="I215" s="23">
        <v>80</v>
      </c>
      <c r="J215" s="23"/>
      <c r="K215" s="73"/>
      <c r="L215" s="23"/>
      <c r="M215" s="23"/>
    </row>
    <row r="216" spans="1:13" s="22" customFormat="1" ht="12.75" customHeight="1" x14ac:dyDescent="0.2">
      <c r="A216" s="20"/>
      <c r="B216" s="21" t="s">
        <v>32</v>
      </c>
      <c r="C216" s="72">
        <v>14740</v>
      </c>
      <c r="D216" s="72"/>
      <c r="E216" s="72">
        <v>4685</v>
      </c>
      <c r="F216"/>
      <c r="G216" s="23">
        <v>33</v>
      </c>
      <c r="H216"/>
      <c r="I216" s="23">
        <v>140</v>
      </c>
      <c r="J216" s="152"/>
      <c r="K216" s="73"/>
      <c r="L216" s="23"/>
      <c r="M216" s="23"/>
    </row>
    <row r="217" spans="1:13" s="22" customFormat="1" ht="12.75" customHeight="1" x14ac:dyDescent="0.2">
      <c r="A217" s="20"/>
      <c r="B217" s="21" t="s">
        <v>33</v>
      </c>
      <c r="C217" s="72">
        <v>14888</v>
      </c>
      <c r="D217" s="72"/>
      <c r="E217" s="72">
        <v>4473</v>
      </c>
      <c r="F217"/>
      <c r="G217" s="23">
        <v>34</v>
      </c>
      <c r="H217" s="23"/>
      <c r="I217" s="23">
        <v>95</v>
      </c>
      <c r="J217" s="23"/>
      <c r="K217" s="73"/>
      <c r="L217" s="23"/>
      <c r="M217" s="23"/>
    </row>
    <row r="218" spans="1:13" s="22" customFormat="1" ht="12.75" customHeight="1" x14ac:dyDescent="0.2">
      <c r="A218" s="20"/>
      <c r="B218" s="21" t="s">
        <v>34</v>
      </c>
      <c r="C218" s="72">
        <v>14990</v>
      </c>
      <c r="D218" s="72"/>
      <c r="E218" s="72">
        <v>4418</v>
      </c>
      <c r="F218"/>
      <c r="G218" s="23">
        <v>87</v>
      </c>
      <c r="H218"/>
      <c r="I218" s="23">
        <v>30</v>
      </c>
      <c r="J218" s="23"/>
      <c r="K218" s="73"/>
      <c r="L218" s="23"/>
      <c r="M218" s="23"/>
    </row>
    <row r="219" spans="1:13" s="22" customFormat="1" ht="12.75" customHeight="1" x14ac:dyDescent="0.2">
      <c r="A219" s="20"/>
      <c r="B219" s="21" t="s">
        <v>35</v>
      </c>
      <c r="C219" s="72">
        <v>15281</v>
      </c>
      <c r="D219" s="72"/>
      <c r="E219" s="72">
        <v>4319</v>
      </c>
      <c r="F219"/>
      <c r="G219" s="23">
        <v>277</v>
      </c>
      <c r="H219"/>
      <c r="I219" s="23">
        <v>79</v>
      </c>
      <c r="J219" s="152"/>
      <c r="K219" s="73"/>
      <c r="L219" s="23"/>
      <c r="M219" s="23"/>
    </row>
    <row r="220" spans="1:13" s="22" customFormat="1" ht="12.75" customHeight="1" x14ac:dyDescent="0.2">
      <c r="A220" s="20"/>
      <c r="B220" s="21" t="s">
        <v>36</v>
      </c>
      <c r="C220" s="72">
        <v>13824</v>
      </c>
      <c r="D220" s="72"/>
      <c r="E220" s="72">
        <v>5764</v>
      </c>
      <c r="F220"/>
      <c r="G220" s="23">
        <v>129</v>
      </c>
      <c r="H220"/>
      <c r="I220" s="23">
        <v>133</v>
      </c>
      <c r="J220" s="23"/>
      <c r="K220" s="73"/>
      <c r="L220" s="23"/>
      <c r="M220" s="23"/>
    </row>
    <row r="221" spans="1:13" s="22" customFormat="1" ht="12.75" customHeight="1" x14ac:dyDescent="0.2">
      <c r="A221" s="20"/>
      <c r="B221" s="21" t="s">
        <v>37</v>
      </c>
      <c r="C221" s="72">
        <v>13513</v>
      </c>
      <c r="D221" s="72"/>
      <c r="E221" s="72">
        <v>6061</v>
      </c>
      <c r="F221"/>
      <c r="G221" s="23">
        <v>39</v>
      </c>
      <c r="H221" s="23"/>
      <c r="I221" s="23">
        <v>51</v>
      </c>
      <c r="J221" s="23"/>
      <c r="K221" s="73"/>
      <c r="L221" s="23"/>
      <c r="M221" s="23"/>
    </row>
    <row r="222" spans="1:13" s="22" customFormat="1" ht="12.75" customHeight="1" x14ac:dyDescent="0.2">
      <c r="A222" s="20"/>
      <c r="B222" s="21" t="s">
        <v>38</v>
      </c>
      <c r="C222" s="72">
        <v>15197</v>
      </c>
      <c r="D222" s="72"/>
      <c r="E222" s="72">
        <v>4544</v>
      </c>
      <c r="F222" s="72"/>
      <c r="G222" s="72">
        <v>219</v>
      </c>
      <c r="H222"/>
      <c r="I222" s="23">
        <v>47</v>
      </c>
      <c r="J222" s="23"/>
      <c r="K222" s="73"/>
      <c r="L222" s="23"/>
      <c r="M222" s="23"/>
    </row>
    <row r="223" spans="1:13" s="22" customFormat="1" ht="12.75" customHeight="1" x14ac:dyDescent="0.2">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
      <c r="A225" s="20"/>
      <c r="B225" s="21" t="s">
        <v>41</v>
      </c>
      <c r="C225" s="72">
        <v>15259</v>
      </c>
      <c r="D225" s="72"/>
      <c r="E225" s="72">
        <v>4363</v>
      </c>
      <c r="F225" s="72"/>
      <c r="G225" s="72">
        <v>133</v>
      </c>
      <c r="H225"/>
      <c r="I225" s="23">
        <v>132</v>
      </c>
      <c r="J225" s="23"/>
      <c r="K225" s="73"/>
      <c r="L225" s="23"/>
      <c r="M225" s="23"/>
    </row>
    <row r="226" spans="1:13" ht="12.75" customHeight="1" x14ac:dyDescent="0.2">
      <c r="A226" s="20"/>
      <c r="B226" s="21" t="s">
        <v>42</v>
      </c>
      <c r="C226" s="72">
        <v>14249</v>
      </c>
      <c r="D226" s="72"/>
      <c r="E226" s="72">
        <v>5369</v>
      </c>
      <c r="F226" s="72"/>
      <c r="G226" s="72">
        <v>77</v>
      </c>
      <c r="I226" s="23">
        <v>84</v>
      </c>
      <c r="J226" s="23"/>
      <c r="K226" s="23"/>
      <c r="M226" s="23"/>
    </row>
    <row r="227" spans="1:13" ht="12.75" customHeight="1" x14ac:dyDescent="0.2">
      <c r="A227" s="20"/>
      <c r="B227" s="21"/>
      <c r="C227" s="72"/>
      <c r="D227" s="72"/>
      <c r="E227" s="72"/>
      <c r="F227" s="72"/>
      <c r="G227" s="72"/>
      <c r="I227" s="23"/>
      <c r="J227" s="23"/>
      <c r="K227" s="23"/>
      <c r="M227" s="23"/>
    </row>
    <row r="228" spans="1:13" ht="12.75" customHeight="1" x14ac:dyDescent="0.2">
      <c r="A228" s="20">
        <v>2023</v>
      </c>
      <c r="B228" s="21" t="s">
        <v>31</v>
      </c>
      <c r="C228" s="72">
        <v>15044</v>
      </c>
      <c r="D228" s="72"/>
      <c r="E228" s="72">
        <v>4525</v>
      </c>
      <c r="F228" s="72"/>
      <c r="G228" s="72">
        <v>56</v>
      </c>
      <c r="I228" s="23">
        <v>102</v>
      </c>
      <c r="J228" s="23"/>
      <c r="K228" s="23"/>
      <c r="M228" s="23"/>
    </row>
    <row r="229" spans="1:13" ht="12.75" customHeight="1" x14ac:dyDescent="0.2">
      <c r="A229" s="20"/>
      <c r="B229" s="21" t="s">
        <v>32</v>
      </c>
      <c r="C229" s="72">
        <v>15066</v>
      </c>
      <c r="D229" s="72"/>
      <c r="E229" s="72">
        <v>4492</v>
      </c>
      <c r="F229" s="72"/>
      <c r="G229" s="72">
        <v>71</v>
      </c>
      <c r="I229" s="23">
        <v>83</v>
      </c>
      <c r="J229" s="23"/>
      <c r="K229" s="23"/>
      <c r="M229" s="23"/>
    </row>
    <row r="230" spans="1:13" ht="12.75" customHeight="1" x14ac:dyDescent="0.2">
      <c r="A230" s="20"/>
      <c r="B230" s="21" t="s">
        <v>33</v>
      </c>
      <c r="C230" s="72">
        <v>15033</v>
      </c>
      <c r="D230" s="72"/>
      <c r="E230" s="72">
        <v>4475</v>
      </c>
      <c r="F230" s="72"/>
      <c r="G230" s="72">
        <v>45</v>
      </c>
      <c r="H230" s="23"/>
      <c r="I230" s="23">
        <v>96</v>
      </c>
      <c r="J230" s="23"/>
      <c r="K230" s="23"/>
      <c r="M230" s="23"/>
    </row>
    <row r="231" spans="1:13" ht="12.75" customHeight="1" x14ac:dyDescent="0.2">
      <c r="A231" s="20"/>
      <c r="B231" s="21" t="s">
        <v>34</v>
      </c>
      <c r="C231" s="72">
        <v>15139</v>
      </c>
      <c r="D231" s="72"/>
      <c r="E231" s="72">
        <v>4356</v>
      </c>
      <c r="F231" s="72"/>
      <c r="G231" s="72">
        <v>96</v>
      </c>
      <c r="I231" s="23">
        <v>105</v>
      </c>
      <c r="J231" s="23"/>
      <c r="K231" s="23"/>
      <c r="M231" s="23"/>
    </row>
    <row r="232" spans="1:13" ht="12.75" customHeight="1" x14ac:dyDescent="0.2">
      <c r="A232" s="20"/>
      <c r="B232" s="21" t="s">
        <v>35</v>
      </c>
      <c r="C232" s="72">
        <v>15225</v>
      </c>
      <c r="D232" s="72"/>
      <c r="E232" s="72">
        <v>4242</v>
      </c>
      <c r="F232" s="72"/>
      <c r="G232" s="72">
        <v>96</v>
      </c>
      <c r="H232" s="72"/>
      <c r="I232" s="23">
        <v>122</v>
      </c>
      <c r="J232" s="23"/>
      <c r="K232" s="23"/>
      <c r="M232" s="23"/>
    </row>
    <row r="233" spans="1:13" ht="12.75" customHeight="1" x14ac:dyDescent="0.2">
      <c r="A233" s="20"/>
      <c r="B233" s="21" t="s">
        <v>36</v>
      </c>
      <c r="C233" s="72">
        <v>14064</v>
      </c>
      <c r="D233" s="72"/>
      <c r="E233" s="72">
        <v>5445</v>
      </c>
      <c r="F233" s="72"/>
      <c r="G233" s="72">
        <v>116</v>
      </c>
      <c r="I233" s="23">
        <v>66</v>
      </c>
      <c r="J233" s="23"/>
      <c r="K233" s="23"/>
      <c r="M233" s="23"/>
    </row>
    <row r="234" spans="1:13" ht="12.75" customHeight="1" x14ac:dyDescent="0.2">
      <c r="A234" s="20"/>
      <c r="B234" s="21" t="s">
        <v>37</v>
      </c>
      <c r="C234" s="72">
        <v>13790</v>
      </c>
      <c r="D234" s="72"/>
      <c r="E234" s="72">
        <v>5744</v>
      </c>
      <c r="F234" s="72"/>
      <c r="G234" s="72">
        <v>65</v>
      </c>
      <c r="I234" s="23">
        <v>38</v>
      </c>
      <c r="J234" s="23"/>
      <c r="K234" s="23"/>
      <c r="M234" s="23"/>
    </row>
    <row r="235" spans="1:13" ht="12.75" customHeight="1" x14ac:dyDescent="0.2">
      <c r="A235" s="20"/>
      <c r="B235" s="21" t="s">
        <v>38</v>
      </c>
      <c r="C235" s="72">
        <v>15284</v>
      </c>
      <c r="D235" s="72"/>
      <c r="E235" s="72">
        <v>4402</v>
      </c>
      <c r="F235" s="72"/>
      <c r="G235" s="72">
        <v>307</v>
      </c>
      <c r="I235" s="23">
        <v>150</v>
      </c>
      <c r="J235" s="23"/>
      <c r="K235" s="23"/>
      <c r="M235" s="23"/>
    </row>
    <row r="236" spans="1:13" ht="12.75" customHeight="1" x14ac:dyDescent="0.2">
      <c r="A236" s="20"/>
      <c r="B236" s="21" t="s">
        <v>39</v>
      </c>
      <c r="C236" s="72">
        <v>15259</v>
      </c>
      <c r="D236" s="72"/>
      <c r="E236" s="72">
        <v>4354</v>
      </c>
      <c r="F236" s="72"/>
      <c r="G236" s="72">
        <v>42</v>
      </c>
      <c r="I236" s="23">
        <v>113</v>
      </c>
      <c r="J236" s="23"/>
      <c r="K236" s="23"/>
      <c r="M236" s="23"/>
    </row>
    <row r="237" spans="1:13" ht="12.75" customHeight="1" x14ac:dyDescent="0.2">
      <c r="A237" s="20"/>
      <c r="B237" s="21" t="s">
        <v>40</v>
      </c>
      <c r="C237" s="72">
        <v>15049</v>
      </c>
      <c r="D237" s="72"/>
      <c r="E237" s="72">
        <v>4529</v>
      </c>
      <c r="F237" s="72"/>
      <c r="G237" s="72">
        <v>43</v>
      </c>
      <c r="I237" s="23">
        <v>78</v>
      </c>
      <c r="J237" s="23"/>
      <c r="K237" s="23"/>
      <c r="M237" s="23"/>
    </row>
    <row r="238" spans="1:13" ht="12.75" customHeight="1" x14ac:dyDescent="0.2">
      <c r="A238" s="20"/>
      <c r="B238" s="21" t="s">
        <v>41</v>
      </c>
      <c r="C238" s="72">
        <v>15159</v>
      </c>
      <c r="D238" s="72"/>
      <c r="E238" s="72">
        <v>4356</v>
      </c>
      <c r="F238" s="72"/>
      <c r="G238" s="72">
        <v>103</v>
      </c>
      <c r="I238" s="23">
        <v>169</v>
      </c>
      <c r="J238" s="23"/>
      <c r="K238" s="23"/>
      <c r="M238" s="23"/>
    </row>
    <row r="239" spans="1:13" ht="12.75" customHeight="1" x14ac:dyDescent="0.2">
      <c r="A239" s="20"/>
      <c r="B239" s="21" t="s">
        <v>42</v>
      </c>
      <c r="C239" s="72">
        <v>14337</v>
      </c>
      <c r="D239" s="72"/>
      <c r="E239" s="72">
        <v>5233</v>
      </c>
      <c r="F239" s="72"/>
      <c r="G239" s="72">
        <v>188</v>
      </c>
      <c r="I239" s="23">
        <v>135</v>
      </c>
      <c r="J239" s="23"/>
      <c r="K239" s="23"/>
      <c r="M239" s="23"/>
    </row>
    <row r="240" spans="1:13" ht="12.75" customHeight="1" x14ac:dyDescent="0.2">
      <c r="A240" s="20"/>
      <c r="B240" s="21"/>
      <c r="C240" s="72"/>
      <c r="D240" s="72"/>
      <c r="E240" s="23"/>
      <c r="F240" s="23"/>
      <c r="G240" s="142"/>
      <c r="H240" s="23"/>
      <c r="I240" s="23"/>
      <c r="J240" s="23"/>
      <c r="K240" s="23"/>
      <c r="L240" s="23"/>
      <c r="M240" s="23"/>
    </row>
    <row r="241" spans="1:25" s="4" customFormat="1" ht="12.75" customHeight="1" x14ac:dyDescent="0.2">
      <c r="A241" s="12">
        <v>2024</v>
      </c>
      <c r="B241" s="21" t="s">
        <v>31</v>
      </c>
      <c r="C241" s="23">
        <v>15125</v>
      </c>
      <c r="D241" s="23"/>
      <c r="E241" s="23">
        <v>4264</v>
      </c>
      <c r="F241" s="23"/>
      <c r="G241" s="23">
        <v>65</v>
      </c>
      <c r="H241"/>
      <c r="I241" s="23">
        <v>243</v>
      </c>
      <c r="J241"/>
      <c r="K241"/>
      <c r="L241"/>
      <c r="M241"/>
    </row>
    <row r="242" spans="1:25" ht="12.75" customHeight="1" x14ac:dyDescent="0.2">
      <c r="A242" s="20"/>
      <c r="B242" s="21" t="s">
        <v>32</v>
      </c>
      <c r="C242" s="72">
        <v>15011</v>
      </c>
      <c r="D242" s="72"/>
      <c r="E242" s="72">
        <v>4284</v>
      </c>
      <c r="F242" s="72"/>
      <c r="G242" s="72">
        <v>45</v>
      </c>
      <c r="I242" s="23">
        <v>138</v>
      </c>
      <c r="J242" s="23"/>
      <c r="K242" s="23"/>
      <c r="M242" s="23"/>
    </row>
    <row r="243" spans="1:25" ht="12.75" customHeight="1" x14ac:dyDescent="0.2">
      <c r="A243" s="20"/>
      <c r="B243" s="21" t="s">
        <v>33</v>
      </c>
      <c r="C243" s="72">
        <v>14933</v>
      </c>
      <c r="D243" s="72"/>
      <c r="E243" s="72">
        <v>4237</v>
      </c>
      <c r="F243" s="72"/>
      <c r="G243" s="72">
        <v>37</v>
      </c>
      <c r="I243" s="23">
        <v>162</v>
      </c>
      <c r="J243" s="23"/>
      <c r="K243" s="23"/>
      <c r="M243" s="23"/>
    </row>
    <row r="244" spans="1:25" ht="12.75" customHeight="1" x14ac:dyDescent="0.2">
      <c r="A244" s="20"/>
      <c r="B244" s="21" t="s">
        <v>34</v>
      </c>
      <c r="C244" s="72">
        <v>15075</v>
      </c>
      <c r="D244" s="72"/>
      <c r="E244" s="72">
        <v>4046</v>
      </c>
      <c r="F244" s="72"/>
      <c r="G244" s="72">
        <v>82</v>
      </c>
      <c r="I244" s="23">
        <v>130</v>
      </c>
      <c r="J244" s="23"/>
      <c r="K244" s="23"/>
      <c r="M244" s="23"/>
    </row>
    <row r="245" spans="1:25" ht="12.75" customHeight="1" x14ac:dyDescent="0.2">
      <c r="A245" s="20"/>
      <c r="B245" s="21" t="s">
        <v>35</v>
      </c>
      <c r="C245" s="72">
        <v>15129</v>
      </c>
      <c r="D245" s="72"/>
      <c r="E245" s="72">
        <v>3946</v>
      </c>
      <c r="F245" s="72"/>
      <c r="G245" s="72">
        <v>64</v>
      </c>
      <c r="H245" s="72"/>
      <c r="I245" s="72">
        <v>106</v>
      </c>
      <c r="J245" s="72"/>
      <c r="K245" s="23"/>
      <c r="M245" s="23"/>
    </row>
    <row r="246" spans="1:25" ht="12.75" customHeight="1" x14ac:dyDescent="0.2">
      <c r="A246" s="20"/>
      <c r="B246" s="21" t="s">
        <v>36</v>
      </c>
      <c r="C246" s="72">
        <v>13755</v>
      </c>
      <c r="D246" s="72"/>
      <c r="E246" s="72">
        <v>5252</v>
      </c>
      <c r="F246" s="72"/>
      <c r="G246" s="72">
        <v>44</v>
      </c>
      <c r="H246" s="72"/>
      <c r="I246" s="72">
        <v>109</v>
      </c>
      <c r="J246" s="72"/>
      <c r="K246" s="72"/>
      <c r="L246" s="72"/>
      <c r="M246" s="72"/>
    </row>
    <row r="247" spans="1:25" ht="12.75" customHeight="1" x14ac:dyDescent="0.2">
      <c r="A247" s="20"/>
      <c r="B247" s="21" t="s">
        <v>37</v>
      </c>
      <c r="C247" s="72">
        <v>13514</v>
      </c>
      <c r="D247" s="72"/>
      <c r="E247" s="72">
        <v>5491</v>
      </c>
      <c r="F247" s="72"/>
      <c r="G247" s="72">
        <v>65</v>
      </c>
      <c r="H247" s="72"/>
      <c r="I247" s="72">
        <v>62</v>
      </c>
      <c r="J247" s="72"/>
      <c r="K247" s="72"/>
      <c r="L247" s="72"/>
      <c r="M247" s="72"/>
    </row>
    <row r="248" spans="1:25" ht="12.75" customHeight="1" x14ac:dyDescent="0.2">
      <c r="A248" s="20"/>
      <c r="B248" s="21" t="s">
        <v>38</v>
      </c>
      <c r="C248" s="72">
        <v>15046</v>
      </c>
      <c r="D248" s="72"/>
      <c r="E248" s="72">
        <v>3962</v>
      </c>
      <c r="F248" s="72"/>
      <c r="G248" s="72">
        <v>148</v>
      </c>
      <c r="H248" s="72"/>
      <c r="I248" s="72">
        <v>145</v>
      </c>
      <c r="J248" s="72"/>
      <c r="K248" s="23"/>
      <c r="L248" s="72"/>
      <c r="M248" s="23"/>
    </row>
    <row r="249" spans="1:25" ht="12.75" customHeight="1" x14ac:dyDescent="0.2">
      <c r="A249" s="20"/>
      <c r="B249" s="21" t="s">
        <v>39</v>
      </c>
      <c r="C249" s="72">
        <v>15069</v>
      </c>
      <c r="D249" s="72"/>
      <c r="E249" s="72">
        <v>3941</v>
      </c>
      <c r="F249" s="72"/>
      <c r="G249" s="72">
        <v>61</v>
      </c>
      <c r="H249" s="72"/>
      <c r="I249" s="72">
        <v>59</v>
      </c>
      <c r="J249" s="72"/>
      <c r="K249" s="23"/>
      <c r="L249" s="72"/>
      <c r="M249" s="23"/>
    </row>
    <row r="250" spans="1:25" ht="12.75" customHeight="1" x14ac:dyDescent="0.2">
      <c r="A250" s="20"/>
      <c r="B250" s="21" t="s">
        <v>40</v>
      </c>
      <c r="C250" s="72">
        <v>14983</v>
      </c>
      <c r="D250" s="72"/>
      <c r="E250" s="72">
        <v>3996</v>
      </c>
      <c r="F250" s="72"/>
      <c r="G250" s="72">
        <v>80</v>
      </c>
      <c r="H250" s="72"/>
      <c r="I250" s="72">
        <v>109</v>
      </c>
      <c r="J250" s="72"/>
      <c r="K250" s="23"/>
      <c r="L250" s="72"/>
      <c r="M250" s="23"/>
    </row>
    <row r="251" spans="1:25" ht="12.75" customHeight="1" x14ac:dyDescent="0.2">
      <c r="A251" s="20"/>
      <c r="B251" s="21" t="s">
        <v>41</v>
      </c>
      <c r="C251" s="72">
        <v>15059</v>
      </c>
      <c r="D251" s="72"/>
      <c r="E251" s="72">
        <v>3866</v>
      </c>
      <c r="F251" s="72"/>
      <c r="G251" s="72">
        <v>75</v>
      </c>
      <c r="H251" s="72"/>
      <c r="I251" s="72">
        <v>129</v>
      </c>
      <c r="J251" s="72"/>
      <c r="K251" s="23"/>
      <c r="L251" s="72"/>
      <c r="M251" s="23"/>
    </row>
    <row r="252" spans="1:25" ht="12.75" customHeight="1" x14ac:dyDescent="0.2">
      <c r="A252" s="20"/>
      <c r="B252" s="21" t="s">
        <v>42</v>
      </c>
      <c r="C252" s="72">
        <v>14239</v>
      </c>
      <c r="D252" s="72"/>
      <c r="E252" s="72">
        <v>4766</v>
      </c>
      <c r="F252" s="72"/>
      <c r="G252" s="72">
        <v>147</v>
      </c>
      <c r="H252" s="72"/>
      <c r="I252" s="72">
        <v>71</v>
      </c>
      <c r="J252" s="72"/>
      <c r="K252" s="23"/>
      <c r="L252" s="72"/>
      <c r="M252" s="23"/>
    </row>
    <row r="253" spans="1:25" ht="12.75" customHeight="1" x14ac:dyDescent="0.2">
      <c r="A253" s="20"/>
      <c r="B253" s="21"/>
      <c r="C253" s="72"/>
      <c r="D253" s="72"/>
      <c r="E253" s="72"/>
      <c r="F253" s="72"/>
      <c r="G253" s="72"/>
      <c r="H253" s="72"/>
      <c r="I253" s="72"/>
      <c r="J253" s="72"/>
      <c r="K253" s="23"/>
      <c r="L253" s="72"/>
      <c r="M253" s="23"/>
    </row>
    <row r="254" spans="1:25" ht="12.75" customHeight="1" x14ac:dyDescent="0.2">
      <c r="A254" s="20">
        <v>2025</v>
      </c>
      <c r="B254" s="21" t="s">
        <v>31</v>
      </c>
      <c r="C254" s="72">
        <v>15090</v>
      </c>
      <c r="D254" s="72"/>
      <c r="E254" s="72">
        <v>3906</v>
      </c>
      <c r="F254" s="72"/>
      <c r="G254" s="72">
        <v>195</v>
      </c>
      <c r="H254" s="72"/>
      <c r="I254" s="72">
        <v>201</v>
      </c>
      <c r="J254" s="72"/>
      <c r="K254" s="23"/>
      <c r="L254" s="72"/>
      <c r="M254" s="23"/>
    </row>
    <row r="255" spans="1:25" ht="12.75" customHeight="1" x14ac:dyDescent="0.2">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s="4" customFormat="1" ht="12.75" customHeight="1" x14ac:dyDescent="0.2">
      <c r="A265" s="41"/>
      <c r="B265" s="25"/>
      <c r="C265" s="26"/>
      <c r="D265" s="26"/>
      <c r="E265" s="26"/>
      <c r="F265" s="26"/>
      <c r="G265" s="157"/>
      <c r="H265" s="26"/>
      <c r="I265" s="26"/>
      <c r="J265" s="26"/>
      <c r="K265" s="23"/>
      <c r="L265" s="23"/>
    </row>
    <row r="266" spans="1:25" s="4" customFormat="1" ht="12.75" customHeight="1" x14ac:dyDescent="0.2">
      <c r="A266" s="12"/>
      <c r="B266" s="21"/>
      <c r="C266" s="23"/>
      <c r="D266" s="23"/>
      <c r="E266" s="23"/>
      <c r="F266" s="23"/>
      <c r="G266" s="188"/>
      <c r="H266" s="23"/>
      <c r="I266" s="23"/>
      <c r="J266" s="23"/>
      <c r="K266" s="23"/>
      <c r="L266" s="23"/>
    </row>
    <row r="267" spans="1:25" s="22" customFormat="1" ht="11.25" customHeight="1" x14ac:dyDescent="0.2">
      <c r="A267" s="10" t="s">
        <v>75</v>
      </c>
      <c r="B267" s="21"/>
      <c r="C267" s="72"/>
      <c r="D267" s="23"/>
      <c r="E267" s="72"/>
      <c r="F267" s="23"/>
      <c r="G267" s="23"/>
      <c r="H267" s="23"/>
      <c r="I267" s="23"/>
      <c r="J267" s="23"/>
      <c r="K267"/>
      <c r="L267"/>
      <c r="M267"/>
    </row>
    <row r="268" spans="1:25" ht="12" customHeight="1" x14ac:dyDescent="0.2">
      <c r="A268"/>
    </row>
  </sheetData>
  <phoneticPr fontId="17"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86"/>
  <sheetViews>
    <sheetView tabSelected="1" workbookViewId="0">
      <pane ySplit="5" topLeftCell="A61" activePane="bottomLeft" state="frozen"/>
      <selection activeCell="U278" sqref="U278"/>
      <selection pane="bottomLeft" activeCell="J72" sqref="J72"/>
    </sheetView>
  </sheetViews>
  <sheetFormatPr defaultColWidth="9.42578125" defaultRowHeight="12.75" x14ac:dyDescent="0.2"/>
  <cols>
    <col min="1" max="1" width="6.5703125" style="4" customWidth="1"/>
    <col min="2" max="2" width="10.5703125" style="4" customWidth="1"/>
    <col min="3" max="3" width="8.28515625" style="62" customWidth="1"/>
    <col min="4" max="4" width="8.28515625" style="127" customWidth="1"/>
    <col min="5" max="5" width="7.42578125" style="62" customWidth="1"/>
    <col min="6" max="6" width="7.42578125" style="127" customWidth="1"/>
    <col min="7" max="7" width="10.42578125" style="151" customWidth="1"/>
    <col min="8" max="8" width="9.42578125" style="4"/>
    <col min="9" max="9" width="12.42578125" customWidth="1"/>
    <col min="11" max="11" width="13.42578125" customWidth="1"/>
    <col min="12" max="12" width="15.5703125" bestFit="1" customWidth="1"/>
    <col min="17" max="16384" width="9.42578125" style="4"/>
  </cols>
  <sheetData>
    <row r="1" spans="1:7" x14ac:dyDescent="0.2">
      <c r="A1" s="2" t="s">
        <v>591</v>
      </c>
      <c r="B1" s="2"/>
    </row>
    <row r="2" spans="1:7" x14ac:dyDescent="0.2">
      <c r="A2" s="60" t="s">
        <v>592</v>
      </c>
    </row>
    <row r="3" spans="1:7" ht="11.25" customHeight="1" x14ac:dyDescent="0.2">
      <c r="B3" s="32"/>
      <c r="C3" s="77"/>
      <c r="D3" s="128"/>
      <c r="E3" s="77"/>
      <c r="F3" s="128"/>
      <c r="G3" s="150"/>
    </row>
    <row r="4" spans="1:7" s="45" customFormat="1" ht="34.5" customHeight="1" x14ac:dyDescent="0.2">
      <c r="A4" s="78"/>
      <c r="C4" s="49" t="s">
        <v>57</v>
      </c>
      <c r="D4" s="49" t="s">
        <v>58</v>
      </c>
      <c r="E4" s="64" t="s">
        <v>64</v>
      </c>
      <c r="F4" s="49" t="s">
        <v>534</v>
      </c>
      <c r="G4" s="149" t="s">
        <v>10</v>
      </c>
    </row>
    <row r="5" spans="1:7" s="16" customFormat="1" ht="24.75" customHeight="1" x14ac:dyDescent="0.2">
      <c r="C5" s="50" t="s">
        <v>57</v>
      </c>
      <c r="D5" s="50" t="s">
        <v>392</v>
      </c>
      <c r="E5" s="50" t="s">
        <v>64</v>
      </c>
      <c r="F5" s="50" t="s">
        <v>62</v>
      </c>
      <c r="G5" s="148" t="s">
        <v>21</v>
      </c>
    </row>
    <row r="6" spans="1:7" s="60" customFormat="1" ht="11.25" customHeight="1" x14ac:dyDescent="0.2">
      <c r="A6" s="80"/>
      <c r="B6" s="80"/>
      <c r="C6" s="82"/>
      <c r="D6" s="129"/>
      <c r="E6" s="81"/>
      <c r="F6" s="129"/>
      <c r="G6" s="147"/>
    </row>
    <row r="7" spans="1:7" s="62" customFormat="1" ht="12.75" customHeight="1" x14ac:dyDescent="0.2">
      <c r="A7" s="51"/>
      <c r="B7" s="51"/>
      <c r="C7" s="61"/>
      <c r="D7" s="130"/>
      <c r="E7" s="61"/>
      <c r="F7" s="130"/>
      <c r="G7" s="85"/>
    </row>
    <row r="8" spans="1:7" ht="12.75" customHeight="1" x14ac:dyDescent="0.2">
      <c r="A8" s="20">
        <v>2020</v>
      </c>
      <c r="B8" s="21" t="s">
        <v>31</v>
      </c>
      <c r="C8" s="235">
        <v>34</v>
      </c>
      <c r="D8" s="235" t="s">
        <v>55</v>
      </c>
      <c r="E8" s="235">
        <v>8</v>
      </c>
      <c r="F8" s="235" t="s">
        <v>55</v>
      </c>
      <c r="G8" s="236">
        <f t="shared" ref="G8:G19" si="0">SUM(C8:F8)</f>
        <v>42</v>
      </c>
    </row>
    <row r="9" spans="1:7" ht="12.75" customHeight="1" x14ac:dyDescent="0.2">
      <c r="A9" s="20"/>
      <c r="B9" s="21" t="s">
        <v>32</v>
      </c>
      <c r="C9" s="235">
        <v>43</v>
      </c>
      <c r="D9" s="235" t="s">
        <v>55</v>
      </c>
      <c r="E9" s="235">
        <v>1</v>
      </c>
      <c r="F9" s="235" t="s">
        <v>55</v>
      </c>
      <c r="G9" s="236">
        <f t="shared" si="0"/>
        <v>44</v>
      </c>
    </row>
    <row r="10" spans="1:7" ht="12.75" customHeight="1" x14ac:dyDescent="0.2">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25">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
      <c r="B32" s="21" t="s">
        <v>42</v>
      </c>
      <c r="C32" s="238">
        <v>54</v>
      </c>
      <c r="D32" s="238">
        <v>33</v>
      </c>
      <c r="E32" s="235">
        <v>66</v>
      </c>
      <c r="F32" s="235" t="s">
        <v>55</v>
      </c>
      <c r="G32" s="236">
        <f t="shared" si="1"/>
        <v>153</v>
      </c>
    </row>
    <row r="34" spans="1:7" customFormat="1" ht="12.75" customHeight="1" x14ac:dyDescent="0.2">
      <c r="A34" s="20">
        <v>2022</v>
      </c>
      <c r="B34" s="21" t="s">
        <v>31</v>
      </c>
      <c r="C34" s="235">
        <v>59</v>
      </c>
      <c r="D34" s="235">
        <v>11</v>
      </c>
      <c r="E34" s="235">
        <v>1</v>
      </c>
      <c r="F34" s="235" t="s">
        <v>55</v>
      </c>
      <c r="G34" s="236">
        <f t="shared" ref="G34:G45" si="2">SUM(C34:F34)</f>
        <v>71</v>
      </c>
    </row>
    <row r="35" spans="1:7" customFormat="1" ht="12.75" customHeight="1" x14ac:dyDescent="0.2">
      <c r="A35" s="20"/>
      <c r="B35" s="21" t="s">
        <v>32</v>
      </c>
      <c r="C35" s="235">
        <v>16</v>
      </c>
      <c r="D35" s="235">
        <v>17</v>
      </c>
      <c r="E35" s="235" t="s">
        <v>55</v>
      </c>
      <c r="F35" s="235" t="s">
        <v>55</v>
      </c>
      <c r="G35" s="236">
        <f t="shared" si="2"/>
        <v>33</v>
      </c>
    </row>
    <row r="36" spans="1:7" customFormat="1" ht="12.75" customHeight="1" x14ac:dyDescent="0.2">
      <c r="A36" s="20"/>
      <c r="B36" s="21" t="s">
        <v>33</v>
      </c>
      <c r="C36" s="235">
        <v>20</v>
      </c>
      <c r="D36" s="235">
        <v>13</v>
      </c>
      <c r="E36" s="235">
        <v>1</v>
      </c>
      <c r="F36" s="235" t="s">
        <v>55</v>
      </c>
      <c r="G36" s="236">
        <f t="shared" si="2"/>
        <v>34</v>
      </c>
    </row>
    <row r="37" spans="1:7" customFormat="1" ht="12.75" customHeight="1" x14ac:dyDescent="0.2">
      <c r="A37" s="20"/>
      <c r="B37" s="21" t="s">
        <v>34</v>
      </c>
      <c r="C37" s="238">
        <v>81</v>
      </c>
      <c r="D37" s="235">
        <v>4</v>
      </c>
      <c r="E37" s="235">
        <v>2</v>
      </c>
      <c r="F37" s="235" t="s">
        <v>55</v>
      </c>
      <c r="G37" s="236">
        <f t="shared" si="2"/>
        <v>87</v>
      </c>
    </row>
    <row r="38" spans="1:7" customFormat="1" ht="12.75" customHeight="1" x14ac:dyDescent="0.2">
      <c r="A38" s="20"/>
      <c r="B38" s="21" t="s">
        <v>35</v>
      </c>
      <c r="C38" s="238">
        <v>179</v>
      </c>
      <c r="D38" s="235">
        <v>36</v>
      </c>
      <c r="E38" s="235">
        <v>61</v>
      </c>
      <c r="F38" s="235">
        <v>1</v>
      </c>
      <c r="G38" s="236">
        <f t="shared" si="2"/>
        <v>277</v>
      </c>
    </row>
    <row r="39" spans="1:7" customFormat="1" ht="12.75" customHeight="1" x14ac:dyDescent="0.2">
      <c r="A39" s="20"/>
      <c r="B39" s="21" t="s">
        <v>36</v>
      </c>
      <c r="C39" s="238">
        <v>65</v>
      </c>
      <c r="D39" s="238">
        <v>55</v>
      </c>
      <c r="E39" s="235">
        <v>9</v>
      </c>
      <c r="F39" s="235" t="s">
        <v>55</v>
      </c>
      <c r="G39" s="236">
        <f t="shared" si="2"/>
        <v>129</v>
      </c>
    </row>
    <row r="40" spans="1:7" customFormat="1" ht="12.75" customHeight="1" x14ac:dyDescent="0.2">
      <c r="A40" s="20"/>
      <c r="B40" s="21" t="s">
        <v>37</v>
      </c>
      <c r="C40" s="238">
        <v>23</v>
      </c>
      <c r="D40" s="238">
        <v>16</v>
      </c>
      <c r="E40" s="235" t="s">
        <v>55</v>
      </c>
      <c r="F40" s="235" t="s">
        <v>55</v>
      </c>
      <c r="G40" s="236">
        <f t="shared" si="2"/>
        <v>39</v>
      </c>
    </row>
    <row r="41" spans="1:7" customFormat="1" ht="12.75" customHeight="1" x14ac:dyDescent="0.2">
      <c r="A41" s="20"/>
      <c r="B41" s="21" t="s">
        <v>38</v>
      </c>
      <c r="C41" s="238">
        <v>179</v>
      </c>
      <c r="D41" s="238">
        <v>40</v>
      </c>
      <c r="E41" s="235" t="s">
        <v>55</v>
      </c>
      <c r="F41" s="235" t="s">
        <v>55</v>
      </c>
      <c r="G41" s="236">
        <f t="shared" si="2"/>
        <v>219</v>
      </c>
    </row>
    <row r="42" spans="1:7" customFormat="1" ht="12.75" customHeight="1" x14ac:dyDescent="0.2">
      <c r="A42" s="20"/>
      <c r="B42" s="21" t="s">
        <v>39</v>
      </c>
      <c r="C42" s="238">
        <v>33</v>
      </c>
      <c r="D42" s="238">
        <v>19</v>
      </c>
      <c r="E42" s="235" t="s">
        <v>55</v>
      </c>
      <c r="F42" s="235" t="s">
        <v>55</v>
      </c>
      <c r="G42" s="236">
        <f t="shared" si="2"/>
        <v>52</v>
      </c>
    </row>
    <row r="43" spans="1:7" customFormat="1" ht="12.75" customHeight="1" x14ac:dyDescent="0.2">
      <c r="A43" s="20"/>
      <c r="B43" s="154" t="s">
        <v>40</v>
      </c>
      <c r="C43" s="241">
        <v>211</v>
      </c>
      <c r="D43" s="241">
        <v>5</v>
      </c>
      <c r="E43" s="153">
        <v>2</v>
      </c>
      <c r="F43" s="153">
        <v>1</v>
      </c>
      <c r="G43" s="236">
        <f t="shared" si="2"/>
        <v>219</v>
      </c>
    </row>
    <row r="44" spans="1:7" customFormat="1" ht="12.75" customHeight="1" x14ac:dyDescent="0.2">
      <c r="A44" s="20"/>
      <c r="B44" s="21" t="s">
        <v>41</v>
      </c>
      <c r="C44" s="238">
        <v>74</v>
      </c>
      <c r="D44" s="238">
        <v>49</v>
      </c>
      <c r="E44" s="235">
        <v>10</v>
      </c>
      <c r="F44" s="235" t="s">
        <v>55</v>
      </c>
      <c r="G44" s="236">
        <f t="shared" si="2"/>
        <v>133</v>
      </c>
    </row>
    <row r="45" spans="1:7" customFormat="1" ht="12.75" customHeight="1" x14ac:dyDescent="0.2">
      <c r="A45" s="20"/>
      <c r="B45" s="21" t="s">
        <v>42</v>
      </c>
      <c r="C45" s="238">
        <v>69</v>
      </c>
      <c r="D45" s="238" t="s">
        <v>55</v>
      </c>
      <c r="E45" s="235">
        <v>8</v>
      </c>
      <c r="F45" s="235" t="s">
        <v>55</v>
      </c>
      <c r="G45" s="236">
        <f t="shared" si="2"/>
        <v>77</v>
      </c>
    </row>
    <row r="46" spans="1:7" customFormat="1" ht="12.75" customHeight="1" x14ac:dyDescent="0.2">
      <c r="A46" s="20"/>
      <c r="B46" s="21"/>
      <c r="C46" s="238"/>
      <c r="D46" s="238"/>
      <c r="E46" s="235"/>
      <c r="F46" s="235"/>
      <c r="G46" s="236"/>
    </row>
    <row r="47" spans="1:7" customFormat="1" ht="12.75" customHeight="1" x14ac:dyDescent="0.2">
      <c r="A47" s="20">
        <v>2023</v>
      </c>
      <c r="B47" s="21" t="s">
        <v>31</v>
      </c>
      <c r="C47" s="238">
        <v>55</v>
      </c>
      <c r="D47" s="238">
        <v>1</v>
      </c>
      <c r="E47" s="235" t="s">
        <v>55</v>
      </c>
      <c r="F47" s="235" t="s">
        <v>55</v>
      </c>
      <c r="G47" s="236">
        <f t="shared" ref="G47:G58" si="3">SUM(C47:F47)</f>
        <v>56</v>
      </c>
    </row>
    <row r="48" spans="1:7" customFormat="1" ht="12.75" customHeight="1" x14ac:dyDescent="0.2">
      <c r="A48" s="20"/>
      <c r="B48" s="21" t="s">
        <v>32</v>
      </c>
      <c r="C48" s="238">
        <v>46</v>
      </c>
      <c r="D48" s="238">
        <v>24</v>
      </c>
      <c r="E48" s="235">
        <v>1</v>
      </c>
      <c r="F48" s="235" t="s">
        <v>55</v>
      </c>
      <c r="G48" s="236">
        <f t="shared" si="3"/>
        <v>71</v>
      </c>
    </row>
    <row r="49" spans="1:7" customFormat="1" ht="12.75" customHeight="1" x14ac:dyDescent="0.2">
      <c r="A49" s="20"/>
      <c r="B49" s="21" t="s">
        <v>33</v>
      </c>
      <c r="C49" s="238">
        <v>38</v>
      </c>
      <c r="D49" s="238">
        <v>7</v>
      </c>
      <c r="E49" s="235" t="s">
        <v>55</v>
      </c>
      <c r="F49" s="235" t="s">
        <v>55</v>
      </c>
      <c r="G49" s="236">
        <f t="shared" si="3"/>
        <v>45</v>
      </c>
    </row>
    <row r="50" spans="1:7" customFormat="1" ht="12.75" customHeight="1" x14ac:dyDescent="0.2">
      <c r="A50" s="20"/>
      <c r="B50" s="21" t="s">
        <v>34</v>
      </c>
      <c r="C50" s="238">
        <v>51</v>
      </c>
      <c r="D50" s="238">
        <v>43</v>
      </c>
      <c r="E50" s="235">
        <v>2</v>
      </c>
      <c r="F50" s="235" t="s">
        <v>55</v>
      </c>
      <c r="G50" s="236">
        <f t="shared" si="3"/>
        <v>96</v>
      </c>
    </row>
    <row r="51" spans="1:7" customFormat="1" ht="12.75" customHeight="1" x14ac:dyDescent="0.2">
      <c r="A51" s="20"/>
      <c r="B51" s="21" t="s">
        <v>35</v>
      </c>
      <c r="C51" s="238">
        <v>52</v>
      </c>
      <c r="D51" s="238">
        <v>44</v>
      </c>
      <c r="E51" s="235" t="s">
        <v>55</v>
      </c>
      <c r="F51" s="235" t="s">
        <v>55</v>
      </c>
      <c r="G51" s="236">
        <f t="shared" si="3"/>
        <v>96</v>
      </c>
    </row>
    <row r="52" spans="1:7" customFormat="1" ht="12.75" customHeight="1" x14ac:dyDescent="0.2">
      <c r="A52" s="20"/>
      <c r="B52" s="21" t="s">
        <v>36</v>
      </c>
      <c r="C52" s="238">
        <v>38</v>
      </c>
      <c r="D52" s="238">
        <v>46</v>
      </c>
      <c r="E52" s="235">
        <v>18</v>
      </c>
      <c r="F52" s="235">
        <v>14</v>
      </c>
      <c r="G52" s="236">
        <f t="shared" si="3"/>
        <v>116</v>
      </c>
    </row>
    <row r="53" spans="1:7" customFormat="1" ht="12.75" customHeight="1" x14ac:dyDescent="0.2">
      <c r="A53" s="20"/>
      <c r="B53" s="21" t="s">
        <v>37</v>
      </c>
      <c r="C53" s="238">
        <v>36</v>
      </c>
      <c r="D53" s="238">
        <v>23</v>
      </c>
      <c r="E53" s="238">
        <v>5</v>
      </c>
      <c r="F53" s="238">
        <v>1</v>
      </c>
      <c r="G53" s="236">
        <f t="shared" si="3"/>
        <v>65</v>
      </c>
    </row>
    <row r="54" spans="1:7" customFormat="1" ht="12.75" customHeight="1" x14ac:dyDescent="0.2">
      <c r="A54" s="20"/>
      <c r="B54" s="21" t="s">
        <v>38</v>
      </c>
      <c r="C54" s="238">
        <v>244</v>
      </c>
      <c r="D54" s="238">
        <v>49</v>
      </c>
      <c r="E54" s="235">
        <v>14</v>
      </c>
      <c r="F54" s="235" t="s">
        <v>55</v>
      </c>
      <c r="G54" s="236">
        <f t="shared" si="3"/>
        <v>307</v>
      </c>
    </row>
    <row r="55" spans="1:7" customFormat="1" ht="12.75" customHeight="1" x14ac:dyDescent="0.2">
      <c r="A55" s="20"/>
      <c r="B55" s="21" t="s">
        <v>39</v>
      </c>
      <c r="C55" s="238">
        <v>31</v>
      </c>
      <c r="D55" s="238">
        <v>4</v>
      </c>
      <c r="E55" s="235">
        <v>7</v>
      </c>
      <c r="F55" s="235" t="s">
        <v>55</v>
      </c>
      <c r="G55" s="236">
        <f t="shared" si="3"/>
        <v>42</v>
      </c>
    </row>
    <row r="56" spans="1:7" customFormat="1" ht="12.75" customHeight="1" x14ac:dyDescent="0.2">
      <c r="A56" s="20"/>
      <c r="B56" s="21" t="s">
        <v>40</v>
      </c>
      <c r="C56" s="112">
        <v>34</v>
      </c>
      <c r="D56" s="112">
        <v>8</v>
      </c>
      <c r="E56" s="112">
        <v>1</v>
      </c>
      <c r="F56" s="112" t="s">
        <v>55</v>
      </c>
      <c r="G56" s="142">
        <f t="shared" si="3"/>
        <v>43</v>
      </c>
    </row>
    <row r="57" spans="1:7" customFormat="1" ht="12.75" customHeight="1" x14ac:dyDescent="0.2">
      <c r="A57" s="20"/>
      <c r="B57" s="21" t="s">
        <v>41</v>
      </c>
      <c r="C57" s="112">
        <v>46</v>
      </c>
      <c r="D57" s="112">
        <v>51</v>
      </c>
      <c r="E57" s="23">
        <v>5</v>
      </c>
      <c r="F57" s="23">
        <v>1</v>
      </c>
      <c r="G57" s="142">
        <f t="shared" si="3"/>
        <v>103</v>
      </c>
    </row>
    <row r="58" spans="1:7" customFormat="1" ht="12.75" customHeight="1" x14ac:dyDescent="0.2">
      <c r="A58" s="20"/>
      <c r="B58" s="21" t="s">
        <v>42</v>
      </c>
      <c r="C58" s="112">
        <v>82</v>
      </c>
      <c r="D58" s="112">
        <v>13</v>
      </c>
      <c r="E58" s="23">
        <v>93</v>
      </c>
      <c r="F58" s="23" t="s">
        <v>55</v>
      </c>
      <c r="G58" s="142">
        <f t="shared" si="3"/>
        <v>188</v>
      </c>
    </row>
    <row r="59" spans="1:7" customFormat="1" ht="12.75" customHeight="1" x14ac:dyDescent="0.2">
      <c r="A59" s="20"/>
      <c r="B59" s="21"/>
      <c r="C59" s="112"/>
      <c r="D59" s="112"/>
      <c r="E59" s="23"/>
      <c r="F59" s="23"/>
      <c r="G59" s="142"/>
    </row>
    <row r="60" spans="1:7" ht="12.75" customHeight="1" x14ac:dyDescent="0.2">
      <c r="A60" s="12">
        <v>2024</v>
      </c>
      <c r="B60" s="21" t="s">
        <v>31</v>
      </c>
      <c r="C60" s="23">
        <v>48</v>
      </c>
      <c r="D60" s="23">
        <v>4</v>
      </c>
      <c r="E60" s="23">
        <v>13</v>
      </c>
      <c r="F60" s="23" t="s">
        <v>55</v>
      </c>
      <c r="G60" s="142">
        <f t="shared" ref="G60:G71" si="4">SUM(C60:F60)</f>
        <v>65</v>
      </c>
    </row>
    <row r="61" spans="1:7" customFormat="1" ht="12.75" customHeight="1" x14ac:dyDescent="0.2">
      <c r="A61" s="20"/>
      <c r="B61" s="21" t="s">
        <v>32</v>
      </c>
      <c r="C61" s="72">
        <v>42</v>
      </c>
      <c r="D61" s="72">
        <v>2</v>
      </c>
      <c r="E61" s="72">
        <v>1</v>
      </c>
      <c r="F61" s="23" t="s">
        <v>55</v>
      </c>
      <c r="G61" s="142">
        <f t="shared" si="4"/>
        <v>45</v>
      </c>
    </row>
    <row r="62" spans="1:7" customFormat="1" ht="12.75" customHeight="1" x14ac:dyDescent="0.2">
      <c r="A62" s="20"/>
      <c r="B62" s="21" t="s">
        <v>33</v>
      </c>
      <c r="C62" s="72">
        <v>33</v>
      </c>
      <c r="D62" s="72">
        <v>4</v>
      </c>
      <c r="E62" s="23" t="s">
        <v>55</v>
      </c>
      <c r="F62" s="23" t="s">
        <v>55</v>
      </c>
      <c r="G62" s="142">
        <f t="shared" si="4"/>
        <v>37</v>
      </c>
    </row>
    <row r="63" spans="1:7" customFormat="1" ht="12.75" customHeight="1" x14ac:dyDescent="0.2">
      <c r="A63" s="20"/>
      <c r="B63" s="21" t="s">
        <v>34</v>
      </c>
      <c r="C63" s="72">
        <v>82</v>
      </c>
      <c r="D63" s="23" t="s">
        <v>55</v>
      </c>
      <c r="E63" s="23" t="s">
        <v>55</v>
      </c>
      <c r="F63" s="23" t="s">
        <v>55</v>
      </c>
      <c r="G63" s="142">
        <f t="shared" si="4"/>
        <v>82</v>
      </c>
    </row>
    <row r="64" spans="1:7" customFormat="1" ht="12.75" customHeight="1" x14ac:dyDescent="0.2">
      <c r="A64" s="20"/>
      <c r="B64" s="21" t="s">
        <v>35</v>
      </c>
      <c r="C64" s="72">
        <v>62</v>
      </c>
      <c r="D64" s="72">
        <v>2</v>
      </c>
      <c r="E64" s="23" t="s">
        <v>55</v>
      </c>
      <c r="F64" s="23" t="s">
        <v>55</v>
      </c>
      <c r="G64" s="142">
        <f t="shared" si="4"/>
        <v>64</v>
      </c>
    </row>
    <row r="65" spans="1:25" customFormat="1" ht="12.75" customHeight="1" x14ac:dyDescent="0.2">
      <c r="A65" s="20"/>
      <c r="B65" s="21" t="s">
        <v>36</v>
      </c>
      <c r="C65" s="72">
        <v>44</v>
      </c>
      <c r="D65" s="23" t="s">
        <v>55</v>
      </c>
      <c r="E65" s="23" t="s">
        <v>55</v>
      </c>
      <c r="F65" s="23" t="s">
        <v>55</v>
      </c>
      <c r="G65" s="142">
        <f t="shared" si="4"/>
        <v>44</v>
      </c>
    </row>
    <row r="66" spans="1:25" customFormat="1" ht="12.75" customHeight="1" x14ac:dyDescent="0.2">
      <c r="A66" s="20"/>
      <c r="B66" s="21" t="s">
        <v>37</v>
      </c>
      <c r="C66" s="72">
        <v>31</v>
      </c>
      <c r="D66" s="23">
        <v>34</v>
      </c>
      <c r="E66" s="23" t="s">
        <v>55</v>
      </c>
      <c r="F66" s="23" t="s">
        <v>55</v>
      </c>
      <c r="G66" s="142">
        <f t="shared" si="4"/>
        <v>65</v>
      </c>
    </row>
    <row r="67" spans="1:25" customFormat="1" ht="12.75" customHeight="1" x14ac:dyDescent="0.2">
      <c r="A67" s="20"/>
      <c r="B67" s="21" t="s">
        <v>38</v>
      </c>
      <c r="C67" s="72">
        <v>117</v>
      </c>
      <c r="D67" s="72">
        <v>31</v>
      </c>
      <c r="E67" s="23" t="s">
        <v>55</v>
      </c>
      <c r="F67" s="23" t="s">
        <v>55</v>
      </c>
      <c r="G67" s="142">
        <f t="shared" si="4"/>
        <v>148</v>
      </c>
    </row>
    <row r="68" spans="1:25" customFormat="1" ht="12.75" customHeight="1" x14ac:dyDescent="0.2">
      <c r="A68" s="20"/>
      <c r="B68" s="21" t="s">
        <v>39</v>
      </c>
      <c r="C68" s="72">
        <v>47</v>
      </c>
      <c r="D68" s="72">
        <v>14</v>
      </c>
      <c r="E68" s="23" t="s">
        <v>55</v>
      </c>
      <c r="F68" s="23" t="s">
        <v>55</v>
      </c>
      <c r="G68" s="142">
        <f t="shared" si="4"/>
        <v>61</v>
      </c>
    </row>
    <row r="69" spans="1:25" customFormat="1" ht="12.75" customHeight="1" x14ac:dyDescent="0.2">
      <c r="A69" s="20"/>
      <c r="B69" s="21" t="s">
        <v>40</v>
      </c>
      <c r="C69" s="72">
        <v>56</v>
      </c>
      <c r="D69" s="72">
        <v>24</v>
      </c>
      <c r="E69" s="23" t="s">
        <v>55</v>
      </c>
      <c r="F69" s="23" t="s">
        <v>55</v>
      </c>
      <c r="G69" s="142">
        <f t="shared" si="4"/>
        <v>80</v>
      </c>
    </row>
    <row r="70" spans="1:25" customFormat="1" ht="12.75" customHeight="1" x14ac:dyDescent="0.2">
      <c r="A70" s="20"/>
      <c r="B70" s="21" t="s">
        <v>41</v>
      </c>
      <c r="C70" s="72">
        <v>33</v>
      </c>
      <c r="D70" s="72">
        <v>41</v>
      </c>
      <c r="E70" s="23" t="s">
        <v>55</v>
      </c>
      <c r="F70" s="72">
        <v>1</v>
      </c>
      <c r="G70" s="142">
        <f t="shared" si="4"/>
        <v>75</v>
      </c>
    </row>
    <row r="71" spans="1:25" customFormat="1" ht="12.75" customHeight="1" x14ac:dyDescent="0.2">
      <c r="A71" s="20"/>
      <c r="B71" s="21" t="s">
        <v>42</v>
      </c>
      <c r="C71" s="72">
        <v>46</v>
      </c>
      <c r="D71" s="72">
        <v>101</v>
      </c>
      <c r="E71" s="23" t="s">
        <v>55</v>
      </c>
      <c r="F71" s="23" t="s">
        <v>55</v>
      </c>
      <c r="G71" s="142">
        <f t="shared" si="4"/>
        <v>147</v>
      </c>
    </row>
    <row r="72" spans="1:25" customFormat="1" ht="12.75" customHeight="1" x14ac:dyDescent="0.2">
      <c r="A72" s="20"/>
      <c r="B72" s="21"/>
      <c r="C72" s="72"/>
      <c r="D72" s="72"/>
      <c r="E72" s="23"/>
      <c r="F72" s="23"/>
      <c r="G72" s="142"/>
    </row>
    <row r="73" spans="1:25" customFormat="1" ht="12.75" customHeight="1" x14ac:dyDescent="0.2">
      <c r="A73" s="20">
        <v>2025</v>
      </c>
      <c r="B73" s="21" t="s">
        <v>31</v>
      </c>
      <c r="C73" s="72">
        <v>67</v>
      </c>
      <c r="D73" s="72">
        <v>128</v>
      </c>
      <c r="E73" s="23" t="s">
        <v>55</v>
      </c>
      <c r="F73" s="23" t="s">
        <v>55</v>
      </c>
      <c r="G73" s="142">
        <f t="shared" ref="G73:G74" si="5">SUM(C73:F73)</f>
        <v>195</v>
      </c>
    </row>
    <row r="74" spans="1:25" customFormat="1" ht="12.75" customHeight="1" x14ac:dyDescent="0.2">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
      <c r="A76" s="20"/>
      <c r="B76" s="21" t="s">
        <v>34</v>
      </c>
      <c r="C76" s="72">
        <v>100</v>
      </c>
      <c r="D76" s="72">
        <v>59</v>
      </c>
      <c r="E76" s="23" t="s">
        <v>55</v>
      </c>
      <c r="F76" s="23" t="s">
        <v>55</v>
      </c>
      <c r="G76" s="141">
        <f t="shared" ref="G76:G83"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x14ac:dyDescent="0.2">
      <c r="A84" s="32"/>
      <c r="B84" s="71"/>
      <c r="C84" s="232"/>
      <c r="D84" s="233"/>
      <c r="E84" s="232"/>
      <c r="F84" s="233"/>
      <c r="G84" s="234"/>
    </row>
    <row r="85" spans="1:25" x14ac:dyDescent="0.2">
      <c r="B85" s="30"/>
      <c r="C85" s="97"/>
      <c r="D85" s="132"/>
      <c r="E85" s="97"/>
      <c r="F85" s="132"/>
      <c r="G85" s="139"/>
    </row>
    <row r="86" spans="1:25" x14ac:dyDescent="0.2">
      <c r="A86" s="12" t="s">
        <v>562</v>
      </c>
      <c r="B86" s="30"/>
      <c r="C86" s="30"/>
      <c r="D86" s="133"/>
      <c r="E86" s="30"/>
      <c r="F86" s="133"/>
      <c r="G86" s="29"/>
      <c r="I86"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5"/>
  <sheetViews>
    <sheetView zoomScaleNormal="100" zoomScaleSheetLayoutView="100" workbookViewId="0">
      <pane ySplit="7" topLeftCell="A246" activePane="bottomLeft" state="frozen"/>
      <selection activeCell="U278" sqref="U278"/>
      <selection pane="bottomLeft" activeCell="M266" sqref="M266"/>
    </sheetView>
  </sheetViews>
  <sheetFormatPr defaultRowHeight="11.25" customHeight="1" x14ac:dyDescent="0.2"/>
  <cols>
    <col min="1" max="1" width="6.5703125" style="27" customWidth="1"/>
    <col min="2" max="2" width="10.5703125" customWidth="1"/>
    <col min="3" max="3" width="11.28515625" customWidth="1"/>
    <col min="4" max="4" width="2.5703125" customWidth="1"/>
    <col min="5" max="5" width="12.5703125" bestFit="1" customWidth="1"/>
    <col min="6" max="6" width="2.5703125" customWidth="1"/>
    <col min="7" max="7" width="11" customWidth="1"/>
    <col min="8" max="8" width="2.5703125" customWidth="1"/>
    <col min="9" max="9" width="12.5703125" bestFit="1" customWidth="1"/>
    <col min="10" max="10" width="2.5703125" customWidth="1"/>
    <col min="11" max="11" width="10.7109375" customWidth="1"/>
    <col min="12" max="12" width="2.5703125" customWidth="1"/>
    <col min="13" max="13" width="12.5703125" bestFit="1" customWidth="1"/>
    <col min="14" max="14" width="2.5703125" customWidth="1"/>
    <col min="15" max="15" width="10.7109375" customWidth="1"/>
    <col min="16" max="16" width="2.5703125" customWidth="1"/>
    <col min="17" max="17" width="12.7109375" bestFit="1" customWidth="1"/>
    <col min="18" max="18" width="2.5703125" customWidth="1"/>
  </cols>
  <sheetData>
    <row r="1" spans="1:18" ht="12.75" customHeight="1" x14ac:dyDescent="0.2">
      <c r="A1" s="1" t="s">
        <v>589</v>
      </c>
    </row>
    <row r="2" spans="1:18" ht="12.75" customHeight="1" x14ac:dyDescent="0.2">
      <c r="A2" s="231" t="s">
        <v>590</v>
      </c>
    </row>
    <row r="3" spans="1:18" s="8" customFormat="1" ht="11.25" customHeight="1" x14ac:dyDescent="0.2">
      <c r="A3" s="31"/>
      <c r="B3" s="31"/>
      <c r="C3" s="31"/>
      <c r="D3" s="31"/>
      <c r="E3" s="31"/>
      <c r="F3" s="31"/>
      <c r="G3" s="31"/>
      <c r="H3" s="31"/>
      <c r="I3" s="31"/>
      <c r="J3" s="31"/>
      <c r="K3" s="31"/>
      <c r="L3" s="31"/>
      <c r="M3" s="31"/>
      <c r="N3" s="31"/>
      <c r="O3" s="31"/>
      <c r="P3" s="31"/>
      <c r="Q3" s="31"/>
      <c r="R3"/>
    </row>
    <row r="4" spans="1:18" s="12" customFormat="1" ht="11.25" customHeight="1" x14ac:dyDescent="0.2">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
      <c r="A8" s="10"/>
      <c r="B8" s="17"/>
      <c r="C8" s="19"/>
      <c r="D8" s="19"/>
      <c r="E8" s="19"/>
      <c r="F8" s="19"/>
      <c r="G8" s="19"/>
      <c r="H8" s="19"/>
      <c r="I8" s="19"/>
      <c r="J8" s="19"/>
      <c r="K8" s="19"/>
      <c r="L8" s="19"/>
      <c r="M8" s="19"/>
      <c r="N8" s="19"/>
      <c r="O8" s="19"/>
      <c r="P8" s="19"/>
      <c r="Q8" s="18"/>
    </row>
    <row r="9" spans="1:18" ht="12.75" customHeight="1" x14ac:dyDescent="0.2">
      <c r="A9" s="10">
        <v>2006</v>
      </c>
      <c r="B9" s="17" t="s">
        <v>31</v>
      </c>
      <c r="C9" s="46">
        <v>280704</v>
      </c>
      <c r="D9" s="46"/>
      <c r="E9" s="23" t="s">
        <v>396</v>
      </c>
      <c r="F9" s="46"/>
      <c r="G9" s="46">
        <v>202355</v>
      </c>
      <c r="H9" s="46"/>
      <c r="I9" s="23" t="s">
        <v>396</v>
      </c>
      <c r="J9" s="38"/>
      <c r="K9" s="38">
        <v>617</v>
      </c>
      <c r="L9" s="38"/>
      <c r="M9" s="38">
        <v>498</v>
      </c>
      <c r="N9" s="38"/>
      <c r="O9" s="38">
        <v>218</v>
      </c>
      <c r="P9" s="38"/>
      <c r="Q9" s="23" t="s">
        <v>396</v>
      </c>
    </row>
    <row r="10" spans="1:18" ht="12.75" customHeight="1" x14ac:dyDescent="0.2">
      <c r="A10" s="10"/>
      <c r="B10" s="17" t="s">
        <v>32</v>
      </c>
      <c r="C10" s="46">
        <v>280511</v>
      </c>
      <c r="D10" s="46"/>
      <c r="E10" s="23" t="s">
        <v>396</v>
      </c>
      <c r="F10" s="46"/>
      <c r="G10" s="46">
        <v>203814</v>
      </c>
      <c r="H10" s="46"/>
      <c r="I10" s="23" t="s">
        <v>396</v>
      </c>
      <c r="J10" s="38"/>
      <c r="K10" s="38">
        <v>765</v>
      </c>
      <c r="L10" s="38"/>
      <c r="M10" s="38">
        <v>676</v>
      </c>
      <c r="N10" s="38"/>
      <c r="O10" s="38">
        <v>192</v>
      </c>
      <c r="P10" s="38"/>
      <c r="Q10" s="23" t="s">
        <v>396</v>
      </c>
    </row>
    <row r="11" spans="1:18" ht="12.75" customHeight="1" x14ac:dyDescent="0.2">
      <c r="A11" s="10"/>
      <c r="B11" s="17" t="s">
        <v>33</v>
      </c>
      <c r="C11" s="46">
        <v>284597</v>
      </c>
      <c r="D11" s="46"/>
      <c r="E11" s="23" t="s">
        <v>396</v>
      </c>
      <c r="F11" s="46"/>
      <c r="G11" s="46">
        <v>202842</v>
      </c>
      <c r="H11" s="46"/>
      <c r="I11" s="23" t="s">
        <v>396</v>
      </c>
      <c r="J11" s="38"/>
      <c r="K11" s="38">
        <v>1694</v>
      </c>
      <c r="L11" s="38"/>
      <c r="M11" s="38">
        <v>1569</v>
      </c>
      <c r="N11" s="38"/>
      <c r="O11" s="38">
        <v>180</v>
      </c>
      <c r="P11" s="38"/>
      <c r="Q11" s="23" t="s">
        <v>396</v>
      </c>
    </row>
    <row r="12" spans="1:18" ht="12.75" customHeight="1" x14ac:dyDescent="0.2">
      <c r="A12" s="10"/>
      <c r="B12" s="17" t="s">
        <v>34</v>
      </c>
      <c r="C12" s="46">
        <v>317860</v>
      </c>
      <c r="D12" s="46"/>
      <c r="E12" s="23" t="s">
        <v>396</v>
      </c>
      <c r="F12" s="46"/>
      <c r="G12" s="46">
        <v>178608</v>
      </c>
      <c r="H12" s="46"/>
      <c r="I12" s="23" t="s">
        <v>396</v>
      </c>
      <c r="J12" s="38"/>
      <c r="K12" s="38">
        <v>4853</v>
      </c>
      <c r="L12" s="38"/>
      <c r="M12" s="38">
        <v>4303</v>
      </c>
      <c r="N12" s="38"/>
      <c r="O12" s="38">
        <v>134</v>
      </c>
      <c r="P12" s="38"/>
      <c r="Q12" s="23" t="s">
        <v>396</v>
      </c>
    </row>
    <row r="13" spans="1:18" ht="12.75" customHeight="1" x14ac:dyDescent="0.2">
      <c r="A13" s="10"/>
      <c r="B13" s="17" t="s">
        <v>35</v>
      </c>
      <c r="C13" s="46">
        <v>347666</v>
      </c>
      <c r="D13" s="46"/>
      <c r="E13" s="23" t="s">
        <v>396</v>
      </c>
      <c r="F13" s="46"/>
      <c r="G13" s="46">
        <v>160097</v>
      </c>
      <c r="H13" s="46"/>
      <c r="I13" s="23" t="s">
        <v>396</v>
      </c>
      <c r="J13" s="38"/>
      <c r="K13" s="38">
        <v>5279</v>
      </c>
      <c r="L13" s="38"/>
      <c r="M13" s="38">
        <v>6230</v>
      </c>
      <c r="N13" s="38"/>
      <c r="O13" s="38">
        <v>235</v>
      </c>
      <c r="P13" s="38"/>
      <c r="Q13" s="23" t="s">
        <v>396</v>
      </c>
    </row>
    <row r="14" spans="1:18" ht="12.75" customHeight="1" x14ac:dyDescent="0.2">
      <c r="A14" s="10"/>
      <c r="B14" s="17" t="s">
        <v>36</v>
      </c>
      <c r="C14" s="46">
        <v>362931</v>
      </c>
      <c r="D14" s="46"/>
      <c r="E14" s="23" t="s">
        <v>396</v>
      </c>
      <c r="F14" s="46"/>
      <c r="G14" s="46">
        <v>153978</v>
      </c>
      <c r="H14" s="46"/>
      <c r="I14" s="23" t="s">
        <v>396</v>
      </c>
      <c r="J14" s="38"/>
      <c r="K14" s="38">
        <v>3820</v>
      </c>
      <c r="L14" s="38"/>
      <c r="M14" s="38">
        <v>5492</v>
      </c>
      <c r="N14" s="38"/>
      <c r="O14" s="38">
        <v>203</v>
      </c>
      <c r="P14" s="38"/>
      <c r="Q14" s="23" t="s">
        <v>396</v>
      </c>
    </row>
    <row r="15" spans="1:18" ht="12.75" customHeight="1" x14ac:dyDescent="0.2">
      <c r="A15" s="10"/>
      <c r="B15" s="17" t="s">
        <v>37</v>
      </c>
      <c r="C15" s="46">
        <v>372120</v>
      </c>
      <c r="D15" s="46"/>
      <c r="E15" s="23" t="s">
        <v>396</v>
      </c>
      <c r="F15" s="46"/>
      <c r="G15" s="46">
        <v>152203</v>
      </c>
      <c r="H15" s="46"/>
      <c r="I15" s="23" t="s">
        <v>396</v>
      </c>
      <c r="J15" s="38"/>
      <c r="K15" s="38">
        <v>2917</v>
      </c>
      <c r="L15" s="38"/>
      <c r="M15" s="38">
        <v>4795</v>
      </c>
      <c r="N15" s="38"/>
      <c r="O15" s="38">
        <v>286</v>
      </c>
      <c r="P15" s="38"/>
      <c r="Q15" s="23" t="s">
        <v>396</v>
      </c>
    </row>
    <row r="16" spans="1:18" ht="12.75" customHeight="1" x14ac:dyDescent="0.2">
      <c r="A16" s="10"/>
      <c r="B16" s="17" t="s">
        <v>38</v>
      </c>
      <c r="C16" s="46">
        <v>374704</v>
      </c>
      <c r="D16" s="46"/>
      <c r="E16" s="23" t="s">
        <v>396</v>
      </c>
      <c r="F16" s="46"/>
      <c r="G16" s="46">
        <v>155683</v>
      </c>
      <c r="H16" s="46"/>
      <c r="I16" s="23" t="s">
        <v>396</v>
      </c>
      <c r="J16" s="38"/>
      <c r="K16" s="38">
        <v>2295</v>
      </c>
      <c r="L16" s="38"/>
      <c r="M16" s="38">
        <v>4048</v>
      </c>
      <c r="N16" s="38"/>
      <c r="O16" s="38">
        <v>338</v>
      </c>
      <c r="P16" s="38"/>
      <c r="Q16" s="23" t="s">
        <v>396</v>
      </c>
    </row>
    <row r="17" spans="1:17" ht="12.75" customHeight="1" x14ac:dyDescent="0.2">
      <c r="A17" s="10"/>
      <c r="B17" s="17" t="s">
        <v>39</v>
      </c>
      <c r="C17" s="46">
        <v>369006</v>
      </c>
      <c r="D17" s="46"/>
      <c r="E17" s="23" t="s">
        <v>396</v>
      </c>
      <c r="F17" s="46"/>
      <c r="G17" s="46">
        <v>166152</v>
      </c>
      <c r="H17" s="46"/>
      <c r="I17" s="23" t="s">
        <v>396</v>
      </c>
      <c r="J17" s="38"/>
      <c r="K17" s="38">
        <v>1986</v>
      </c>
      <c r="L17" s="38"/>
      <c r="M17" s="38">
        <v>3126</v>
      </c>
      <c r="N17" s="38"/>
      <c r="O17" s="38">
        <v>361</v>
      </c>
      <c r="P17" s="38"/>
      <c r="Q17" s="23" t="s">
        <v>396</v>
      </c>
    </row>
    <row r="18" spans="1:17" ht="12.75" customHeight="1" x14ac:dyDescent="0.2">
      <c r="A18" s="10"/>
      <c r="B18" s="17" t="s">
        <v>40</v>
      </c>
      <c r="C18" s="46">
        <v>343574</v>
      </c>
      <c r="D18" s="46"/>
      <c r="E18" s="23" t="s">
        <v>396</v>
      </c>
      <c r="F18" s="46"/>
      <c r="G18" s="46">
        <v>194778</v>
      </c>
      <c r="H18" s="46"/>
      <c r="I18" s="23" t="s">
        <v>396</v>
      </c>
      <c r="J18" s="38"/>
      <c r="K18" s="38">
        <v>1334</v>
      </c>
      <c r="L18" s="38"/>
      <c r="M18" s="38">
        <v>2201</v>
      </c>
      <c r="N18" s="38"/>
      <c r="O18" s="38">
        <v>414</v>
      </c>
      <c r="P18" s="38"/>
      <c r="Q18" s="23" t="s">
        <v>396</v>
      </c>
    </row>
    <row r="19" spans="1:17" ht="12.75" customHeight="1" x14ac:dyDescent="0.2">
      <c r="A19" s="10"/>
      <c r="B19" s="17" t="s">
        <v>41</v>
      </c>
      <c r="C19" s="46">
        <v>326033</v>
      </c>
      <c r="D19" s="46"/>
      <c r="E19" s="23" t="s">
        <v>396</v>
      </c>
      <c r="F19" s="46"/>
      <c r="G19" s="46">
        <v>213698</v>
      </c>
      <c r="H19" s="46"/>
      <c r="I19" s="23" t="s">
        <v>396</v>
      </c>
      <c r="J19" s="38"/>
      <c r="K19" s="38">
        <v>767</v>
      </c>
      <c r="L19" s="38"/>
      <c r="M19" s="38">
        <v>972</v>
      </c>
      <c r="N19" s="38"/>
      <c r="O19" s="38">
        <v>428</v>
      </c>
      <c r="P19" s="38"/>
      <c r="Q19" s="23" t="s">
        <v>396</v>
      </c>
    </row>
    <row r="20" spans="1:17" ht="12.75" customHeight="1" x14ac:dyDescent="0.2">
      <c r="A20" s="10"/>
      <c r="B20" s="17" t="s">
        <v>42</v>
      </c>
      <c r="C20" s="46">
        <v>320679</v>
      </c>
      <c r="D20" s="46"/>
      <c r="E20" s="23" t="s">
        <v>396</v>
      </c>
      <c r="F20" s="46"/>
      <c r="G20" s="46">
        <v>220357</v>
      </c>
      <c r="H20" s="46"/>
      <c r="I20" s="23" t="s">
        <v>396</v>
      </c>
      <c r="J20" s="38"/>
      <c r="K20" s="38">
        <v>893</v>
      </c>
      <c r="L20" s="38"/>
      <c r="M20" s="38">
        <v>731</v>
      </c>
      <c r="N20" s="38"/>
      <c r="O20" s="38">
        <v>372</v>
      </c>
      <c r="P20" s="38"/>
      <c r="Q20" s="23" t="s">
        <v>396</v>
      </c>
    </row>
    <row r="21" spans="1:17" ht="12.75" customHeight="1" x14ac:dyDescent="0.2">
      <c r="A21" s="10"/>
      <c r="B21" s="18"/>
      <c r="C21" s="38"/>
      <c r="D21" s="38"/>
      <c r="E21" s="38"/>
      <c r="F21" s="38"/>
      <c r="G21" s="38"/>
      <c r="H21" s="38"/>
      <c r="I21" s="38"/>
      <c r="J21" s="38"/>
      <c r="K21" s="38"/>
      <c r="L21" s="38"/>
      <c r="M21" s="38"/>
      <c r="N21" s="38"/>
      <c r="O21" s="38"/>
      <c r="P21" s="38"/>
      <c r="Q21" s="38"/>
    </row>
    <row r="22" spans="1:17" ht="12.75" customHeight="1" x14ac:dyDescent="0.2">
      <c r="A22" s="10">
        <v>2007</v>
      </c>
      <c r="B22" s="17" t="s">
        <v>31</v>
      </c>
      <c r="C22" s="46">
        <v>244052</v>
      </c>
      <c r="D22" s="46"/>
      <c r="E22" s="46">
        <v>73295</v>
      </c>
      <c r="F22" s="46"/>
      <c r="G22" s="46">
        <v>163879</v>
      </c>
      <c r="H22" s="46"/>
      <c r="I22" s="46">
        <v>61212</v>
      </c>
      <c r="J22" s="38"/>
      <c r="K22" s="38">
        <v>819</v>
      </c>
      <c r="L22" s="38"/>
      <c r="M22" s="38">
        <v>806</v>
      </c>
      <c r="N22" s="38"/>
      <c r="O22" s="38">
        <v>268</v>
      </c>
      <c r="P22" s="38"/>
      <c r="Q22" s="23" t="s">
        <v>396</v>
      </c>
    </row>
    <row r="23" spans="1:17" ht="12.75" customHeight="1" x14ac:dyDescent="0.2">
      <c r="A23" s="10"/>
      <c r="B23" s="17" t="s">
        <v>32</v>
      </c>
      <c r="C23" s="46">
        <v>243830</v>
      </c>
      <c r="D23" s="46"/>
      <c r="E23" s="46">
        <v>72960</v>
      </c>
      <c r="F23" s="46"/>
      <c r="G23" s="46">
        <v>164860</v>
      </c>
      <c r="H23" s="46"/>
      <c r="I23" s="46">
        <v>62307</v>
      </c>
      <c r="J23" s="38"/>
      <c r="K23" s="38">
        <v>874</v>
      </c>
      <c r="L23" s="38"/>
      <c r="M23" s="38">
        <v>806</v>
      </c>
      <c r="N23" s="38"/>
      <c r="O23" s="38">
        <v>176</v>
      </c>
      <c r="P23" s="38"/>
      <c r="Q23" s="23" t="s">
        <v>396</v>
      </c>
    </row>
    <row r="24" spans="1:17" ht="12.75" customHeight="1" x14ac:dyDescent="0.2">
      <c r="A24" s="10"/>
      <c r="B24" s="17" t="s">
        <v>33</v>
      </c>
      <c r="C24" s="46">
        <v>253217</v>
      </c>
      <c r="D24" s="46"/>
      <c r="E24" s="46">
        <v>84989</v>
      </c>
      <c r="F24" s="46"/>
      <c r="G24" s="46">
        <v>158697</v>
      </c>
      <c r="H24" s="46"/>
      <c r="I24" s="46">
        <v>53310</v>
      </c>
      <c r="J24" s="38"/>
      <c r="K24" s="38">
        <v>3331</v>
      </c>
      <c r="L24" s="38"/>
      <c r="M24" s="38">
        <v>3066</v>
      </c>
      <c r="N24" s="38"/>
      <c r="O24" s="38">
        <v>165</v>
      </c>
      <c r="P24" s="38"/>
      <c r="Q24" s="23" t="s">
        <v>396</v>
      </c>
    </row>
    <row r="25" spans="1:17" ht="12.75" customHeight="1" x14ac:dyDescent="0.2">
      <c r="A25" s="10"/>
      <c r="B25" s="17" t="s">
        <v>34</v>
      </c>
      <c r="C25" s="46">
        <v>269686</v>
      </c>
      <c r="D25" s="46"/>
      <c r="E25" s="46">
        <v>100808</v>
      </c>
      <c r="F25" s="46"/>
      <c r="G25" s="46">
        <v>146901</v>
      </c>
      <c r="H25" s="46"/>
      <c r="I25" s="46">
        <v>42837</v>
      </c>
      <c r="J25" s="38"/>
      <c r="K25" s="38">
        <v>4810</v>
      </c>
      <c r="L25" s="38"/>
      <c r="M25" s="38">
        <v>5411</v>
      </c>
      <c r="N25" s="38"/>
      <c r="O25" s="38">
        <v>219</v>
      </c>
      <c r="P25" s="38"/>
      <c r="Q25" s="23" t="s">
        <v>396</v>
      </c>
    </row>
    <row r="26" spans="1:17" ht="12.75" customHeight="1" x14ac:dyDescent="0.2">
      <c r="A26" s="10"/>
      <c r="B26" s="17" t="s">
        <v>35</v>
      </c>
      <c r="C26" s="46">
        <v>280048</v>
      </c>
      <c r="D26" s="46"/>
      <c r="E26" s="46">
        <v>110255</v>
      </c>
      <c r="F26" s="46"/>
      <c r="G26" s="46">
        <v>140673</v>
      </c>
      <c r="H26" s="46"/>
      <c r="I26" s="46">
        <v>38871</v>
      </c>
      <c r="J26" s="38"/>
      <c r="K26" s="38">
        <v>4354</v>
      </c>
      <c r="L26" s="38"/>
      <c r="M26" s="38">
        <v>5553</v>
      </c>
      <c r="N26" s="38"/>
      <c r="O26" s="38">
        <v>345</v>
      </c>
      <c r="P26" s="38"/>
      <c r="Q26" s="23" t="s">
        <v>396</v>
      </c>
    </row>
    <row r="27" spans="1:17" ht="12.75" customHeight="1" x14ac:dyDescent="0.2">
      <c r="A27" s="10"/>
      <c r="B27" s="17" t="s">
        <v>36</v>
      </c>
      <c r="C27" s="46">
        <v>286867</v>
      </c>
      <c r="D27" s="46"/>
      <c r="E27" s="46">
        <v>117530</v>
      </c>
      <c r="F27" s="46"/>
      <c r="G27" s="46">
        <v>137246</v>
      </c>
      <c r="H27" s="46"/>
      <c r="I27" s="46">
        <v>36705</v>
      </c>
      <c r="J27" s="38"/>
      <c r="K27" s="38">
        <v>3573</v>
      </c>
      <c r="L27" s="38"/>
      <c r="M27" s="38">
        <v>5152</v>
      </c>
      <c r="N27" s="38"/>
      <c r="O27" s="38">
        <v>282</v>
      </c>
      <c r="P27" s="38"/>
      <c r="Q27" s="23" t="s">
        <v>396</v>
      </c>
    </row>
    <row r="28" spans="1:17" ht="12.75" customHeight="1" x14ac:dyDescent="0.2">
      <c r="A28" s="10"/>
      <c r="B28" s="17" t="s">
        <v>37</v>
      </c>
      <c r="C28" s="46">
        <v>289226</v>
      </c>
      <c r="D28" s="46"/>
      <c r="E28" s="46">
        <v>121305</v>
      </c>
      <c r="F28" s="46"/>
      <c r="G28" s="46">
        <v>137328</v>
      </c>
      <c r="H28" s="46"/>
      <c r="I28" s="46">
        <v>37076</v>
      </c>
      <c r="J28" s="38"/>
      <c r="K28" s="38">
        <v>2691</v>
      </c>
      <c r="L28" s="38"/>
      <c r="M28" s="38">
        <v>4252</v>
      </c>
      <c r="N28" s="38"/>
      <c r="O28" s="38">
        <v>425</v>
      </c>
      <c r="P28" s="38"/>
      <c r="Q28" s="23" t="s">
        <v>396</v>
      </c>
    </row>
    <row r="29" spans="1:17" ht="12.75" customHeight="1" x14ac:dyDescent="0.2">
      <c r="A29" s="10"/>
      <c r="B29" s="17" t="s">
        <v>38</v>
      </c>
      <c r="C29" s="46">
        <v>288054</v>
      </c>
      <c r="D29" s="46"/>
      <c r="E29" s="46">
        <v>122323</v>
      </c>
      <c r="F29" s="46"/>
      <c r="G29" s="46">
        <v>140449</v>
      </c>
      <c r="H29" s="46"/>
      <c r="I29" s="46">
        <v>39531</v>
      </c>
      <c r="J29" s="38"/>
      <c r="K29" s="38">
        <v>2218</v>
      </c>
      <c r="L29" s="38"/>
      <c r="M29" s="38">
        <v>3602</v>
      </c>
      <c r="N29" s="38"/>
      <c r="O29" s="38">
        <v>442</v>
      </c>
      <c r="P29" s="38"/>
      <c r="Q29" s="23" t="s">
        <v>396</v>
      </c>
    </row>
    <row r="30" spans="1:17" ht="12.75" customHeight="1" x14ac:dyDescent="0.2">
      <c r="A30" s="10"/>
      <c r="B30" s="17" t="s">
        <v>39</v>
      </c>
      <c r="C30" s="46">
        <v>280977</v>
      </c>
      <c r="D30" s="46"/>
      <c r="E30" s="46">
        <v>117996</v>
      </c>
      <c r="F30" s="46"/>
      <c r="G30" s="46">
        <v>148790</v>
      </c>
      <c r="H30" s="46"/>
      <c r="I30" s="46">
        <v>46262</v>
      </c>
      <c r="J30" s="38"/>
      <c r="K30" s="38">
        <v>1580</v>
      </c>
      <c r="L30" s="38"/>
      <c r="M30" s="38">
        <v>2524</v>
      </c>
      <c r="N30" s="38"/>
      <c r="O30" s="38">
        <v>515</v>
      </c>
      <c r="P30" s="38"/>
      <c r="Q30" s="23" t="s">
        <v>396</v>
      </c>
    </row>
    <row r="31" spans="1:17" ht="12.75" customHeight="1" x14ac:dyDescent="0.2">
      <c r="A31" s="10"/>
      <c r="B31" s="17" t="s">
        <v>40</v>
      </c>
      <c r="C31" s="46">
        <v>266632</v>
      </c>
      <c r="D31" s="46"/>
      <c r="E31" s="46">
        <v>104274</v>
      </c>
      <c r="F31" s="46"/>
      <c r="G31" s="46">
        <v>164098</v>
      </c>
      <c r="H31" s="46"/>
      <c r="I31" s="46">
        <v>61899</v>
      </c>
      <c r="J31" s="38"/>
      <c r="K31" s="38">
        <v>1266</v>
      </c>
      <c r="L31" s="38"/>
      <c r="M31" s="38">
        <v>2103</v>
      </c>
      <c r="N31" s="38"/>
      <c r="O31" s="38">
        <v>566</v>
      </c>
      <c r="P31" s="38"/>
      <c r="Q31" s="23" t="s">
        <v>396</v>
      </c>
    </row>
    <row r="32" spans="1:17" ht="12.75" customHeight="1" x14ac:dyDescent="0.2">
      <c r="A32" s="10"/>
      <c r="B32" s="17" t="s">
        <v>41</v>
      </c>
      <c r="C32" s="46">
        <v>259602</v>
      </c>
      <c r="D32" s="46"/>
      <c r="E32" s="46">
        <v>89940</v>
      </c>
      <c r="F32" s="46"/>
      <c r="G32" s="46">
        <v>172269</v>
      </c>
      <c r="H32" s="46"/>
      <c r="I32" s="46">
        <v>77115</v>
      </c>
      <c r="J32" s="38"/>
      <c r="K32" s="38">
        <v>1392</v>
      </c>
      <c r="L32" s="38"/>
      <c r="M32" s="38">
        <v>1019</v>
      </c>
      <c r="N32" s="38"/>
      <c r="O32" s="38">
        <v>420</v>
      </c>
      <c r="P32" s="38"/>
      <c r="Q32" s="23" t="s">
        <v>396</v>
      </c>
    </row>
    <row r="33" spans="1:17" ht="12.75" customHeight="1" x14ac:dyDescent="0.2">
      <c r="A33" s="10"/>
      <c r="B33" s="17" t="s">
        <v>42</v>
      </c>
      <c r="C33" s="46">
        <v>259114</v>
      </c>
      <c r="D33" s="46"/>
      <c r="E33" s="46">
        <v>85088</v>
      </c>
      <c r="F33" s="46"/>
      <c r="G33" s="46">
        <v>176495</v>
      </c>
      <c r="H33" s="46"/>
      <c r="I33" s="46">
        <v>82479</v>
      </c>
      <c r="J33" s="38"/>
      <c r="K33" s="38">
        <v>3915</v>
      </c>
      <c r="L33" s="38"/>
      <c r="M33" s="38">
        <v>627</v>
      </c>
      <c r="N33" s="38"/>
      <c r="O33" s="38">
        <v>341</v>
      </c>
      <c r="P33" s="38"/>
      <c r="Q33" s="23" t="s">
        <v>396</v>
      </c>
    </row>
    <row r="34" spans="1:17" ht="12.75" customHeight="1" x14ac:dyDescent="0.2">
      <c r="A34" s="10"/>
      <c r="B34" s="18"/>
      <c r="C34" s="38"/>
      <c r="D34" s="38"/>
      <c r="E34" s="38"/>
      <c r="F34" s="38"/>
      <c r="G34" s="38"/>
      <c r="H34" s="38"/>
      <c r="I34" s="38"/>
      <c r="J34" s="38"/>
      <c r="K34" s="38"/>
      <c r="L34" s="38"/>
      <c r="M34" s="38"/>
      <c r="N34" s="38"/>
      <c r="O34" s="38"/>
      <c r="P34" s="38"/>
      <c r="Q34" s="38"/>
    </row>
    <row r="35" spans="1:17" ht="12.75" customHeight="1" x14ac:dyDescent="0.2">
      <c r="A35" s="10">
        <v>2008</v>
      </c>
      <c r="B35" s="17" t="s">
        <v>31</v>
      </c>
      <c r="C35" s="38">
        <v>255861</v>
      </c>
      <c r="D35" s="38"/>
      <c r="E35" s="38">
        <v>82741</v>
      </c>
      <c r="F35" s="38"/>
      <c r="G35" s="38">
        <v>180295</v>
      </c>
      <c r="H35" s="38"/>
      <c r="I35" s="38">
        <v>85514</v>
      </c>
      <c r="J35" s="38"/>
      <c r="K35" s="38">
        <v>769</v>
      </c>
      <c r="L35" s="38"/>
      <c r="M35" s="38">
        <v>783</v>
      </c>
      <c r="N35" s="38"/>
      <c r="O35" s="38">
        <v>364</v>
      </c>
      <c r="P35" s="38"/>
      <c r="Q35" s="23" t="s">
        <v>396</v>
      </c>
    </row>
    <row r="36" spans="1:17" ht="12.75" customHeight="1" x14ac:dyDescent="0.2">
      <c r="A36" s="10"/>
      <c r="B36" s="17" t="s">
        <v>32</v>
      </c>
      <c r="C36" s="38">
        <v>256899</v>
      </c>
      <c r="D36" s="38"/>
      <c r="E36" s="38">
        <v>85201</v>
      </c>
      <c r="F36" s="38"/>
      <c r="G36" s="38">
        <v>180286</v>
      </c>
      <c r="H36" s="38"/>
      <c r="I36" s="38">
        <v>84398</v>
      </c>
      <c r="J36" s="38"/>
      <c r="K36" s="38">
        <v>1184</v>
      </c>
      <c r="L36" s="38"/>
      <c r="M36" s="38">
        <v>1399</v>
      </c>
      <c r="N36" s="38"/>
      <c r="O36" s="38">
        <v>227</v>
      </c>
      <c r="P36" s="38"/>
      <c r="Q36" s="23" t="s">
        <v>396</v>
      </c>
    </row>
    <row r="37" spans="1:17" ht="12.75" customHeight="1" x14ac:dyDescent="0.2">
      <c r="A37" s="10"/>
      <c r="B37" s="17" t="s">
        <v>33</v>
      </c>
      <c r="C37" s="38">
        <v>260577</v>
      </c>
      <c r="D37" s="38"/>
      <c r="E37" s="38">
        <v>90628</v>
      </c>
      <c r="F37" s="38"/>
      <c r="G37" s="38">
        <v>178418</v>
      </c>
      <c r="H37" s="38"/>
      <c r="I37" s="38">
        <v>81007</v>
      </c>
      <c r="J37" s="38"/>
      <c r="K37" s="38">
        <v>1821</v>
      </c>
      <c r="L37" s="38"/>
      <c r="M37" s="38">
        <v>2110</v>
      </c>
      <c r="N37" s="38"/>
      <c r="O37" s="38">
        <v>199</v>
      </c>
      <c r="P37" s="38"/>
      <c r="Q37" s="23" t="s">
        <v>396</v>
      </c>
    </row>
    <row r="38" spans="1:17" ht="12.75" customHeight="1" x14ac:dyDescent="0.2">
      <c r="A38" s="10"/>
      <c r="B38" s="17" t="s">
        <v>34</v>
      </c>
      <c r="C38" s="38">
        <v>277218</v>
      </c>
      <c r="D38" s="38"/>
      <c r="E38" s="38">
        <v>108856</v>
      </c>
      <c r="F38" s="38"/>
      <c r="G38" s="38">
        <v>165597</v>
      </c>
      <c r="H38" s="38"/>
      <c r="I38" s="38">
        <v>67190</v>
      </c>
      <c r="J38" s="38"/>
      <c r="K38" s="38">
        <v>4041</v>
      </c>
      <c r="L38" s="38"/>
      <c r="M38" s="38">
        <v>4499</v>
      </c>
      <c r="N38" s="38"/>
      <c r="O38" s="38">
        <v>409</v>
      </c>
      <c r="P38" s="38"/>
      <c r="Q38" s="23" t="s">
        <v>396</v>
      </c>
    </row>
    <row r="39" spans="1:17" ht="12.75" customHeight="1" x14ac:dyDescent="0.2">
      <c r="A39" s="10"/>
      <c r="B39" s="17" t="s">
        <v>35</v>
      </c>
      <c r="C39" s="38">
        <v>290649</v>
      </c>
      <c r="D39" s="38"/>
      <c r="E39" s="38">
        <v>122094</v>
      </c>
      <c r="F39" s="38"/>
      <c r="G39" s="38">
        <v>155381</v>
      </c>
      <c r="H39" s="38"/>
      <c r="I39" s="38">
        <v>59114</v>
      </c>
      <c r="J39" s="38"/>
      <c r="K39" s="38">
        <v>3470</v>
      </c>
      <c r="L39" s="38"/>
      <c r="M39" s="38">
        <v>5252</v>
      </c>
      <c r="N39" s="38"/>
      <c r="O39" s="38">
        <v>409</v>
      </c>
      <c r="P39" s="38"/>
      <c r="Q39" s="23" t="s">
        <v>396</v>
      </c>
    </row>
    <row r="40" spans="1:17" ht="12.75" customHeight="1" x14ac:dyDescent="0.2">
      <c r="A40" s="10"/>
      <c r="B40" s="17" t="s">
        <v>36</v>
      </c>
      <c r="C40" s="38">
        <v>296782</v>
      </c>
      <c r="D40" s="38"/>
      <c r="E40" s="38">
        <v>129923</v>
      </c>
      <c r="F40" s="38"/>
      <c r="G40" s="38">
        <v>151717</v>
      </c>
      <c r="H40" s="38"/>
      <c r="I40" s="38">
        <v>55936</v>
      </c>
      <c r="J40" s="38"/>
      <c r="K40" s="38">
        <v>2734</v>
      </c>
      <c r="L40" s="38"/>
      <c r="M40" s="38">
        <v>4752</v>
      </c>
      <c r="N40" s="38"/>
      <c r="O40" s="38">
        <v>416</v>
      </c>
      <c r="P40" s="38"/>
      <c r="Q40" s="23" t="s">
        <v>396</v>
      </c>
    </row>
    <row r="41" spans="1:17" ht="12.75" customHeight="1" x14ac:dyDescent="0.2">
      <c r="A41" s="10"/>
      <c r="B41" s="17" t="s">
        <v>37</v>
      </c>
      <c r="C41" s="38">
        <v>300057</v>
      </c>
      <c r="D41" s="38"/>
      <c r="E41" s="38">
        <v>134435</v>
      </c>
      <c r="F41" s="38"/>
      <c r="G41" s="38">
        <v>150365</v>
      </c>
      <c r="H41" s="38"/>
      <c r="I41" s="38">
        <v>55272</v>
      </c>
      <c r="J41" s="38"/>
      <c r="K41" s="38">
        <v>2221</v>
      </c>
      <c r="L41" s="38"/>
      <c r="M41" s="38">
        <v>3992</v>
      </c>
      <c r="N41" s="38"/>
      <c r="O41" s="38">
        <v>473</v>
      </c>
      <c r="P41" s="38"/>
      <c r="Q41" s="23" t="s">
        <v>396</v>
      </c>
    </row>
    <row r="42" spans="1:17" ht="12.75" customHeight="1" x14ac:dyDescent="0.2">
      <c r="A42" s="10"/>
      <c r="B42" s="17" t="s">
        <v>38</v>
      </c>
      <c r="C42" s="38">
        <v>298893</v>
      </c>
      <c r="D42" s="38"/>
      <c r="E42" s="38">
        <v>135126</v>
      </c>
      <c r="F42" s="38"/>
      <c r="G42" s="38">
        <v>152792</v>
      </c>
      <c r="H42" s="38"/>
      <c r="I42" s="38">
        <v>57651</v>
      </c>
      <c r="J42" s="38"/>
      <c r="K42" s="38">
        <v>1537</v>
      </c>
      <c r="L42" s="38"/>
      <c r="M42" s="38">
        <v>3213</v>
      </c>
      <c r="N42" s="38"/>
      <c r="O42" s="38">
        <v>461</v>
      </c>
      <c r="P42" s="38"/>
      <c r="Q42" s="23" t="s">
        <v>396</v>
      </c>
    </row>
    <row r="43" spans="1:17" ht="12.75" customHeight="1" x14ac:dyDescent="0.2">
      <c r="A43" s="10"/>
      <c r="B43" s="17" t="s">
        <v>39</v>
      </c>
      <c r="C43" s="23">
        <v>290287</v>
      </c>
      <c r="D43" s="23"/>
      <c r="E43" s="23">
        <v>128097</v>
      </c>
      <c r="F43" s="23"/>
      <c r="G43" s="23">
        <v>162401</v>
      </c>
      <c r="H43" s="23"/>
      <c r="I43" s="23">
        <v>67007</v>
      </c>
      <c r="J43" s="38"/>
      <c r="K43" s="38">
        <v>1336</v>
      </c>
      <c r="L43" s="38"/>
      <c r="M43" s="38">
        <v>2528</v>
      </c>
      <c r="N43" s="38"/>
      <c r="O43" s="38">
        <v>599</v>
      </c>
      <c r="P43" s="38"/>
      <c r="Q43" s="23" t="s">
        <v>396</v>
      </c>
    </row>
    <row r="44" spans="1:17" ht="12.75" customHeight="1" x14ac:dyDescent="0.2">
      <c r="A44" s="10"/>
      <c r="B44" s="17" t="s">
        <v>40</v>
      </c>
      <c r="C44" s="38">
        <v>278882</v>
      </c>
      <c r="D44" s="38"/>
      <c r="E44" s="38">
        <v>114394</v>
      </c>
      <c r="F44" s="38"/>
      <c r="G44" s="38">
        <v>174416</v>
      </c>
      <c r="H44" s="38"/>
      <c r="I44" s="38">
        <v>82133</v>
      </c>
      <c r="J44" s="38"/>
      <c r="K44" s="38">
        <v>959</v>
      </c>
      <c r="L44" s="38"/>
      <c r="M44" s="38">
        <v>1681</v>
      </c>
      <c r="N44" s="38"/>
      <c r="O44" s="38">
        <v>643</v>
      </c>
      <c r="P44" s="38"/>
      <c r="Q44" s="23" t="s">
        <v>396</v>
      </c>
    </row>
    <row r="45" spans="1:17" ht="12.75" customHeight="1" x14ac:dyDescent="0.2">
      <c r="A45" s="10"/>
      <c r="B45" s="17" t="s">
        <v>41</v>
      </c>
      <c r="C45" s="38">
        <v>272502</v>
      </c>
      <c r="D45" s="38"/>
      <c r="E45" s="38">
        <v>100280</v>
      </c>
      <c r="F45" s="38"/>
      <c r="G45" s="38">
        <v>181064</v>
      </c>
      <c r="H45" s="38"/>
      <c r="I45" s="38">
        <v>96806</v>
      </c>
      <c r="J45" s="38"/>
      <c r="K45" s="38">
        <v>498</v>
      </c>
      <c r="L45" s="38"/>
      <c r="M45" s="38">
        <v>707</v>
      </c>
      <c r="N45" s="38"/>
      <c r="O45" s="38">
        <v>467</v>
      </c>
      <c r="P45" s="38"/>
      <c r="Q45" s="23" t="s">
        <v>396</v>
      </c>
    </row>
    <row r="46" spans="1:17" ht="12.75" customHeight="1" x14ac:dyDescent="0.2">
      <c r="A46" s="10"/>
      <c r="B46" s="17" t="s">
        <v>42</v>
      </c>
      <c r="C46" s="38">
        <v>269567</v>
      </c>
      <c r="D46" s="38"/>
      <c r="E46" s="38">
        <v>93479</v>
      </c>
      <c r="F46" s="38"/>
      <c r="G46" s="38">
        <v>184138</v>
      </c>
      <c r="H46" s="38"/>
      <c r="I46" s="38">
        <v>103987</v>
      </c>
      <c r="J46" s="38"/>
      <c r="K46" s="38">
        <v>482</v>
      </c>
      <c r="L46" s="38"/>
      <c r="M46" s="38">
        <v>564</v>
      </c>
      <c r="N46" s="38"/>
      <c r="O46" s="38">
        <v>612</v>
      </c>
      <c r="P46" s="38"/>
      <c r="Q46" s="23" t="s">
        <v>396</v>
      </c>
    </row>
    <row r="47" spans="1:17" ht="12.75" customHeight="1" x14ac:dyDescent="0.2">
      <c r="A47" s="10"/>
      <c r="B47" s="17"/>
      <c r="C47" s="38"/>
      <c r="D47" s="38"/>
      <c r="E47" s="38"/>
      <c r="F47" s="38"/>
      <c r="G47" s="38"/>
      <c r="H47" s="38"/>
      <c r="I47" s="38"/>
      <c r="J47" s="38"/>
      <c r="K47" s="38"/>
      <c r="L47" s="38"/>
      <c r="M47" s="38"/>
      <c r="N47" s="38"/>
      <c r="O47" s="38"/>
      <c r="P47" s="38"/>
      <c r="Q47" s="23"/>
    </row>
    <row r="48" spans="1:17" ht="12.75" customHeight="1" x14ac:dyDescent="0.2">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396</v>
      </c>
    </row>
    <row r="49" spans="1:17" ht="12.75" customHeight="1" x14ac:dyDescent="0.2">
      <c r="A49" s="10"/>
      <c r="B49" s="17" t="s">
        <v>32</v>
      </c>
      <c r="C49" s="38">
        <v>267392</v>
      </c>
      <c r="D49" s="38"/>
      <c r="E49" s="38">
        <v>89632</v>
      </c>
      <c r="F49" s="38"/>
      <c r="G49" s="38">
        <v>186964</v>
      </c>
      <c r="H49" s="38"/>
      <c r="I49" s="38">
        <v>108928</v>
      </c>
      <c r="J49" s="38"/>
      <c r="K49" s="38">
        <v>541</v>
      </c>
      <c r="L49" s="38"/>
      <c r="M49" s="38">
        <v>699</v>
      </c>
      <c r="N49" s="38"/>
      <c r="O49" s="38">
        <v>232</v>
      </c>
      <c r="P49" s="38"/>
      <c r="Q49" s="23" t="s">
        <v>396</v>
      </c>
    </row>
    <row r="50" spans="1:17" ht="12.75" customHeight="1" x14ac:dyDescent="0.2">
      <c r="A50" s="10"/>
      <c r="B50" s="17" t="s">
        <v>33</v>
      </c>
      <c r="C50" s="38">
        <v>270050</v>
      </c>
      <c r="D50" s="38"/>
      <c r="E50" s="38">
        <v>94701</v>
      </c>
      <c r="F50" s="38"/>
      <c r="G50" s="38">
        <v>185529</v>
      </c>
      <c r="H50" s="38"/>
      <c r="I50" s="38">
        <v>105489</v>
      </c>
      <c r="J50" s="38"/>
      <c r="K50" s="38">
        <v>1364</v>
      </c>
      <c r="L50" s="38"/>
      <c r="M50" s="38">
        <v>1747</v>
      </c>
      <c r="N50" s="38"/>
      <c r="O50" s="38">
        <v>295</v>
      </c>
      <c r="P50" s="38"/>
      <c r="Q50" s="23" t="s">
        <v>396</v>
      </c>
    </row>
    <row r="51" spans="1:17" ht="12.75" customHeight="1" x14ac:dyDescent="0.2">
      <c r="A51" s="10"/>
      <c r="B51" s="21" t="s">
        <v>462</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
      <c r="A60" s="10"/>
      <c r="B60" s="17"/>
      <c r="C60" s="38"/>
      <c r="D60" s="38"/>
      <c r="E60" s="38"/>
      <c r="F60" s="38"/>
      <c r="G60" s="38"/>
      <c r="H60" s="38"/>
      <c r="I60" s="38"/>
      <c r="J60" s="38"/>
      <c r="K60" s="38"/>
      <c r="L60" s="38"/>
      <c r="M60" s="38"/>
      <c r="N60" s="38"/>
      <c r="O60" s="38"/>
      <c r="P60" s="38"/>
      <c r="Q60" s="23"/>
    </row>
    <row r="61" spans="1:17" ht="12.75" customHeight="1" x14ac:dyDescent="0.2">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
      <c r="A73" s="10"/>
      <c r="B73" s="17"/>
      <c r="C73" s="38"/>
      <c r="D73" s="38"/>
      <c r="E73" s="38"/>
      <c r="F73" s="38"/>
      <c r="G73" s="38"/>
      <c r="H73" s="38"/>
      <c r="I73" s="38"/>
      <c r="J73" s="38"/>
      <c r="K73" s="38"/>
      <c r="L73" s="38"/>
      <c r="M73" s="38"/>
      <c r="N73" s="38"/>
      <c r="O73" s="38"/>
      <c r="P73" s="38"/>
      <c r="Q73" s="23"/>
    </row>
    <row r="74" spans="1:17" ht="12.75" customHeight="1" x14ac:dyDescent="0.2">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
      <c r="A86" s="10"/>
      <c r="B86" s="17"/>
      <c r="C86" s="38"/>
      <c r="D86" s="38"/>
      <c r="E86" s="38"/>
      <c r="F86" s="38"/>
      <c r="G86" s="38"/>
      <c r="H86" s="38"/>
      <c r="I86" s="38"/>
      <c r="J86" s="38"/>
      <c r="K86" s="38"/>
      <c r="L86" s="38"/>
      <c r="M86" s="38"/>
      <c r="N86" s="38"/>
      <c r="O86" s="23"/>
      <c r="P86" s="23"/>
      <c r="Q86" s="23"/>
    </row>
    <row r="87" spans="1:18" ht="12.75" customHeight="1" x14ac:dyDescent="0.2">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
      <c r="A99" s="21"/>
      <c r="B99" s="21"/>
      <c r="C99" s="23"/>
      <c r="D99" s="23"/>
      <c r="E99" s="23"/>
      <c r="F99" s="23"/>
      <c r="G99" s="23"/>
      <c r="H99" s="23"/>
      <c r="I99" s="23"/>
      <c r="J99" s="23"/>
      <c r="K99" s="23"/>
      <c r="L99" s="23"/>
      <c r="M99" s="23"/>
      <c r="N99" s="23"/>
      <c r="O99" s="23"/>
      <c r="P99" s="23"/>
      <c r="Q99" s="23"/>
      <c r="R99"/>
    </row>
    <row r="100" spans="1:18" s="22" customFormat="1" ht="12.75" customHeight="1" x14ac:dyDescent="0.2">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
      <c r="A101" s="20"/>
      <c r="B101" s="21" t="s">
        <v>32</v>
      </c>
      <c r="C101" s="23">
        <v>282102</v>
      </c>
      <c r="D101" s="23"/>
      <c r="E101" s="23">
        <v>70605</v>
      </c>
      <c r="F101" s="23"/>
      <c r="G101" s="23">
        <v>213590</v>
      </c>
      <c r="H101" s="23"/>
      <c r="I101" s="23">
        <v>170762</v>
      </c>
      <c r="J101" s="23"/>
      <c r="K101" s="23">
        <v>502</v>
      </c>
      <c r="L101" s="23"/>
      <c r="M101" s="23">
        <v>179</v>
      </c>
      <c r="N101" s="23"/>
      <c r="O101" s="23">
        <v>212</v>
      </c>
      <c r="P101" s="23"/>
      <c r="Q101" s="23">
        <v>157</v>
      </c>
      <c r="R101"/>
    </row>
    <row r="102" spans="1:18" s="22" customFormat="1" ht="12.75" customHeight="1" x14ac:dyDescent="0.2">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
      <c r="A216" s="20"/>
      <c r="B216" s="21"/>
      <c r="C216" s="72"/>
      <c r="D216" s="72"/>
      <c r="E216" s="72"/>
      <c r="F216"/>
      <c r="G216" s="23"/>
      <c r="H216"/>
      <c r="I216" s="23"/>
      <c r="J216" s="23"/>
      <c r="K216" s="23"/>
      <c r="L216"/>
      <c r="M216" s="23"/>
      <c r="N216"/>
      <c r="O216" s="23"/>
      <c r="P216"/>
      <c r="Q216" s="23"/>
      <c r="R216" s="23"/>
    </row>
    <row r="217" spans="1:18" s="22" customFormat="1" ht="12.75" customHeight="1" x14ac:dyDescent="0.2">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
      <c r="A229" s="20"/>
      <c r="B229" s="21"/>
      <c r="C229" s="72"/>
      <c r="D229" s="72"/>
      <c r="E229" s="72"/>
      <c r="F229" s="72"/>
      <c r="G229" s="72"/>
      <c r="I229" s="23"/>
      <c r="J229" s="23"/>
      <c r="K229" s="23"/>
      <c r="M229" s="23"/>
      <c r="N229" s="23"/>
      <c r="O229" s="23"/>
      <c r="P229" s="23"/>
      <c r="Q229" s="23"/>
      <c r="R229" s="23"/>
    </row>
    <row r="230" spans="1:18" ht="12.75" customHeight="1" x14ac:dyDescent="0.2">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
      <c r="A254" s="20"/>
      <c r="B254" s="21" t="s">
        <v>42</v>
      </c>
      <c r="C254" s="72">
        <v>319065</v>
      </c>
      <c r="D254" s="72"/>
      <c r="E254" s="72">
        <v>106286</v>
      </c>
      <c r="F254" s="72"/>
      <c r="G254" s="72">
        <v>272864</v>
      </c>
      <c r="H254" s="72"/>
      <c r="I254" s="72">
        <v>246173</v>
      </c>
      <c r="J254" s="72"/>
      <c r="K254" s="23">
        <v>2911</v>
      </c>
      <c r="L254" s="63" t="s">
        <v>588</v>
      </c>
      <c r="M254" s="23">
        <v>4708</v>
      </c>
      <c r="N254" s="63" t="s">
        <v>588</v>
      </c>
      <c r="O254" s="23">
        <v>798</v>
      </c>
      <c r="P254" s="72"/>
      <c r="Q254" s="72">
        <v>414</v>
      </c>
      <c r="R254" s="72"/>
    </row>
    <row r="255" spans="1:18" ht="12.75" customHeight="1" x14ac:dyDescent="0.2">
      <c r="A255" s="20"/>
      <c r="B255" s="21"/>
      <c r="C255" s="72"/>
      <c r="D255" s="72"/>
      <c r="E255" s="38"/>
      <c r="F255" s="72"/>
      <c r="G255" s="72"/>
      <c r="H255" s="72"/>
      <c r="I255" s="72"/>
      <c r="J255" s="72"/>
      <c r="K255" s="23"/>
      <c r="L255" s="72"/>
      <c r="M255" s="23"/>
      <c r="N255" s="72"/>
      <c r="O255" s="23"/>
      <c r="P255" s="72"/>
      <c r="Q255" s="72"/>
      <c r="R255" s="72"/>
    </row>
    <row r="256" spans="1:18" ht="12.75" customHeight="1" x14ac:dyDescent="0.2">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s="4" customFormat="1" ht="12.75" x14ac:dyDescent="0.2">
      <c r="A267" s="41"/>
      <c r="B267" s="25"/>
      <c r="C267" s="26"/>
      <c r="D267" s="26"/>
      <c r="E267" s="26"/>
      <c r="F267" s="26"/>
      <c r="G267" s="26"/>
      <c r="H267" s="26"/>
      <c r="I267" s="26"/>
      <c r="J267" s="26"/>
      <c r="K267" s="26"/>
      <c r="L267" s="26"/>
      <c r="M267" s="32"/>
      <c r="N267" s="77"/>
      <c r="O267" s="77"/>
      <c r="P267" s="77"/>
      <c r="Q267" s="77"/>
      <c r="R267" s="77"/>
    </row>
    <row r="268" spans="1:25" s="22" customFormat="1" ht="11.25" customHeight="1" x14ac:dyDescent="0.2">
      <c r="A268" s="20"/>
      <c r="B268" s="21"/>
      <c r="C268" s="72"/>
      <c r="D268" s="23"/>
      <c r="E268" s="72"/>
      <c r="F268" s="23"/>
      <c r="G268" s="23"/>
      <c r="H268" s="23"/>
      <c r="I268" s="23"/>
      <c r="J268" s="23"/>
      <c r="K268" s="23"/>
      <c r="L268" s="23"/>
      <c r="M268" s="23"/>
      <c r="N268" s="23"/>
      <c r="O268" s="23"/>
      <c r="P268" s="23"/>
      <c r="Q268" s="23"/>
      <c r="R268" s="23"/>
    </row>
    <row r="269" spans="1:25" ht="11.25" customHeight="1" x14ac:dyDescent="0.2">
      <c r="A269" s="10" t="s">
        <v>463</v>
      </c>
      <c r="B269" s="18"/>
      <c r="C269" s="18"/>
      <c r="D269" s="18"/>
      <c r="E269" s="18"/>
      <c r="F269" s="18"/>
      <c r="G269" s="18"/>
      <c r="H269" s="18"/>
      <c r="I269" s="18"/>
      <c r="J269" s="18"/>
      <c r="K269" s="18"/>
      <c r="L269" s="18"/>
      <c r="M269" s="18"/>
      <c r="N269" s="18"/>
      <c r="O269" s="18"/>
      <c r="P269" s="18"/>
      <c r="Q269" s="18"/>
    </row>
    <row r="270" spans="1:25" ht="11.25" customHeight="1" x14ac:dyDescent="0.2">
      <c r="A270" s="10" t="s">
        <v>464</v>
      </c>
      <c r="B270" s="18"/>
      <c r="C270" s="18"/>
      <c r="D270" s="18"/>
      <c r="E270" s="18"/>
      <c r="F270" s="18"/>
      <c r="G270" s="18"/>
      <c r="H270" s="18"/>
      <c r="I270" s="18"/>
      <c r="J270" s="18"/>
      <c r="K270" s="18"/>
      <c r="L270" s="18"/>
      <c r="M270" s="18"/>
      <c r="N270" s="18"/>
      <c r="O270" s="18"/>
      <c r="P270" s="18"/>
      <c r="Q270" s="18"/>
    </row>
    <row r="271" spans="1:25" ht="12.75" x14ac:dyDescent="0.2">
      <c r="A271" s="10" t="s">
        <v>465</v>
      </c>
      <c r="B271" s="55"/>
      <c r="C271" s="55"/>
      <c r="D271" s="55"/>
      <c r="E271" s="55"/>
      <c r="F271" s="55"/>
      <c r="G271" s="55"/>
      <c r="H271" s="55"/>
      <c r="I271" s="55"/>
      <c r="J271" s="55"/>
      <c r="K271" s="55"/>
      <c r="L271" s="55"/>
      <c r="M271" s="55"/>
      <c r="N271" s="55"/>
      <c r="O271" s="55"/>
      <c r="P271" s="55"/>
      <c r="Q271" s="55"/>
    </row>
    <row r="272" spans="1:25" ht="11.25" customHeight="1" x14ac:dyDescent="0.2">
      <c r="A272" s="10" t="s">
        <v>603</v>
      </c>
      <c r="B272" s="10"/>
      <c r="C272" s="10"/>
      <c r="D272" s="10"/>
      <c r="E272" s="10"/>
      <c r="F272" s="10"/>
      <c r="G272" s="10"/>
      <c r="H272" s="256"/>
      <c r="I272" s="256"/>
      <c r="J272" s="18"/>
      <c r="K272" s="18"/>
      <c r="L272" s="18"/>
      <c r="M272" s="18"/>
      <c r="N272" s="18"/>
      <c r="O272" s="18"/>
      <c r="P272" s="18"/>
      <c r="Q272" s="18"/>
    </row>
    <row r="273" spans="1:17" ht="11.25" customHeight="1" x14ac:dyDescent="0.2">
      <c r="A273" s="10"/>
      <c r="B273" s="10"/>
      <c r="C273" s="10"/>
      <c r="D273" s="10"/>
      <c r="E273" s="10"/>
      <c r="F273" s="10"/>
      <c r="G273" s="10"/>
      <c r="J273" s="18"/>
      <c r="K273" s="18"/>
      <c r="L273" s="18"/>
      <c r="M273" s="18"/>
      <c r="N273" s="18"/>
      <c r="O273" s="18"/>
      <c r="P273" s="18"/>
      <c r="Q273" s="18"/>
    </row>
    <row r="274" spans="1:17" ht="11.25" customHeight="1" x14ac:dyDescent="0.2">
      <c r="A274" s="10"/>
      <c r="B274" s="10"/>
      <c r="C274" s="10"/>
      <c r="D274" s="10"/>
      <c r="E274" s="10"/>
      <c r="F274" s="10"/>
      <c r="G274" s="10"/>
      <c r="J274" s="18"/>
      <c r="K274" s="18"/>
      <c r="L274" s="18"/>
      <c r="M274" s="18"/>
      <c r="N274" s="18"/>
      <c r="O274" s="18"/>
      <c r="P274" s="18"/>
      <c r="Q274" s="18"/>
    </row>
    <row r="275" spans="1:17" ht="11.25" customHeight="1" x14ac:dyDescent="0.2">
      <c r="A275" s="257"/>
    </row>
  </sheetData>
  <phoneticPr fontId="17"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67"/>
  <sheetViews>
    <sheetView zoomScaleNormal="100" zoomScaleSheetLayoutView="100" workbookViewId="0">
      <pane ySplit="6" topLeftCell="A247" activePane="bottomLeft" state="frozen"/>
      <selection activeCell="U278" sqref="U278"/>
      <selection pane="bottomLeft" activeCell="R281" sqref="R281"/>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4" bestFit="1" customWidth="1"/>
    <col min="8" max="8" width="2.5703125" customWidth="1"/>
    <col min="9" max="9" width="13" customWidth="1"/>
    <col min="10" max="10" width="2.5703125" customWidth="1"/>
  </cols>
  <sheetData>
    <row r="1" spans="1:11" x14ac:dyDescent="0.2">
      <c r="A1" s="1" t="s">
        <v>597</v>
      </c>
    </row>
    <row r="2" spans="1:11" x14ac:dyDescent="0.2">
      <c r="A2" s="231" t="s">
        <v>598</v>
      </c>
    </row>
    <row r="3" spans="1:11" s="30" customFormat="1" ht="11.25" customHeight="1" x14ac:dyDescent="0.2">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
      <c r="A6" s="11"/>
      <c r="B6" s="33"/>
      <c r="C6" s="33"/>
      <c r="D6" s="33"/>
      <c r="E6" s="33"/>
      <c r="F6" s="33"/>
      <c r="G6" s="35"/>
      <c r="H6" s="35"/>
      <c r="I6" s="35"/>
      <c r="J6"/>
      <c r="K6"/>
    </row>
    <row r="7" spans="1:11" s="18" customFormat="1" ht="12.75" customHeight="1" x14ac:dyDescent="0.2">
      <c r="A7" s="10">
        <v>2006</v>
      </c>
      <c r="B7" s="17" t="s">
        <v>31</v>
      </c>
      <c r="C7" s="38">
        <v>326571</v>
      </c>
      <c r="D7" s="38"/>
      <c r="E7" s="38">
        <v>88436</v>
      </c>
      <c r="F7" s="38"/>
      <c r="G7" s="38">
        <v>260</v>
      </c>
      <c r="H7" s="38"/>
      <c r="I7" s="38">
        <v>210</v>
      </c>
      <c r="J7"/>
      <c r="K7"/>
    </row>
    <row r="8" spans="1:11" s="18" customFormat="1" ht="12.75" customHeight="1" x14ac:dyDescent="0.2">
      <c r="A8" s="10"/>
      <c r="B8" s="17" t="s">
        <v>32</v>
      </c>
      <c r="C8" s="38">
        <v>326405</v>
      </c>
      <c r="D8" s="38"/>
      <c r="E8" s="38">
        <v>88722</v>
      </c>
      <c r="F8" s="38"/>
      <c r="G8" s="38">
        <v>266</v>
      </c>
      <c r="H8" s="38"/>
      <c r="I8" s="38">
        <v>161</v>
      </c>
      <c r="J8"/>
      <c r="K8"/>
    </row>
    <row r="9" spans="1:11" s="18" customFormat="1" ht="12.75" customHeight="1" x14ac:dyDescent="0.2">
      <c r="A9" s="10"/>
      <c r="B9" s="17" t="s">
        <v>33</v>
      </c>
      <c r="C9" s="38">
        <v>326367</v>
      </c>
      <c r="D9" s="38"/>
      <c r="E9" s="38">
        <v>89025</v>
      </c>
      <c r="F9" s="38"/>
      <c r="G9" s="38">
        <v>508</v>
      </c>
      <c r="H9" s="38"/>
      <c r="I9" s="38">
        <v>254</v>
      </c>
      <c r="J9"/>
      <c r="K9"/>
    </row>
    <row r="10" spans="1:11" s="18" customFormat="1" ht="12.75" customHeight="1" x14ac:dyDescent="0.2">
      <c r="A10" s="10"/>
      <c r="B10" s="17" t="s">
        <v>34</v>
      </c>
      <c r="C10" s="38">
        <v>326610</v>
      </c>
      <c r="D10" s="38"/>
      <c r="E10" s="38">
        <v>89124</v>
      </c>
      <c r="F10" s="38"/>
      <c r="G10" s="38">
        <v>438</v>
      </c>
      <c r="H10" s="38"/>
      <c r="I10" s="38">
        <v>112</v>
      </c>
      <c r="J10"/>
      <c r="K10"/>
    </row>
    <row r="11" spans="1:11" s="18" customFormat="1" ht="12.75" customHeight="1" x14ac:dyDescent="0.2">
      <c r="A11" s="10"/>
      <c r="B11" s="17" t="s">
        <v>35</v>
      </c>
      <c r="C11" s="38">
        <v>326919</v>
      </c>
      <c r="D11" s="38"/>
      <c r="E11" s="38">
        <v>89055</v>
      </c>
      <c r="F11" s="38"/>
      <c r="G11" s="38">
        <v>408</v>
      </c>
      <c r="H11" s="38"/>
      <c r="I11" s="38">
        <v>187</v>
      </c>
      <c r="J11"/>
      <c r="K11"/>
    </row>
    <row r="12" spans="1:11" s="18" customFormat="1" ht="12.75" customHeight="1" x14ac:dyDescent="0.2">
      <c r="A12" s="10"/>
      <c r="B12" s="17" t="s">
        <v>36</v>
      </c>
      <c r="C12" s="38">
        <v>327255</v>
      </c>
      <c r="D12" s="38"/>
      <c r="E12" s="38">
        <v>89010</v>
      </c>
      <c r="F12" s="38"/>
      <c r="G12" s="38">
        <v>412</v>
      </c>
      <c r="H12" s="38"/>
      <c r="I12" s="38">
        <v>148</v>
      </c>
      <c r="J12"/>
      <c r="K12"/>
    </row>
    <row r="13" spans="1:11" s="18" customFormat="1" ht="12.75" customHeight="1" x14ac:dyDescent="0.2">
      <c r="A13" s="10"/>
      <c r="B13" s="17" t="s">
        <v>37</v>
      </c>
      <c r="C13" s="38">
        <v>327458</v>
      </c>
      <c r="D13" s="38"/>
      <c r="E13" s="38">
        <v>89025</v>
      </c>
      <c r="F13" s="38"/>
      <c r="G13" s="38">
        <v>325</v>
      </c>
      <c r="H13" s="38"/>
      <c r="I13" s="38">
        <v>117</v>
      </c>
      <c r="J13"/>
      <c r="K13"/>
    </row>
    <row r="14" spans="1:11" s="18" customFormat="1" ht="12.75" customHeight="1" x14ac:dyDescent="0.2">
      <c r="A14" s="10"/>
      <c r="B14" s="17" t="s">
        <v>38</v>
      </c>
      <c r="C14" s="38">
        <v>327435</v>
      </c>
      <c r="D14" s="38"/>
      <c r="E14" s="38">
        <v>89202</v>
      </c>
      <c r="F14" s="38"/>
      <c r="G14" s="38">
        <v>297</v>
      </c>
      <c r="H14" s="38"/>
      <c r="I14" s="38">
        <v>163</v>
      </c>
      <c r="J14"/>
      <c r="K14"/>
    </row>
    <row r="15" spans="1:11" s="18" customFormat="1" ht="12.75" customHeight="1" x14ac:dyDescent="0.2">
      <c r="A15" s="10"/>
      <c r="B15" s="17" t="s">
        <v>39</v>
      </c>
      <c r="C15" s="38">
        <v>327269</v>
      </c>
      <c r="D15" s="38"/>
      <c r="E15" s="38">
        <v>89501</v>
      </c>
      <c r="F15" s="38"/>
      <c r="G15" s="38">
        <v>289</v>
      </c>
      <c r="H15" s="38"/>
      <c r="I15" s="38">
        <v>177</v>
      </c>
      <c r="J15"/>
      <c r="K15"/>
    </row>
    <row r="16" spans="1:11" s="18" customFormat="1" ht="12.75" customHeight="1" x14ac:dyDescent="0.2">
      <c r="A16" s="10"/>
      <c r="B16" s="17" t="s">
        <v>40</v>
      </c>
      <c r="C16" s="38">
        <v>326885</v>
      </c>
      <c r="D16" s="38"/>
      <c r="E16" s="38">
        <v>90044</v>
      </c>
      <c r="F16" s="38"/>
      <c r="G16" s="38">
        <v>288</v>
      </c>
      <c r="H16" s="38"/>
      <c r="I16" s="38">
        <v>161</v>
      </c>
      <c r="J16"/>
      <c r="K16"/>
    </row>
    <row r="17" spans="1:11" s="18" customFormat="1" ht="12.75" customHeight="1" x14ac:dyDescent="0.2">
      <c r="A17" s="10"/>
      <c r="B17" s="17" t="s">
        <v>41</v>
      </c>
      <c r="C17" s="38">
        <v>326577</v>
      </c>
      <c r="D17" s="38"/>
      <c r="E17" s="38">
        <v>90565</v>
      </c>
      <c r="F17" s="38"/>
      <c r="G17" s="38">
        <v>412</v>
      </c>
      <c r="H17" s="38"/>
      <c r="I17" s="38">
        <v>221</v>
      </c>
      <c r="J17"/>
      <c r="K17"/>
    </row>
    <row r="18" spans="1:11" s="18" customFormat="1" ht="12.75" customHeight="1" x14ac:dyDescent="0.2">
      <c r="A18" s="10"/>
      <c r="B18" s="17" t="s">
        <v>42</v>
      </c>
      <c r="C18" s="38">
        <v>326714</v>
      </c>
      <c r="D18" s="38"/>
      <c r="E18" s="38">
        <v>90955</v>
      </c>
      <c r="F18" s="38"/>
      <c r="G18" s="38">
        <v>643</v>
      </c>
      <c r="H18" s="38"/>
      <c r="I18" s="38">
        <v>148</v>
      </c>
      <c r="J18"/>
      <c r="K18"/>
    </row>
    <row r="19" spans="1:11" s="18" customFormat="1" ht="12.75" customHeight="1" x14ac:dyDescent="0.2">
      <c r="A19" s="10"/>
      <c r="B19" s="17"/>
      <c r="C19" s="38"/>
      <c r="D19" s="38"/>
      <c r="E19" s="38"/>
      <c r="F19" s="38"/>
      <c r="G19" s="38"/>
      <c r="H19" s="38"/>
      <c r="I19" s="38"/>
      <c r="J19"/>
      <c r="K19"/>
    </row>
    <row r="20" spans="1:11" s="18" customFormat="1" ht="12.75" customHeight="1" x14ac:dyDescent="0.2">
      <c r="A20" s="10">
        <v>2007</v>
      </c>
      <c r="B20" s="17" t="s">
        <v>31</v>
      </c>
      <c r="C20" s="38">
        <v>326443</v>
      </c>
      <c r="D20" s="38"/>
      <c r="E20" s="38">
        <v>91456</v>
      </c>
      <c r="F20" s="38"/>
      <c r="G20" s="38">
        <v>336</v>
      </c>
      <c r="H20" s="38"/>
      <c r="I20" s="38">
        <v>143</v>
      </c>
      <c r="J20"/>
      <c r="K20"/>
    </row>
    <row r="21" spans="1:11" s="18" customFormat="1" ht="12.75" customHeight="1" x14ac:dyDescent="0.2">
      <c r="A21" s="10"/>
      <c r="B21" s="17" t="s">
        <v>32</v>
      </c>
      <c r="C21" s="38">
        <v>326397</v>
      </c>
      <c r="D21" s="38"/>
      <c r="E21" s="38">
        <v>91704</v>
      </c>
      <c r="F21" s="38"/>
      <c r="G21" s="38">
        <v>369</v>
      </c>
      <c r="H21" s="38"/>
      <c r="I21" s="38">
        <v>194</v>
      </c>
      <c r="J21"/>
      <c r="K21"/>
    </row>
    <row r="22" spans="1:11" s="18" customFormat="1" ht="12.75" customHeight="1" x14ac:dyDescent="0.2">
      <c r="A22" s="10"/>
      <c r="B22" s="17" t="s">
        <v>33</v>
      </c>
      <c r="C22" s="38">
        <v>326515</v>
      </c>
      <c r="D22" s="38"/>
      <c r="E22" s="38">
        <v>91973</v>
      </c>
      <c r="F22" s="38"/>
      <c r="G22" s="38">
        <v>530</v>
      </c>
      <c r="H22" s="38"/>
      <c r="I22" s="38">
        <v>171</v>
      </c>
      <c r="J22"/>
      <c r="K22"/>
    </row>
    <row r="23" spans="1:11" s="18" customFormat="1" ht="12.75" customHeight="1" x14ac:dyDescent="0.2">
      <c r="A23" s="10"/>
      <c r="B23" s="17" t="s">
        <v>34</v>
      </c>
      <c r="C23" s="38">
        <v>326762</v>
      </c>
      <c r="D23" s="38"/>
      <c r="E23" s="38">
        <v>92085</v>
      </c>
      <c r="F23" s="38"/>
      <c r="G23" s="38">
        <v>487</v>
      </c>
      <c r="H23" s="38"/>
      <c r="I23" s="38">
        <v>150</v>
      </c>
      <c r="J23"/>
      <c r="K23"/>
    </row>
    <row r="24" spans="1:11" s="18" customFormat="1" ht="12.75" customHeight="1" x14ac:dyDescent="0.2">
      <c r="A24" s="10"/>
      <c r="B24" s="17" t="s">
        <v>35</v>
      </c>
      <c r="C24" s="38">
        <v>327033</v>
      </c>
      <c r="D24" s="38"/>
      <c r="E24" s="38">
        <v>92154</v>
      </c>
      <c r="F24" s="38"/>
      <c r="G24" s="38">
        <v>458</v>
      </c>
      <c r="H24" s="38"/>
      <c r="I24" s="38">
        <v>151</v>
      </c>
      <c r="J24"/>
      <c r="K24"/>
    </row>
    <row r="25" spans="1:11" s="18" customFormat="1" ht="12.75" customHeight="1" x14ac:dyDescent="0.2">
      <c r="A25" s="10"/>
      <c r="B25" s="17" t="s">
        <v>36</v>
      </c>
      <c r="C25" s="38">
        <v>327096</v>
      </c>
      <c r="D25" s="38"/>
      <c r="E25" s="38">
        <v>92345</v>
      </c>
      <c r="F25" s="38"/>
      <c r="G25" s="38">
        <v>369</v>
      </c>
      <c r="H25" s="38"/>
      <c r="I25" s="38">
        <v>142</v>
      </c>
      <c r="J25"/>
      <c r="K25"/>
    </row>
    <row r="26" spans="1:11" s="18" customFormat="1" ht="12.75" customHeight="1" x14ac:dyDescent="0.2">
      <c r="A26" s="10"/>
      <c r="B26" s="17" t="s">
        <v>37</v>
      </c>
      <c r="C26" s="38">
        <v>326684</v>
      </c>
      <c r="D26" s="38"/>
      <c r="E26" s="38">
        <v>92948</v>
      </c>
      <c r="F26" s="38"/>
      <c r="G26" s="38">
        <v>327</v>
      </c>
      <c r="H26" s="38"/>
      <c r="I26" s="38">
        <v>154</v>
      </c>
      <c r="J26"/>
      <c r="K26"/>
    </row>
    <row r="27" spans="1:11" s="18" customFormat="1" ht="12.75" customHeight="1" x14ac:dyDescent="0.2">
      <c r="A27" s="10"/>
      <c r="B27" s="17" t="s">
        <v>38</v>
      </c>
      <c r="C27" s="38">
        <v>326171</v>
      </c>
      <c r="D27" s="38"/>
      <c r="E27" s="38">
        <v>93670</v>
      </c>
      <c r="F27" s="38"/>
      <c r="G27" s="38">
        <v>321</v>
      </c>
      <c r="H27" s="38"/>
      <c r="I27" s="38">
        <v>136</v>
      </c>
      <c r="J27"/>
      <c r="K27"/>
    </row>
    <row r="28" spans="1:11" s="18" customFormat="1" ht="12.75" customHeight="1" x14ac:dyDescent="0.2">
      <c r="A28" s="10"/>
      <c r="B28" s="17" t="s">
        <v>39</v>
      </c>
      <c r="C28" s="38">
        <v>325800</v>
      </c>
      <c r="D28" s="38"/>
      <c r="E28" s="38">
        <v>94137</v>
      </c>
      <c r="F28" s="38"/>
      <c r="G28" s="38">
        <v>266</v>
      </c>
      <c r="H28" s="38"/>
      <c r="I28" s="38">
        <v>199</v>
      </c>
      <c r="J28"/>
      <c r="K28"/>
    </row>
    <row r="29" spans="1:11" s="18" customFormat="1" ht="12.75" customHeight="1" x14ac:dyDescent="0.2">
      <c r="A29" s="10"/>
      <c r="B29" s="17" t="s">
        <v>40</v>
      </c>
      <c r="C29" s="38">
        <v>324981</v>
      </c>
      <c r="D29" s="38"/>
      <c r="E29" s="38">
        <v>95171</v>
      </c>
      <c r="F29" s="38"/>
      <c r="G29" s="38">
        <v>374</v>
      </c>
      <c r="H29" s="38"/>
      <c r="I29" s="38">
        <v>189</v>
      </c>
      <c r="J29"/>
      <c r="K29"/>
    </row>
    <row r="30" spans="1:11" s="18" customFormat="1" ht="12.75" customHeight="1" x14ac:dyDescent="0.2">
      <c r="A30" s="10"/>
      <c r="B30" s="17" t="s">
        <v>41</v>
      </c>
      <c r="C30" s="38">
        <v>324392</v>
      </c>
      <c r="D30" s="38"/>
      <c r="E30" s="38">
        <v>96032</v>
      </c>
      <c r="F30" s="38"/>
      <c r="G30" s="38">
        <v>414</v>
      </c>
      <c r="H30" s="38"/>
      <c r="I30" s="38">
        <v>157</v>
      </c>
      <c r="J30"/>
      <c r="K30"/>
    </row>
    <row r="31" spans="1:11" s="18" customFormat="1" ht="12.75" customHeight="1" x14ac:dyDescent="0.2">
      <c r="A31" s="10"/>
      <c r="B31" s="17" t="s">
        <v>42</v>
      </c>
      <c r="C31" s="38">
        <v>324224</v>
      </c>
      <c r="D31" s="38"/>
      <c r="E31" s="38">
        <v>96686</v>
      </c>
      <c r="F31" s="38"/>
      <c r="G31" s="38">
        <v>581</v>
      </c>
      <c r="H31" s="38"/>
      <c r="I31" s="38">
        <v>116</v>
      </c>
      <c r="J31"/>
      <c r="K31"/>
    </row>
    <row r="32" spans="1:11" s="18" customFormat="1" ht="12.75" customHeight="1" x14ac:dyDescent="0.2">
      <c r="A32" s="10"/>
      <c r="B32" s="17"/>
      <c r="C32" s="38"/>
      <c r="D32" s="38"/>
      <c r="E32" s="38"/>
      <c r="F32" s="38"/>
      <c r="G32" s="38"/>
      <c r="H32" s="38"/>
      <c r="I32" s="38"/>
      <c r="J32"/>
      <c r="K32"/>
    </row>
    <row r="33" spans="1:11" s="18" customFormat="1" ht="12.75" customHeight="1" x14ac:dyDescent="0.2">
      <c r="A33" s="10">
        <v>2008</v>
      </c>
      <c r="B33" s="17" t="s">
        <v>31</v>
      </c>
      <c r="C33" s="38">
        <v>323687</v>
      </c>
      <c r="D33" s="38"/>
      <c r="E33" s="38">
        <v>97354</v>
      </c>
      <c r="F33" s="38"/>
      <c r="G33" s="38">
        <v>295</v>
      </c>
      <c r="H33" s="38"/>
      <c r="I33" s="38">
        <v>186</v>
      </c>
      <c r="J33"/>
      <c r="K33"/>
    </row>
    <row r="34" spans="1:11" s="18" customFormat="1" ht="12.75" customHeight="1" x14ac:dyDescent="0.2">
      <c r="A34" s="10"/>
      <c r="B34" s="17" t="s">
        <v>32</v>
      </c>
      <c r="C34" s="38">
        <v>323393</v>
      </c>
      <c r="D34" s="38"/>
      <c r="E34" s="38">
        <v>97864</v>
      </c>
      <c r="F34" s="38"/>
      <c r="G34" s="38">
        <v>368</v>
      </c>
      <c r="H34" s="38"/>
      <c r="I34" s="38">
        <v>186</v>
      </c>
      <c r="J34"/>
      <c r="K34"/>
    </row>
    <row r="35" spans="1:11" s="18" customFormat="1" ht="12.75" customHeight="1" x14ac:dyDescent="0.2">
      <c r="A35" s="10"/>
      <c r="B35" s="17" t="s">
        <v>33</v>
      </c>
      <c r="C35" s="38">
        <v>323298</v>
      </c>
      <c r="D35" s="38"/>
      <c r="E35" s="38">
        <v>98244</v>
      </c>
      <c r="F35" s="38"/>
      <c r="G35" s="38">
        <v>454</v>
      </c>
      <c r="H35" s="38"/>
      <c r="I35" s="38">
        <v>194</v>
      </c>
      <c r="J35"/>
      <c r="K35"/>
    </row>
    <row r="36" spans="1:11" s="18" customFormat="1" ht="12.75" customHeight="1" x14ac:dyDescent="0.2">
      <c r="A36" s="10"/>
      <c r="B36" s="17" t="s">
        <v>34</v>
      </c>
      <c r="C36" s="38">
        <v>323320</v>
      </c>
      <c r="D36" s="38"/>
      <c r="E36" s="38">
        <v>98717</v>
      </c>
      <c r="F36" s="38"/>
      <c r="G36" s="38">
        <v>607</v>
      </c>
      <c r="H36" s="38"/>
      <c r="I36" s="38">
        <v>151</v>
      </c>
      <c r="J36"/>
      <c r="K36"/>
    </row>
    <row r="37" spans="1:11" s="18" customFormat="1" ht="12.75" customHeight="1" x14ac:dyDescent="0.2">
      <c r="A37" s="10"/>
      <c r="B37" s="17" t="s">
        <v>35</v>
      </c>
      <c r="C37" s="38">
        <v>323397</v>
      </c>
      <c r="D37" s="38"/>
      <c r="E37" s="38">
        <v>98932</v>
      </c>
      <c r="F37" s="38"/>
      <c r="G37" s="38">
        <v>409</v>
      </c>
      <c r="H37" s="38"/>
      <c r="I37" s="38">
        <v>161</v>
      </c>
      <c r="J37"/>
      <c r="K37"/>
    </row>
    <row r="38" spans="1:11" s="18" customFormat="1" ht="12.75" customHeight="1" x14ac:dyDescent="0.2">
      <c r="A38" s="10"/>
      <c r="B38" s="17" t="s">
        <v>36</v>
      </c>
      <c r="C38" s="38">
        <v>323601</v>
      </c>
      <c r="D38" s="38"/>
      <c r="E38" s="38">
        <v>99119</v>
      </c>
      <c r="F38" s="38"/>
      <c r="G38" s="38">
        <v>466</v>
      </c>
      <c r="H38" s="38"/>
      <c r="I38" s="38">
        <v>103</v>
      </c>
      <c r="J38"/>
      <c r="K38"/>
    </row>
    <row r="39" spans="1:11" s="18" customFormat="1" ht="12.75" customHeight="1" x14ac:dyDescent="0.2">
      <c r="A39" s="10"/>
      <c r="B39" s="17" t="s">
        <v>37</v>
      </c>
      <c r="C39" s="38">
        <v>323567</v>
      </c>
      <c r="D39" s="38"/>
      <c r="E39" s="38">
        <v>99298</v>
      </c>
      <c r="F39" s="38"/>
      <c r="G39" s="38">
        <v>301</v>
      </c>
      <c r="H39" s="38"/>
      <c r="I39" s="38">
        <v>175</v>
      </c>
      <c r="J39"/>
      <c r="K39"/>
    </row>
    <row r="40" spans="1:11" s="18" customFormat="1" ht="12.75" customHeight="1" x14ac:dyDescent="0.2">
      <c r="A40" s="10"/>
      <c r="B40" s="17" t="s">
        <v>38</v>
      </c>
      <c r="C40" s="38">
        <v>323470</v>
      </c>
      <c r="D40" s="38"/>
      <c r="E40" s="38">
        <v>99547</v>
      </c>
      <c r="F40" s="38"/>
      <c r="G40" s="38">
        <v>257</v>
      </c>
      <c r="H40" s="38"/>
      <c r="I40" s="38">
        <v>118</v>
      </c>
      <c r="J40"/>
      <c r="K40"/>
    </row>
    <row r="41" spans="1:11" s="18" customFormat="1" ht="12.75" customHeight="1" x14ac:dyDescent="0.2">
      <c r="A41" s="10"/>
      <c r="B41" s="17" t="s">
        <v>39</v>
      </c>
      <c r="C41" s="23">
        <v>323192</v>
      </c>
      <c r="D41" s="23"/>
      <c r="E41" s="23">
        <v>99978</v>
      </c>
      <c r="F41" s="38"/>
      <c r="G41" s="38">
        <v>314</v>
      </c>
      <c r="H41" s="38"/>
      <c r="I41" s="38">
        <v>181</v>
      </c>
      <c r="J41"/>
      <c r="K41"/>
    </row>
    <row r="42" spans="1:11" s="18" customFormat="1" ht="12.75" customHeight="1" x14ac:dyDescent="0.2">
      <c r="A42" s="10"/>
      <c r="B42" s="17" t="s">
        <v>40</v>
      </c>
      <c r="C42" s="38">
        <v>322796</v>
      </c>
      <c r="D42" s="38"/>
      <c r="E42" s="38">
        <v>100574</v>
      </c>
      <c r="F42" s="38"/>
      <c r="G42" s="38">
        <v>301</v>
      </c>
      <c r="H42" s="38"/>
      <c r="I42" s="38">
        <v>124</v>
      </c>
      <c r="J42"/>
      <c r="K42"/>
    </row>
    <row r="43" spans="1:11" s="18" customFormat="1" ht="12.75" customHeight="1" x14ac:dyDescent="0.2">
      <c r="A43" s="10"/>
      <c r="B43" s="17" t="s">
        <v>41</v>
      </c>
      <c r="C43" s="38">
        <v>322350</v>
      </c>
      <c r="D43" s="38"/>
      <c r="E43" s="38">
        <v>101218</v>
      </c>
      <c r="F43" s="38"/>
      <c r="G43" s="38">
        <v>305</v>
      </c>
      <c r="H43" s="38"/>
      <c r="I43" s="38">
        <v>127</v>
      </c>
      <c r="J43"/>
      <c r="K43"/>
    </row>
    <row r="44" spans="1:11" s="18" customFormat="1" ht="12.75" customHeight="1" x14ac:dyDescent="0.2">
      <c r="A44" s="10"/>
      <c r="B44" s="17" t="s">
        <v>42</v>
      </c>
      <c r="C44" s="38">
        <v>322117</v>
      </c>
      <c r="D44" s="38"/>
      <c r="E44" s="38">
        <v>101780</v>
      </c>
      <c r="F44" s="38"/>
      <c r="G44" s="38">
        <v>486</v>
      </c>
      <c r="H44" s="38"/>
      <c r="I44" s="38">
        <v>187</v>
      </c>
      <c r="J44"/>
      <c r="K44"/>
    </row>
    <row r="45" spans="1:11" s="18" customFormat="1" ht="12.75" customHeight="1" x14ac:dyDescent="0.2">
      <c r="A45" s="10"/>
      <c r="B45" s="17"/>
      <c r="C45" s="38"/>
      <c r="D45" s="38"/>
      <c r="E45" s="38"/>
      <c r="F45" s="38"/>
      <c r="G45" s="38"/>
      <c r="H45" s="38"/>
      <c r="I45" s="38"/>
      <c r="J45"/>
      <c r="K45"/>
    </row>
    <row r="46" spans="1:11" s="18" customFormat="1" ht="12.75" customHeight="1" x14ac:dyDescent="0.2">
      <c r="A46" s="10">
        <v>2009</v>
      </c>
      <c r="B46" s="17" t="s">
        <v>31</v>
      </c>
      <c r="C46" s="38">
        <v>321710</v>
      </c>
      <c r="D46" s="38"/>
      <c r="E46" s="38">
        <v>102339</v>
      </c>
      <c r="F46" s="38"/>
      <c r="G46" s="38">
        <v>242</v>
      </c>
      <c r="H46" s="38"/>
      <c r="I46" s="38">
        <v>125</v>
      </c>
      <c r="J46"/>
      <c r="K46"/>
    </row>
    <row r="47" spans="1:11" s="18" customFormat="1" ht="12.75" customHeight="1" x14ac:dyDescent="0.2">
      <c r="A47" s="10"/>
      <c r="B47" s="17" t="s">
        <v>32</v>
      </c>
      <c r="C47" s="38">
        <v>321435</v>
      </c>
      <c r="D47" s="38"/>
      <c r="E47" s="38">
        <v>102800</v>
      </c>
      <c r="F47" s="38"/>
      <c r="G47" s="38">
        <v>322</v>
      </c>
      <c r="H47" s="38"/>
      <c r="I47" s="38">
        <v>168</v>
      </c>
      <c r="J47"/>
      <c r="K47"/>
    </row>
    <row r="48" spans="1:11" s="18" customFormat="1" ht="12.75" customHeight="1" x14ac:dyDescent="0.2">
      <c r="A48" s="10"/>
      <c r="B48" s="17" t="s">
        <v>33</v>
      </c>
      <c r="C48" s="38">
        <v>321332</v>
      </c>
      <c r="D48" s="38"/>
      <c r="E48" s="38">
        <v>103258</v>
      </c>
      <c r="F48" s="38"/>
      <c r="G48" s="38">
        <v>431</v>
      </c>
      <c r="H48" s="38"/>
      <c r="I48" s="38">
        <v>106</v>
      </c>
      <c r="J48"/>
      <c r="K48"/>
    </row>
    <row r="49" spans="1:11" s="18" customFormat="1" ht="12.75" customHeight="1" x14ac:dyDescent="0.2">
      <c r="A49" s="10"/>
      <c r="B49" s="21" t="s">
        <v>34</v>
      </c>
      <c r="C49" s="38">
        <v>325352</v>
      </c>
      <c r="D49" s="38"/>
      <c r="E49" s="38">
        <v>105516</v>
      </c>
      <c r="F49" s="38"/>
      <c r="G49" s="38">
        <v>429</v>
      </c>
      <c r="H49" s="38"/>
      <c r="I49" s="38">
        <v>110</v>
      </c>
      <c r="J49"/>
      <c r="K49"/>
    </row>
    <row r="50" spans="1:11" s="18" customFormat="1" ht="12.75" customHeight="1" x14ac:dyDescent="0.2">
      <c r="A50" s="10"/>
      <c r="B50" s="17" t="s">
        <v>35</v>
      </c>
      <c r="C50" s="38">
        <v>321412</v>
      </c>
      <c r="D50" s="38"/>
      <c r="E50" s="38">
        <v>103677</v>
      </c>
      <c r="F50" s="38"/>
      <c r="G50" s="38">
        <v>292</v>
      </c>
      <c r="H50" s="38"/>
      <c r="I50" s="38">
        <v>154</v>
      </c>
      <c r="J50"/>
      <c r="K50"/>
    </row>
    <row r="51" spans="1:11" s="18" customFormat="1" ht="12.75" customHeight="1" x14ac:dyDescent="0.2">
      <c r="A51" s="10"/>
      <c r="B51" s="17" t="s">
        <v>36</v>
      </c>
      <c r="C51" s="38">
        <v>321567</v>
      </c>
      <c r="D51" s="38"/>
      <c r="E51" s="38">
        <v>103777</v>
      </c>
      <c r="F51" s="38"/>
      <c r="G51" s="38">
        <v>393</v>
      </c>
      <c r="H51" s="38"/>
      <c r="I51" s="38">
        <v>173</v>
      </c>
      <c r="J51"/>
      <c r="K51"/>
    </row>
    <row r="52" spans="1:11" s="18" customFormat="1" ht="12.75" customHeight="1" x14ac:dyDescent="0.2">
      <c r="A52" s="10"/>
      <c r="B52" s="17" t="s">
        <v>37</v>
      </c>
      <c r="C52" s="38">
        <v>321564</v>
      </c>
      <c r="D52" s="38"/>
      <c r="E52" s="38">
        <v>103940</v>
      </c>
      <c r="F52" s="38"/>
      <c r="G52" s="38">
        <v>227</v>
      </c>
      <c r="H52" s="38"/>
      <c r="I52" s="38">
        <v>91</v>
      </c>
      <c r="J52"/>
      <c r="K52"/>
    </row>
    <row r="53" spans="1:11" s="18" customFormat="1" ht="12.75" customHeight="1" x14ac:dyDescent="0.2">
      <c r="A53" s="10"/>
      <c r="B53" s="17" t="s">
        <v>38</v>
      </c>
      <c r="C53" s="38">
        <v>321539</v>
      </c>
      <c r="D53" s="38"/>
      <c r="E53" s="38">
        <v>104094</v>
      </c>
      <c r="F53" s="38"/>
      <c r="G53" s="38">
        <v>204</v>
      </c>
      <c r="H53" s="38"/>
      <c r="I53" s="38">
        <v>103</v>
      </c>
      <c r="J53"/>
      <c r="K53"/>
    </row>
    <row r="54" spans="1:11" s="18" customFormat="1" ht="12.75" customHeight="1" x14ac:dyDescent="0.2">
      <c r="A54" s="10"/>
      <c r="B54" s="17" t="s">
        <v>39</v>
      </c>
      <c r="C54" s="38">
        <v>321306</v>
      </c>
      <c r="D54" s="38"/>
      <c r="E54" s="38">
        <v>104451</v>
      </c>
      <c r="F54" s="38"/>
      <c r="G54" s="38">
        <v>266</v>
      </c>
      <c r="H54" s="38"/>
      <c r="I54" s="38">
        <v>157</v>
      </c>
      <c r="J54"/>
      <c r="K54"/>
    </row>
    <row r="55" spans="1:11" s="18" customFormat="1" ht="12.75" customHeight="1" x14ac:dyDescent="0.2">
      <c r="A55" s="10"/>
      <c r="B55" s="17" t="s">
        <v>40</v>
      </c>
      <c r="C55" s="38">
        <v>321110</v>
      </c>
      <c r="D55" s="38"/>
      <c r="E55" s="38">
        <v>104852</v>
      </c>
      <c r="F55" s="38"/>
      <c r="G55" s="38">
        <v>284</v>
      </c>
      <c r="H55" s="38"/>
      <c r="I55" s="38">
        <v>100</v>
      </c>
      <c r="J55"/>
      <c r="K55"/>
    </row>
    <row r="56" spans="1:11" s="18" customFormat="1" ht="12.75" customHeight="1" x14ac:dyDescent="0.2">
      <c r="A56" s="10"/>
      <c r="B56" s="17" t="s">
        <v>41</v>
      </c>
      <c r="C56" s="38">
        <v>320844</v>
      </c>
      <c r="D56" s="38"/>
      <c r="E56" s="38">
        <v>105319</v>
      </c>
      <c r="F56" s="38"/>
      <c r="G56" s="38">
        <v>284</v>
      </c>
      <c r="H56" s="38"/>
      <c r="I56" s="38">
        <v>112</v>
      </c>
      <c r="J56"/>
      <c r="K56"/>
    </row>
    <row r="57" spans="1:11" s="18" customFormat="1" ht="12.75" customHeight="1" x14ac:dyDescent="0.2">
      <c r="A57" s="10"/>
      <c r="B57" s="17" t="s">
        <v>42</v>
      </c>
      <c r="C57" s="38">
        <v>320748</v>
      </c>
      <c r="D57" s="38"/>
      <c r="E57" s="38">
        <v>105710</v>
      </c>
      <c r="F57" s="38"/>
      <c r="G57" s="38">
        <v>351</v>
      </c>
      <c r="H57" s="38"/>
      <c r="I57" s="38">
        <v>115</v>
      </c>
      <c r="J57"/>
      <c r="K57"/>
    </row>
    <row r="58" spans="1:11" s="18" customFormat="1" ht="12.75" customHeight="1" x14ac:dyDescent="0.2">
      <c r="A58" s="10"/>
      <c r="B58" s="17"/>
      <c r="C58" s="38"/>
      <c r="D58" s="38"/>
      <c r="E58" s="38"/>
      <c r="F58" s="38"/>
      <c r="G58" s="38"/>
      <c r="H58" s="38"/>
      <c r="I58" s="38"/>
      <c r="J58"/>
      <c r="K58"/>
    </row>
    <row r="59" spans="1:11" s="18" customFormat="1" ht="12.75" customHeight="1" x14ac:dyDescent="0.2">
      <c r="A59" s="10">
        <v>2010</v>
      </c>
      <c r="B59" s="17" t="s">
        <v>31</v>
      </c>
      <c r="C59" s="38">
        <v>320371</v>
      </c>
      <c r="D59" s="38"/>
      <c r="E59" s="38">
        <v>106250</v>
      </c>
      <c r="F59" s="38"/>
      <c r="G59" s="38">
        <v>203</v>
      </c>
      <c r="H59" s="38"/>
      <c r="I59" s="38">
        <v>85</v>
      </c>
      <c r="J59"/>
      <c r="K59"/>
    </row>
    <row r="60" spans="1:11" s="18" customFormat="1" ht="12.75" customHeight="1" x14ac:dyDescent="0.2">
      <c r="A60" s="10"/>
      <c r="B60" s="17" t="s">
        <v>32</v>
      </c>
      <c r="C60" s="38">
        <v>320027</v>
      </c>
      <c r="D60" s="38"/>
      <c r="E60" s="38">
        <v>106742</v>
      </c>
      <c r="F60" s="38"/>
      <c r="G60" s="38">
        <v>206</v>
      </c>
      <c r="H60" s="38"/>
      <c r="I60" s="38">
        <v>123</v>
      </c>
      <c r="J60"/>
      <c r="K60"/>
    </row>
    <row r="61" spans="1:11" s="18" customFormat="1" ht="12.75" customHeight="1" x14ac:dyDescent="0.2">
      <c r="A61" s="10"/>
      <c r="B61" s="17" t="s">
        <v>33</v>
      </c>
      <c r="C61" s="38">
        <v>319866</v>
      </c>
      <c r="D61" s="38"/>
      <c r="E61" s="38">
        <v>107171</v>
      </c>
      <c r="F61" s="38"/>
      <c r="G61" s="38">
        <v>339</v>
      </c>
      <c r="H61" s="38"/>
      <c r="I61" s="38">
        <v>142</v>
      </c>
      <c r="J61"/>
      <c r="K61"/>
    </row>
    <row r="62" spans="1:11" s="18" customFormat="1" ht="12.75" customHeight="1" x14ac:dyDescent="0.2">
      <c r="A62" s="10"/>
      <c r="B62" s="21" t="s">
        <v>34</v>
      </c>
      <c r="C62" s="23">
        <v>320039</v>
      </c>
      <c r="D62" s="23"/>
      <c r="E62" s="23">
        <v>107383</v>
      </c>
      <c r="F62" s="38"/>
      <c r="G62" s="38">
        <v>448</v>
      </c>
      <c r="H62" s="38"/>
      <c r="I62" s="38">
        <v>136</v>
      </c>
      <c r="J62"/>
      <c r="K62"/>
    </row>
    <row r="63" spans="1:11" s="18" customFormat="1" ht="12.75" customHeight="1" x14ac:dyDescent="0.2">
      <c r="A63" s="10"/>
      <c r="B63" s="17" t="s">
        <v>35</v>
      </c>
      <c r="C63" s="38">
        <v>320143</v>
      </c>
      <c r="D63" s="38"/>
      <c r="E63" s="38">
        <v>107539</v>
      </c>
      <c r="F63" s="38"/>
      <c r="G63" s="38">
        <v>318</v>
      </c>
      <c r="H63" s="38"/>
      <c r="I63" s="38">
        <v>126</v>
      </c>
      <c r="J63"/>
      <c r="K63"/>
    </row>
    <row r="64" spans="1:11" s="18" customFormat="1" ht="12.75" customHeight="1" x14ac:dyDescent="0.2">
      <c r="A64" s="10"/>
      <c r="B64" s="17" t="s">
        <v>36</v>
      </c>
      <c r="C64" s="38">
        <v>320439</v>
      </c>
      <c r="D64" s="38"/>
      <c r="E64" s="38">
        <v>107603</v>
      </c>
      <c r="F64" s="38"/>
      <c r="G64" s="38">
        <v>385</v>
      </c>
      <c r="H64" s="38"/>
      <c r="I64" s="38">
        <v>127</v>
      </c>
      <c r="J64"/>
      <c r="K64"/>
    </row>
    <row r="65" spans="1:11" s="18" customFormat="1" ht="12.75" customHeight="1" x14ac:dyDescent="0.2">
      <c r="A65" s="10"/>
      <c r="B65" s="17" t="s">
        <v>37</v>
      </c>
      <c r="C65" s="38">
        <v>320453</v>
      </c>
      <c r="D65" s="38"/>
      <c r="E65" s="38">
        <v>107803</v>
      </c>
      <c r="F65" s="38"/>
      <c r="G65" s="38">
        <v>311</v>
      </c>
      <c r="H65" s="38"/>
      <c r="I65" s="38">
        <v>132</v>
      </c>
      <c r="J65"/>
      <c r="K65"/>
    </row>
    <row r="66" spans="1:11" s="18" customFormat="1" ht="12.75" customHeight="1" x14ac:dyDescent="0.2">
      <c r="A66" s="10"/>
      <c r="B66" s="17" t="s">
        <v>38</v>
      </c>
      <c r="C66" s="38">
        <v>320322</v>
      </c>
      <c r="D66" s="38"/>
      <c r="E66" s="38">
        <v>108153</v>
      </c>
      <c r="F66" s="38"/>
      <c r="G66" s="38">
        <v>265</v>
      </c>
      <c r="H66" s="38"/>
      <c r="I66" s="38">
        <v>96</v>
      </c>
      <c r="J66"/>
      <c r="K66"/>
    </row>
    <row r="67" spans="1:11" s="18" customFormat="1" ht="12.75" customHeight="1" x14ac:dyDescent="0.2">
      <c r="A67" s="10"/>
      <c r="B67" s="17" t="s">
        <v>39</v>
      </c>
      <c r="C67" s="38">
        <v>320285</v>
      </c>
      <c r="D67" s="38"/>
      <c r="E67" s="38">
        <v>108540</v>
      </c>
      <c r="F67" s="38"/>
      <c r="G67" s="38">
        <v>361</v>
      </c>
      <c r="H67" s="38"/>
      <c r="I67" s="38">
        <v>86</v>
      </c>
      <c r="J67"/>
      <c r="K67"/>
    </row>
    <row r="68" spans="1:11" s="18" customFormat="1" ht="12.75" customHeight="1" x14ac:dyDescent="0.2">
      <c r="A68" s="10"/>
      <c r="B68" s="17" t="s">
        <v>40</v>
      </c>
      <c r="C68" s="38">
        <v>320128</v>
      </c>
      <c r="D68" s="38"/>
      <c r="E68" s="38">
        <v>108988</v>
      </c>
      <c r="F68" s="38"/>
      <c r="G68" s="38">
        <v>342</v>
      </c>
      <c r="H68" s="38"/>
      <c r="I68" s="38">
        <v>123</v>
      </c>
      <c r="J68"/>
      <c r="K68"/>
    </row>
    <row r="69" spans="1:11" s="18" customFormat="1" ht="12.75" customHeight="1" x14ac:dyDescent="0.2">
      <c r="A69" s="10"/>
      <c r="B69" s="17" t="s">
        <v>41</v>
      </c>
      <c r="C69" s="38">
        <v>319841</v>
      </c>
      <c r="D69" s="38"/>
      <c r="E69" s="38">
        <v>109605</v>
      </c>
      <c r="F69" s="38"/>
      <c r="G69" s="38">
        <v>380</v>
      </c>
      <c r="H69" s="38"/>
      <c r="I69" s="38">
        <v>140</v>
      </c>
      <c r="J69"/>
      <c r="K69"/>
    </row>
    <row r="70" spans="1:11" s="18" customFormat="1" ht="12.75" customHeight="1" x14ac:dyDescent="0.2">
      <c r="A70" s="10"/>
      <c r="B70" s="17" t="s">
        <v>42</v>
      </c>
      <c r="C70" s="38">
        <v>319943</v>
      </c>
      <c r="D70" s="38"/>
      <c r="E70" s="38">
        <v>110046</v>
      </c>
      <c r="F70" s="38"/>
      <c r="G70" s="38">
        <v>602</v>
      </c>
      <c r="H70" s="38"/>
      <c r="I70" s="38">
        <v>135</v>
      </c>
      <c r="J70"/>
      <c r="K70"/>
    </row>
    <row r="71" spans="1:11" s="18" customFormat="1" ht="12.75" customHeight="1" x14ac:dyDescent="0.2">
      <c r="A71" s="10"/>
      <c r="B71" s="17"/>
      <c r="C71" s="38"/>
      <c r="D71" s="38"/>
      <c r="E71" s="38"/>
      <c r="F71" s="38"/>
      <c r="G71" s="38"/>
      <c r="H71" s="38"/>
      <c r="I71" s="38"/>
      <c r="J71"/>
      <c r="K71"/>
    </row>
    <row r="72" spans="1:11" s="18" customFormat="1" ht="12.75" customHeight="1" x14ac:dyDescent="0.2">
      <c r="A72" s="10">
        <v>2011</v>
      </c>
      <c r="B72" s="17" t="s">
        <v>31</v>
      </c>
      <c r="C72" s="38">
        <v>319713</v>
      </c>
      <c r="D72" s="38"/>
      <c r="E72" s="38">
        <v>110504</v>
      </c>
      <c r="F72" s="38"/>
      <c r="G72" s="38">
        <v>292</v>
      </c>
      <c r="H72" s="38"/>
      <c r="I72" s="38">
        <v>130</v>
      </c>
      <c r="J72"/>
      <c r="K72"/>
    </row>
    <row r="73" spans="1:11" s="18" customFormat="1" ht="12.75" customHeight="1" x14ac:dyDescent="0.2">
      <c r="A73" s="10"/>
      <c r="B73" s="17" t="s">
        <v>32</v>
      </c>
      <c r="C73" s="38">
        <v>319469</v>
      </c>
      <c r="D73" s="38"/>
      <c r="E73" s="38">
        <v>111033</v>
      </c>
      <c r="F73" s="38"/>
      <c r="G73" s="38">
        <v>310</v>
      </c>
      <c r="H73" s="38"/>
      <c r="I73" s="38">
        <v>83</v>
      </c>
      <c r="J73"/>
      <c r="K73"/>
    </row>
    <row r="74" spans="1:11" ht="12.75" customHeight="1" x14ac:dyDescent="0.2">
      <c r="A74" s="10"/>
      <c r="B74" s="17" t="s">
        <v>33</v>
      </c>
      <c r="C74" s="38">
        <v>319547</v>
      </c>
      <c r="D74" s="38"/>
      <c r="E74" s="38">
        <v>111417</v>
      </c>
      <c r="F74" s="38"/>
      <c r="G74" s="38">
        <v>469</v>
      </c>
      <c r="H74" s="38"/>
      <c r="I74" s="38">
        <v>94</v>
      </c>
    </row>
    <row r="75" spans="1:11" s="18" customFormat="1" ht="12.75" customHeight="1" x14ac:dyDescent="0.2">
      <c r="A75" s="10"/>
      <c r="B75" s="21" t="s">
        <v>34</v>
      </c>
      <c r="C75" s="23">
        <v>319835</v>
      </c>
      <c r="D75" s="23"/>
      <c r="E75" s="23">
        <v>111552</v>
      </c>
      <c r="F75" s="38"/>
      <c r="G75" s="38">
        <v>469</v>
      </c>
      <c r="H75" s="38"/>
      <c r="I75" s="38">
        <v>117</v>
      </c>
      <c r="J75"/>
      <c r="K75"/>
    </row>
    <row r="76" spans="1:11" s="18" customFormat="1" ht="12.75" customHeight="1" x14ac:dyDescent="0.2">
      <c r="A76" s="10"/>
      <c r="B76" s="17" t="s">
        <v>35</v>
      </c>
      <c r="C76" s="38">
        <v>320215</v>
      </c>
      <c r="D76" s="38"/>
      <c r="E76" s="38">
        <v>111644</v>
      </c>
      <c r="F76" s="38"/>
      <c r="G76" s="38">
        <v>452</v>
      </c>
      <c r="H76" s="38"/>
      <c r="I76" s="38">
        <v>87</v>
      </c>
      <c r="J76"/>
      <c r="K76"/>
    </row>
    <row r="77" spans="1:11" s="18" customFormat="1" ht="12.75" customHeight="1" x14ac:dyDescent="0.2">
      <c r="A77" s="10"/>
      <c r="B77" s="17" t="s">
        <v>36</v>
      </c>
      <c r="C77" s="38">
        <v>320510</v>
      </c>
      <c r="D77" s="38"/>
      <c r="E77" s="38">
        <v>111761</v>
      </c>
      <c r="F77" s="38"/>
      <c r="G77" s="38">
        <v>417</v>
      </c>
      <c r="H77" s="38"/>
      <c r="I77" s="38">
        <v>90</v>
      </c>
      <c r="J77"/>
      <c r="K77"/>
    </row>
    <row r="78" spans="1:11" s="18" customFormat="1" ht="12.75" customHeight="1" x14ac:dyDescent="0.2">
      <c r="A78" s="10"/>
      <c r="B78" s="17" t="s">
        <v>37</v>
      </c>
      <c r="C78" s="38">
        <v>320763</v>
      </c>
      <c r="D78" s="38"/>
      <c r="E78" s="38">
        <v>111845</v>
      </c>
      <c r="F78" s="38"/>
      <c r="G78" s="38">
        <v>406</v>
      </c>
      <c r="H78" s="38"/>
      <c r="I78" s="38">
        <v>106</v>
      </c>
      <c r="J78"/>
      <c r="K78"/>
    </row>
    <row r="79" spans="1:11" s="18" customFormat="1" ht="12.75" customHeight="1" x14ac:dyDescent="0.2">
      <c r="A79" s="10"/>
      <c r="B79" s="17" t="s">
        <v>38</v>
      </c>
      <c r="C79" s="38">
        <v>320862</v>
      </c>
      <c r="D79" s="38"/>
      <c r="E79" s="38">
        <v>112115</v>
      </c>
      <c r="F79" s="38"/>
      <c r="G79" s="38">
        <v>388</v>
      </c>
      <c r="H79" s="38"/>
      <c r="I79" s="38">
        <v>87</v>
      </c>
      <c r="J79"/>
      <c r="K79"/>
    </row>
    <row r="80" spans="1:11" s="18" customFormat="1" ht="12.75" customHeight="1" x14ac:dyDescent="0.2">
      <c r="A80" s="10"/>
      <c r="B80" s="17" t="s">
        <v>39</v>
      </c>
      <c r="C80" s="38">
        <v>320838</v>
      </c>
      <c r="D80" s="38"/>
      <c r="E80" s="38">
        <v>112397</v>
      </c>
      <c r="F80" s="38"/>
      <c r="G80" s="38">
        <v>372</v>
      </c>
      <c r="H80" s="38"/>
      <c r="I80" s="38">
        <v>198</v>
      </c>
      <c r="J80"/>
      <c r="K80"/>
    </row>
    <row r="81" spans="1:11" s="4" customFormat="1" ht="12.75" customHeight="1" x14ac:dyDescent="0.2">
      <c r="A81" s="20"/>
      <c r="B81" s="21" t="s">
        <v>40</v>
      </c>
      <c r="C81" s="38">
        <v>320825</v>
      </c>
      <c r="D81" s="38"/>
      <c r="E81" s="38">
        <v>112826</v>
      </c>
      <c r="F81" s="38"/>
      <c r="G81" s="38">
        <v>446</v>
      </c>
      <c r="H81" s="38"/>
      <c r="I81" s="38">
        <v>112</v>
      </c>
      <c r="J81"/>
      <c r="K81"/>
    </row>
    <row r="82" spans="1:11" s="4" customFormat="1" ht="12.75" customHeight="1" x14ac:dyDescent="0.2">
      <c r="A82" s="20"/>
      <c r="B82" s="17" t="s">
        <v>41</v>
      </c>
      <c r="C82" s="38">
        <v>320647</v>
      </c>
      <c r="D82" s="38"/>
      <c r="E82" s="38">
        <v>113382</v>
      </c>
      <c r="F82" s="38"/>
      <c r="G82" s="38">
        <v>394</v>
      </c>
      <c r="H82" s="38"/>
      <c r="I82" s="38">
        <v>100</v>
      </c>
      <c r="J82"/>
      <c r="K82"/>
    </row>
    <row r="83" spans="1:11" s="4" customFormat="1" ht="12.75" customHeight="1" x14ac:dyDescent="0.2">
      <c r="A83" s="20"/>
      <c r="B83" s="17" t="s">
        <v>42</v>
      </c>
      <c r="C83" s="38">
        <v>320916</v>
      </c>
      <c r="D83" s="38"/>
      <c r="E83" s="38">
        <v>113792</v>
      </c>
      <c r="F83" s="38"/>
      <c r="G83" s="38">
        <v>695</v>
      </c>
      <c r="H83" s="38"/>
      <c r="I83" s="38">
        <v>135</v>
      </c>
      <c r="J83"/>
      <c r="K83"/>
    </row>
    <row r="84" spans="1:11" s="18" customFormat="1" ht="12.75" customHeight="1" x14ac:dyDescent="0.2">
      <c r="A84" s="10"/>
      <c r="B84" s="17"/>
      <c r="C84" s="38"/>
      <c r="D84" s="38"/>
      <c r="E84" s="38"/>
      <c r="F84" s="38"/>
      <c r="G84" s="38"/>
      <c r="H84" s="38"/>
      <c r="I84" s="38"/>
      <c r="J84"/>
      <c r="K84"/>
    </row>
    <row r="85" spans="1:11" s="18" customFormat="1" ht="12.75" customHeight="1" x14ac:dyDescent="0.2">
      <c r="A85" s="10">
        <v>2012</v>
      </c>
      <c r="B85" s="17" t="s">
        <v>31</v>
      </c>
      <c r="C85" s="38">
        <v>320777</v>
      </c>
      <c r="D85" s="38"/>
      <c r="E85" s="38">
        <v>114143</v>
      </c>
      <c r="F85" s="38"/>
      <c r="G85" s="38">
        <v>260</v>
      </c>
      <c r="H85" s="38"/>
      <c r="I85" s="38">
        <v>143</v>
      </c>
      <c r="J85"/>
      <c r="K85"/>
    </row>
    <row r="86" spans="1:11" s="18" customFormat="1" ht="12.75" customHeight="1" x14ac:dyDescent="0.2">
      <c r="A86" s="10"/>
      <c r="B86" s="17" t="s">
        <v>32</v>
      </c>
      <c r="C86" s="38">
        <v>320724</v>
      </c>
      <c r="D86" s="38"/>
      <c r="E86" s="38">
        <v>114360</v>
      </c>
      <c r="F86" s="38"/>
      <c r="G86" s="38">
        <v>274</v>
      </c>
      <c r="H86" s="38"/>
      <c r="I86" s="38">
        <v>191</v>
      </c>
      <c r="J86"/>
      <c r="K86"/>
    </row>
    <row r="87" spans="1:11" s="22" customFormat="1" ht="12.75" customHeight="1" x14ac:dyDescent="0.2">
      <c r="A87" s="20"/>
      <c r="B87" s="21" t="s">
        <v>33</v>
      </c>
      <c r="C87" s="38">
        <v>321021</v>
      </c>
      <c r="D87" s="38"/>
      <c r="E87" s="38">
        <v>114491</v>
      </c>
      <c r="F87" s="23"/>
      <c r="G87" s="23">
        <v>458</v>
      </c>
      <c r="H87" s="23"/>
      <c r="I87" s="23">
        <v>128</v>
      </c>
      <c r="J87"/>
      <c r="K87"/>
    </row>
    <row r="88" spans="1:11" s="22" customFormat="1" ht="12.75" customHeight="1" x14ac:dyDescent="0.2">
      <c r="A88" s="20"/>
      <c r="B88" s="21" t="s">
        <v>34</v>
      </c>
      <c r="C88" s="38">
        <v>321218</v>
      </c>
      <c r="D88" s="38"/>
      <c r="E88" s="38">
        <v>114673</v>
      </c>
      <c r="F88" s="23"/>
      <c r="G88" s="23">
        <v>431</v>
      </c>
      <c r="H88" s="23"/>
      <c r="I88" s="23">
        <v>125</v>
      </c>
      <c r="J88"/>
      <c r="K88"/>
    </row>
    <row r="89" spans="1:11" s="22" customFormat="1" ht="12.75" customHeight="1" x14ac:dyDescent="0.2">
      <c r="A89" s="20"/>
      <c r="B89" s="17" t="s">
        <v>35</v>
      </c>
      <c r="C89" s="38">
        <v>321596</v>
      </c>
      <c r="D89" s="38"/>
      <c r="E89" s="38">
        <v>114730</v>
      </c>
      <c r="F89" s="23"/>
      <c r="G89" s="23">
        <v>426</v>
      </c>
      <c r="H89" s="23"/>
      <c r="I89" s="23">
        <v>94</v>
      </c>
      <c r="J89"/>
      <c r="K89"/>
    </row>
    <row r="90" spans="1:11" s="22" customFormat="1" ht="12.75" customHeight="1" x14ac:dyDescent="0.2">
      <c r="A90" s="20"/>
      <c r="B90" s="21" t="s">
        <v>36</v>
      </c>
      <c r="C90" s="23">
        <v>321939</v>
      </c>
      <c r="D90" s="23"/>
      <c r="E90" s="23">
        <v>114695</v>
      </c>
      <c r="F90" s="23"/>
      <c r="G90" s="23">
        <v>378</v>
      </c>
      <c r="H90" s="23"/>
      <c r="I90" s="23">
        <v>164</v>
      </c>
      <c r="J90"/>
      <c r="K90"/>
    </row>
    <row r="91" spans="1:11" s="22" customFormat="1" ht="12.75" customHeight="1" x14ac:dyDescent="0.2">
      <c r="A91" s="20"/>
      <c r="B91" s="21" t="s">
        <v>37</v>
      </c>
      <c r="C91" s="23">
        <v>322262</v>
      </c>
      <c r="D91" s="23"/>
      <c r="E91" s="23">
        <v>114665</v>
      </c>
      <c r="F91" s="23"/>
      <c r="G91" s="23">
        <v>351</v>
      </c>
      <c r="H91" s="23"/>
      <c r="I91" s="23">
        <v>124</v>
      </c>
      <c r="J91"/>
      <c r="K91"/>
    </row>
    <row r="92" spans="1:11" s="22" customFormat="1" ht="12.75" customHeight="1" x14ac:dyDescent="0.2">
      <c r="A92" s="20"/>
      <c r="B92" s="21" t="s">
        <v>38</v>
      </c>
      <c r="C92" s="23">
        <v>322461</v>
      </c>
      <c r="D92" s="23"/>
      <c r="E92" s="23">
        <v>114734</v>
      </c>
      <c r="F92" s="23"/>
      <c r="G92" s="23">
        <v>347</v>
      </c>
      <c r="H92" s="23"/>
      <c r="I92" s="23">
        <v>153</v>
      </c>
      <c r="J92"/>
      <c r="K92"/>
    </row>
    <row r="93" spans="1:11" s="22" customFormat="1" ht="12.75" customHeight="1" x14ac:dyDescent="0.2">
      <c r="A93" s="20"/>
      <c r="B93" s="21" t="s">
        <v>39</v>
      </c>
      <c r="C93" s="23">
        <v>322522</v>
      </c>
      <c r="D93" s="23"/>
      <c r="E93" s="23">
        <v>114984</v>
      </c>
      <c r="F93" s="23"/>
      <c r="G93" s="23">
        <v>349</v>
      </c>
      <c r="H93" s="23"/>
      <c r="I93" s="23">
        <v>95</v>
      </c>
      <c r="J93"/>
      <c r="K93"/>
    </row>
    <row r="94" spans="1:11" s="22" customFormat="1" ht="12.75" customHeight="1" x14ac:dyDescent="0.2">
      <c r="A94" s="20"/>
      <c r="B94" s="21" t="s">
        <v>40</v>
      </c>
      <c r="C94" s="23">
        <v>322499</v>
      </c>
      <c r="D94" s="23"/>
      <c r="E94" s="23">
        <v>115423</v>
      </c>
      <c r="F94" s="23"/>
      <c r="G94" s="23">
        <v>423</v>
      </c>
      <c r="H94" s="23"/>
      <c r="I94" s="23">
        <v>113</v>
      </c>
      <c r="J94"/>
      <c r="K94"/>
    </row>
    <row r="95" spans="1:11" s="22" customFormat="1" ht="12.75" customHeight="1" x14ac:dyDescent="0.2">
      <c r="A95" s="21"/>
      <c r="B95" s="21" t="s">
        <v>41</v>
      </c>
      <c r="C95" s="23">
        <v>322371</v>
      </c>
      <c r="D95" s="23"/>
      <c r="E95" s="23">
        <v>115839</v>
      </c>
      <c r="F95" s="23"/>
      <c r="G95" s="23">
        <v>359</v>
      </c>
      <c r="H95" s="23"/>
      <c r="I95" s="23">
        <v>163</v>
      </c>
      <c r="J95"/>
      <c r="K95"/>
    </row>
    <row r="96" spans="1:11" s="22" customFormat="1" ht="12.75" customHeight="1" x14ac:dyDescent="0.2">
      <c r="A96" s="21"/>
      <c r="B96" s="21" t="s">
        <v>42</v>
      </c>
      <c r="C96" s="23">
        <v>322465</v>
      </c>
      <c r="D96" s="23"/>
      <c r="E96" s="23">
        <v>116215</v>
      </c>
      <c r="F96" s="23"/>
      <c r="G96" s="23">
        <v>450</v>
      </c>
      <c r="H96" s="23"/>
      <c r="I96" s="23">
        <v>77</v>
      </c>
      <c r="J96"/>
      <c r="K96"/>
    </row>
    <row r="97" spans="1:11" s="22" customFormat="1" ht="12.75" customHeight="1" x14ac:dyDescent="0.2">
      <c r="A97" s="21"/>
      <c r="B97" s="21"/>
      <c r="C97" s="23"/>
      <c r="D97" s="23"/>
      <c r="E97" s="23"/>
      <c r="F97" s="23"/>
      <c r="G97" s="23"/>
      <c r="H97" s="23"/>
      <c r="I97" s="23"/>
      <c r="J97"/>
      <c r="K97"/>
    </row>
    <row r="98" spans="1:11" s="22" customFormat="1" ht="12.75" customHeight="1" x14ac:dyDescent="0.2">
      <c r="A98" s="20">
        <v>2013</v>
      </c>
      <c r="B98" s="21" t="s">
        <v>31</v>
      </c>
      <c r="C98" s="23">
        <v>322237</v>
      </c>
      <c r="D98" s="23"/>
      <c r="E98" s="23">
        <v>116704</v>
      </c>
      <c r="F98" s="23"/>
      <c r="G98" s="23">
        <v>287</v>
      </c>
      <c r="H98" s="23"/>
      <c r="I98" s="23">
        <v>111</v>
      </c>
      <c r="J98"/>
      <c r="K98"/>
    </row>
    <row r="99" spans="1:11" s="22" customFormat="1" ht="12.75" customHeight="1" x14ac:dyDescent="0.2">
      <c r="A99" s="20"/>
      <c r="B99" s="21" t="s">
        <v>32</v>
      </c>
      <c r="C99" s="23">
        <v>322098</v>
      </c>
      <c r="D99" s="23"/>
      <c r="E99" s="23">
        <v>117089</v>
      </c>
      <c r="F99" s="23"/>
      <c r="G99" s="23">
        <v>264</v>
      </c>
      <c r="H99" s="23"/>
      <c r="I99" s="23">
        <v>103</v>
      </c>
      <c r="J99"/>
      <c r="K99"/>
    </row>
    <row r="100" spans="1:11" s="22" customFormat="1" ht="12.75" customHeight="1" x14ac:dyDescent="0.2">
      <c r="A100" s="20"/>
      <c r="B100" s="21" t="s">
        <v>33</v>
      </c>
      <c r="C100" s="23">
        <v>322104</v>
      </c>
      <c r="D100" s="23"/>
      <c r="E100" s="23">
        <v>117350</v>
      </c>
      <c r="F100" s="23"/>
      <c r="G100" s="23">
        <v>308</v>
      </c>
      <c r="H100" s="23"/>
      <c r="I100" s="23">
        <v>123</v>
      </c>
      <c r="J100"/>
      <c r="K100"/>
    </row>
    <row r="101" spans="1:11" s="22" customFormat="1" ht="12.75" customHeight="1" x14ac:dyDescent="0.2">
      <c r="A101" s="20"/>
      <c r="B101" s="21" t="s">
        <v>34</v>
      </c>
      <c r="C101" s="23">
        <v>322284</v>
      </c>
      <c r="D101" s="23"/>
      <c r="E101" s="23">
        <v>117550</v>
      </c>
      <c r="F101" s="23"/>
      <c r="G101" s="23">
        <v>431</v>
      </c>
      <c r="H101" s="23"/>
      <c r="I101" s="23">
        <v>133</v>
      </c>
      <c r="J101"/>
      <c r="K101"/>
    </row>
    <row r="102" spans="1:11" s="22" customFormat="1" ht="12.75" customHeight="1" x14ac:dyDescent="0.2">
      <c r="A102" s="20"/>
      <c r="B102" s="21" t="s">
        <v>35</v>
      </c>
      <c r="C102" s="23">
        <v>322792</v>
      </c>
      <c r="E102" s="23">
        <v>117488</v>
      </c>
      <c r="F102" s="23"/>
      <c r="G102" s="23">
        <v>481</v>
      </c>
      <c r="H102" s="23"/>
      <c r="I102" s="23">
        <v>134</v>
      </c>
      <c r="J102"/>
      <c r="K102"/>
    </row>
    <row r="103" spans="1:11" s="22" customFormat="1" ht="12.75" customHeight="1" x14ac:dyDescent="0.2">
      <c r="A103" s="20"/>
      <c r="B103" s="21" t="s">
        <v>36</v>
      </c>
      <c r="C103" s="23">
        <v>323156</v>
      </c>
      <c r="D103" s="23"/>
      <c r="E103" s="23">
        <v>117533</v>
      </c>
      <c r="F103" s="23"/>
      <c r="G103" s="23">
        <v>413</v>
      </c>
      <c r="H103" s="23"/>
      <c r="I103" s="23">
        <v>96</v>
      </c>
      <c r="J103"/>
      <c r="K103"/>
    </row>
    <row r="104" spans="1:11" s="22" customFormat="1" ht="12.75" customHeight="1" x14ac:dyDescent="0.2">
      <c r="A104" s="20"/>
      <c r="B104" s="21" t="s">
        <v>37</v>
      </c>
      <c r="C104" s="23">
        <v>323320</v>
      </c>
      <c r="D104" s="23"/>
      <c r="E104" s="23">
        <v>117629</v>
      </c>
      <c r="F104" s="23"/>
      <c r="G104" s="23">
        <v>297</v>
      </c>
      <c r="H104" s="23"/>
      <c r="I104" s="23">
        <v>107</v>
      </c>
      <c r="J104"/>
      <c r="K104"/>
    </row>
    <row r="105" spans="1:11" s="22" customFormat="1" ht="12.75" customHeight="1" x14ac:dyDescent="0.2">
      <c r="A105" s="20"/>
      <c r="B105" s="21" t="s">
        <v>38</v>
      </c>
      <c r="C105" s="38">
        <v>323421</v>
      </c>
      <c r="D105" s="38"/>
      <c r="E105" s="38">
        <v>117763</v>
      </c>
      <c r="F105" s="23"/>
      <c r="G105" s="23">
        <v>344</v>
      </c>
      <c r="H105" s="23"/>
      <c r="I105" s="23">
        <v>202</v>
      </c>
      <c r="J105" s="63"/>
      <c r="K105"/>
    </row>
    <row r="106" spans="1:11" s="22" customFormat="1" ht="12.75" customHeight="1" x14ac:dyDescent="0.2">
      <c r="A106" s="20"/>
      <c r="B106" s="21" t="s">
        <v>39</v>
      </c>
      <c r="C106" s="23">
        <v>323351</v>
      </c>
      <c r="D106" s="23"/>
      <c r="E106" s="23">
        <v>118103</v>
      </c>
      <c r="F106" s="23"/>
      <c r="G106" s="23">
        <v>306</v>
      </c>
      <c r="H106" s="23"/>
      <c r="I106" s="23">
        <v>116</v>
      </c>
      <c r="J106"/>
      <c r="K106"/>
    </row>
    <row r="107" spans="1:11" s="22" customFormat="1" ht="12.75" customHeight="1" x14ac:dyDescent="0.2">
      <c r="A107" s="20"/>
      <c r="B107" s="21" t="s">
        <v>40</v>
      </c>
      <c r="C107" s="23">
        <v>323197</v>
      </c>
      <c r="D107" s="23"/>
      <c r="E107" s="23">
        <v>118570</v>
      </c>
      <c r="F107" s="23"/>
      <c r="G107" s="23">
        <v>369</v>
      </c>
      <c r="H107" s="23"/>
      <c r="I107" s="23">
        <v>147</v>
      </c>
      <c r="J107"/>
      <c r="K107"/>
    </row>
    <row r="108" spans="1:11" s="22" customFormat="1" ht="12.75" customHeight="1" x14ac:dyDescent="0.2">
      <c r="A108" s="20"/>
      <c r="B108" s="21" t="s">
        <v>41</v>
      </c>
      <c r="C108" s="23">
        <v>323082</v>
      </c>
      <c r="D108" s="23"/>
      <c r="E108" s="23">
        <v>119063</v>
      </c>
      <c r="F108" s="23"/>
      <c r="G108" s="23">
        <v>365</v>
      </c>
      <c r="H108" s="23"/>
      <c r="I108" s="23">
        <v>90</v>
      </c>
      <c r="J108"/>
      <c r="K108"/>
    </row>
    <row r="109" spans="1:11" s="22" customFormat="1" ht="12.75" customHeight="1" x14ac:dyDescent="0.2">
      <c r="A109" s="20"/>
      <c r="B109" s="21" t="s">
        <v>42</v>
      </c>
      <c r="C109" s="23">
        <v>323193</v>
      </c>
      <c r="D109" s="23"/>
      <c r="E109" s="23">
        <v>119446</v>
      </c>
      <c r="F109" s="23"/>
      <c r="G109" s="23">
        <v>512</v>
      </c>
      <c r="H109" s="23"/>
      <c r="I109" s="23">
        <v>104</v>
      </c>
      <c r="J109"/>
      <c r="K109"/>
    </row>
    <row r="110" spans="1:11" s="22" customFormat="1" ht="12.75" customHeight="1" x14ac:dyDescent="0.2">
      <c r="A110" s="20"/>
      <c r="B110" s="21"/>
      <c r="C110" s="23"/>
      <c r="D110" s="23"/>
      <c r="E110" s="23"/>
      <c r="F110" s="23"/>
      <c r="G110" s="23"/>
      <c r="H110" s="23"/>
      <c r="I110" s="23"/>
      <c r="J110"/>
      <c r="K110"/>
    </row>
    <row r="111" spans="1:11" s="22" customFormat="1" ht="12.75" customHeight="1" x14ac:dyDescent="0.2">
      <c r="A111" s="20">
        <v>2014</v>
      </c>
      <c r="B111" s="21" t="s">
        <v>31</v>
      </c>
      <c r="C111" s="23">
        <v>323073</v>
      </c>
      <c r="D111" s="23"/>
      <c r="E111" s="23">
        <v>119813</v>
      </c>
      <c r="F111" s="23"/>
      <c r="G111" s="23">
        <v>293</v>
      </c>
      <c r="H111" s="23"/>
      <c r="I111" s="23">
        <v>137</v>
      </c>
      <c r="J111"/>
      <c r="K111"/>
    </row>
    <row r="112" spans="1:11" s="22" customFormat="1" ht="12.75" customHeight="1" x14ac:dyDescent="0.2">
      <c r="A112" s="20"/>
      <c r="B112" s="21" t="s">
        <v>32</v>
      </c>
      <c r="C112" s="23">
        <v>323126</v>
      </c>
      <c r="D112" s="23"/>
      <c r="E112" s="23">
        <v>120088</v>
      </c>
      <c r="F112" s="23"/>
      <c r="G112" s="23">
        <v>332</v>
      </c>
      <c r="H112" s="23"/>
      <c r="I112" s="23">
        <v>110</v>
      </c>
      <c r="J112"/>
      <c r="K112"/>
    </row>
    <row r="113" spans="1:11" s="22" customFormat="1" ht="12.75" customHeight="1" x14ac:dyDescent="0.2">
      <c r="A113" s="20"/>
      <c r="B113" s="21" t="s">
        <v>33</v>
      </c>
      <c r="C113" s="23">
        <v>323270</v>
      </c>
      <c r="D113" s="23"/>
      <c r="E113" s="23">
        <v>120343</v>
      </c>
      <c r="F113" s="23"/>
      <c r="G113" s="23">
        <v>422</v>
      </c>
      <c r="H113" s="23"/>
      <c r="I113" s="23">
        <v>118</v>
      </c>
      <c r="J113"/>
      <c r="K113"/>
    </row>
    <row r="114" spans="1:11" s="22" customFormat="1" ht="12.75" customHeight="1" x14ac:dyDescent="0.2">
      <c r="A114" s="20"/>
      <c r="B114" s="21" t="s">
        <v>34</v>
      </c>
      <c r="C114" s="23">
        <v>323577</v>
      </c>
      <c r="D114" s="23"/>
      <c r="E114" s="23">
        <v>120479</v>
      </c>
      <c r="F114" s="23"/>
      <c r="G114" s="23">
        <v>433</v>
      </c>
      <c r="H114" s="23"/>
      <c r="I114" s="23">
        <v>103</v>
      </c>
      <c r="J114"/>
      <c r="K114"/>
    </row>
    <row r="115" spans="1:11" s="22" customFormat="1" ht="12.75" customHeight="1" x14ac:dyDescent="0.2">
      <c r="A115" s="20"/>
      <c r="B115" s="21" t="s">
        <v>35</v>
      </c>
      <c r="C115" s="23">
        <v>324006</v>
      </c>
      <c r="D115" s="23"/>
      <c r="E115" s="23">
        <v>120454</v>
      </c>
      <c r="F115" s="23"/>
      <c r="G115" s="23">
        <v>454</v>
      </c>
      <c r="H115" s="23"/>
      <c r="I115" s="23">
        <v>139</v>
      </c>
      <c r="J115"/>
      <c r="K115"/>
    </row>
    <row r="116" spans="1:11" s="22" customFormat="1" ht="12.75" customHeight="1" x14ac:dyDescent="0.2">
      <c r="A116" s="20"/>
      <c r="B116" s="21" t="s">
        <v>36</v>
      </c>
      <c r="C116" s="38">
        <v>324387</v>
      </c>
      <c r="D116" s="38"/>
      <c r="E116" s="38">
        <v>120454</v>
      </c>
      <c r="F116" s="23"/>
      <c r="G116" s="23">
        <v>430</v>
      </c>
      <c r="H116" s="23"/>
      <c r="I116" s="23">
        <v>145</v>
      </c>
      <c r="J116"/>
      <c r="K116"/>
    </row>
    <row r="117" spans="1:11" s="22" customFormat="1" ht="12.75" customHeight="1" x14ac:dyDescent="0.2">
      <c r="A117" s="20"/>
      <c r="B117" s="21" t="s">
        <v>37</v>
      </c>
      <c r="C117" s="23">
        <v>324664</v>
      </c>
      <c r="D117" s="23"/>
      <c r="E117" s="23">
        <v>120453</v>
      </c>
      <c r="F117" s="23"/>
      <c r="G117" s="23">
        <v>322</v>
      </c>
      <c r="H117" s="23"/>
      <c r="I117" s="23">
        <v>107</v>
      </c>
      <c r="J117"/>
      <c r="K117"/>
    </row>
    <row r="118" spans="1:11" s="22" customFormat="1" ht="12.75" customHeight="1" x14ac:dyDescent="0.2">
      <c r="A118" s="20"/>
      <c r="B118" s="21" t="s">
        <v>38</v>
      </c>
      <c r="C118" s="23">
        <v>324818</v>
      </c>
      <c r="D118" s="23"/>
      <c r="E118" s="23">
        <v>120624</v>
      </c>
      <c r="F118" s="23"/>
      <c r="G118" s="23">
        <v>345</v>
      </c>
      <c r="H118" s="23"/>
      <c r="I118" s="23">
        <v>94</v>
      </c>
      <c r="J118"/>
      <c r="K118"/>
    </row>
    <row r="119" spans="1:11" s="22" customFormat="1" ht="12.75" customHeight="1" x14ac:dyDescent="0.2">
      <c r="A119" s="20"/>
      <c r="B119" s="21" t="s">
        <v>39</v>
      </c>
      <c r="C119" s="23">
        <v>324783</v>
      </c>
      <c r="D119" s="23"/>
      <c r="E119" s="23">
        <v>121001</v>
      </c>
      <c r="F119" s="23"/>
      <c r="G119" s="23">
        <v>365</v>
      </c>
      <c r="H119" s="23"/>
      <c r="I119" s="23">
        <v>124</v>
      </c>
      <c r="J119"/>
      <c r="K119"/>
    </row>
    <row r="120" spans="1:11" s="27" customFormat="1" ht="12.75" customHeight="1" x14ac:dyDescent="0.2">
      <c r="A120" s="20"/>
      <c r="B120" s="21" t="s">
        <v>40</v>
      </c>
      <c r="C120" s="23">
        <v>324671</v>
      </c>
      <c r="D120" s="23"/>
      <c r="E120" s="23">
        <v>121541</v>
      </c>
      <c r="F120" s="23"/>
      <c r="G120" s="23">
        <v>446</v>
      </c>
      <c r="H120" s="23"/>
      <c r="I120" s="23">
        <v>148</v>
      </c>
      <c r="J120"/>
      <c r="K120"/>
    </row>
    <row r="121" spans="1:11" s="27" customFormat="1" ht="12.75" customHeight="1" x14ac:dyDescent="0.2">
      <c r="A121" s="20"/>
      <c r="B121" s="21" t="s">
        <v>41</v>
      </c>
      <c r="C121" s="23">
        <v>324609</v>
      </c>
      <c r="D121" s="23"/>
      <c r="E121" s="23">
        <v>121844</v>
      </c>
      <c r="F121" s="23"/>
      <c r="G121" s="23">
        <v>284</v>
      </c>
      <c r="H121" s="23"/>
      <c r="I121" s="23">
        <v>148</v>
      </c>
      <c r="J121"/>
      <c r="K121"/>
    </row>
    <row r="122" spans="1:11" s="27" customFormat="1" ht="12.75" customHeight="1" x14ac:dyDescent="0.2">
      <c r="A122" s="20"/>
      <c r="B122" s="21" t="s">
        <v>42</v>
      </c>
      <c r="C122" s="23">
        <v>324719</v>
      </c>
      <c r="D122" s="23"/>
      <c r="E122" s="23">
        <v>122271</v>
      </c>
      <c r="F122" s="23"/>
      <c r="G122" s="23">
        <v>535</v>
      </c>
      <c r="H122" s="23"/>
      <c r="I122" s="23">
        <v>127</v>
      </c>
      <c r="J122"/>
      <c r="K122"/>
    </row>
    <row r="123" spans="1:11" s="22" customFormat="1" ht="12.75" customHeight="1" x14ac:dyDescent="0.2">
      <c r="A123" s="20"/>
      <c r="B123" s="21"/>
      <c r="C123" s="23"/>
      <c r="D123" s="23"/>
      <c r="E123" s="23"/>
      <c r="F123" s="23"/>
      <c r="G123" s="23"/>
      <c r="H123" s="23"/>
      <c r="I123" s="23"/>
      <c r="J123"/>
      <c r="K123"/>
    </row>
    <row r="124" spans="1:11" s="22" customFormat="1" ht="12.75" customHeight="1" x14ac:dyDescent="0.2">
      <c r="A124" s="20">
        <v>2015</v>
      </c>
      <c r="B124" s="21" t="s">
        <v>31</v>
      </c>
      <c r="C124" s="23">
        <v>324539</v>
      </c>
      <c r="D124" s="23"/>
      <c r="E124" s="23">
        <v>122732</v>
      </c>
      <c r="F124" s="23"/>
      <c r="G124" s="23">
        <v>297</v>
      </c>
      <c r="H124" s="23"/>
      <c r="I124" s="23">
        <v>117</v>
      </c>
      <c r="J124"/>
      <c r="K124"/>
    </row>
    <row r="125" spans="1:11" s="22" customFormat="1" ht="12.75" customHeight="1" x14ac:dyDescent="0.2">
      <c r="A125" s="20"/>
      <c r="B125" s="21" t="s">
        <v>32</v>
      </c>
      <c r="C125" s="38">
        <v>324471</v>
      </c>
      <c r="D125" s="38"/>
      <c r="E125" s="38">
        <v>123115</v>
      </c>
      <c r="F125" s="23"/>
      <c r="G125" s="23">
        <v>314</v>
      </c>
      <c r="H125" s="23"/>
      <c r="I125" s="23">
        <v>121</v>
      </c>
      <c r="J125"/>
      <c r="K125"/>
    </row>
    <row r="126" spans="1:11" s="22" customFormat="1" ht="12.75" customHeight="1" x14ac:dyDescent="0.2">
      <c r="A126" s="20"/>
      <c r="B126" s="21" t="s">
        <v>33</v>
      </c>
      <c r="C126" s="23">
        <v>324576</v>
      </c>
      <c r="D126" s="23"/>
      <c r="E126" s="23">
        <v>123463</v>
      </c>
      <c r="F126" s="23"/>
      <c r="G126" s="23">
        <v>452</v>
      </c>
      <c r="H126" s="23"/>
      <c r="I126" s="23">
        <v>136</v>
      </c>
      <c r="J126"/>
      <c r="K126"/>
    </row>
    <row r="127" spans="1:11" s="22" customFormat="1" ht="12.75" customHeight="1" x14ac:dyDescent="0.2">
      <c r="A127" s="20"/>
      <c r="B127" s="21" t="s">
        <v>34</v>
      </c>
      <c r="C127" s="23">
        <v>324843</v>
      </c>
      <c r="D127" s="23"/>
      <c r="E127" s="23">
        <v>123582</v>
      </c>
      <c r="F127" s="23"/>
      <c r="G127" s="23">
        <v>493</v>
      </c>
      <c r="H127" s="23"/>
      <c r="I127" s="23">
        <v>236</v>
      </c>
      <c r="J127"/>
      <c r="K127"/>
    </row>
    <row r="128" spans="1:11" s="22" customFormat="1" ht="12.75" customHeight="1" x14ac:dyDescent="0.2">
      <c r="A128" s="20"/>
      <c r="B128" s="21" t="s">
        <v>35</v>
      </c>
      <c r="C128" s="23">
        <v>325213</v>
      </c>
      <c r="D128" s="23"/>
      <c r="E128" s="23">
        <v>123607</v>
      </c>
      <c r="F128" s="23"/>
      <c r="G128" s="23">
        <v>438</v>
      </c>
      <c r="H128" s="23"/>
      <c r="I128" s="23">
        <v>147</v>
      </c>
      <c r="J128"/>
      <c r="K128"/>
    </row>
    <row r="129" spans="1:11" s="22" customFormat="1" ht="12.75" customHeight="1" x14ac:dyDescent="0.2">
      <c r="A129" s="20"/>
      <c r="B129" s="21" t="s">
        <v>36</v>
      </c>
      <c r="C129" s="23">
        <v>325637</v>
      </c>
      <c r="D129" s="23"/>
      <c r="E129" s="23">
        <v>123621</v>
      </c>
      <c r="F129" s="23"/>
      <c r="G129" s="23">
        <v>450</v>
      </c>
      <c r="H129" s="23"/>
      <c r="I129" s="23">
        <v>153</v>
      </c>
      <c r="J129"/>
      <c r="K129"/>
    </row>
    <row r="130" spans="1:11" s="22" customFormat="1" ht="12.75" customHeight="1" x14ac:dyDescent="0.2">
      <c r="A130" s="20"/>
      <c r="B130" s="21" t="s">
        <v>37</v>
      </c>
      <c r="C130" s="23">
        <v>325997</v>
      </c>
      <c r="D130" s="23"/>
      <c r="E130" s="23">
        <v>123598</v>
      </c>
      <c r="F130" s="23"/>
      <c r="G130" s="23">
        <v>383</v>
      </c>
      <c r="H130" s="23"/>
      <c r="I130" s="23">
        <v>143</v>
      </c>
      <c r="J130"/>
      <c r="K130"/>
    </row>
    <row r="131" spans="1:11" s="22" customFormat="1" ht="12.75" customHeight="1" x14ac:dyDescent="0.2">
      <c r="A131" s="20"/>
      <c r="B131" s="21" t="s">
        <v>38</v>
      </c>
      <c r="C131" s="23">
        <v>326304</v>
      </c>
      <c r="D131" s="23"/>
      <c r="E131" s="23">
        <v>123654</v>
      </c>
      <c r="F131" s="23"/>
      <c r="G131" s="23">
        <v>361</v>
      </c>
      <c r="H131" s="23"/>
      <c r="I131" s="23">
        <v>121</v>
      </c>
      <c r="J131"/>
      <c r="K131"/>
    </row>
    <row r="132" spans="1:11" s="22" customFormat="1" ht="12.75" customHeight="1" x14ac:dyDescent="0.2">
      <c r="A132" s="20"/>
      <c r="B132" s="21" t="s">
        <v>39</v>
      </c>
      <c r="C132" s="23">
        <v>326275</v>
      </c>
      <c r="D132" s="23"/>
      <c r="E132" s="23">
        <v>124023</v>
      </c>
      <c r="F132" s="23"/>
      <c r="G132" s="23">
        <v>335</v>
      </c>
      <c r="H132" s="23"/>
      <c r="I132" s="23">
        <v>124</v>
      </c>
      <c r="J132"/>
      <c r="K132"/>
    </row>
    <row r="133" spans="1:11" s="22" customFormat="1" ht="12.75" customHeight="1" x14ac:dyDescent="0.2">
      <c r="A133" s="20"/>
      <c r="B133" s="21" t="s">
        <v>40</v>
      </c>
      <c r="C133" s="23">
        <v>326152</v>
      </c>
      <c r="D133" s="23"/>
      <c r="E133" s="23">
        <v>124439</v>
      </c>
      <c r="F133" s="23"/>
      <c r="G133" s="23">
        <v>360</v>
      </c>
      <c r="H133" s="23"/>
      <c r="I133" s="23">
        <v>199</v>
      </c>
      <c r="J133"/>
      <c r="K133"/>
    </row>
    <row r="134" spans="1:11" s="22" customFormat="1" ht="12.75" customHeight="1" x14ac:dyDescent="0.2">
      <c r="A134" s="20"/>
      <c r="B134" s="21" t="s">
        <v>41</v>
      </c>
      <c r="C134" s="23">
        <v>326030</v>
      </c>
      <c r="D134" s="23"/>
      <c r="E134" s="23">
        <v>124912</v>
      </c>
      <c r="F134" s="23"/>
      <c r="G134" s="23">
        <v>395</v>
      </c>
      <c r="H134" s="23"/>
      <c r="I134" s="23">
        <v>162</v>
      </c>
      <c r="J134"/>
      <c r="K134"/>
    </row>
    <row r="135" spans="1:11" s="22" customFormat="1" ht="12.75" customHeight="1" x14ac:dyDescent="0.2">
      <c r="A135" s="20"/>
      <c r="B135" s="21" t="s">
        <v>42</v>
      </c>
      <c r="C135" s="23">
        <v>326220</v>
      </c>
      <c r="D135" s="23"/>
      <c r="E135" s="23">
        <v>125358</v>
      </c>
      <c r="F135" s="23"/>
      <c r="G135" s="23">
        <v>632</v>
      </c>
      <c r="H135" s="23"/>
      <c r="I135" s="23">
        <v>147</v>
      </c>
      <c r="J135"/>
      <c r="K135"/>
    </row>
    <row r="136" spans="1:11" s="22" customFormat="1" ht="12.75" customHeight="1" x14ac:dyDescent="0.2">
      <c r="A136" s="20"/>
      <c r="B136" s="21"/>
      <c r="C136" s="23"/>
      <c r="D136" s="23"/>
      <c r="E136" s="23"/>
      <c r="F136" s="23"/>
      <c r="G136" s="23"/>
      <c r="H136" s="23"/>
      <c r="I136" s="23"/>
      <c r="J136"/>
      <c r="K136"/>
    </row>
    <row r="137" spans="1:11" s="22" customFormat="1" ht="12.75" customHeight="1" x14ac:dyDescent="0.2">
      <c r="A137" s="20">
        <v>2016</v>
      </c>
      <c r="B137" s="21" t="s">
        <v>31</v>
      </c>
      <c r="C137" s="23">
        <v>326051</v>
      </c>
      <c r="D137" s="23"/>
      <c r="E137" s="23">
        <v>125838</v>
      </c>
      <c r="F137" s="23"/>
      <c r="G137" s="23">
        <v>314</v>
      </c>
      <c r="H137" s="23"/>
      <c r="I137" s="23">
        <v>134</v>
      </c>
      <c r="J137"/>
      <c r="K137"/>
    </row>
    <row r="138" spans="1:11" s="22" customFormat="1" ht="12.75" customHeight="1" x14ac:dyDescent="0.2">
      <c r="A138" s="20"/>
      <c r="B138" s="21" t="s">
        <v>32</v>
      </c>
      <c r="C138" s="23">
        <v>326038</v>
      </c>
      <c r="D138" s="23"/>
      <c r="E138" s="23">
        <v>126177</v>
      </c>
      <c r="F138" s="23"/>
      <c r="G138" s="23">
        <v>388</v>
      </c>
      <c r="H138" s="23"/>
      <c r="I138" s="23">
        <v>213</v>
      </c>
      <c r="J138"/>
      <c r="K138"/>
    </row>
    <row r="139" spans="1:11" s="22" customFormat="1" ht="12.75" customHeight="1" x14ac:dyDescent="0.2">
      <c r="A139" s="20"/>
      <c r="B139" s="21" t="s">
        <v>33</v>
      </c>
      <c r="C139" s="23">
        <v>326356</v>
      </c>
      <c r="D139" s="23"/>
      <c r="E139" s="23">
        <v>126355</v>
      </c>
      <c r="F139" s="23"/>
      <c r="G139" s="23">
        <v>526</v>
      </c>
      <c r="H139" s="23"/>
      <c r="I139" s="23">
        <v>142</v>
      </c>
      <c r="J139"/>
      <c r="K139"/>
    </row>
    <row r="140" spans="1:11" s="22" customFormat="1" ht="12.75" customHeight="1" x14ac:dyDescent="0.2">
      <c r="A140" s="20"/>
      <c r="B140" s="21" t="s">
        <v>34</v>
      </c>
      <c r="C140" s="23">
        <v>326816</v>
      </c>
      <c r="D140" s="23"/>
      <c r="E140" s="23">
        <v>126518</v>
      </c>
      <c r="F140" s="23"/>
      <c r="G140" s="23">
        <v>651</v>
      </c>
      <c r="H140" s="23"/>
      <c r="I140" s="23">
        <v>170</v>
      </c>
      <c r="J140"/>
      <c r="K140"/>
    </row>
    <row r="141" spans="1:11" s="22" customFormat="1" ht="12.75" customHeight="1" x14ac:dyDescent="0.2">
      <c r="A141" s="20"/>
      <c r="B141" s="21" t="s">
        <v>35</v>
      </c>
      <c r="C141" s="23">
        <v>327443</v>
      </c>
      <c r="D141" s="23"/>
      <c r="E141" s="23">
        <v>126602</v>
      </c>
      <c r="F141" s="23"/>
      <c r="G141" s="23">
        <v>667</v>
      </c>
      <c r="H141" s="23"/>
      <c r="I141" s="23">
        <v>123</v>
      </c>
      <c r="J141"/>
      <c r="K141"/>
    </row>
    <row r="142" spans="1:11" s="22" customFormat="1" ht="12.75" customHeight="1" x14ac:dyDescent="0.2">
      <c r="A142" s="20"/>
      <c r="B142" s="21" t="s">
        <v>36</v>
      </c>
      <c r="C142" s="23">
        <v>328026</v>
      </c>
      <c r="D142" s="23"/>
      <c r="E142" s="23">
        <v>126661</v>
      </c>
      <c r="F142" s="23"/>
      <c r="G142" s="23">
        <v>660</v>
      </c>
      <c r="H142" s="23"/>
      <c r="I142" s="23">
        <v>131</v>
      </c>
      <c r="J142"/>
      <c r="K142"/>
    </row>
    <row r="143" spans="1:11" s="22" customFormat="1" ht="12.75" customHeight="1" x14ac:dyDescent="0.2">
      <c r="A143" s="20"/>
      <c r="B143" s="21" t="s">
        <v>37</v>
      </c>
      <c r="C143" s="23">
        <v>328481</v>
      </c>
      <c r="D143" s="23"/>
      <c r="E143" s="23">
        <v>126619</v>
      </c>
      <c r="F143" s="23"/>
      <c r="G143" s="23">
        <v>489</v>
      </c>
      <c r="H143" s="23"/>
      <c r="I143" s="23">
        <v>159</v>
      </c>
      <c r="J143"/>
      <c r="K143"/>
    </row>
    <row r="144" spans="1:11" s="22" customFormat="1" ht="12.75" customHeight="1" x14ac:dyDescent="0.2">
      <c r="A144" s="20"/>
      <c r="B144" s="21" t="s">
        <v>38</v>
      </c>
      <c r="C144" s="23">
        <v>328793</v>
      </c>
      <c r="D144" s="23"/>
      <c r="E144" s="23">
        <v>126892</v>
      </c>
      <c r="F144" s="23"/>
      <c r="G144" s="23">
        <v>557</v>
      </c>
      <c r="H144" s="23"/>
      <c r="I144" s="23">
        <v>106</v>
      </c>
      <c r="J144"/>
      <c r="K144"/>
    </row>
    <row r="145" spans="1:11" s="22" customFormat="1" ht="12.75" customHeight="1" x14ac:dyDescent="0.2">
      <c r="A145" s="20"/>
      <c r="B145" s="21" t="s">
        <v>39</v>
      </c>
      <c r="C145" s="23">
        <v>329030</v>
      </c>
      <c r="D145" s="23"/>
      <c r="E145" s="23">
        <v>127183</v>
      </c>
      <c r="F145" s="23"/>
      <c r="G145" s="23">
        <v>566</v>
      </c>
      <c r="H145" s="23"/>
      <c r="I145" s="23">
        <v>162</v>
      </c>
      <c r="J145"/>
      <c r="K145"/>
    </row>
    <row r="146" spans="1:11" s="22" customFormat="1" ht="12.75" customHeight="1" x14ac:dyDescent="0.2">
      <c r="A146" s="20"/>
      <c r="B146" s="21" t="s">
        <v>40</v>
      </c>
      <c r="C146" s="23">
        <v>329062</v>
      </c>
      <c r="D146" s="23"/>
      <c r="E146" s="23">
        <v>127679</v>
      </c>
      <c r="F146" s="23"/>
      <c r="G146" s="23">
        <v>552</v>
      </c>
      <c r="H146" s="23"/>
      <c r="I146" s="23">
        <v>168</v>
      </c>
      <c r="J146"/>
      <c r="K146"/>
    </row>
    <row r="147" spans="1:11" s="22" customFormat="1" ht="12.75" customHeight="1" x14ac:dyDescent="0.2">
      <c r="A147" s="20"/>
      <c r="B147" s="21" t="s">
        <v>41</v>
      </c>
      <c r="C147" s="23">
        <v>329154</v>
      </c>
      <c r="D147" s="23"/>
      <c r="E147" s="23">
        <v>128213</v>
      </c>
      <c r="F147" s="23"/>
      <c r="G147" s="23">
        <v>624</v>
      </c>
      <c r="H147" s="23"/>
      <c r="I147" s="23">
        <v>155</v>
      </c>
      <c r="J147"/>
      <c r="K147"/>
    </row>
    <row r="148" spans="1:11" s="22" customFormat="1" ht="12.75" customHeight="1" x14ac:dyDescent="0.2">
      <c r="A148" s="20"/>
      <c r="B148" s="21" t="s">
        <v>42</v>
      </c>
      <c r="C148" s="23">
        <v>329645</v>
      </c>
      <c r="D148" s="23"/>
      <c r="E148" s="23">
        <v>128728</v>
      </c>
      <c r="F148" s="23"/>
      <c r="G148" s="23">
        <v>968</v>
      </c>
      <c r="H148" s="23"/>
      <c r="I148" s="23">
        <v>122</v>
      </c>
      <c r="J148"/>
      <c r="K148"/>
    </row>
    <row r="149" spans="1:11" s="22" customFormat="1" ht="12.75" customHeight="1" x14ac:dyDescent="0.2">
      <c r="A149" s="20"/>
      <c r="B149" s="21"/>
      <c r="C149" s="23"/>
      <c r="D149" s="23"/>
      <c r="E149" s="23"/>
      <c r="F149" s="23"/>
      <c r="G149" s="23"/>
      <c r="H149" s="23"/>
      <c r="I149" s="23"/>
      <c r="J149"/>
      <c r="K149"/>
    </row>
    <row r="150" spans="1:11" s="22" customFormat="1" ht="12.75" customHeight="1" x14ac:dyDescent="0.2">
      <c r="A150" s="20">
        <v>2017</v>
      </c>
      <c r="B150" s="21" t="s">
        <v>31</v>
      </c>
      <c r="C150" s="23">
        <v>329658</v>
      </c>
      <c r="D150" s="23"/>
      <c r="E150" s="23">
        <v>129110</v>
      </c>
      <c r="F150" s="23"/>
      <c r="G150" s="23">
        <v>411</v>
      </c>
      <c r="H150" s="23"/>
      <c r="I150" s="23">
        <v>148</v>
      </c>
      <c r="J150"/>
      <c r="K150"/>
    </row>
    <row r="151" spans="1:11" s="22" customFormat="1" ht="12.75" customHeight="1" x14ac:dyDescent="0.2">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
      <c r="A183" s="21"/>
      <c r="B183" s="21" t="s">
        <v>38</v>
      </c>
      <c r="C183" s="23">
        <v>343174</v>
      </c>
      <c r="D183" s="23"/>
      <c r="E183" s="23">
        <v>139064</v>
      </c>
      <c r="F183" s="23"/>
      <c r="G183" s="23">
        <v>883</v>
      </c>
      <c r="H183" s="23"/>
      <c r="I183" s="23">
        <v>169</v>
      </c>
      <c r="J183"/>
      <c r="K183"/>
    </row>
    <row r="184" spans="1:11" ht="12.75" customHeight="1" x14ac:dyDescent="0.2">
      <c r="A184"/>
      <c r="B184" s="21" t="s">
        <v>39</v>
      </c>
      <c r="C184" s="38">
        <v>343754</v>
      </c>
      <c r="E184" s="38">
        <v>139407</v>
      </c>
      <c r="G184" s="18">
        <v>833</v>
      </c>
      <c r="I184" s="18">
        <v>184</v>
      </c>
    </row>
    <row r="185" spans="1:11" ht="12.75" customHeight="1" x14ac:dyDescent="0.2">
      <c r="A185" s="10"/>
      <c r="B185" s="21" t="s">
        <v>40</v>
      </c>
      <c r="C185" s="38">
        <v>344151</v>
      </c>
      <c r="E185" s="38">
        <v>140086</v>
      </c>
      <c r="G185" s="18">
        <v>968</v>
      </c>
      <c r="I185" s="18">
        <v>247</v>
      </c>
    </row>
    <row r="186" spans="1:11" ht="12.75" customHeight="1" x14ac:dyDescent="0.2">
      <c r="B186" s="21" t="s">
        <v>41</v>
      </c>
      <c r="C186" s="38">
        <v>344644</v>
      </c>
      <c r="D186" s="38"/>
      <c r="E186" s="38">
        <v>140562</v>
      </c>
      <c r="F186" s="38"/>
      <c r="G186" s="38">
        <v>831</v>
      </c>
      <c r="H186" s="38"/>
      <c r="I186" s="38">
        <v>225</v>
      </c>
    </row>
    <row r="187" spans="1:11" ht="12.75" customHeight="1" x14ac:dyDescent="0.2">
      <c r="B187" s="21" t="s">
        <v>42</v>
      </c>
      <c r="C187" s="38">
        <v>345212</v>
      </c>
      <c r="D187" s="38"/>
      <c r="E187" s="38">
        <v>141036</v>
      </c>
      <c r="F187" s="38"/>
      <c r="G187" s="38">
        <v>885</v>
      </c>
      <c r="H187" s="38"/>
      <c r="I187" s="38">
        <v>208</v>
      </c>
    </row>
    <row r="188" spans="1:11" ht="12.75" customHeight="1" x14ac:dyDescent="0.2"/>
    <row r="189" spans="1:11" ht="12.75" customHeight="1" x14ac:dyDescent="0.2">
      <c r="A189" s="20">
        <v>2020</v>
      </c>
      <c r="B189" s="21" t="s">
        <v>31</v>
      </c>
      <c r="C189" s="38">
        <v>345495</v>
      </c>
      <c r="D189" s="38"/>
      <c r="E189" s="38">
        <v>141650</v>
      </c>
      <c r="F189" s="38"/>
      <c r="G189" s="38">
        <v>651</v>
      </c>
      <c r="H189" s="38"/>
      <c r="I189" s="38">
        <v>189</v>
      </c>
    </row>
    <row r="190" spans="1:11" ht="12.75" customHeight="1" x14ac:dyDescent="0.2">
      <c r="B190" s="21" t="s">
        <v>32</v>
      </c>
      <c r="C190" s="38">
        <v>345859</v>
      </c>
      <c r="E190" s="38">
        <v>142041</v>
      </c>
      <c r="G190" s="38">
        <v>590</v>
      </c>
      <c r="I190" s="38">
        <v>263</v>
      </c>
    </row>
    <row r="191" spans="1:11" s="4" customFormat="1" ht="12.75" customHeight="1" x14ac:dyDescent="0.2">
      <c r="A191" s="20"/>
      <c r="B191" s="21" t="s">
        <v>33</v>
      </c>
      <c r="C191" s="23">
        <v>346375</v>
      </c>
      <c r="D191" s="23"/>
      <c r="E191" s="23">
        <v>142424</v>
      </c>
      <c r="F191" s="23"/>
      <c r="G191" s="23">
        <v>742</v>
      </c>
      <c r="H191" s="23"/>
      <c r="I191" s="23">
        <v>300</v>
      </c>
      <c r="J191" s="23"/>
      <c r="K191" s="23"/>
    </row>
    <row r="192" spans="1:11" s="4" customFormat="1" ht="12.75" customHeight="1" x14ac:dyDescent="0.2">
      <c r="B192" s="21" t="s">
        <v>34</v>
      </c>
      <c r="C192" s="72">
        <v>347418</v>
      </c>
      <c r="D192" s="72"/>
      <c r="E192" s="72">
        <v>142579</v>
      </c>
      <c r="F192" s="23"/>
      <c r="G192" s="23">
        <v>975</v>
      </c>
      <c r="H192" s="23"/>
      <c r="I192" s="23">
        <v>220</v>
      </c>
      <c r="J192" s="23"/>
      <c r="K192" s="23"/>
    </row>
    <row r="193" spans="1:11" s="4" customFormat="1" ht="12.75" customHeight="1" x14ac:dyDescent="0.2">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
      <c r="A209" s="20"/>
      <c r="B209" s="21" t="s">
        <v>38</v>
      </c>
      <c r="C209" s="72">
        <v>369319</v>
      </c>
      <c r="D209" s="72"/>
      <c r="E209" s="72">
        <v>147565</v>
      </c>
      <c r="F209"/>
      <c r="G209" s="23">
        <v>848</v>
      </c>
      <c r="H209"/>
      <c r="I209" s="23">
        <v>231</v>
      </c>
      <c r="J209" s="23"/>
      <c r="K209" s="23"/>
    </row>
    <row r="210" spans="1:11" s="22" customFormat="1" ht="12.75" customHeight="1" x14ac:dyDescent="0.2">
      <c r="A210" s="20"/>
      <c r="B210" s="21" t="s">
        <v>39</v>
      </c>
      <c r="C210" s="72">
        <v>370604</v>
      </c>
      <c r="D210" s="72"/>
      <c r="E210" s="72">
        <v>148084</v>
      </c>
      <c r="F210"/>
      <c r="G210" s="23">
        <v>942</v>
      </c>
      <c r="H210"/>
      <c r="I210" s="23">
        <v>276</v>
      </c>
      <c r="J210" s="23"/>
      <c r="K210" s="23"/>
    </row>
    <row r="211" spans="1:11" s="22" customFormat="1" ht="12.75" customHeight="1" x14ac:dyDescent="0.2">
      <c r="A211" s="20"/>
      <c r="B211" s="21" t="s">
        <v>40</v>
      </c>
      <c r="C211" s="72">
        <v>371697</v>
      </c>
      <c r="D211" s="72"/>
      <c r="E211" s="72">
        <v>148794</v>
      </c>
      <c r="F211"/>
      <c r="G211" s="23">
        <v>848</v>
      </c>
      <c r="H211"/>
      <c r="I211" s="23">
        <v>328</v>
      </c>
      <c r="J211" s="23"/>
      <c r="K211" s="23"/>
    </row>
    <row r="212" spans="1:11" s="22" customFormat="1" ht="12.75" customHeight="1" x14ac:dyDescent="0.2">
      <c r="A212" s="20"/>
      <c r="B212" s="21" t="s">
        <v>41</v>
      </c>
      <c r="C212" s="72">
        <v>372835</v>
      </c>
      <c r="D212" s="72"/>
      <c r="E212" s="72">
        <v>149489</v>
      </c>
      <c r="F212"/>
      <c r="G212" s="23">
        <v>836</v>
      </c>
      <c r="H212"/>
      <c r="I212" s="23">
        <v>330</v>
      </c>
      <c r="J212" s="23"/>
      <c r="K212" s="23"/>
    </row>
    <row r="213" spans="1:11" s="22" customFormat="1" ht="12.75" customHeight="1" x14ac:dyDescent="0.2">
      <c r="A213" s="20"/>
      <c r="B213" s="21" t="s">
        <v>42</v>
      </c>
      <c r="C213" s="72">
        <v>374346</v>
      </c>
      <c r="D213" s="72"/>
      <c r="E213" s="72">
        <v>150173</v>
      </c>
      <c r="F213"/>
      <c r="G213" s="23">
        <v>1416</v>
      </c>
      <c r="H213"/>
      <c r="I213" s="23">
        <v>262</v>
      </c>
      <c r="J213" s="23"/>
      <c r="K213" s="23"/>
    </row>
    <row r="214" spans="1:11" s="22" customFormat="1" ht="12.75" customHeight="1" x14ac:dyDescent="0.2">
      <c r="A214" s="20"/>
      <c r="B214" s="21"/>
      <c r="C214" s="72"/>
      <c r="D214" s="72"/>
      <c r="E214" s="72"/>
      <c r="F214"/>
      <c r="G214" s="23"/>
      <c r="H214"/>
      <c r="I214" s="23"/>
      <c r="J214" s="23"/>
      <c r="K214" s="23"/>
    </row>
    <row r="215" spans="1:11" s="22" customFormat="1" ht="12.75" customHeight="1" x14ac:dyDescent="0.2">
      <c r="A215" s="20">
        <v>2022</v>
      </c>
      <c r="B215" s="21" t="s">
        <v>31</v>
      </c>
      <c r="C215" s="72">
        <v>374884</v>
      </c>
      <c r="D215" s="72"/>
      <c r="E215" s="72">
        <v>150968</v>
      </c>
      <c r="F215"/>
      <c r="G215" s="23">
        <v>771</v>
      </c>
      <c r="H215"/>
      <c r="I215" s="23">
        <v>324</v>
      </c>
      <c r="J215" s="23"/>
      <c r="K215" s="23"/>
    </row>
    <row r="216" spans="1:11" s="22" customFormat="1" ht="12.75" customHeight="1" x14ac:dyDescent="0.2">
      <c r="A216" s="20"/>
      <c r="B216" s="21" t="s">
        <v>32</v>
      </c>
      <c r="C216" s="72">
        <v>375699</v>
      </c>
      <c r="D216" s="72"/>
      <c r="E216" s="72">
        <v>151575</v>
      </c>
      <c r="F216"/>
      <c r="G216" s="23">
        <v>785</v>
      </c>
      <c r="H216"/>
      <c r="I216" s="23">
        <v>355</v>
      </c>
      <c r="J216" s="152"/>
      <c r="K216" s="23"/>
    </row>
    <row r="217" spans="1:11" s="22" customFormat="1" ht="12.75" customHeight="1" x14ac:dyDescent="0.2">
      <c r="A217" s="20"/>
      <c r="B217" s="21" t="s">
        <v>33</v>
      </c>
      <c r="C217" s="72">
        <v>376836</v>
      </c>
      <c r="D217" s="72"/>
      <c r="E217" s="72">
        <v>152063</v>
      </c>
      <c r="F217"/>
      <c r="G217" s="23">
        <v>1040</v>
      </c>
      <c r="H217" s="23"/>
      <c r="I217" s="23">
        <v>436</v>
      </c>
      <c r="J217" s="23"/>
      <c r="K217" s="23"/>
    </row>
    <row r="218" spans="1:11" s="22" customFormat="1" ht="12.75" customHeight="1" x14ac:dyDescent="0.2">
      <c r="A218" s="20"/>
      <c r="B218" s="21" t="s">
        <v>34</v>
      </c>
      <c r="C218" s="72">
        <v>378118</v>
      </c>
      <c r="D218" s="72"/>
      <c r="E218" s="72">
        <v>152281</v>
      </c>
      <c r="F218"/>
      <c r="G218" s="23">
        <v>1039</v>
      </c>
      <c r="H218"/>
      <c r="I218" s="23">
        <v>294</v>
      </c>
      <c r="J218" s="23"/>
      <c r="K218" s="23"/>
    </row>
    <row r="219" spans="1:11" s="22" customFormat="1" ht="12.75" customHeight="1" x14ac:dyDescent="0.2">
      <c r="A219" s="20"/>
      <c r="B219" s="21" t="s">
        <v>35</v>
      </c>
      <c r="C219" s="72">
        <v>379662</v>
      </c>
      <c r="D219" s="72"/>
      <c r="E219" s="72">
        <v>152516</v>
      </c>
      <c r="F219"/>
      <c r="G219" s="23">
        <v>1275</v>
      </c>
      <c r="H219"/>
      <c r="I219" s="23">
        <v>283</v>
      </c>
      <c r="J219" s="152"/>
      <c r="K219" s="23"/>
    </row>
    <row r="220" spans="1:11" s="22" customFormat="1" ht="12.75" customHeight="1" x14ac:dyDescent="0.2">
      <c r="A220" s="20"/>
      <c r="B220" s="21" t="s">
        <v>36</v>
      </c>
      <c r="C220" s="72">
        <v>381011</v>
      </c>
      <c r="D220" s="72"/>
      <c r="E220" s="72">
        <v>152728</v>
      </c>
      <c r="F220"/>
      <c r="G220" s="23">
        <v>1085</v>
      </c>
      <c r="H220"/>
      <c r="I220" s="23">
        <v>379</v>
      </c>
      <c r="J220" s="23"/>
      <c r="K220" s="23"/>
    </row>
    <row r="221" spans="1:11" s="22" customFormat="1" ht="12.75" customHeight="1" x14ac:dyDescent="0.2">
      <c r="A221" s="20"/>
      <c r="B221" s="21" t="s">
        <v>37</v>
      </c>
      <c r="C221" s="72">
        <v>381929</v>
      </c>
      <c r="D221" s="72"/>
      <c r="E221" s="72">
        <v>152984</v>
      </c>
      <c r="F221"/>
      <c r="G221" s="23">
        <v>976</v>
      </c>
      <c r="H221"/>
      <c r="I221" s="23">
        <v>279</v>
      </c>
      <c r="J221" s="23"/>
      <c r="K221" s="23"/>
    </row>
    <row r="222" spans="1:11" s="22" customFormat="1" ht="12.75" customHeight="1" x14ac:dyDescent="0.2">
      <c r="A222" s="20"/>
      <c r="B222" s="21" t="s">
        <v>38</v>
      </c>
      <c r="C222" s="72">
        <v>382698</v>
      </c>
      <c r="D222" s="72"/>
      <c r="E222" s="72">
        <v>153525</v>
      </c>
      <c r="F222" s="72"/>
      <c r="G222" s="72">
        <v>937</v>
      </c>
      <c r="H222"/>
      <c r="I222" s="23">
        <v>309</v>
      </c>
      <c r="J222" s="23"/>
      <c r="K222" s="23"/>
    </row>
    <row r="223" spans="1:11" s="22" customFormat="1" ht="12.75" customHeight="1" x14ac:dyDescent="0.2">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
      <c r="A225" s="20"/>
      <c r="B225" s="21" t="s">
        <v>41</v>
      </c>
      <c r="C225" s="72">
        <v>383861</v>
      </c>
      <c r="D225" s="72"/>
      <c r="E225" s="72">
        <v>156050</v>
      </c>
      <c r="F225" s="72"/>
      <c r="G225" s="72">
        <v>918</v>
      </c>
      <c r="H225"/>
      <c r="I225" s="23">
        <v>356</v>
      </c>
      <c r="J225" s="23"/>
      <c r="K225" s="23"/>
    </row>
    <row r="226" spans="1:12" ht="12.75" customHeight="1" x14ac:dyDescent="0.2">
      <c r="A226" s="20"/>
      <c r="B226" s="21" t="s">
        <v>42</v>
      </c>
      <c r="C226" s="72">
        <v>384202</v>
      </c>
      <c r="D226" s="72"/>
      <c r="E226" s="72">
        <v>157048</v>
      </c>
      <c r="F226" s="72"/>
      <c r="G226" s="72">
        <v>1131</v>
      </c>
      <c r="I226" s="23">
        <v>319</v>
      </c>
      <c r="J226" s="23"/>
      <c r="K226" s="23"/>
    </row>
    <row r="227" spans="1:12" ht="12.75" customHeight="1" x14ac:dyDescent="0.2">
      <c r="A227" s="20"/>
      <c r="B227" s="21"/>
      <c r="C227" s="72"/>
      <c r="D227" s="72"/>
      <c r="E227" s="72"/>
      <c r="F227" s="72"/>
      <c r="G227" s="72"/>
      <c r="I227" s="23"/>
      <c r="J227" s="23"/>
      <c r="K227" s="23"/>
    </row>
    <row r="228" spans="1:12" ht="12.75" customHeight="1" x14ac:dyDescent="0.2">
      <c r="A228" s="20">
        <v>2023</v>
      </c>
      <c r="B228" s="21" t="s">
        <v>31</v>
      </c>
      <c r="C228" s="72">
        <v>383997</v>
      </c>
      <c r="D228" s="72"/>
      <c r="E228" s="72">
        <v>157924</v>
      </c>
      <c r="F228" s="72"/>
      <c r="G228" s="72">
        <v>701</v>
      </c>
      <c r="I228" s="23">
        <v>432</v>
      </c>
      <c r="J228" s="23"/>
      <c r="K228" s="23"/>
    </row>
    <row r="229" spans="1:12" ht="12.75" customHeight="1" x14ac:dyDescent="0.2">
      <c r="A229" s="20"/>
      <c r="B229" s="21" t="s">
        <v>32</v>
      </c>
      <c r="C229" s="72">
        <v>384148</v>
      </c>
      <c r="D229" s="72"/>
      <c r="E229" s="72">
        <v>158548</v>
      </c>
      <c r="F229" s="72"/>
      <c r="G229" s="72">
        <v>778</v>
      </c>
      <c r="I229" s="23">
        <v>416</v>
      </c>
      <c r="J229" s="23"/>
      <c r="K229" s="23"/>
    </row>
    <row r="230" spans="1:12" ht="12.75" customHeight="1" x14ac:dyDescent="0.2">
      <c r="A230" s="20"/>
      <c r="B230" s="21" t="s">
        <v>33</v>
      </c>
      <c r="C230" s="72">
        <v>384609</v>
      </c>
      <c r="D230" s="72"/>
      <c r="E230" s="72">
        <v>159048</v>
      </c>
      <c r="F230" s="72"/>
      <c r="G230" s="72">
        <v>959</v>
      </c>
      <c r="H230" s="23"/>
      <c r="I230" s="23">
        <v>466</v>
      </c>
      <c r="J230" s="23"/>
      <c r="K230" s="23"/>
    </row>
    <row r="231" spans="1:12" ht="12.75" customHeight="1" x14ac:dyDescent="0.2">
      <c r="A231" s="20"/>
      <c r="B231" s="21" t="s">
        <v>34</v>
      </c>
      <c r="C231" s="72">
        <v>385530</v>
      </c>
      <c r="D231" s="72"/>
      <c r="E231" s="72">
        <v>159025</v>
      </c>
      <c r="F231" s="72"/>
      <c r="G231" s="72">
        <v>931</v>
      </c>
      <c r="I231" s="23">
        <v>384</v>
      </c>
      <c r="J231" s="23"/>
      <c r="K231" s="23"/>
    </row>
    <row r="232" spans="1:12" ht="12.75" customHeight="1" x14ac:dyDescent="0.2">
      <c r="A232" s="20"/>
      <c r="B232" s="21" t="s">
        <v>35</v>
      </c>
      <c r="C232" s="72">
        <v>386886</v>
      </c>
      <c r="D232" s="72"/>
      <c r="E232" s="72">
        <v>159068</v>
      </c>
      <c r="F232" s="72"/>
      <c r="G232" s="72">
        <v>1277</v>
      </c>
      <c r="H232" s="72"/>
      <c r="I232" s="23">
        <v>424</v>
      </c>
      <c r="J232" s="23"/>
      <c r="K232" s="23"/>
    </row>
    <row r="233" spans="1:12" ht="12.75" customHeight="1" x14ac:dyDescent="0.2">
      <c r="A233" s="20"/>
      <c r="B233" s="21" t="s">
        <v>36</v>
      </c>
      <c r="C233" s="72">
        <v>388200</v>
      </c>
      <c r="D233" s="72"/>
      <c r="E233" s="72">
        <v>159164</v>
      </c>
      <c r="F233" s="72"/>
      <c r="G233" s="72">
        <v>1257</v>
      </c>
      <c r="I233" s="23">
        <v>308</v>
      </c>
      <c r="J233" s="23"/>
      <c r="K233" s="23"/>
    </row>
    <row r="234" spans="1:12" ht="12.75" customHeight="1" x14ac:dyDescent="0.2">
      <c r="A234" s="20"/>
      <c r="B234" s="21" t="s">
        <v>37</v>
      </c>
      <c r="C234" s="72">
        <v>388808</v>
      </c>
      <c r="D234" s="72"/>
      <c r="E234" s="72">
        <v>159383</v>
      </c>
      <c r="F234" s="72"/>
      <c r="G234" s="72">
        <v>881</v>
      </c>
      <c r="I234" s="23">
        <v>309</v>
      </c>
      <c r="J234" s="23"/>
      <c r="K234" s="23"/>
    </row>
    <row r="235" spans="1:12" ht="12.75" customHeight="1" x14ac:dyDescent="0.2">
      <c r="A235" s="20"/>
      <c r="B235" s="21" t="s">
        <v>38</v>
      </c>
      <c r="C235" s="72">
        <v>389778</v>
      </c>
      <c r="D235" s="72"/>
      <c r="E235" s="72">
        <v>159549</v>
      </c>
      <c r="F235" s="72"/>
      <c r="G235" s="72">
        <v>1116</v>
      </c>
      <c r="I235" s="23">
        <v>430</v>
      </c>
      <c r="J235" s="23"/>
      <c r="K235" s="23"/>
    </row>
    <row r="236" spans="1:12" ht="12.75" customHeight="1" x14ac:dyDescent="0.2">
      <c r="A236" s="20"/>
      <c r="B236" s="21" t="s">
        <v>39</v>
      </c>
      <c r="C236" s="72">
        <v>390449</v>
      </c>
      <c r="D236" s="72"/>
      <c r="E236" s="72">
        <v>159939</v>
      </c>
      <c r="F236" s="72"/>
      <c r="G236" s="72">
        <v>1027</v>
      </c>
      <c r="I236" s="23">
        <v>389</v>
      </c>
      <c r="J236" s="23"/>
      <c r="K236" s="23"/>
    </row>
    <row r="237" spans="1:12" ht="12.75" customHeight="1" x14ac:dyDescent="0.2">
      <c r="A237" s="20"/>
      <c r="B237" s="21" t="s">
        <v>40</v>
      </c>
      <c r="C237" s="72">
        <v>390629</v>
      </c>
      <c r="D237" s="72"/>
      <c r="E237" s="72">
        <v>160798</v>
      </c>
      <c r="F237" s="72"/>
      <c r="G237" s="72">
        <v>941</v>
      </c>
      <c r="I237" s="23">
        <v>369</v>
      </c>
      <c r="J237" s="23"/>
      <c r="K237" s="23"/>
    </row>
    <row r="238" spans="1:12" ht="12.75" customHeight="1" x14ac:dyDescent="0.2">
      <c r="A238" s="20"/>
      <c r="B238" s="21" t="s">
        <v>41</v>
      </c>
      <c r="C238" s="72">
        <v>390571</v>
      </c>
      <c r="D238" s="72"/>
      <c r="E238" s="72">
        <v>161823</v>
      </c>
      <c r="F238" s="72"/>
      <c r="G238" s="72">
        <v>908</v>
      </c>
      <c r="I238" s="23">
        <v>434</v>
      </c>
      <c r="J238" s="23"/>
      <c r="K238" s="23"/>
    </row>
    <row r="239" spans="1:12" ht="12.75" customHeight="1" x14ac:dyDescent="0.2">
      <c r="A239" s="20"/>
      <c r="B239" s="21" t="s">
        <v>42</v>
      </c>
      <c r="C239" s="72">
        <v>390965</v>
      </c>
      <c r="D239" s="72"/>
      <c r="E239" s="72">
        <v>162582</v>
      </c>
      <c r="F239" s="72"/>
      <c r="G239" s="72">
        <v>1091</v>
      </c>
      <c r="I239" s="23">
        <v>342</v>
      </c>
      <c r="J239" s="23"/>
      <c r="K239" s="23"/>
    </row>
    <row r="240" spans="1:12" ht="12.75" customHeight="1" x14ac:dyDescent="0.2">
      <c r="A240" s="20"/>
      <c r="B240" s="21"/>
      <c r="C240" s="72"/>
      <c r="D240" s="72"/>
      <c r="E240" s="23"/>
      <c r="F240" s="23"/>
      <c r="G240" s="142"/>
      <c r="H240" s="23"/>
      <c r="I240" s="23"/>
      <c r="J240" s="23"/>
      <c r="K240" s="23"/>
      <c r="L240" s="23"/>
    </row>
    <row r="241" spans="1:25" s="4" customFormat="1" ht="12.75" customHeight="1" x14ac:dyDescent="0.2">
      <c r="A241" s="12">
        <v>2024</v>
      </c>
      <c r="B241" s="21" t="s">
        <v>31</v>
      </c>
      <c r="C241" s="23">
        <v>390911</v>
      </c>
      <c r="D241" s="23"/>
      <c r="E241" s="23">
        <v>163467</v>
      </c>
      <c r="F241" s="23"/>
      <c r="G241" s="23">
        <v>925</v>
      </c>
      <c r="H241"/>
      <c r="I241" s="23">
        <v>485</v>
      </c>
      <c r="J241"/>
      <c r="K241"/>
      <c r="L241"/>
    </row>
    <row r="242" spans="1:25" ht="12.75" customHeight="1" x14ac:dyDescent="0.2">
      <c r="A242" s="20"/>
      <c r="B242" s="21" t="s">
        <v>32</v>
      </c>
      <c r="C242" s="72">
        <v>391081</v>
      </c>
      <c r="D242" s="72"/>
      <c r="E242" s="72">
        <v>164006</v>
      </c>
      <c r="F242" s="72"/>
      <c r="G242" s="72">
        <v>723</v>
      </c>
      <c r="I242" s="23">
        <v>422</v>
      </c>
      <c r="J242" s="23"/>
      <c r="K242" s="23"/>
    </row>
    <row r="243" spans="1:25" ht="12.75" customHeight="1" x14ac:dyDescent="0.2">
      <c r="A243" s="20"/>
      <c r="B243" s="21" t="s">
        <v>33</v>
      </c>
      <c r="C243" s="72">
        <v>391682</v>
      </c>
      <c r="D243" s="72"/>
      <c r="E243" s="72">
        <v>164134</v>
      </c>
      <c r="F243" s="72"/>
      <c r="G243" s="72">
        <v>773</v>
      </c>
      <c r="I243" s="23">
        <v>445</v>
      </c>
      <c r="J243" s="23"/>
      <c r="K243" s="23"/>
    </row>
    <row r="244" spans="1:25" ht="12.75" customHeight="1" x14ac:dyDescent="0.2">
      <c r="A244" s="20"/>
      <c r="B244" s="21" t="s">
        <v>34</v>
      </c>
      <c r="C244" s="72">
        <v>392433</v>
      </c>
      <c r="D244" s="72"/>
      <c r="E244" s="72">
        <v>164280</v>
      </c>
      <c r="F244" s="72"/>
      <c r="G244" s="72">
        <v>938</v>
      </c>
      <c r="I244" s="23">
        <v>435</v>
      </c>
      <c r="J244" s="23"/>
      <c r="K244" s="23"/>
    </row>
    <row r="245" spans="1:25" ht="12.75" customHeight="1" x14ac:dyDescent="0.2">
      <c r="A245" s="20"/>
      <c r="B245" s="21" t="s">
        <v>35</v>
      </c>
      <c r="C245" s="72">
        <v>393942</v>
      </c>
      <c r="D245" s="72"/>
      <c r="E245" s="72">
        <v>164252</v>
      </c>
      <c r="F245" s="72"/>
      <c r="G245" s="72">
        <v>1354</v>
      </c>
      <c r="H245" s="72"/>
      <c r="I245" s="72">
        <v>371</v>
      </c>
      <c r="J245" s="72"/>
      <c r="K245" s="23"/>
    </row>
    <row r="246" spans="1:25" ht="12.75" customHeight="1" x14ac:dyDescent="0.2">
      <c r="A246" s="20"/>
      <c r="B246" s="21" t="s">
        <v>36</v>
      </c>
      <c r="C246" s="72">
        <v>394882</v>
      </c>
      <c r="D246" s="72"/>
      <c r="E246" s="72">
        <v>164369</v>
      </c>
      <c r="F246" s="72"/>
      <c r="G246" s="72">
        <v>1055</v>
      </c>
      <c r="H246" s="72"/>
      <c r="I246" s="72">
        <v>373</v>
      </c>
      <c r="J246" s="72"/>
      <c r="K246" s="72"/>
      <c r="L246" s="72"/>
    </row>
    <row r="247" spans="1:25" ht="12.75" customHeight="1" x14ac:dyDescent="0.2">
      <c r="A247" s="20"/>
      <c r="B247" s="21" t="s">
        <v>37</v>
      </c>
      <c r="C247" s="72">
        <v>395768</v>
      </c>
      <c r="D247" s="72"/>
      <c r="E247" s="72">
        <v>164465</v>
      </c>
      <c r="F247" s="72"/>
      <c r="G247" s="72">
        <v>988</v>
      </c>
      <c r="H247" s="72"/>
      <c r="I247" s="72">
        <v>328</v>
      </c>
      <c r="J247" s="72"/>
      <c r="K247" s="72"/>
      <c r="L247" s="72"/>
    </row>
    <row r="248" spans="1:25" ht="12.75" customHeight="1" x14ac:dyDescent="0.2">
      <c r="A248" s="20"/>
      <c r="B248" s="21" t="s">
        <v>38</v>
      </c>
      <c r="C248" s="72">
        <v>396504</v>
      </c>
      <c r="D248" s="72"/>
      <c r="E248" s="72">
        <v>164646</v>
      </c>
      <c r="F248" s="72"/>
      <c r="G248" s="72">
        <v>910</v>
      </c>
      <c r="H248" s="72"/>
      <c r="I248" s="72">
        <v>410</v>
      </c>
      <c r="J248" s="72"/>
      <c r="K248" s="23"/>
      <c r="L248" s="72"/>
    </row>
    <row r="249" spans="1:25" ht="12.75" customHeight="1" x14ac:dyDescent="0.2">
      <c r="A249" s="20"/>
      <c r="B249" s="21" t="s">
        <v>39</v>
      </c>
      <c r="C249" s="72">
        <v>397022</v>
      </c>
      <c r="D249" s="72"/>
      <c r="E249" s="72">
        <v>165194</v>
      </c>
      <c r="F249" s="72"/>
      <c r="G249" s="72">
        <v>920</v>
      </c>
      <c r="H249" s="72"/>
      <c r="I249" s="72">
        <v>305</v>
      </c>
      <c r="J249" s="72"/>
      <c r="K249" s="23"/>
      <c r="L249" s="72"/>
    </row>
    <row r="250" spans="1:25" ht="12.75" customHeight="1" x14ac:dyDescent="0.2">
      <c r="A250" s="20"/>
      <c r="B250" s="21" t="s">
        <v>40</v>
      </c>
      <c r="C250" s="72">
        <v>397588</v>
      </c>
      <c r="D250" s="72"/>
      <c r="E250" s="72">
        <v>165741</v>
      </c>
      <c r="F250" s="72"/>
      <c r="G250" s="72">
        <v>1037</v>
      </c>
      <c r="H250" s="72"/>
      <c r="I250" s="72">
        <v>514</v>
      </c>
      <c r="J250" s="72"/>
      <c r="K250" s="23"/>
      <c r="L250" s="72"/>
    </row>
    <row r="251" spans="1:25" ht="12.75" customHeight="1" x14ac:dyDescent="0.2">
      <c r="A251" s="20"/>
      <c r="B251" s="21" t="s">
        <v>41</v>
      </c>
      <c r="C251" s="72">
        <v>398063</v>
      </c>
      <c r="D251" s="72"/>
      <c r="E251" s="72">
        <v>166494</v>
      </c>
      <c r="F251" s="72"/>
      <c r="G251" s="72">
        <v>1069</v>
      </c>
      <c r="H251" s="72"/>
      <c r="I251" s="72">
        <v>415</v>
      </c>
      <c r="J251" s="72"/>
      <c r="K251" s="23"/>
      <c r="L251" s="72"/>
    </row>
    <row r="252" spans="1:25" ht="12.75" customHeight="1" x14ac:dyDescent="0.2">
      <c r="A252" s="20"/>
      <c r="B252" s="21" t="s">
        <v>42</v>
      </c>
      <c r="C252" s="72">
        <v>398488</v>
      </c>
      <c r="D252" s="72"/>
      <c r="E252" s="72">
        <v>167263</v>
      </c>
      <c r="F252" s="72"/>
      <c r="G252" s="72">
        <v>1062</v>
      </c>
      <c r="H252" s="72"/>
      <c r="I252" s="72">
        <v>366</v>
      </c>
      <c r="J252" s="72"/>
      <c r="K252" s="23"/>
      <c r="L252" s="72"/>
    </row>
    <row r="253" spans="1:25" ht="12.75" customHeight="1" x14ac:dyDescent="0.2">
      <c r="A253" s="20"/>
      <c r="B253" s="21"/>
      <c r="C253" s="72"/>
      <c r="D253" s="72"/>
      <c r="E253" s="72"/>
      <c r="F253" s="72"/>
      <c r="G253" s="72"/>
      <c r="H253" s="72"/>
      <c r="I253" s="72"/>
      <c r="J253" s="72"/>
      <c r="K253" s="23"/>
      <c r="L253" s="72"/>
    </row>
    <row r="254" spans="1:25" ht="12.75" customHeight="1" x14ac:dyDescent="0.2">
      <c r="A254" s="20">
        <v>2025</v>
      </c>
      <c r="B254" s="21" t="s">
        <v>31</v>
      </c>
      <c r="C254" s="72">
        <v>398797</v>
      </c>
      <c r="D254" s="72"/>
      <c r="E254" s="72">
        <v>167930</v>
      </c>
      <c r="F254" s="72"/>
      <c r="G254" s="72">
        <v>864</v>
      </c>
      <c r="H254" s="72"/>
      <c r="I254" s="72">
        <v>396</v>
      </c>
      <c r="J254" s="72"/>
      <c r="K254" s="23"/>
      <c r="L254" s="72"/>
    </row>
    <row r="255" spans="1:25" ht="12.75" customHeight="1" x14ac:dyDescent="0.2">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s="91" customFormat="1" ht="12.75" customHeight="1" x14ac:dyDescent="0.2">
      <c r="A265" s="171"/>
      <c r="B265" s="25"/>
      <c r="C265" s="76"/>
      <c r="D265" s="76"/>
      <c r="E265" s="76"/>
      <c r="G265" s="76"/>
      <c r="H265" s="76"/>
      <c r="I265" s="76"/>
    </row>
    <row r="266" spans="1:118" ht="12.75" customHeight="1" x14ac:dyDescent="0.2">
      <c r="B266" s="21"/>
      <c r="C266" s="72"/>
      <c r="D266" s="72"/>
      <c r="E266" s="72"/>
      <c r="G266" s="72"/>
      <c r="H266" s="72"/>
      <c r="I266" s="72"/>
    </row>
    <row r="267" spans="1:118" ht="25.15" customHeight="1" x14ac:dyDescent="0.2">
      <c r="A267" s="277" t="s">
        <v>466</v>
      </c>
      <c r="B267" s="277"/>
      <c r="C267" s="277"/>
      <c r="D267" s="277"/>
      <c r="E267" s="277"/>
      <c r="F267" s="277"/>
      <c r="G267" s="277"/>
      <c r="H267" s="277"/>
      <c r="I267" s="277"/>
      <c r="J267" s="277"/>
      <c r="K267" s="55"/>
      <c r="L267" s="55"/>
    </row>
  </sheetData>
  <mergeCells count="1">
    <mergeCell ref="A267:J267"/>
  </mergeCells>
  <phoneticPr fontId="17"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U278" sqref="U278"/>
    </sheetView>
  </sheetViews>
  <sheetFormatPr defaultColWidth="9.28515625" defaultRowHeight="12.75" x14ac:dyDescent="0.2"/>
  <cols>
    <col min="1" max="1" width="6.7109375" style="99" hidden="1" customWidth="1"/>
    <col min="2" max="2" width="15" style="99" hidden="1" customWidth="1"/>
    <col min="3" max="3" width="12.42578125" style="99" hidden="1" customWidth="1"/>
    <col min="4" max="4" width="36.7109375" style="99" hidden="1" customWidth="1"/>
    <col min="5" max="5" width="100.5703125" style="99" hidden="1" customWidth="1"/>
    <col min="6" max="6" width="11.5703125" style="99" hidden="1" customWidth="1"/>
    <col min="7" max="7" width="11" style="99" customWidth="1"/>
    <col min="8" max="8" width="40.5703125" style="99" customWidth="1"/>
    <col min="9" max="9" width="10" style="99" customWidth="1"/>
    <col min="10" max="10" width="47.7109375" style="99" customWidth="1"/>
    <col min="11" max="16384" width="9.28515625" style="99"/>
  </cols>
  <sheetData>
    <row r="1" spans="1:11" ht="27" customHeight="1" x14ac:dyDescent="0.2">
      <c r="F1" s="269" t="s">
        <v>440</v>
      </c>
      <c r="G1" s="269"/>
      <c r="H1" s="269"/>
      <c r="I1" s="269"/>
      <c r="J1" s="269"/>
    </row>
    <row r="3" spans="1:11" x14ac:dyDescent="0.2">
      <c r="A3" s="270" t="s">
        <v>101</v>
      </c>
      <c r="B3" s="270" t="s">
        <v>102</v>
      </c>
      <c r="C3" s="270" t="s">
        <v>103</v>
      </c>
      <c r="D3" s="270" t="s">
        <v>104</v>
      </c>
      <c r="E3" s="270" t="s">
        <v>105</v>
      </c>
      <c r="F3" s="100"/>
      <c r="G3" s="101" t="s">
        <v>106</v>
      </c>
      <c r="H3" s="101"/>
      <c r="I3" s="101" t="s">
        <v>107</v>
      </c>
      <c r="J3" s="101"/>
    </row>
    <row r="4" spans="1:11" ht="9" customHeight="1" x14ac:dyDescent="0.2">
      <c r="A4" s="270"/>
      <c r="B4" s="270"/>
      <c r="C4" s="270"/>
      <c r="D4" s="270"/>
      <c r="E4" s="270"/>
      <c r="F4" s="100"/>
      <c r="G4" s="102"/>
      <c r="H4" s="102"/>
      <c r="I4" s="102"/>
      <c r="J4" s="102"/>
    </row>
    <row r="5" spans="1:11" ht="13.5" customHeight="1" x14ac:dyDescent="0.2">
      <c r="A5" s="103"/>
      <c r="B5" s="103"/>
      <c r="C5" s="103"/>
      <c r="D5" s="103"/>
      <c r="E5" s="103"/>
      <c r="F5" s="100"/>
      <c r="G5" s="102" t="s">
        <v>109</v>
      </c>
      <c r="H5" s="102"/>
      <c r="I5" s="102" t="s">
        <v>110</v>
      </c>
      <c r="J5" s="102"/>
    </row>
    <row r="6" spans="1:11" ht="6.75" customHeight="1" x14ac:dyDescent="0.2">
      <c r="A6" s="103"/>
      <c r="B6" s="103"/>
      <c r="C6" s="103"/>
      <c r="D6" s="103"/>
      <c r="E6" s="103"/>
      <c r="F6" s="100"/>
      <c r="G6" s="102"/>
      <c r="H6" s="102"/>
      <c r="I6" s="102"/>
      <c r="J6" s="102"/>
    </row>
    <row r="7" spans="1:11" ht="35.25" customHeight="1" x14ac:dyDescent="0.2">
      <c r="A7" s="260" t="s">
        <v>101</v>
      </c>
      <c r="B7" s="260" t="s">
        <v>102</v>
      </c>
      <c r="C7" s="260">
        <v>1</v>
      </c>
      <c r="D7" s="260" t="str">
        <f>('Tabell 1 Personbil'!$A1)</f>
        <v>Tabell 1. Personbilar, bestånd, nyregistreringar och avregistreringar. Per månad, år 2006–2025.</v>
      </c>
      <c r="E7" s="260" t="str">
        <f>('Tabell 1 Personbil'!$A$2)</f>
        <v>Table 1. Passenger cars, stock, new registrations and deregistration. Per month, year 2006–2025.</v>
      </c>
      <c r="F7" s="261" t="s">
        <v>108</v>
      </c>
      <c r="G7" s="106" t="str">
        <f>A7 &amp; " " &amp; C7 &amp; ". "</f>
        <v xml:space="preserve">Tabell 1. </v>
      </c>
      <c r="H7" s="107" t="str">
        <f>MID(D7,11,200)</f>
        <v>Personbilar, bestånd, nyregistreringar och avregistreringar. Per månad, år 2006–2025.</v>
      </c>
      <c r="I7" s="106" t="str">
        <f>B7 &amp; " " &amp; C7 &amp; ". "</f>
        <v xml:space="preserve">Table 1. </v>
      </c>
      <c r="J7" s="107" t="str">
        <f>MID(E7,10,300)</f>
        <v>Passenger cars, stock, new registrations and deregistration. Per month, year 2006–2025.</v>
      </c>
      <c r="K7" s="259"/>
    </row>
    <row r="8" spans="1:11" ht="32.25" customHeight="1" x14ac:dyDescent="0.2">
      <c r="A8" s="260" t="s">
        <v>101</v>
      </c>
      <c r="B8" s="260" t="s">
        <v>102</v>
      </c>
      <c r="C8" s="260">
        <v>2</v>
      </c>
      <c r="D8" s="260" t="str">
        <f>('Tabell 2 Personbil'!$A1)</f>
        <v>Tabell 2. Personbilar, nyregistreringar per drivmedel. Per månad, år 2006–2025.</v>
      </c>
      <c r="E8" s="260" t="str">
        <f>('Tabell 2 Personbil'!$A$2)</f>
        <v>Table 2. Passenger Cars, new registrations by fuel. Per month, year 2006–2025.</v>
      </c>
      <c r="F8" s="261"/>
      <c r="G8" s="106" t="str">
        <f>A8 &amp; " " &amp; C8 &amp; ". "</f>
        <v xml:space="preserve">Tabell 2. </v>
      </c>
      <c r="H8" s="107" t="str">
        <f>MID(D8,11,200)</f>
        <v>Personbilar, nyregistreringar per drivmedel. Per månad, år 2006–2025.</v>
      </c>
      <c r="I8" s="106" t="str">
        <f>B8 &amp; " " &amp; C8 &amp; ". "</f>
        <v xml:space="preserve">Table 2. </v>
      </c>
      <c r="J8" s="107" t="str">
        <f>MID(E8,10,300)</f>
        <v>Passenger Cars, new registrations by fuel. Per month, year 2006–2025.</v>
      </c>
      <c r="K8" s="259"/>
    </row>
    <row r="9" spans="1:11" ht="35.25" customHeight="1" x14ac:dyDescent="0.2">
      <c r="A9" s="260" t="s">
        <v>101</v>
      </c>
      <c r="B9" s="260" t="s">
        <v>102</v>
      </c>
      <c r="C9" s="260">
        <v>3</v>
      </c>
      <c r="D9" s="260" t="str">
        <f>('Tabell 3 Personbil'!$A1)</f>
        <v>Tabell 3. Personbilar, nyregistreringar per drivmedel och kommun. Januari - November 2025.</v>
      </c>
      <c r="E9" s="260" t="str">
        <f>('Tabell 3 Personbil'!$A$2)</f>
        <v>Table 3. Passenger cars, new registrations by fuel and municipality. January - November 2025.</v>
      </c>
      <c r="F9" s="261" t="s">
        <v>108</v>
      </c>
      <c r="G9" s="106" t="str">
        <f t="shared" ref="G9:G20" si="0">A9 &amp; " " &amp; C9 &amp; ". "</f>
        <v xml:space="preserve">Tabell 3. </v>
      </c>
      <c r="H9" s="107" t="str">
        <f>MID(D9,11,200)</f>
        <v>Personbilar, nyregistreringar per drivmedel och kommun. Januari - November 2025.</v>
      </c>
      <c r="I9" s="106" t="str">
        <f t="shared" ref="I9:I17" si="1">B9 &amp; " " &amp; C9 &amp; ". "</f>
        <v xml:space="preserve">Table 3. </v>
      </c>
      <c r="J9" s="107" t="str">
        <f>MID(E9,10,300)</f>
        <v>Passenger cars, new registrations by fuel and municipality. January - November 2025.</v>
      </c>
      <c r="K9" s="259"/>
    </row>
    <row r="10" spans="1:11" ht="34.5" customHeight="1" x14ac:dyDescent="0.2">
      <c r="A10" s="260" t="s">
        <v>101</v>
      </c>
      <c r="B10" s="260" t="s">
        <v>102</v>
      </c>
      <c r="C10" s="260">
        <v>4</v>
      </c>
      <c r="D10" s="260" t="str">
        <f>('Tabell 4 Personbil'!$A1)</f>
        <v>Tabell 4. Personbilar, nyregistreringar per typ av ägare. Per månad, år 2006–2025.</v>
      </c>
      <c r="E10" s="260" t="str">
        <f>('Tabell 4 Personbil'!$A2)</f>
        <v>Table 4. Passenger cars, new registrations by type of owner. Per month, year 2006–2025.</v>
      </c>
      <c r="F10" s="261"/>
      <c r="G10" s="106" t="str">
        <f t="shared" si="0"/>
        <v xml:space="preserve">Tabell 4. </v>
      </c>
      <c r="H10" s="107" t="str">
        <f t="shared" ref="H10:H15" si="2">MID(D10,11,200)</f>
        <v>Personbilar, nyregistreringar per typ av ägare. Per månad, år 2006–2025.</v>
      </c>
      <c r="I10" s="106" t="str">
        <f t="shared" si="1"/>
        <v xml:space="preserve">Table 4. </v>
      </c>
      <c r="J10" s="107" t="str">
        <f>MID(E10,10,300)</f>
        <v>Passenger cars, new registrations by type of owner. Per month, year 2006–2025.</v>
      </c>
      <c r="K10" s="259"/>
    </row>
    <row r="11" spans="1:11" ht="40.5" customHeight="1" x14ac:dyDescent="0.2">
      <c r="A11" s="260" t="s">
        <v>101</v>
      </c>
      <c r="B11" s="260" t="s">
        <v>102</v>
      </c>
      <c r="C11" s="260">
        <v>5</v>
      </c>
      <c r="D11" s="260" t="str">
        <f>('Tabell 5 Personbil'!$A1)</f>
        <v>Tabell 5. Personbilar, nyregistrerade per årsmodell. Per månad, år 2010–2025.</v>
      </c>
      <c r="E11" s="260" t="str">
        <f>('Tabell 5 Personbil'!$A2)</f>
        <v>Table 5. Passenger cars, new registrations by year of model/construction. Per month, year 2010–2025.</v>
      </c>
      <c r="F11" s="261"/>
      <c r="G11" s="106" t="str">
        <f t="shared" si="0"/>
        <v xml:space="preserve">Tabell 5. </v>
      </c>
      <c r="H11" s="107" t="str">
        <f t="shared" si="2"/>
        <v>Personbilar, nyregistrerade per årsmodell. Per månad, år 2010–2025.</v>
      </c>
      <c r="I11" s="106" t="str">
        <f t="shared" si="1"/>
        <v xml:space="preserve">Table 5. </v>
      </c>
      <c r="J11" s="107" t="str">
        <f t="shared" ref="J11:J15" si="3">MID(E11,10,300)</f>
        <v>Passenger cars, new registrations by year of model/construction. Per month, year 2010–2025.</v>
      </c>
      <c r="K11" s="259"/>
    </row>
    <row r="12" spans="1:11" ht="30.75" customHeight="1" x14ac:dyDescent="0.2">
      <c r="A12" s="260" t="s">
        <v>101</v>
      </c>
      <c r="B12" s="260" t="s">
        <v>102</v>
      </c>
      <c r="C12" s="260">
        <v>6</v>
      </c>
      <c r="D12" s="260" t="str">
        <f>('Tabell 6 Personbil'!$A1)</f>
        <v>Tabell 6. Personbilar, nyregistrerade per utsläppsklass. Per månad, år 2012–2025.</v>
      </c>
      <c r="E12" s="260" t="str">
        <f>('Tabell 6 Personbil'!$A2)</f>
        <v>Table 6. Passenger cars, new registrations by emission class. Per month, year 2012–2025.</v>
      </c>
      <c r="F12" s="261"/>
      <c r="G12" s="106" t="str">
        <f t="shared" si="0"/>
        <v xml:space="preserve">Tabell 6. </v>
      </c>
      <c r="H12" s="107" t="str">
        <f t="shared" si="2"/>
        <v>Personbilar, nyregistrerade per utsläppsklass. Per månad, år 2012–2025.</v>
      </c>
      <c r="I12" s="106" t="str">
        <f t="shared" si="1"/>
        <v xml:space="preserve">Table 6. </v>
      </c>
      <c r="J12" s="107" t="str">
        <f t="shared" si="3"/>
        <v>Passenger cars, new registrations by emission class. Per month, year 2012–2025.</v>
      </c>
      <c r="K12" s="259"/>
    </row>
    <row r="13" spans="1:11" ht="24" customHeight="1" x14ac:dyDescent="0.2">
      <c r="A13" s="104"/>
      <c r="B13" s="103"/>
      <c r="C13" s="103"/>
      <c r="D13" s="103"/>
      <c r="E13" s="103"/>
      <c r="F13" s="100"/>
      <c r="G13" s="102" t="s">
        <v>112</v>
      </c>
      <c r="H13" s="102"/>
      <c r="I13" s="102" t="s">
        <v>111</v>
      </c>
      <c r="J13" s="102"/>
    </row>
    <row r="14" spans="1:11" ht="14.25" customHeight="1" x14ac:dyDescent="0.2">
      <c r="A14" s="104"/>
      <c r="B14" s="103"/>
      <c r="C14" s="103"/>
      <c r="D14" s="103"/>
      <c r="E14" s="103"/>
      <c r="F14" s="100"/>
      <c r="G14" s="102"/>
      <c r="H14" s="102"/>
      <c r="I14" s="102"/>
      <c r="J14" s="102"/>
    </row>
    <row r="15" spans="1:11" ht="31.5" customHeight="1" x14ac:dyDescent="0.2">
      <c r="A15" s="104" t="s">
        <v>101</v>
      </c>
      <c r="B15" s="104" t="s">
        <v>102</v>
      </c>
      <c r="C15" s="104">
        <v>7</v>
      </c>
      <c r="D15" s="104" t="str">
        <f>('Tabell 7 Lastbil'!$A1)</f>
        <v>Tabell 7. Lastbilar, bestånd, nyregistreringar och avregistreringar. Per månad, år 2006–2025.</v>
      </c>
      <c r="E15" s="104" t="str">
        <f>('Tabell 7 Lastbil'!$A2)</f>
        <v>Table 7. Lorries, stock, new registrations and deregistrations. Per month, year 2006–2025.</v>
      </c>
      <c r="F15" s="105"/>
      <c r="G15" s="106" t="str">
        <f t="shared" si="0"/>
        <v xml:space="preserve">Tabell 7. </v>
      </c>
      <c r="H15" s="107" t="str">
        <f t="shared" si="2"/>
        <v>Lastbilar, bestånd, nyregistreringar och avregistreringar. Per månad, år 2006–2025.</v>
      </c>
      <c r="I15" s="106" t="str">
        <f t="shared" si="1"/>
        <v xml:space="preserve">Table 7. </v>
      </c>
      <c r="J15" s="107" t="str">
        <f t="shared" si="3"/>
        <v>Lorries, stock, new registrations and deregistrations. Per month, year 2006–2025.</v>
      </c>
    </row>
    <row r="16" spans="1:11" ht="31.5" customHeight="1" x14ac:dyDescent="0.2">
      <c r="A16" s="104" t="s">
        <v>101</v>
      </c>
      <c r="B16" s="104" t="s">
        <v>102</v>
      </c>
      <c r="C16" s="104">
        <v>8</v>
      </c>
      <c r="D16" s="104" t="str">
        <f>('Tabell 8 Lätt lastbil'!$A1)</f>
        <v>Tabell 8. Lätta lastbilar, nyregistreringar per drivmedel. Per månad, år 2020–2025.</v>
      </c>
      <c r="E16" s="104" t="str">
        <f>('Tabell 8 Lätt lastbil'!$A2)</f>
        <v>Table 8. Light goods vehicles, new registrations by fuel. Per month, year 2020–2025.</v>
      </c>
      <c r="F16" s="105"/>
      <c r="G16" s="106" t="str">
        <f t="shared" si="0"/>
        <v xml:space="preserve">Tabell 8. </v>
      </c>
      <c r="H16" s="107" t="str">
        <f>MID(D16,11,200)</f>
        <v>Lätta lastbilar, nyregistreringar per drivmedel. Per månad, år 2020–2025.</v>
      </c>
      <c r="I16" s="106" t="str">
        <f t="shared" si="1"/>
        <v xml:space="preserve">Table 8. </v>
      </c>
      <c r="J16" s="107" t="str">
        <f>MID(E16,10,300)</f>
        <v>Light goods vehicles, new registrations by fuel. Per month, year 2020–2025.</v>
      </c>
    </row>
    <row r="17" spans="1:10" ht="31.5" customHeight="1" x14ac:dyDescent="0.2">
      <c r="A17" s="104" t="s">
        <v>101</v>
      </c>
      <c r="B17" s="104" t="s">
        <v>102</v>
      </c>
      <c r="C17" s="104">
        <v>9</v>
      </c>
      <c r="D17" s="104" t="str">
        <f>('Tabell 9 Tung lastbil'!$A1)</f>
        <v>Tabell 9. Tunga lastbilar, nyregistreringar per drivmedel. Per månad, år 2020–2025.</v>
      </c>
      <c r="E17" s="104" t="str">
        <f>('Tabell 9 Tung lastbil'!$A2)</f>
        <v>Table 9. Heavy goods vehicles, new registrations by fuel. Per month, year 2020–2025.</v>
      </c>
      <c r="F17" s="105"/>
      <c r="G17" s="106" t="str">
        <f t="shared" si="0"/>
        <v xml:space="preserve">Tabell 9. </v>
      </c>
      <c r="H17" s="107" t="str">
        <f>MID(D17,11,200)</f>
        <v>Tunga lastbilar, nyregistreringar per drivmedel. Per månad, år 2020–2025.</v>
      </c>
      <c r="I17" s="106" t="str">
        <f t="shared" si="1"/>
        <v xml:space="preserve">Table 9. </v>
      </c>
      <c r="J17" s="107" t="str">
        <f>MID(E17,10,300)</f>
        <v>Heavy goods vehicles, new registrations by fuel. Per month, year 2020–2025.</v>
      </c>
    </row>
    <row r="18" spans="1:10" ht="34.5" customHeight="1" x14ac:dyDescent="0.2">
      <c r="A18" s="104" t="s">
        <v>101</v>
      </c>
      <c r="B18" s="104" t="s">
        <v>102</v>
      </c>
      <c r="C18" s="104">
        <v>10</v>
      </c>
      <c r="D18" s="104" t="str">
        <f>('Tabell 10 Lastbil'!$A1)</f>
        <v>Tabell 10. Lastbilar, nyregistrerade per utsläppsklass. Per månad, år 2012–2025.</v>
      </c>
      <c r="E18" s="104" t="str">
        <f>('Tabell 7 Lastbil'!$A2)</f>
        <v>Table 7. Lorries, stock, new registrations and deregistrations. Per month, year 2006–2025.</v>
      </c>
      <c r="F18" s="105"/>
      <c r="G18" s="106" t="str">
        <f t="shared" ref="G18:G24" si="4">A18 &amp; " " &amp; C18 &amp; ". "</f>
        <v xml:space="preserve">Tabell 10. </v>
      </c>
      <c r="H18" s="107" t="str">
        <f t="shared" ref="H18:H24" si="5">MID(D18,12,200)</f>
        <v>Lastbilar, nyregistrerade per utsläppsklass. Per månad, år 2012–2025.</v>
      </c>
      <c r="I18" s="106" t="str">
        <f t="shared" ref="I18:I24" si="6">B18 &amp; " " &amp; C18 &amp; ". "</f>
        <v xml:space="preserve">Table 10. </v>
      </c>
      <c r="J18" s="107" t="str">
        <f t="shared" ref="J18" si="7">MID(E18,10,300)</f>
        <v>Lorries, stock, new registrations and deregistrations. Per month, year 2006–2025.</v>
      </c>
    </row>
    <row r="19" spans="1:10" ht="33.75" customHeight="1" x14ac:dyDescent="0.2">
      <c r="A19" s="104" t="s">
        <v>101</v>
      </c>
      <c r="B19" s="104" t="s">
        <v>102</v>
      </c>
      <c r="C19" s="104">
        <v>11</v>
      </c>
      <c r="D19" s="104" t="str">
        <f>('Tabell 11 Buss'!$A1)</f>
        <v>Tabell 11. Bussar, bestånd, nyregistreringar och avregistreringar. Per månad, år 2006–2025.</v>
      </c>
      <c r="E19" s="104" t="str">
        <f>('Tabell 11 Buss'!$A2)</f>
        <v>Table 11. Buses, stock, new registrations and deregistrations. Per month, year 2006–2025.</v>
      </c>
      <c r="F19" s="104"/>
      <c r="G19" s="106" t="str">
        <f t="shared" si="4"/>
        <v xml:space="preserve">Tabell 11. </v>
      </c>
      <c r="H19" s="107" t="str">
        <f t="shared" si="5"/>
        <v>Bussar, bestånd, nyregistreringar och avregistreringar. Per månad, år 2006–2025.</v>
      </c>
      <c r="I19" s="106" t="str">
        <f t="shared" si="6"/>
        <v xml:space="preserve">Table 11. </v>
      </c>
      <c r="J19" s="107" t="str">
        <f>MID(E19,11,300)</f>
        <v>Buses, stock, new registrations and deregistrations. Per month, year 2006–2025.</v>
      </c>
    </row>
    <row r="20" spans="1:10" ht="33.75" customHeight="1" x14ac:dyDescent="0.2">
      <c r="A20" s="104" t="s">
        <v>101</v>
      </c>
      <c r="B20" s="104" t="s">
        <v>102</v>
      </c>
      <c r="C20" s="104">
        <v>12</v>
      </c>
      <c r="D20" s="104" t="str">
        <f>('Tabell 12 Buss'!$A1)</f>
        <v>Tabell 12. Bussar, nyregistreringar per drivmedel. Per månad, år 2020–2025.</v>
      </c>
      <c r="E20" s="104" t="str">
        <f>('Tabell 12 Buss'!$A2)</f>
        <v>Table 12 Buses, new registrations by fuel. Per month, year 2020–2025.</v>
      </c>
      <c r="F20" s="104"/>
      <c r="G20" s="106" t="str">
        <f t="shared" si="0"/>
        <v xml:space="preserve">Tabell 12. </v>
      </c>
      <c r="H20" s="107" t="str">
        <f t="shared" si="5"/>
        <v>Bussar, nyregistreringar per drivmedel. Per månad, år 2020–2025.</v>
      </c>
      <c r="I20" s="106" t="str">
        <f t="shared" si="6"/>
        <v xml:space="preserve">Table 12. </v>
      </c>
      <c r="J20" s="107" t="str">
        <f>MID(E20,10,300)</f>
        <v>Buses, new registrations by fuel. Per month, year 2020–2025.</v>
      </c>
    </row>
    <row r="21" spans="1:10" ht="48" customHeight="1" x14ac:dyDescent="0.2">
      <c r="A21" s="104" t="s">
        <v>101</v>
      </c>
      <c r="B21" s="104" t="s">
        <v>102</v>
      </c>
      <c r="C21" s="104">
        <v>13</v>
      </c>
      <c r="D21" s="104" t="str">
        <f>('Tabell 13 MC och moped'!$A1)</f>
        <v>Tabell 13. Motorcyklar och moped klass I, bestånd, nyregistreringar och avregistreringar. Per månad, år 2006–2025.</v>
      </c>
      <c r="E21" s="104" t="str">
        <f>('Tabell 13 MC och moped'!$A2)</f>
        <v>Table 13. Motorcycles and mopeds class I, stock, new registrations and deregistrations of . Per month, year 2006–2025.</v>
      </c>
      <c r="F21" s="104"/>
      <c r="G21" s="106" t="str">
        <f t="shared" si="4"/>
        <v xml:space="preserve">Tabell 13. </v>
      </c>
      <c r="H21" s="107" t="str">
        <f t="shared" si="5"/>
        <v>Motorcyklar och moped klass I, bestånd, nyregistreringar och avregistreringar. Per månad, år 2006–2025.</v>
      </c>
      <c r="I21" s="106" t="str">
        <f t="shared" si="6"/>
        <v xml:space="preserve">Table 13. </v>
      </c>
      <c r="J21" s="107" t="str">
        <f>MID(E21,11,300)</f>
        <v>Motorcycles and mopeds class I, stock, new registrations and deregistrations of . Per month, year 2006–2025.</v>
      </c>
    </row>
    <row r="22" spans="1:10" ht="33" customHeight="1" x14ac:dyDescent="0.2">
      <c r="A22" s="104" t="s">
        <v>101</v>
      </c>
      <c r="B22" s="104" t="s">
        <v>102</v>
      </c>
      <c r="C22" s="104">
        <v>14</v>
      </c>
      <c r="D22" s="104" t="str">
        <f>('Tabell 14 Traktor'!$A1)</f>
        <v>Tabell 14. Traktorer, bestånd, nyregistreringar och avregistreringar. Per månad, år 2006–2025.</v>
      </c>
      <c r="E22" s="104" t="str">
        <f>('Tabell 14 Traktor'!$A2)</f>
        <v>Table 14. Tractors, stock, new registrations and deregistrations. Per month, year 2006–2025.</v>
      </c>
      <c r="F22" s="104"/>
      <c r="G22" s="106" t="str">
        <f t="shared" si="4"/>
        <v xml:space="preserve">Tabell 14. </v>
      </c>
      <c r="H22" s="107" t="str">
        <f t="shared" si="5"/>
        <v>Traktorer, bestånd, nyregistreringar och avregistreringar. Per månad, år 2006–2025.</v>
      </c>
      <c r="I22" s="106" t="str">
        <f t="shared" si="6"/>
        <v xml:space="preserve">Table 14. </v>
      </c>
      <c r="J22" s="107" t="str">
        <f>MID(E22,11,300)</f>
        <v>Tractors, stock, new registrations and deregistrations. Per month, year 2006–2025.</v>
      </c>
    </row>
    <row r="23" spans="1:10" ht="35.25" customHeight="1" x14ac:dyDescent="0.2">
      <c r="A23" s="104" t="s">
        <v>101</v>
      </c>
      <c r="B23" s="104" t="s">
        <v>102</v>
      </c>
      <c r="C23" s="104">
        <v>15</v>
      </c>
      <c r="D23" s="104" t="str">
        <f>('Tabell 15 Släpvagn'!$A1)</f>
        <v>Tabell 15. Släpvagnar, bestånd, nyregistreringar och avregistreringar. Per månad, år 2006–2025.</v>
      </c>
      <c r="E23" s="104" t="str">
        <f>('Tabell 15 Släpvagn'!$A2)</f>
        <v>Table 15. Trailers, stock, new registrations and deregistrations. Per month, year 2006–2025.</v>
      </c>
      <c r="F23" s="104"/>
      <c r="G23" s="106" t="str">
        <f t="shared" si="4"/>
        <v xml:space="preserve">Tabell 15. </v>
      </c>
      <c r="H23" s="107" t="str">
        <f t="shared" si="5"/>
        <v>Släpvagnar, bestånd, nyregistreringar och avregistreringar. Per månad, år 2006–2025.</v>
      </c>
      <c r="I23" s="106" t="str">
        <f t="shared" si="6"/>
        <v xml:space="preserve">Table 15. </v>
      </c>
      <c r="J23" s="107" t="str">
        <f>MID(E23,11,300)</f>
        <v>Trailers, stock, new registrations and deregistrations. Per month, year 2006–2025.</v>
      </c>
    </row>
    <row r="24" spans="1:10" ht="25.5" x14ac:dyDescent="0.2">
      <c r="A24" s="104" t="s">
        <v>101</v>
      </c>
      <c r="B24" s="104" t="s">
        <v>102</v>
      </c>
      <c r="C24" s="104">
        <v>16</v>
      </c>
      <c r="D24" s="104" t="str">
        <f>('Tabell 16 Terrängskoter'!$A1)</f>
        <v>Tabell 16. Terrängskotrar, bestånd, nyregistreringar och avregistreringar. Per månad, år 2006–2025.</v>
      </c>
      <c r="E24" s="104" t="str">
        <f>('Tabell 16 Terrängskoter'!$A2)</f>
        <v>Table 16. ATV and snowmobile, stock, new registrations and deregistrations. Per month, year 2006–2025.</v>
      </c>
      <c r="F24" s="104"/>
      <c r="G24" s="106" t="str">
        <f t="shared" si="4"/>
        <v xml:space="preserve">Tabell 16. </v>
      </c>
      <c r="H24" s="107" t="str">
        <f t="shared" si="5"/>
        <v>Terrängskotrar, bestånd, nyregistreringar och avregistreringar. Per månad, år 2006–2025.</v>
      </c>
      <c r="I24" s="106" t="str">
        <f t="shared" si="6"/>
        <v xml:space="preserve">Table 16. </v>
      </c>
      <c r="J24" s="107" t="str">
        <f>MID(E24,11,300)</f>
        <v>ATV and snowmobile, stock, new registrations and deregistrations. Per month, year 2006–2025.</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2"/>
  <sheetViews>
    <sheetView zoomScaleNormal="100" zoomScaleSheetLayoutView="100" workbookViewId="0">
      <pane ySplit="9" topLeftCell="A244" activePane="bottomLeft" state="frozen"/>
      <selection activeCell="U278" sqref="U278"/>
      <selection pane="bottomLeft" activeCell="Q269" sqref="Q269"/>
    </sheetView>
  </sheetViews>
  <sheetFormatPr defaultRowHeight="12.75" x14ac:dyDescent="0.2"/>
  <cols>
    <col min="1" max="1" width="6.5703125" style="27" customWidth="1"/>
    <col min="2" max="2" width="10.5703125" style="27" customWidth="1"/>
    <col min="3" max="3" width="9.5703125" customWidth="1"/>
    <col min="4" max="4" width="2.5703125" customWidth="1"/>
    <col min="5" max="5" width="8.5703125" bestFit="1" customWidth="1"/>
    <col min="6" max="6" width="2.5703125" customWidth="1"/>
    <col min="7" max="7" width="8.5703125" customWidth="1"/>
    <col min="8" max="8" width="2.5703125" customWidth="1"/>
    <col min="9" max="9" width="12" bestFit="1" customWidth="1"/>
    <col min="10" max="10" width="2.5703125" customWidth="1"/>
    <col min="11" max="11" width="12.42578125" bestFit="1" customWidth="1"/>
    <col min="12" max="12" width="2.5703125" customWidth="1"/>
  </cols>
  <sheetData>
    <row r="1" spans="1:13" x14ac:dyDescent="0.2">
      <c r="A1" s="1" t="s">
        <v>599</v>
      </c>
    </row>
    <row r="2" spans="1:13" x14ac:dyDescent="0.2">
      <c r="A2" s="231" t="s">
        <v>600</v>
      </c>
    </row>
    <row r="3" spans="1:13" s="30" customFormat="1" ht="11.25" customHeight="1" x14ac:dyDescent="0.2">
      <c r="A3" s="32"/>
      <c r="B3" s="31"/>
      <c r="C3" s="32"/>
      <c r="D3" s="32"/>
      <c r="E3" s="32"/>
      <c r="F3" s="32"/>
      <c r="G3" s="32"/>
      <c r="H3" s="32"/>
      <c r="I3" s="32"/>
      <c r="J3" s="32"/>
      <c r="K3" s="32"/>
      <c r="L3" s="71"/>
      <c r="M3"/>
    </row>
    <row r="4" spans="1:13" s="18" customFormat="1" ht="11.25" customHeight="1" x14ac:dyDescent="0.2">
      <c r="A4" s="17"/>
      <c r="B4" s="10"/>
      <c r="C4" s="17" t="s">
        <v>43</v>
      </c>
      <c r="D4" s="17"/>
      <c r="E4" s="17" t="s">
        <v>15</v>
      </c>
      <c r="F4" s="17"/>
      <c r="G4" s="17" t="s">
        <v>1</v>
      </c>
      <c r="H4" s="17"/>
      <c r="K4" s="17" t="s">
        <v>2</v>
      </c>
      <c r="M4"/>
    </row>
    <row r="5" spans="1:13" s="18" customFormat="1" ht="11.25" customHeight="1" x14ac:dyDescent="0.2">
      <c r="A5" s="17"/>
      <c r="B5" s="10"/>
      <c r="C5" s="34" t="s">
        <v>19</v>
      </c>
      <c r="D5" s="34"/>
      <c r="E5" s="34" t="s">
        <v>20</v>
      </c>
      <c r="F5" s="17"/>
      <c r="G5" s="35" t="s">
        <v>16</v>
      </c>
      <c r="H5" s="35"/>
      <c r="I5" s="35"/>
      <c r="J5" s="34"/>
      <c r="K5" s="34" t="s">
        <v>18</v>
      </c>
      <c r="M5"/>
    </row>
    <row r="6" spans="1:13" s="18" customFormat="1" ht="11.25" customHeight="1" x14ac:dyDescent="0.2">
      <c r="A6" s="17"/>
      <c r="B6" s="10"/>
      <c r="C6" s="17"/>
      <c r="D6" s="17"/>
      <c r="E6" s="17"/>
      <c r="F6" s="17"/>
      <c r="G6" s="17" t="s">
        <v>91</v>
      </c>
      <c r="H6" s="17"/>
      <c r="I6" s="17" t="s">
        <v>99</v>
      </c>
      <c r="J6" s="17"/>
      <c r="M6"/>
    </row>
    <row r="7" spans="1:13" s="18" customFormat="1" ht="11.25" customHeight="1" x14ac:dyDescent="0.2">
      <c r="A7" s="17"/>
      <c r="B7" s="10"/>
      <c r="C7" s="17"/>
      <c r="D7" s="17"/>
      <c r="E7" s="17"/>
      <c r="F7" s="17"/>
      <c r="G7" s="34" t="s">
        <v>50</v>
      </c>
      <c r="H7" s="17"/>
      <c r="I7" s="17" t="s">
        <v>49</v>
      </c>
      <c r="J7" s="17"/>
      <c r="K7" s="34"/>
      <c r="M7"/>
    </row>
    <row r="8" spans="1:13" s="18" customFormat="1" ht="11.25" customHeight="1" x14ac:dyDescent="0.2">
      <c r="A8" s="17"/>
      <c r="B8" s="10"/>
      <c r="C8" s="17"/>
      <c r="D8" s="17"/>
      <c r="E8" s="17"/>
      <c r="F8" s="17"/>
      <c r="G8" s="17"/>
      <c r="H8" s="17"/>
      <c r="I8" s="34" t="s">
        <v>100</v>
      </c>
      <c r="J8" s="17"/>
      <c r="K8" s="17"/>
      <c r="M8"/>
    </row>
    <row r="9" spans="1:13" s="18" customFormat="1" ht="11.25" customHeight="1" x14ac:dyDescent="0.2">
      <c r="A9" s="33"/>
      <c r="B9" s="11"/>
      <c r="C9" s="33"/>
      <c r="D9" s="33"/>
      <c r="E9" s="33"/>
      <c r="F9" s="33"/>
      <c r="G9" s="33"/>
      <c r="H9" s="33"/>
      <c r="I9" s="35" t="s">
        <v>51</v>
      </c>
      <c r="J9" s="35"/>
      <c r="K9" s="33"/>
      <c r="M9"/>
    </row>
    <row r="10" spans="1:13" s="18" customFormat="1" ht="11.25" customHeight="1" x14ac:dyDescent="0.2">
      <c r="A10" s="17"/>
      <c r="B10" s="10"/>
      <c r="C10" s="17"/>
      <c r="D10" s="17"/>
      <c r="E10" s="17"/>
      <c r="F10" s="17"/>
      <c r="G10" s="17"/>
      <c r="H10" s="17"/>
      <c r="I10" s="34"/>
      <c r="J10" s="34"/>
      <c r="K10" s="17"/>
      <c r="M10"/>
    </row>
    <row r="11" spans="1:13" s="18" customFormat="1" ht="12.75" customHeight="1" x14ac:dyDescent="0.2">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
      <c r="A12" s="10"/>
      <c r="B12" s="10" t="s">
        <v>32</v>
      </c>
      <c r="C12" s="38">
        <v>835288</v>
      </c>
      <c r="D12" s="38"/>
      <c r="E12" s="38">
        <v>175234</v>
      </c>
      <c r="F12" s="38"/>
      <c r="G12" s="38">
        <v>182</v>
      </c>
      <c r="H12" s="38"/>
      <c r="I12" s="38">
        <v>2039</v>
      </c>
      <c r="J12" s="40"/>
      <c r="K12" s="38">
        <v>646</v>
      </c>
      <c r="L12" s="38"/>
      <c r="M12"/>
    </row>
    <row r="13" spans="1:13" s="18" customFormat="1" ht="12.75" customHeight="1" x14ac:dyDescent="0.2">
      <c r="A13" s="10"/>
      <c r="B13" s="10" t="s">
        <v>33</v>
      </c>
      <c r="C13" s="38">
        <v>836809</v>
      </c>
      <c r="D13" s="38"/>
      <c r="E13" s="38">
        <v>176056</v>
      </c>
      <c r="F13" s="38"/>
      <c r="G13" s="38">
        <v>502</v>
      </c>
      <c r="H13" s="38"/>
      <c r="I13" s="38">
        <v>2704</v>
      </c>
      <c r="J13" s="40"/>
      <c r="K13" s="38">
        <v>873</v>
      </c>
      <c r="L13" s="38"/>
      <c r="M13"/>
    </row>
    <row r="14" spans="1:13" s="18" customFormat="1" ht="12.75" customHeight="1" x14ac:dyDescent="0.2">
      <c r="A14" s="10"/>
      <c r="B14" s="10" t="s">
        <v>34</v>
      </c>
      <c r="C14" s="38">
        <v>842002</v>
      </c>
      <c r="D14" s="38"/>
      <c r="E14" s="38">
        <v>175458</v>
      </c>
      <c r="F14" s="38"/>
      <c r="G14" s="38">
        <v>1222</v>
      </c>
      <c r="H14" s="38"/>
      <c r="I14" s="38">
        <v>3992</v>
      </c>
      <c r="J14" s="40"/>
      <c r="K14" s="38">
        <v>642</v>
      </c>
      <c r="L14" s="38"/>
      <c r="M14"/>
    </row>
    <row r="15" spans="1:13" s="18" customFormat="1" ht="12.75" customHeight="1" x14ac:dyDescent="0.2">
      <c r="A15" s="10"/>
      <c r="B15" s="10" t="s">
        <v>35</v>
      </c>
      <c r="C15" s="38">
        <v>848668</v>
      </c>
      <c r="D15" s="38"/>
      <c r="E15" s="38">
        <v>174512</v>
      </c>
      <c r="F15" s="38"/>
      <c r="G15" s="38">
        <v>1134</v>
      </c>
      <c r="H15" s="38"/>
      <c r="I15" s="38">
        <v>5649</v>
      </c>
      <c r="J15" s="40"/>
      <c r="K15" s="38">
        <v>1119</v>
      </c>
      <c r="L15" s="38"/>
      <c r="M15"/>
    </row>
    <row r="16" spans="1:13" s="18" customFormat="1" ht="12.75" customHeight="1" x14ac:dyDescent="0.2">
      <c r="A16" s="10"/>
      <c r="B16" s="10" t="s">
        <v>36</v>
      </c>
      <c r="C16" s="38">
        <v>855131</v>
      </c>
      <c r="D16" s="38"/>
      <c r="E16" s="38">
        <v>173556</v>
      </c>
      <c r="F16" s="38"/>
      <c r="G16" s="38">
        <v>921</v>
      </c>
      <c r="H16" s="38"/>
      <c r="I16" s="38">
        <v>5421</v>
      </c>
      <c r="J16" s="40"/>
      <c r="K16" s="38">
        <v>854</v>
      </c>
      <c r="L16" s="38"/>
      <c r="M16"/>
    </row>
    <row r="17" spans="1:13" s="18" customFormat="1" ht="12.75" customHeight="1" x14ac:dyDescent="0.2">
      <c r="A17" s="10"/>
      <c r="B17" s="10" t="s">
        <v>37</v>
      </c>
      <c r="C17" s="38">
        <v>859131</v>
      </c>
      <c r="D17" s="38"/>
      <c r="E17" s="38">
        <v>173218</v>
      </c>
      <c r="F17" s="38"/>
      <c r="G17" s="38">
        <v>690</v>
      </c>
      <c r="H17" s="38"/>
      <c r="I17" s="38">
        <v>3798</v>
      </c>
      <c r="J17" s="40"/>
      <c r="K17" s="38">
        <v>920</v>
      </c>
      <c r="L17" s="38"/>
      <c r="M17"/>
    </row>
    <row r="18" spans="1:13" s="18" customFormat="1" ht="12.75" customHeight="1" x14ac:dyDescent="0.2">
      <c r="A18" s="10"/>
      <c r="B18" s="10" t="s">
        <v>38</v>
      </c>
      <c r="C18" s="38">
        <v>861409</v>
      </c>
      <c r="D18" s="38"/>
      <c r="E18" s="38">
        <v>174268</v>
      </c>
      <c r="F18" s="38"/>
      <c r="G18" s="38">
        <v>474</v>
      </c>
      <c r="H18" s="38"/>
      <c r="I18" s="38">
        <v>3659</v>
      </c>
      <c r="J18" s="40"/>
      <c r="K18" s="38">
        <v>831</v>
      </c>
      <c r="L18" s="38"/>
      <c r="M18"/>
    </row>
    <row r="19" spans="1:13" s="18" customFormat="1" ht="12.75" customHeight="1" x14ac:dyDescent="0.2">
      <c r="A19" s="10"/>
      <c r="B19" s="10" t="s">
        <v>39</v>
      </c>
      <c r="C19" s="38">
        <v>863661</v>
      </c>
      <c r="D19" s="38"/>
      <c r="E19" s="38">
        <v>175560</v>
      </c>
      <c r="F19" s="38"/>
      <c r="G19" s="38">
        <v>379</v>
      </c>
      <c r="H19" s="38"/>
      <c r="I19" s="38">
        <v>4036</v>
      </c>
      <c r="J19" s="40"/>
      <c r="K19" s="38">
        <v>893</v>
      </c>
      <c r="L19" s="38"/>
      <c r="M19"/>
    </row>
    <row r="20" spans="1:13" s="18" customFormat="1" ht="12.75" customHeight="1" x14ac:dyDescent="0.2">
      <c r="A20" s="10"/>
      <c r="B20" s="10" t="s">
        <v>40</v>
      </c>
      <c r="C20" s="38">
        <v>864020</v>
      </c>
      <c r="D20" s="38"/>
      <c r="E20" s="38">
        <v>178404</v>
      </c>
      <c r="F20" s="38"/>
      <c r="G20" s="38">
        <v>339</v>
      </c>
      <c r="H20" s="38"/>
      <c r="I20" s="38">
        <v>3745</v>
      </c>
      <c r="J20" s="40"/>
      <c r="K20" s="38">
        <v>889</v>
      </c>
      <c r="L20" s="38"/>
      <c r="M20"/>
    </row>
    <row r="21" spans="1:13" s="18" customFormat="1" ht="12.75" customHeight="1" x14ac:dyDescent="0.2">
      <c r="A21" s="10"/>
      <c r="B21" s="10" t="s">
        <v>41</v>
      </c>
      <c r="C21" s="38">
        <v>863652</v>
      </c>
      <c r="D21" s="38"/>
      <c r="E21" s="38">
        <v>181020</v>
      </c>
      <c r="F21" s="38"/>
      <c r="G21" s="38">
        <v>238</v>
      </c>
      <c r="H21" s="38"/>
      <c r="I21" s="38">
        <v>3128</v>
      </c>
      <c r="J21" s="40"/>
      <c r="K21" s="38">
        <v>1134</v>
      </c>
      <c r="L21" s="38"/>
      <c r="M21"/>
    </row>
    <row r="22" spans="1:13" s="18" customFormat="1" ht="12.75" customHeight="1" x14ac:dyDescent="0.2">
      <c r="A22" s="10"/>
      <c r="B22" s="10" t="s">
        <v>42</v>
      </c>
      <c r="C22" s="38">
        <v>863269</v>
      </c>
      <c r="D22" s="38"/>
      <c r="E22" s="38">
        <v>183093</v>
      </c>
      <c r="F22" s="38"/>
      <c r="G22" s="38">
        <v>162</v>
      </c>
      <c r="H22" s="38"/>
      <c r="I22" s="38">
        <v>2440</v>
      </c>
      <c r="J22" s="40"/>
      <c r="K22" s="38">
        <v>953</v>
      </c>
      <c r="L22" s="38"/>
      <c r="M22"/>
    </row>
    <row r="23" spans="1:13" s="18" customFormat="1" ht="12.75" customHeight="1" x14ac:dyDescent="0.2">
      <c r="A23" s="10"/>
      <c r="B23" s="10"/>
      <c r="C23" s="38"/>
      <c r="D23" s="38"/>
      <c r="E23" s="38"/>
      <c r="F23" s="38"/>
      <c r="G23" s="38"/>
      <c r="H23" s="38"/>
      <c r="I23" s="38"/>
      <c r="J23" s="38"/>
      <c r="K23" s="38"/>
      <c r="L23" s="38"/>
      <c r="M23"/>
    </row>
    <row r="24" spans="1:13" s="18" customFormat="1" ht="12.75" customHeight="1" x14ac:dyDescent="0.2">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
      <c r="A25" s="10"/>
      <c r="B25" s="10" t="s">
        <v>32</v>
      </c>
      <c r="C25" s="38">
        <v>863558</v>
      </c>
      <c r="D25" s="38"/>
      <c r="E25" s="38">
        <v>186239</v>
      </c>
      <c r="F25" s="38"/>
      <c r="G25" s="38">
        <v>188</v>
      </c>
      <c r="H25" s="38"/>
      <c r="I25" s="38">
        <v>2281</v>
      </c>
      <c r="J25" s="40"/>
      <c r="K25" s="38">
        <v>720</v>
      </c>
      <c r="L25" s="38"/>
      <c r="M25"/>
    </row>
    <row r="26" spans="1:13" s="18" customFormat="1" ht="12.75" customHeight="1" x14ac:dyDescent="0.2">
      <c r="A26" s="10"/>
      <c r="B26" s="10" t="s">
        <v>33</v>
      </c>
      <c r="C26" s="38">
        <v>866992</v>
      </c>
      <c r="D26" s="38"/>
      <c r="E26" s="38">
        <v>186945</v>
      </c>
      <c r="F26" s="38"/>
      <c r="G26" s="38">
        <v>713</v>
      </c>
      <c r="H26" s="38"/>
      <c r="I26" s="38">
        <v>4302</v>
      </c>
      <c r="J26" s="40"/>
      <c r="K26" s="38">
        <v>885</v>
      </c>
      <c r="L26" s="38"/>
      <c r="M26"/>
    </row>
    <row r="27" spans="1:13" s="18" customFormat="1" ht="12.75" customHeight="1" x14ac:dyDescent="0.2">
      <c r="A27" s="10"/>
      <c r="B27" s="10" t="s">
        <v>34</v>
      </c>
      <c r="C27" s="38">
        <v>873034</v>
      </c>
      <c r="D27" s="38"/>
      <c r="E27" s="38">
        <v>186438</v>
      </c>
      <c r="F27" s="38"/>
      <c r="G27" s="38">
        <v>1145</v>
      </c>
      <c r="H27" s="38"/>
      <c r="I27" s="38">
        <v>5403</v>
      </c>
      <c r="J27" s="40"/>
      <c r="K27" s="38">
        <v>1045</v>
      </c>
      <c r="L27" s="38"/>
      <c r="M27"/>
    </row>
    <row r="28" spans="1:13" s="18" customFormat="1" ht="12.75" customHeight="1" x14ac:dyDescent="0.2">
      <c r="A28" s="10"/>
      <c r="B28" s="10" t="s">
        <v>35</v>
      </c>
      <c r="C28" s="38">
        <v>879603</v>
      </c>
      <c r="D28" s="38"/>
      <c r="E28" s="38">
        <v>185674</v>
      </c>
      <c r="F28" s="38"/>
      <c r="G28" s="38">
        <v>1084</v>
      </c>
      <c r="H28" s="38"/>
      <c r="I28" s="38">
        <v>5774</v>
      </c>
      <c r="J28" s="40"/>
      <c r="K28" s="38">
        <v>1065</v>
      </c>
      <c r="L28" s="38"/>
      <c r="M28"/>
    </row>
    <row r="29" spans="1:13" s="18" customFormat="1" ht="12.75" customHeight="1" x14ac:dyDescent="0.2">
      <c r="A29" s="10"/>
      <c r="B29" s="10" t="s">
        <v>36</v>
      </c>
      <c r="C29" s="38">
        <v>886361</v>
      </c>
      <c r="D29" s="38"/>
      <c r="E29" s="38">
        <v>184354</v>
      </c>
      <c r="F29" s="38"/>
      <c r="G29" s="38">
        <v>931</v>
      </c>
      <c r="H29" s="38"/>
      <c r="I29" s="38">
        <v>5277</v>
      </c>
      <c r="J29" s="40"/>
      <c r="K29" s="38">
        <v>797</v>
      </c>
      <c r="L29" s="38"/>
      <c r="M29"/>
    </row>
    <row r="30" spans="1:13" s="18" customFormat="1" ht="12.75" customHeight="1" x14ac:dyDescent="0.2">
      <c r="A30" s="10"/>
      <c r="B30" s="10" t="s">
        <v>37</v>
      </c>
      <c r="C30" s="38">
        <v>891840</v>
      </c>
      <c r="D30" s="38"/>
      <c r="E30" s="38">
        <v>183309</v>
      </c>
      <c r="F30" s="38"/>
      <c r="G30" s="38">
        <v>826</v>
      </c>
      <c r="H30" s="38"/>
      <c r="I30" s="38">
        <v>4639</v>
      </c>
      <c r="J30" s="40"/>
      <c r="K30" s="38">
        <v>1048</v>
      </c>
      <c r="L30" s="38"/>
      <c r="M30"/>
    </row>
    <row r="31" spans="1:13" s="18" customFormat="1" ht="12.75" customHeight="1" x14ac:dyDescent="0.2">
      <c r="A31" s="10"/>
      <c r="B31" s="10" t="s">
        <v>38</v>
      </c>
      <c r="C31" s="38">
        <v>894833</v>
      </c>
      <c r="D31" s="38"/>
      <c r="E31" s="38">
        <v>184034</v>
      </c>
      <c r="F31" s="38"/>
      <c r="G31" s="38">
        <v>448</v>
      </c>
      <c r="H31" s="38"/>
      <c r="I31" s="38">
        <v>4198</v>
      </c>
      <c r="J31" s="40"/>
      <c r="K31" s="38">
        <v>963</v>
      </c>
      <c r="L31" s="38"/>
      <c r="M31"/>
    </row>
    <row r="32" spans="1:13" s="18" customFormat="1" ht="12.75" customHeight="1" x14ac:dyDescent="0.2">
      <c r="A32" s="10"/>
      <c r="B32" s="10" t="s">
        <v>39</v>
      </c>
      <c r="C32" s="38">
        <v>897178</v>
      </c>
      <c r="D32" s="38"/>
      <c r="E32" s="38">
        <v>185010</v>
      </c>
      <c r="F32" s="38"/>
      <c r="G32" s="38">
        <v>299</v>
      </c>
      <c r="H32" s="38"/>
      <c r="I32" s="38">
        <v>3982</v>
      </c>
      <c r="J32" s="40"/>
      <c r="K32" s="38">
        <v>986</v>
      </c>
      <c r="L32" s="38"/>
      <c r="M32"/>
    </row>
    <row r="33" spans="1:13" s="18" customFormat="1" ht="12.75" customHeight="1" x14ac:dyDescent="0.2">
      <c r="A33" s="10"/>
      <c r="B33" s="10" t="s">
        <v>40</v>
      </c>
      <c r="C33" s="38">
        <v>898153</v>
      </c>
      <c r="D33" s="38"/>
      <c r="E33" s="38">
        <v>187550</v>
      </c>
      <c r="F33" s="38"/>
      <c r="G33" s="38">
        <v>354</v>
      </c>
      <c r="H33" s="38"/>
      <c r="I33" s="38">
        <v>4253</v>
      </c>
      <c r="J33" s="40"/>
      <c r="K33" s="38">
        <v>1172</v>
      </c>
      <c r="L33" s="38"/>
      <c r="M33"/>
    </row>
    <row r="34" spans="1:13" s="18" customFormat="1" ht="12.75" customHeight="1" x14ac:dyDescent="0.2">
      <c r="A34" s="10"/>
      <c r="B34" s="10" t="s">
        <v>41</v>
      </c>
      <c r="C34" s="38">
        <v>898304</v>
      </c>
      <c r="D34" s="38"/>
      <c r="E34" s="38">
        <v>189693</v>
      </c>
      <c r="F34" s="38"/>
      <c r="G34" s="38">
        <v>242</v>
      </c>
      <c r="H34" s="38"/>
      <c r="I34" s="38">
        <v>2931</v>
      </c>
      <c r="J34" s="40"/>
      <c r="K34" s="38">
        <v>928</v>
      </c>
      <c r="L34" s="38"/>
      <c r="M34"/>
    </row>
    <row r="35" spans="1:13" s="18" customFormat="1" ht="12.75" customHeight="1" x14ac:dyDescent="0.2">
      <c r="A35" s="10"/>
      <c r="B35" s="10" t="s">
        <v>42</v>
      </c>
      <c r="C35" s="38">
        <v>898277</v>
      </c>
      <c r="D35" s="38"/>
      <c r="E35" s="38">
        <v>191252</v>
      </c>
      <c r="F35" s="38"/>
      <c r="G35" s="38">
        <v>156</v>
      </c>
      <c r="H35" s="38"/>
      <c r="I35" s="38">
        <v>2039</v>
      </c>
      <c r="J35" s="40"/>
      <c r="K35" s="38">
        <v>708</v>
      </c>
      <c r="L35" s="38"/>
      <c r="M35"/>
    </row>
    <row r="36" spans="1:13" s="18" customFormat="1" ht="12.75" customHeight="1" x14ac:dyDescent="0.2">
      <c r="A36" s="10"/>
      <c r="B36" s="10"/>
      <c r="C36" s="38"/>
      <c r="D36" s="38"/>
      <c r="E36" s="38"/>
      <c r="F36" s="38"/>
      <c r="G36" s="38"/>
      <c r="H36" s="38"/>
      <c r="I36" s="38"/>
      <c r="J36" s="40"/>
      <c r="K36" s="38"/>
      <c r="L36" s="38"/>
      <c r="M36"/>
    </row>
    <row r="37" spans="1:13" s="18" customFormat="1" ht="12.75" customHeight="1" x14ac:dyDescent="0.2">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
      <c r="A38" s="10"/>
      <c r="B38" s="10" t="s">
        <v>32</v>
      </c>
      <c r="C38" s="38">
        <v>899490</v>
      </c>
      <c r="D38" s="38"/>
      <c r="E38" s="38">
        <v>194009</v>
      </c>
      <c r="F38" s="38"/>
      <c r="G38" s="38">
        <v>247</v>
      </c>
      <c r="H38" s="38"/>
      <c r="I38" s="38">
        <v>2784</v>
      </c>
      <c r="J38" s="40"/>
      <c r="K38" s="38">
        <v>981</v>
      </c>
      <c r="L38" s="38"/>
      <c r="M38"/>
    </row>
    <row r="39" spans="1:13" s="18" customFormat="1" ht="12.75" customHeight="1" x14ac:dyDescent="0.2">
      <c r="A39" s="10"/>
      <c r="B39" s="10" t="s">
        <v>33</v>
      </c>
      <c r="C39" s="38">
        <v>902040</v>
      </c>
      <c r="D39" s="38"/>
      <c r="E39" s="38">
        <v>194533</v>
      </c>
      <c r="F39" s="38"/>
      <c r="G39" s="38">
        <v>525</v>
      </c>
      <c r="H39" s="38"/>
      <c r="I39" s="38">
        <v>3305</v>
      </c>
      <c r="J39" s="40"/>
      <c r="K39" s="38">
        <v>791</v>
      </c>
      <c r="L39" s="38"/>
      <c r="M39"/>
    </row>
    <row r="40" spans="1:13" s="18" customFormat="1" ht="12.75" customHeight="1" x14ac:dyDescent="0.2">
      <c r="A40" s="10"/>
      <c r="B40" s="10" t="s">
        <v>34</v>
      </c>
      <c r="C40" s="38">
        <v>908051</v>
      </c>
      <c r="D40" s="38"/>
      <c r="E40" s="38">
        <v>194182</v>
      </c>
      <c r="F40" s="38"/>
      <c r="G40" s="38">
        <v>1173</v>
      </c>
      <c r="H40" s="38"/>
      <c r="I40" s="38">
        <v>5504</v>
      </c>
      <c r="J40" s="40"/>
      <c r="K40" s="38">
        <v>1125</v>
      </c>
      <c r="L40" s="38"/>
      <c r="M40"/>
    </row>
    <row r="41" spans="1:13" s="18" customFormat="1" ht="12.75" customHeight="1" x14ac:dyDescent="0.2">
      <c r="A41" s="10"/>
      <c r="B41" s="10" t="s">
        <v>35</v>
      </c>
      <c r="C41" s="38">
        <v>914454</v>
      </c>
      <c r="D41" s="38"/>
      <c r="E41" s="38">
        <v>193292</v>
      </c>
      <c r="F41" s="38"/>
      <c r="G41" s="38">
        <v>975</v>
      </c>
      <c r="H41" s="38"/>
      <c r="I41" s="38">
        <v>5358</v>
      </c>
      <c r="J41" s="40"/>
      <c r="K41" s="38">
        <v>851</v>
      </c>
      <c r="L41" s="38"/>
      <c r="M41"/>
    </row>
    <row r="42" spans="1:13" s="18" customFormat="1" ht="12.75" customHeight="1" x14ac:dyDescent="0.2">
      <c r="A42" s="10"/>
      <c r="B42" s="10" t="s">
        <v>36</v>
      </c>
      <c r="C42" s="38">
        <v>919735</v>
      </c>
      <c r="D42" s="38"/>
      <c r="E42" s="38">
        <v>192387</v>
      </c>
      <c r="F42" s="38"/>
      <c r="G42" s="38">
        <v>745</v>
      </c>
      <c r="H42" s="38"/>
      <c r="I42" s="38">
        <v>4744</v>
      </c>
      <c r="J42" s="40"/>
      <c r="K42" s="38">
        <v>1171</v>
      </c>
      <c r="L42" s="38"/>
      <c r="M42"/>
    </row>
    <row r="43" spans="1:13" s="18" customFormat="1" ht="12.75" customHeight="1" x14ac:dyDescent="0.2">
      <c r="A43" s="10"/>
      <c r="B43" s="10" t="s">
        <v>37</v>
      </c>
      <c r="C43" s="38">
        <v>924115</v>
      </c>
      <c r="D43" s="38"/>
      <c r="E43" s="38">
        <v>191478</v>
      </c>
      <c r="F43" s="38"/>
      <c r="G43" s="38">
        <v>728</v>
      </c>
      <c r="H43" s="38"/>
      <c r="I43" s="38">
        <v>3848</v>
      </c>
      <c r="J43" s="40"/>
      <c r="K43" s="38">
        <v>1143</v>
      </c>
      <c r="L43" s="38"/>
      <c r="M43"/>
    </row>
    <row r="44" spans="1:13" s="18" customFormat="1" ht="12.75" customHeight="1" x14ac:dyDescent="0.2">
      <c r="A44" s="10"/>
      <c r="B44" s="10" t="s">
        <v>38</v>
      </c>
      <c r="C44" s="38">
        <v>926650</v>
      </c>
      <c r="D44" s="38"/>
      <c r="E44" s="38">
        <v>192058</v>
      </c>
      <c r="F44" s="38"/>
      <c r="G44" s="38">
        <v>407</v>
      </c>
      <c r="H44" s="38"/>
      <c r="I44" s="38">
        <v>3596</v>
      </c>
      <c r="J44" s="40"/>
      <c r="K44" s="38">
        <v>942</v>
      </c>
      <c r="L44" s="38"/>
      <c r="M44"/>
    </row>
    <row r="45" spans="1:13" s="18" customFormat="1" ht="12.75" customHeight="1" x14ac:dyDescent="0.2">
      <c r="A45" s="10"/>
      <c r="B45" s="10" t="s">
        <v>39</v>
      </c>
      <c r="C45" s="23">
        <v>928174</v>
      </c>
      <c r="D45" s="23"/>
      <c r="E45" s="23">
        <v>193651</v>
      </c>
      <c r="F45" s="38"/>
      <c r="G45" s="38">
        <v>350</v>
      </c>
      <c r="H45" s="38"/>
      <c r="I45" s="38">
        <v>3732</v>
      </c>
      <c r="J45" s="40"/>
      <c r="K45" s="38">
        <v>1028</v>
      </c>
      <c r="L45" s="38"/>
      <c r="M45"/>
    </row>
    <row r="46" spans="1:13" s="18" customFormat="1" ht="12.75" customHeight="1" x14ac:dyDescent="0.2">
      <c r="A46" s="10"/>
      <c r="B46" s="10" t="s">
        <v>40</v>
      </c>
      <c r="C46" s="38">
        <v>928083</v>
      </c>
      <c r="D46" s="38"/>
      <c r="E46" s="38">
        <v>196477</v>
      </c>
      <c r="F46" s="38"/>
      <c r="G46" s="38">
        <v>329</v>
      </c>
      <c r="H46" s="38"/>
      <c r="I46" s="38">
        <v>3257</v>
      </c>
      <c r="J46" s="40"/>
      <c r="K46" s="38">
        <v>907</v>
      </c>
      <c r="L46" s="38"/>
      <c r="M46"/>
    </row>
    <row r="47" spans="1:13" s="18" customFormat="1" ht="12.75" customHeight="1" x14ac:dyDescent="0.2">
      <c r="A47" s="10"/>
      <c r="B47" s="10" t="s">
        <v>41</v>
      </c>
      <c r="C47" s="38">
        <v>927193</v>
      </c>
      <c r="D47" s="38"/>
      <c r="E47" s="38">
        <v>198646</v>
      </c>
      <c r="F47" s="38"/>
      <c r="G47" s="38">
        <v>145</v>
      </c>
      <c r="H47" s="38"/>
      <c r="I47" s="38">
        <v>2114</v>
      </c>
      <c r="J47" s="40"/>
      <c r="K47" s="38">
        <v>1049</v>
      </c>
      <c r="L47" s="38"/>
      <c r="M47"/>
    </row>
    <row r="48" spans="1:13" s="18" customFormat="1" ht="12.75" customHeight="1" x14ac:dyDescent="0.2">
      <c r="A48" s="10"/>
      <c r="B48" s="10" t="s">
        <v>42</v>
      </c>
      <c r="C48" s="38">
        <v>925854</v>
      </c>
      <c r="D48" s="38"/>
      <c r="E48" s="38">
        <v>201215</v>
      </c>
      <c r="F48" s="38"/>
      <c r="G48" s="38">
        <v>113</v>
      </c>
      <c r="H48" s="38"/>
      <c r="I48" s="38">
        <v>1819</v>
      </c>
      <c r="J48" s="40"/>
      <c r="K48" s="38">
        <v>730</v>
      </c>
      <c r="L48" s="38"/>
      <c r="M48"/>
    </row>
    <row r="49" spans="1:13" s="18" customFormat="1" ht="12.75" customHeight="1" x14ac:dyDescent="0.2">
      <c r="A49" s="10"/>
      <c r="B49" s="10"/>
      <c r="C49" s="38"/>
      <c r="D49" s="38"/>
      <c r="E49" s="38"/>
      <c r="F49" s="38"/>
      <c r="G49" s="38"/>
      <c r="H49" s="38"/>
      <c r="I49" s="38"/>
      <c r="J49" s="40"/>
      <c r="K49" s="38"/>
      <c r="L49" s="38"/>
      <c r="M49"/>
    </row>
    <row r="50" spans="1:13" s="18" customFormat="1" ht="12.75" customHeight="1" x14ac:dyDescent="0.2">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
      <c r="A51" s="10"/>
      <c r="B51" s="10" t="s">
        <v>32</v>
      </c>
      <c r="C51" s="38">
        <v>925136</v>
      </c>
      <c r="D51" s="38"/>
      <c r="E51" s="38">
        <v>204020</v>
      </c>
      <c r="F51" s="38"/>
      <c r="G51" s="18">
        <v>149</v>
      </c>
      <c r="H51" s="38"/>
      <c r="I51" s="38">
        <v>1634</v>
      </c>
      <c r="J51" s="40"/>
      <c r="K51" s="38">
        <v>867</v>
      </c>
      <c r="L51" s="38"/>
      <c r="M51"/>
    </row>
    <row r="52" spans="1:13" s="18" customFormat="1" ht="12.75" customHeight="1" x14ac:dyDescent="0.2">
      <c r="A52" s="10"/>
      <c r="B52" s="10" t="s">
        <v>33</v>
      </c>
      <c r="C52" s="38">
        <v>926120</v>
      </c>
      <c r="D52" s="38"/>
      <c r="E52" s="38">
        <v>205039</v>
      </c>
      <c r="F52" s="38"/>
      <c r="G52" s="18">
        <v>344</v>
      </c>
      <c r="H52" s="38"/>
      <c r="I52" s="38">
        <v>2527</v>
      </c>
      <c r="J52" s="40"/>
      <c r="K52" s="38">
        <v>900</v>
      </c>
      <c r="L52" s="38"/>
      <c r="M52"/>
    </row>
    <row r="53" spans="1:13" s="18" customFormat="1" ht="12.75" customHeight="1" x14ac:dyDescent="0.2">
      <c r="A53" s="10"/>
      <c r="B53" s="10" t="s">
        <v>34</v>
      </c>
      <c r="C53" s="38">
        <v>930589</v>
      </c>
      <c r="D53" s="38"/>
      <c r="E53" s="38">
        <v>204319</v>
      </c>
      <c r="F53" s="38"/>
      <c r="G53" s="18">
        <v>752</v>
      </c>
      <c r="H53" s="38"/>
      <c r="I53" s="38">
        <v>3706</v>
      </c>
      <c r="J53" s="40"/>
      <c r="K53" s="38">
        <v>727</v>
      </c>
      <c r="L53" s="38"/>
      <c r="M53"/>
    </row>
    <row r="54" spans="1:13" s="18" customFormat="1" ht="12.75" customHeight="1" x14ac:dyDescent="0.2">
      <c r="A54" s="10"/>
      <c r="B54" s="10" t="s">
        <v>35</v>
      </c>
      <c r="C54" s="38">
        <v>935523</v>
      </c>
      <c r="D54" s="38"/>
      <c r="E54" s="38">
        <v>202993</v>
      </c>
      <c r="F54" s="38"/>
      <c r="G54" s="18">
        <v>645</v>
      </c>
      <c r="H54" s="38"/>
      <c r="I54" s="38">
        <v>3789</v>
      </c>
      <c r="J54" s="40"/>
      <c r="K54" s="38">
        <v>847</v>
      </c>
      <c r="L54" s="38"/>
      <c r="M54"/>
    </row>
    <row r="55" spans="1:13" s="18" customFormat="1" ht="12.75" customHeight="1" x14ac:dyDescent="0.2">
      <c r="A55" s="10"/>
      <c r="B55" s="10" t="s">
        <v>36</v>
      </c>
      <c r="C55" s="38">
        <v>940593</v>
      </c>
      <c r="D55" s="38"/>
      <c r="E55" s="38">
        <v>201439</v>
      </c>
      <c r="F55" s="38"/>
      <c r="G55" s="18">
        <v>563</v>
      </c>
      <c r="H55" s="38"/>
      <c r="I55" s="38">
        <v>3863</v>
      </c>
      <c r="J55" s="40"/>
      <c r="K55" s="38">
        <v>936</v>
      </c>
      <c r="L55" s="38"/>
      <c r="M55"/>
    </row>
    <row r="56" spans="1:13" s="18" customFormat="1" ht="12.75" customHeight="1" x14ac:dyDescent="0.2">
      <c r="A56" s="10"/>
      <c r="B56" s="10" t="s">
        <v>37</v>
      </c>
      <c r="C56" s="38">
        <v>945067</v>
      </c>
      <c r="D56" s="38"/>
      <c r="E56" s="38">
        <v>200223</v>
      </c>
      <c r="F56" s="38"/>
      <c r="G56" s="18">
        <v>612</v>
      </c>
      <c r="H56" s="38"/>
      <c r="I56" s="38">
        <v>3319</v>
      </c>
      <c r="J56" s="40"/>
      <c r="K56" s="38">
        <v>709</v>
      </c>
      <c r="L56" s="38"/>
      <c r="M56"/>
    </row>
    <row r="57" spans="1:13" s="18" customFormat="1" ht="12.75" customHeight="1" x14ac:dyDescent="0.2">
      <c r="A57" s="10"/>
      <c r="B57" s="10" t="s">
        <v>38</v>
      </c>
      <c r="C57" s="38">
        <v>947090</v>
      </c>
      <c r="D57" s="38"/>
      <c r="E57" s="38">
        <v>200734</v>
      </c>
      <c r="F57" s="38"/>
      <c r="G57" s="18">
        <v>382</v>
      </c>
      <c r="H57" s="38"/>
      <c r="I57" s="38">
        <v>2950</v>
      </c>
      <c r="J57" s="40"/>
      <c r="K57" s="38">
        <v>803</v>
      </c>
      <c r="L57" s="38"/>
      <c r="M57"/>
    </row>
    <row r="58" spans="1:13" s="18" customFormat="1" ht="12.75" customHeight="1" x14ac:dyDescent="0.2">
      <c r="A58" s="10"/>
      <c r="B58" s="10" t="s">
        <v>39</v>
      </c>
      <c r="C58" s="38">
        <v>948904</v>
      </c>
      <c r="D58" s="38"/>
      <c r="E58" s="38">
        <v>201729</v>
      </c>
      <c r="G58" s="18">
        <v>246</v>
      </c>
      <c r="I58" s="38">
        <v>3349</v>
      </c>
      <c r="K58" s="18">
        <v>811</v>
      </c>
      <c r="L58" s="38"/>
      <c r="M58"/>
    </row>
    <row r="59" spans="1:13" s="18" customFormat="1" ht="12.75" customHeight="1" x14ac:dyDescent="0.2">
      <c r="A59" s="10"/>
      <c r="B59" s="10" t="s">
        <v>40</v>
      </c>
      <c r="C59" s="38">
        <v>949175</v>
      </c>
      <c r="D59" s="38"/>
      <c r="E59" s="38">
        <v>203889</v>
      </c>
      <c r="G59" s="18">
        <v>294</v>
      </c>
      <c r="I59" s="38">
        <v>2953</v>
      </c>
      <c r="K59" s="18">
        <v>859</v>
      </c>
      <c r="L59" s="38"/>
      <c r="M59"/>
    </row>
    <row r="60" spans="1:13" s="18" customFormat="1" ht="12.75" customHeight="1" x14ac:dyDescent="0.2">
      <c r="A60" s="10"/>
      <c r="B60" s="10" t="s">
        <v>41</v>
      </c>
      <c r="C60" s="38">
        <v>948619</v>
      </c>
      <c r="D60" s="38"/>
      <c r="E60" s="38">
        <v>205929</v>
      </c>
      <c r="G60" s="18">
        <v>151</v>
      </c>
      <c r="I60" s="38">
        <v>2192</v>
      </c>
      <c r="K60" s="18">
        <v>892</v>
      </c>
      <c r="L60" s="38"/>
      <c r="M60"/>
    </row>
    <row r="61" spans="1:13" s="18" customFormat="1" ht="12.75" customHeight="1" x14ac:dyDescent="0.2">
      <c r="A61" s="10"/>
      <c r="B61" s="10" t="s">
        <v>42</v>
      </c>
      <c r="C61" s="38">
        <v>947882</v>
      </c>
      <c r="D61" s="38"/>
      <c r="E61" s="38">
        <v>207926</v>
      </c>
      <c r="G61" s="18">
        <v>139</v>
      </c>
      <c r="I61" s="38">
        <v>1775</v>
      </c>
      <c r="K61" s="18">
        <v>680</v>
      </c>
      <c r="L61" s="38"/>
      <c r="M61"/>
    </row>
    <row r="62" spans="1:13" s="18" customFormat="1" ht="12.75" customHeight="1" x14ac:dyDescent="0.2">
      <c r="A62" s="10"/>
      <c r="B62" s="10"/>
      <c r="C62" s="38"/>
      <c r="D62" s="38"/>
      <c r="E62" s="38"/>
      <c r="F62" s="38"/>
      <c r="G62" s="38"/>
      <c r="H62" s="38"/>
      <c r="I62" s="38"/>
      <c r="J62" s="40"/>
      <c r="K62" s="38"/>
      <c r="L62" s="38"/>
      <c r="M62"/>
    </row>
    <row r="63" spans="1:13" s="18" customFormat="1" ht="12.75" customHeight="1" x14ac:dyDescent="0.2">
      <c r="A63" s="10">
        <v>2010</v>
      </c>
      <c r="B63" s="10" t="s">
        <v>31</v>
      </c>
      <c r="C63" s="38">
        <v>946705</v>
      </c>
      <c r="D63" s="38"/>
      <c r="E63" s="38">
        <v>209799</v>
      </c>
      <c r="F63" s="38"/>
      <c r="G63" s="23">
        <v>58</v>
      </c>
      <c r="H63" s="23"/>
      <c r="I63" s="23">
        <v>1307</v>
      </c>
      <c r="J63" s="40"/>
      <c r="K63" s="38">
        <v>673</v>
      </c>
      <c r="M63"/>
    </row>
    <row r="64" spans="1:13" s="18" customFormat="1" ht="12.75" customHeight="1" x14ac:dyDescent="0.2">
      <c r="A64" s="10"/>
      <c r="B64" s="10" t="s">
        <v>32</v>
      </c>
      <c r="C64" s="38">
        <v>945949</v>
      </c>
      <c r="D64" s="38"/>
      <c r="E64" s="38">
        <v>211224</v>
      </c>
      <c r="F64" s="38"/>
      <c r="G64" s="23">
        <v>104</v>
      </c>
      <c r="H64" s="23"/>
      <c r="I64" s="23">
        <v>1388</v>
      </c>
      <c r="J64" s="40"/>
      <c r="K64" s="38">
        <v>824</v>
      </c>
      <c r="L64" s="38"/>
      <c r="M64"/>
    </row>
    <row r="65" spans="1:13" s="18" customFormat="1" ht="12.75" customHeight="1" x14ac:dyDescent="0.2">
      <c r="A65" s="10"/>
      <c r="B65" s="10" t="s">
        <v>33</v>
      </c>
      <c r="C65" s="38">
        <v>946958</v>
      </c>
      <c r="D65" s="38"/>
      <c r="E65" s="38">
        <v>211916</v>
      </c>
      <c r="F65" s="38"/>
      <c r="G65" s="23">
        <v>335</v>
      </c>
      <c r="H65" s="23"/>
      <c r="I65" s="23">
        <v>2681</v>
      </c>
      <c r="J65" s="40"/>
      <c r="K65" s="38">
        <v>1347</v>
      </c>
      <c r="L65" s="38"/>
      <c r="M65"/>
    </row>
    <row r="66" spans="1:13" s="18" customFormat="1" ht="12.75" customHeight="1" x14ac:dyDescent="0.2">
      <c r="A66" s="10"/>
      <c r="B66" s="10" t="s">
        <v>34</v>
      </c>
      <c r="C66" s="23">
        <v>951308</v>
      </c>
      <c r="D66" s="23"/>
      <c r="E66" s="23">
        <v>211133</v>
      </c>
      <c r="F66" s="38"/>
      <c r="G66" s="23">
        <v>833</v>
      </c>
      <c r="H66" s="23"/>
      <c r="I66" s="23">
        <v>4014</v>
      </c>
      <c r="J66" s="40"/>
      <c r="K66" s="38">
        <v>1313</v>
      </c>
      <c r="L66" s="38"/>
      <c r="M66"/>
    </row>
    <row r="67" spans="1:13" s="18" customFormat="1" ht="12.75" customHeight="1" x14ac:dyDescent="0.2">
      <c r="A67" s="10"/>
      <c r="B67" s="10" t="s">
        <v>35</v>
      </c>
      <c r="C67" s="38">
        <v>956655</v>
      </c>
      <c r="D67" s="38"/>
      <c r="E67" s="38">
        <v>209717</v>
      </c>
      <c r="F67" s="38"/>
      <c r="G67" s="23">
        <v>716</v>
      </c>
      <c r="H67" s="23"/>
      <c r="I67" s="23">
        <v>4641</v>
      </c>
      <c r="J67" s="40"/>
      <c r="K67" s="38">
        <v>1449</v>
      </c>
      <c r="L67" s="38"/>
      <c r="M67"/>
    </row>
    <row r="68" spans="1:13" s="18" customFormat="1" ht="12.75" customHeight="1" x14ac:dyDescent="0.2">
      <c r="A68" s="10"/>
      <c r="B68" s="10" t="s">
        <v>36</v>
      </c>
      <c r="C68" s="38">
        <v>961681</v>
      </c>
      <c r="D68" s="38"/>
      <c r="E68" s="38">
        <v>208238</v>
      </c>
      <c r="F68" s="38"/>
      <c r="G68" s="23">
        <v>578</v>
      </c>
      <c r="H68" s="23"/>
      <c r="I68" s="23">
        <v>4349</v>
      </c>
      <c r="J68" s="40"/>
      <c r="K68" s="38">
        <v>1405</v>
      </c>
      <c r="L68" s="38"/>
      <c r="M68"/>
    </row>
    <row r="69" spans="1:13" s="18" customFormat="1" ht="12.75" customHeight="1" x14ac:dyDescent="0.2">
      <c r="A69" s="10"/>
      <c r="B69" s="10" t="s">
        <v>37</v>
      </c>
      <c r="C69" s="38">
        <v>965286</v>
      </c>
      <c r="D69" s="38"/>
      <c r="E69" s="38">
        <v>207280</v>
      </c>
      <c r="F69" s="38"/>
      <c r="G69" s="23">
        <v>468</v>
      </c>
      <c r="H69" s="23"/>
      <c r="I69" s="23">
        <v>3410</v>
      </c>
      <c r="J69" s="40"/>
      <c r="K69" s="38">
        <v>1261</v>
      </c>
      <c r="L69" s="38"/>
      <c r="M69"/>
    </row>
    <row r="70" spans="1:13" s="18" customFormat="1" ht="12.75" customHeight="1" x14ac:dyDescent="0.2">
      <c r="A70" s="10"/>
      <c r="B70" s="10" t="s">
        <v>38</v>
      </c>
      <c r="C70" s="38">
        <v>967256</v>
      </c>
      <c r="D70" s="38"/>
      <c r="E70" s="38">
        <v>207823</v>
      </c>
      <c r="F70" s="38"/>
      <c r="G70" s="23">
        <v>332</v>
      </c>
      <c r="H70" s="23"/>
      <c r="I70" s="23">
        <v>3292</v>
      </c>
      <c r="J70" s="40"/>
      <c r="K70" s="38">
        <v>1128</v>
      </c>
      <c r="L70" s="38"/>
      <c r="M70"/>
    </row>
    <row r="71" spans="1:13" s="18" customFormat="1" ht="12.75" customHeight="1" x14ac:dyDescent="0.2">
      <c r="A71" s="10"/>
      <c r="B71" s="10" t="s">
        <v>39</v>
      </c>
      <c r="C71" s="38">
        <v>968349</v>
      </c>
      <c r="D71" s="38"/>
      <c r="E71" s="38">
        <v>208860</v>
      </c>
      <c r="G71" s="23">
        <v>228</v>
      </c>
      <c r="H71" s="23"/>
      <c r="I71" s="23">
        <v>3637</v>
      </c>
      <c r="K71" s="38">
        <v>1757</v>
      </c>
      <c r="L71" s="38"/>
      <c r="M71"/>
    </row>
    <row r="72" spans="1:13" s="18" customFormat="1" ht="12.75" customHeight="1" x14ac:dyDescent="0.2">
      <c r="A72" s="10"/>
      <c r="B72" s="10" t="s">
        <v>40</v>
      </c>
      <c r="C72" s="38">
        <v>968329</v>
      </c>
      <c r="D72" s="38"/>
      <c r="E72" s="38">
        <v>211416</v>
      </c>
      <c r="G72" s="23">
        <v>225</v>
      </c>
      <c r="H72" s="23"/>
      <c r="I72" s="23">
        <v>3211</v>
      </c>
      <c r="K72" s="18">
        <v>901</v>
      </c>
      <c r="L72" s="38"/>
      <c r="M72"/>
    </row>
    <row r="73" spans="1:13" s="18" customFormat="1" ht="12.75" customHeight="1" x14ac:dyDescent="0.2">
      <c r="A73" s="10"/>
      <c r="B73" s="10" t="s">
        <v>41</v>
      </c>
      <c r="C73" s="38">
        <v>967186</v>
      </c>
      <c r="D73" s="38"/>
      <c r="E73" s="38">
        <v>213751</v>
      </c>
      <c r="G73" s="23">
        <v>154</v>
      </c>
      <c r="H73" s="23"/>
      <c r="I73" s="23">
        <v>2334</v>
      </c>
      <c r="K73" s="18">
        <v>1324</v>
      </c>
      <c r="L73" s="38"/>
      <c r="M73"/>
    </row>
    <row r="74" spans="1:13" s="18" customFormat="1" ht="12.75" customHeight="1" x14ac:dyDescent="0.2">
      <c r="A74" s="10"/>
      <c r="B74" s="10" t="s">
        <v>42</v>
      </c>
      <c r="C74" s="38">
        <v>965870</v>
      </c>
      <c r="D74" s="38"/>
      <c r="E74" s="38">
        <v>216012</v>
      </c>
      <c r="G74" s="23">
        <v>93</v>
      </c>
      <c r="H74" s="23"/>
      <c r="I74" s="23">
        <v>1711</v>
      </c>
      <c r="K74" s="18">
        <v>881</v>
      </c>
      <c r="L74" s="38"/>
      <c r="M74"/>
    </row>
    <row r="75" spans="1:13" s="18" customFormat="1" ht="12.75" customHeight="1" x14ac:dyDescent="0.2">
      <c r="A75" s="10"/>
      <c r="B75" s="10"/>
      <c r="C75" s="38"/>
      <c r="D75" s="38"/>
      <c r="E75" s="38"/>
      <c r="F75" s="38"/>
      <c r="G75" s="38"/>
      <c r="H75" s="38"/>
      <c r="I75" s="38"/>
      <c r="J75" s="40"/>
      <c r="K75" s="38"/>
      <c r="L75" s="38"/>
      <c r="M75"/>
    </row>
    <row r="76" spans="1:13" s="18" customFormat="1" ht="12.75" customHeight="1" x14ac:dyDescent="0.2">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
      <c r="A77" s="10"/>
      <c r="B77" s="10" t="s">
        <v>32</v>
      </c>
      <c r="C77" s="38">
        <v>965361</v>
      </c>
      <c r="D77" s="38"/>
      <c r="E77" s="38">
        <v>218592</v>
      </c>
      <c r="F77" s="38"/>
      <c r="G77" s="38">
        <v>128</v>
      </c>
      <c r="H77" s="38"/>
      <c r="I77" s="38">
        <v>1752</v>
      </c>
      <c r="J77" s="40"/>
      <c r="K77" s="38">
        <v>785</v>
      </c>
      <c r="L77" s="38"/>
      <c r="M77"/>
    </row>
    <row r="78" spans="1:13" ht="12.75" customHeight="1" x14ac:dyDescent="0.2">
      <c r="A78" s="10"/>
      <c r="B78" s="17" t="s">
        <v>33</v>
      </c>
      <c r="C78" s="38">
        <v>967141</v>
      </c>
      <c r="D78" s="38"/>
      <c r="E78" s="38">
        <v>219255</v>
      </c>
      <c r="F78" s="38"/>
      <c r="G78" s="38">
        <v>387</v>
      </c>
      <c r="H78" s="38"/>
      <c r="I78" s="38">
        <v>3061</v>
      </c>
      <c r="K78" s="38">
        <v>1157</v>
      </c>
    </row>
    <row r="79" spans="1:13" s="18" customFormat="1" ht="12.75" customHeight="1" x14ac:dyDescent="0.2">
      <c r="A79" s="10"/>
      <c r="B79" s="10" t="s">
        <v>34</v>
      </c>
      <c r="C79" s="23">
        <v>972369</v>
      </c>
      <c r="D79" s="23"/>
      <c r="E79" s="23">
        <v>218353</v>
      </c>
      <c r="F79" s="38"/>
      <c r="G79" s="23">
        <v>969</v>
      </c>
      <c r="H79" s="23"/>
      <c r="I79" s="23">
        <v>4212</v>
      </c>
      <c r="J79" s="40"/>
      <c r="K79" s="38">
        <v>881</v>
      </c>
      <c r="L79" s="38"/>
      <c r="M79"/>
    </row>
    <row r="80" spans="1:13" s="18" customFormat="1" ht="12.75" customHeight="1" x14ac:dyDescent="0.2">
      <c r="A80" s="10"/>
      <c r="B80" s="10" t="s">
        <v>35</v>
      </c>
      <c r="C80" s="38">
        <v>978021</v>
      </c>
      <c r="D80" s="38"/>
      <c r="E80" s="38">
        <v>217228</v>
      </c>
      <c r="F80" s="38"/>
      <c r="G80" s="23">
        <v>726</v>
      </c>
      <c r="H80" s="23"/>
      <c r="I80" s="23">
        <v>4910</v>
      </c>
      <c r="J80" s="40"/>
      <c r="K80" s="38">
        <v>1161</v>
      </c>
      <c r="L80" s="38"/>
      <c r="M80"/>
    </row>
    <row r="81" spans="1:14" s="18" customFormat="1" ht="12.75" customHeight="1" x14ac:dyDescent="0.2">
      <c r="A81" s="10"/>
      <c r="B81" s="10" t="s">
        <v>36</v>
      </c>
      <c r="C81" s="38">
        <v>983019</v>
      </c>
      <c r="D81" s="38"/>
      <c r="E81" s="38">
        <v>215965</v>
      </c>
      <c r="F81" s="38"/>
      <c r="G81" s="23">
        <v>631</v>
      </c>
      <c r="H81" s="23"/>
      <c r="I81" s="23">
        <v>3938</v>
      </c>
      <c r="J81" s="40"/>
      <c r="K81" s="38">
        <v>864</v>
      </c>
      <c r="L81" s="38"/>
      <c r="M81"/>
    </row>
    <row r="82" spans="1:14" s="18" customFormat="1" ht="12.75" customHeight="1" x14ac:dyDescent="0.2">
      <c r="A82" s="10"/>
      <c r="B82" s="10" t="s">
        <v>37</v>
      </c>
      <c r="C82" s="38">
        <v>986864</v>
      </c>
      <c r="D82" s="38"/>
      <c r="E82" s="38">
        <v>215030</v>
      </c>
      <c r="F82" s="38"/>
      <c r="G82" s="23">
        <v>546</v>
      </c>
      <c r="H82" s="23"/>
      <c r="I82" s="23">
        <v>3376</v>
      </c>
      <c r="J82" s="40"/>
      <c r="K82" s="38">
        <v>1088</v>
      </c>
      <c r="L82" s="38"/>
      <c r="M82"/>
    </row>
    <row r="83" spans="1:14" s="18" customFormat="1" ht="12.75" customHeight="1" x14ac:dyDescent="0.2">
      <c r="A83" s="10"/>
      <c r="B83" s="10" t="s">
        <v>38</v>
      </c>
      <c r="C83" s="38">
        <v>988415</v>
      </c>
      <c r="D83" s="38"/>
      <c r="E83" s="38">
        <v>215834</v>
      </c>
      <c r="F83" s="38"/>
      <c r="G83" s="23">
        <v>313</v>
      </c>
      <c r="H83" s="23"/>
      <c r="I83" s="23">
        <v>3137</v>
      </c>
      <c r="J83" s="40"/>
      <c r="K83" s="38">
        <v>1107</v>
      </c>
      <c r="L83" s="38"/>
      <c r="M83"/>
    </row>
    <row r="84" spans="1:14" s="18" customFormat="1" ht="12.75" customHeight="1" x14ac:dyDescent="0.2">
      <c r="A84" s="10"/>
      <c r="B84" s="17" t="s">
        <v>39</v>
      </c>
      <c r="C84" s="23">
        <v>990046</v>
      </c>
      <c r="D84" s="23"/>
      <c r="E84" s="23">
        <v>216750</v>
      </c>
      <c r="F84" s="38"/>
      <c r="G84" s="23">
        <v>266</v>
      </c>
      <c r="H84" s="23"/>
      <c r="I84" s="23">
        <v>3340</v>
      </c>
      <c r="J84" s="40"/>
      <c r="K84" s="38">
        <v>1087</v>
      </c>
      <c r="L84" s="38"/>
      <c r="M84"/>
    </row>
    <row r="85" spans="1:14" s="4" customFormat="1" ht="12.75" customHeight="1" x14ac:dyDescent="0.2">
      <c r="A85" s="20"/>
      <c r="B85" s="21" t="s">
        <v>40</v>
      </c>
      <c r="C85" s="38">
        <v>989791</v>
      </c>
      <c r="D85" s="38"/>
      <c r="E85" s="38">
        <v>219388</v>
      </c>
      <c r="F85" s="38"/>
      <c r="G85" s="38">
        <v>243</v>
      </c>
      <c r="H85" s="38"/>
      <c r="I85" s="38">
        <v>3154</v>
      </c>
      <c r="J85" s="38"/>
      <c r="K85" s="38">
        <v>1075</v>
      </c>
      <c r="M85"/>
    </row>
    <row r="86" spans="1:14" s="4" customFormat="1" ht="12.75" customHeight="1" x14ac:dyDescent="0.2">
      <c r="A86" s="20"/>
      <c r="B86" s="10" t="s">
        <v>41</v>
      </c>
      <c r="C86" s="38">
        <v>989281</v>
      </c>
      <c r="D86" s="38"/>
      <c r="E86" s="38">
        <v>221533</v>
      </c>
      <c r="F86" s="38"/>
      <c r="G86" s="38">
        <v>164</v>
      </c>
      <c r="H86" s="38"/>
      <c r="I86" s="38">
        <v>2458</v>
      </c>
      <c r="J86" s="38"/>
      <c r="K86" s="38">
        <v>1015</v>
      </c>
      <c r="M86"/>
    </row>
    <row r="87" spans="1:14" s="4" customFormat="1" ht="12.75" customHeight="1" x14ac:dyDescent="0.2">
      <c r="A87" s="20"/>
      <c r="B87" s="10" t="s">
        <v>42</v>
      </c>
      <c r="C87" s="38">
        <v>988195</v>
      </c>
      <c r="D87" s="38"/>
      <c r="E87" s="38">
        <v>223358</v>
      </c>
      <c r="F87" s="38"/>
      <c r="G87" s="38">
        <v>89</v>
      </c>
      <c r="H87" s="38"/>
      <c r="I87" s="38">
        <v>1718</v>
      </c>
      <c r="J87" s="38"/>
      <c r="K87" s="38">
        <v>1178</v>
      </c>
      <c r="M87"/>
    </row>
    <row r="88" spans="1:14" s="18" customFormat="1" ht="12.75" customHeight="1" x14ac:dyDescent="0.2">
      <c r="A88" s="10"/>
      <c r="B88" s="10"/>
      <c r="C88" s="38"/>
      <c r="D88" s="38"/>
      <c r="E88" s="38"/>
      <c r="F88" s="38"/>
      <c r="G88" s="38"/>
      <c r="H88" s="38"/>
      <c r="I88" s="38"/>
      <c r="J88" s="40"/>
      <c r="K88" s="38"/>
      <c r="L88" s="38"/>
      <c r="M88"/>
    </row>
    <row r="89" spans="1:14" s="18" customFormat="1" ht="12.75" customHeight="1" x14ac:dyDescent="0.2">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
      <c r="A90" s="10"/>
      <c r="B90" s="10" t="s">
        <v>32</v>
      </c>
      <c r="C90" s="38">
        <v>987416</v>
      </c>
      <c r="D90" s="38"/>
      <c r="E90" s="38">
        <v>226056</v>
      </c>
      <c r="F90" s="38"/>
      <c r="G90" s="38">
        <v>95</v>
      </c>
      <c r="H90" s="38"/>
      <c r="I90" s="38">
        <v>1665</v>
      </c>
      <c r="J90" s="40"/>
      <c r="K90" s="38">
        <v>873</v>
      </c>
      <c r="L90" s="38"/>
      <c r="M90"/>
    </row>
    <row r="91" spans="1:14" s="22" customFormat="1" ht="12.75" customHeight="1" x14ac:dyDescent="0.2">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
      <c r="A101" s="21"/>
      <c r="B101" s="21"/>
      <c r="C101" s="23"/>
      <c r="D101" s="23"/>
      <c r="E101" s="23"/>
      <c r="F101" s="23"/>
      <c r="G101" s="23"/>
      <c r="H101" s="23"/>
      <c r="I101" s="23"/>
      <c r="J101" s="23"/>
      <c r="K101" s="23"/>
      <c r="L101" s="23"/>
      <c r="M101"/>
      <c r="N101" s="23"/>
    </row>
    <row r="102" spans="1:14" s="22" customFormat="1" ht="12.75" customHeight="1" x14ac:dyDescent="0.2">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
      <c r="A114" s="20"/>
      <c r="B114" s="21"/>
      <c r="C114" s="23"/>
      <c r="D114" s="23"/>
      <c r="E114" s="23"/>
      <c r="F114" s="23"/>
      <c r="G114" s="23"/>
      <c r="H114" s="23"/>
      <c r="I114" s="23"/>
      <c r="J114" s="23"/>
      <c r="K114" s="23"/>
      <c r="L114" s="23"/>
      <c r="M114"/>
      <c r="N114" s="23"/>
    </row>
    <row r="115" spans="1:14" s="22" customFormat="1" ht="12.75" customHeight="1" x14ac:dyDescent="0.2">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
      <c r="A124" s="20"/>
      <c r="B124" s="21" t="s">
        <v>40</v>
      </c>
      <c r="C124" s="23">
        <v>1058990</v>
      </c>
      <c r="D124" s="23"/>
      <c r="E124" s="23">
        <v>240657</v>
      </c>
      <c r="G124" s="23">
        <v>609</v>
      </c>
      <c r="H124" s="23"/>
      <c r="I124" s="23">
        <v>4088</v>
      </c>
      <c r="J124" s="63"/>
      <c r="K124" s="23">
        <v>1117</v>
      </c>
      <c r="L124" s="23"/>
      <c r="M124"/>
    </row>
    <row r="125" spans="1:14" s="27" customFormat="1" ht="12.75" customHeight="1" x14ac:dyDescent="0.2">
      <c r="A125" s="20"/>
      <c r="B125" s="21" t="s">
        <v>41</v>
      </c>
      <c r="C125" s="23">
        <v>1058636</v>
      </c>
      <c r="D125" s="23"/>
      <c r="E125" s="23">
        <v>242452</v>
      </c>
      <c r="G125" s="23">
        <v>107</v>
      </c>
      <c r="H125" s="23"/>
      <c r="I125" s="23">
        <v>2314</v>
      </c>
      <c r="J125" s="23"/>
      <c r="K125" s="23">
        <v>1044</v>
      </c>
      <c r="L125" s="23"/>
      <c r="M125"/>
    </row>
    <row r="126" spans="1:14" s="27" customFormat="1" ht="12.75" customHeight="1" x14ac:dyDescent="0.2">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
      <c r="A127" s="20"/>
      <c r="B127" s="21"/>
      <c r="C127" s="23"/>
      <c r="D127" s="23"/>
      <c r="E127" s="23"/>
      <c r="F127" s="23"/>
      <c r="G127" s="23"/>
      <c r="H127" s="23"/>
      <c r="I127" s="23"/>
      <c r="J127" s="23"/>
      <c r="K127" s="23"/>
      <c r="L127" s="23"/>
      <c r="M127"/>
      <c r="N127" s="23"/>
    </row>
    <row r="128" spans="1:14" s="22" customFormat="1" ht="12.75" customHeight="1" x14ac:dyDescent="0.2">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
      <c r="A140" s="20"/>
      <c r="B140" s="21"/>
      <c r="C140" s="23"/>
      <c r="D140" s="23"/>
      <c r="E140" s="23"/>
      <c r="F140" s="23"/>
      <c r="G140" s="23"/>
      <c r="H140" s="23"/>
      <c r="I140" s="23"/>
      <c r="J140" s="23"/>
      <c r="K140" s="23"/>
      <c r="L140" s="23"/>
      <c r="M140"/>
      <c r="N140" s="23"/>
    </row>
    <row r="141" spans="1:14" s="22" customFormat="1" ht="12.75" customHeight="1" x14ac:dyDescent="0.2">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
      <c r="A153" s="20"/>
      <c r="B153" s="21"/>
      <c r="C153" s="23"/>
      <c r="D153" s="23"/>
      <c r="E153" s="23"/>
      <c r="F153" s="23"/>
      <c r="G153" s="23"/>
      <c r="H153" s="23"/>
      <c r="I153" s="23"/>
      <c r="J153" s="23"/>
      <c r="K153" s="23"/>
      <c r="L153" s="23"/>
      <c r="M153"/>
      <c r="N153" s="23"/>
    </row>
    <row r="154" spans="1:14" s="22" customFormat="1" ht="12.75" customHeight="1" x14ac:dyDescent="0.2">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
      <c r="A166" s="20"/>
      <c r="B166" s="21"/>
      <c r="C166" s="23"/>
      <c r="D166" s="23"/>
      <c r="E166" s="23"/>
      <c r="F166" s="23"/>
      <c r="G166" s="23"/>
      <c r="H166" s="23"/>
      <c r="I166" s="23"/>
      <c r="J166" s="23"/>
      <c r="K166" s="23"/>
      <c r="L166"/>
      <c r="M166"/>
      <c r="N166" s="23"/>
    </row>
    <row r="167" spans="1:14" s="22" customFormat="1" ht="12.75" customHeight="1" x14ac:dyDescent="0.2">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
      <c r="A230" s="20"/>
      <c r="B230" s="21" t="s">
        <v>42</v>
      </c>
      <c r="C230" s="72">
        <v>1319079</v>
      </c>
      <c r="D230" s="72"/>
      <c r="E230" s="72">
        <v>324691</v>
      </c>
      <c r="F230" s="72"/>
      <c r="G230" s="72">
        <v>49</v>
      </c>
      <c r="I230" s="23">
        <v>2207</v>
      </c>
      <c r="J230" s="23"/>
      <c r="K230" s="23">
        <v>791</v>
      </c>
      <c r="M230" s="23"/>
      <c r="N230" s="23"/>
    </row>
    <row r="231" spans="1:14" ht="12.75" customHeight="1" x14ac:dyDescent="0.2">
      <c r="A231" s="20"/>
      <c r="B231" s="21"/>
      <c r="C231" s="72"/>
      <c r="D231" s="72"/>
      <c r="E231" s="72"/>
      <c r="F231" s="72"/>
      <c r="G231" s="72"/>
      <c r="I231" s="23"/>
      <c r="J231" s="23"/>
      <c r="K231" s="23"/>
      <c r="M231" s="23"/>
      <c r="N231" s="23"/>
    </row>
    <row r="232" spans="1:14" ht="12.75" customHeight="1" x14ac:dyDescent="0.2">
      <c r="A232" s="20">
        <v>2023</v>
      </c>
      <c r="B232" s="21" t="s">
        <v>31</v>
      </c>
      <c r="C232" s="72">
        <v>1318122</v>
      </c>
      <c r="D232" s="72"/>
      <c r="E232" s="72">
        <v>326805</v>
      </c>
      <c r="F232" s="72"/>
      <c r="G232" s="72">
        <v>40</v>
      </c>
      <c r="I232" s="23">
        <v>2044</v>
      </c>
      <c r="J232" s="23"/>
      <c r="K232" s="23">
        <v>939</v>
      </c>
      <c r="M232" s="23"/>
      <c r="N232" s="23"/>
    </row>
    <row r="233" spans="1:14" ht="12.75" customHeight="1" x14ac:dyDescent="0.2">
      <c r="A233" s="20"/>
      <c r="B233" s="21" t="s">
        <v>32</v>
      </c>
      <c r="C233" s="72">
        <v>1318361</v>
      </c>
      <c r="D233" s="72"/>
      <c r="E233" s="72">
        <v>328204</v>
      </c>
      <c r="F233" s="72"/>
      <c r="G233" s="72">
        <v>72</v>
      </c>
      <c r="I233" s="23">
        <v>2302</v>
      </c>
      <c r="J233" s="23"/>
      <c r="K233" s="23">
        <v>762</v>
      </c>
      <c r="M233" s="23"/>
      <c r="N233" s="23"/>
    </row>
    <row r="234" spans="1:14" ht="12.75" customHeight="1" x14ac:dyDescent="0.2">
      <c r="A234" s="20"/>
      <c r="B234" s="21" t="s">
        <v>33</v>
      </c>
      <c r="C234" s="72">
        <v>1319831</v>
      </c>
      <c r="D234" s="72"/>
      <c r="E234" s="72">
        <v>328877</v>
      </c>
      <c r="F234" s="72"/>
      <c r="G234" s="72">
        <v>204</v>
      </c>
      <c r="H234" s="23"/>
      <c r="I234" s="23">
        <v>3148</v>
      </c>
      <c r="J234" s="23"/>
      <c r="K234" s="23">
        <v>1229</v>
      </c>
      <c r="M234" s="23"/>
      <c r="N234" s="23"/>
    </row>
    <row r="235" spans="1:14" ht="12.75" customHeight="1" x14ac:dyDescent="0.2">
      <c r="A235" s="20"/>
      <c r="B235" s="21" t="s">
        <v>34</v>
      </c>
      <c r="C235" s="72">
        <v>1324456</v>
      </c>
      <c r="D235" s="72"/>
      <c r="E235" s="72">
        <v>327261</v>
      </c>
      <c r="F235" s="72"/>
      <c r="G235" s="72">
        <v>356</v>
      </c>
      <c r="I235" s="23">
        <v>3625</v>
      </c>
      <c r="J235" s="23"/>
      <c r="K235" s="23">
        <v>982</v>
      </c>
      <c r="M235" s="23"/>
      <c r="N235" s="23"/>
    </row>
    <row r="236" spans="1:14" ht="12.75" customHeight="1" x14ac:dyDescent="0.2">
      <c r="A236" s="20"/>
      <c r="B236" s="21" t="s">
        <v>35</v>
      </c>
      <c r="C236" s="72">
        <v>1329957</v>
      </c>
      <c r="D236" s="72"/>
      <c r="E236" s="72">
        <v>325749</v>
      </c>
      <c r="F236" s="72"/>
      <c r="G236" s="72">
        <v>369</v>
      </c>
      <c r="H236" s="72"/>
      <c r="I236" s="23">
        <v>4729</v>
      </c>
      <c r="J236" s="23"/>
      <c r="K236" s="23">
        <v>1145</v>
      </c>
      <c r="M236" s="23"/>
      <c r="N236" s="23"/>
    </row>
    <row r="237" spans="1:14" ht="12.75" customHeight="1" x14ac:dyDescent="0.2">
      <c r="A237" s="20"/>
      <c r="B237" s="21" t="s">
        <v>36</v>
      </c>
      <c r="C237" s="72">
        <v>1335819</v>
      </c>
      <c r="D237" s="72"/>
      <c r="E237" s="72">
        <v>323558</v>
      </c>
      <c r="F237" s="72"/>
      <c r="G237" s="72">
        <v>265</v>
      </c>
      <c r="I237" s="23">
        <v>4225</v>
      </c>
      <c r="J237" s="23"/>
      <c r="K237" s="23">
        <v>852</v>
      </c>
      <c r="M237" s="23"/>
      <c r="N237" s="23"/>
    </row>
    <row r="238" spans="1:14" ht="12.75" customHeight="1" x14ac:dyDescent="0.2">
      <c r="A238" s="20"/>
      <c r="B238" s="21" t="s">
        <v>37</v>
      </c>
      <c r="C238" s="72">
        <v>1339623</v>
      </c>
      <c r="D238" s="72"/>
      <c r="E238" s="72">
        <v>322528</v>
      </c>
      <c r="F238" s="72"/>
      <c r="G238" s="72">
        <v>268</v>
      </c>
      <c r="I238" s="23">
        <v>3295</v>
      </c>
      <c r="J238" s="23"/>
      <c r="K238" s="23">
        <v>814</v>
      </c>
      <c r="M238" s="23"/>
      <c r="N238" s="23"/>
    </row>
    <row r="239" spans="1:14" ht="12.75" customHeight="1" x14ac:dyDescent="0.2">
      <c r="A239" s="20"/>
      <c r="B239" s="21" t="s">
        <v>38</v>
      </c>
      <c r="C239" s="72">
        <v>1340920</v>
      </c>
      <c r="D239" s="72"/>
      <c r="E239" s="72">
        <v>323105</v>
      </c>
      <c r="F239" s="72"/>
      <c r="G239" s="72">
        <v>211</v>
      </c>
      <c r="I239" s="23">
        <v>3234</v>
      </c>
      <c r="J239" s="23"/>
      <c r="K239" s="23">
        <v>1596</v>
      </c>
      <c r="M239" s="23"/>
      <c r="N239" s="23"/>
    </row>
    <row r="240" spans="1:14" ht="12.75" customHeight="1" x14ac:dyDescent="0.2">
      <c r="A240" s="20"/>
      <c r="B240" s="21" t="s">
        <v>39</v>
      </c>
      <c r="C240" s="72">
        <v>1341115</v>
      </c>
      <c r="D240" s="72"/>
      <c r="E240" s="72">
        <v>324685</v>
      </c>
      <c r="F240" s="72"/>
      <c r="G240" s="72">
        <v>179</v>
      </c>
      <c r="I240" s="23">
        <v>2956</v>
      </c>
      <c r="J240" s="23"/>
      <c r="K240" s="23">
        <v>1394</v>
      </c>
      <c r="M240" s="23"/>
      <c r="N240" s="23"/>
    </row>
    <row r="241" spans="1:14" ht="12.75" customHeight="1" x14ac:dyDescent="0.2">
      <c r="A241" s="20"/>
      <c r="B241" s="21" t="s">
        <v>40</v>
      </c>
      <c r="C241" s="72">
        <v>1337489</v>
      </c>
      <c r="D241" s="72"/>
      <c r="E241" s="72">
        <v>330198</v>
      </c>
      <c r="F241" s="72"/>
      <c r="G241" s="72">
        <v>148</v>
      </c>
      <c r="I241" s="23">
        <v>2838</v>
      </c>
      <c r="J241" s="23"/>
      <c r="K241" s="23">
        <v>1115</v>
      </c>
      <c r="M241" s="23"/>
      <c r="N241" s="23"/>
    </row>
    <row r="242" spans="1:14" ht="12.75" customHeight="1" x14ac:dyDescent="0.2">
      <c r="A242" s="20"/>
      <c r="B242" s="21" t="s">
        <v>41</v>
      </c>
      <c r="C242" s="72">
        <v>1334386</v>
      </c>
      <c r="D242" s="72"/>
      <c r="E242" s="72">
        <v>334674</v>
      </c>
      <c r="F242" s="72"/>
      <c r="G242" s="72">
        <v>80</v>
      </c>
      <c r="I242" s="23">
        <v>2349</v>
      </c>
      <c r="J242" s="23"/>
      <c r="K242" s="23">
        <v>1101</v>
      </c>
      <c r="M242" s="23"/>
      <c r="N242" s="23"/>
    </row>
    <row r="243" spans="1:14" ht="12.75" customHeight="1" x14ac:dyDescent="0.2">
      <c r="A243" s="20"/>
      <c r="B243" s="21" t="s">
        <v>42</v>
      </c>
      <c r="C243" s="72">
        <v>1331869</v>
      </c>
      <c r="D243" s="72"/>
      <c r="E243" s="72">
        <v>338124</v>
      </c>
      <c r="F243" s="72"/>
      <c r="G243" s="72">
        <v>32</v>
      </c>
      <c r="I243" s="23">
        <v>1615</v>
      </c>
      <c r="J243" s="23"/>
      <c r="K243" s="23">
        <v>744</v>
      </c>
      <c r="M243" s="23"/>
      <c r="N243" s="23"/>
    </row>
    <row r="244" spans="1:14" ht="12.75" customHeight="1" x14ac:dyDescent="0.2">
      <c r="A244" s="20"/>
      <c r="B244" s="21"/>
      <c r="C244" s="72"/>
      <c r="D244" s="72"/>
      <c r="E244" s="23"/>
      <c r="F244" s="23"/>
      <c r="G244" s="142"/>
      <c r="H244" s="23"/>
      <c r="I244" s="23"/>
      <c r="J244" s="23"/>
      <c r="K244" s="23"/>
      <c r="L244" s="23"/>
      <c r="M244" s="23"/>
      <c r="N244" s="23"/>
    </row>
    <row r="245" spans="1:14" s="4" customFormat="1" ht="12.75" customHeight="1" x14ac:dyDescent="0.2">
      <c r="A245" s="12">
        <v>2024</v>
      </c>
      <c r="B245" s="21" t="s">
        <v>31</v>
      </c>
      <c r="C245" s="23">
        <v>1329805</v>
      </c>
      <c r="D245" s="23"/>
      <c r="E245" s="23">
        <v>340487</v>
      </c>
      <c r="F245" s="23"/>
      <c r="G245" s="23">
        <v>15</v>
      </c>
      <c r="H245"/>
      <c r="I245" s="23">
        <v>1274</v>
      </c>
      <c r="J245"/>
      <c r="K245" s="23">
        <v>1015</v>
      </c>
      <c r="L245"/>
      <c r="M245"/>
      <c r="N245"/>
    </row>
    <row r="246" spans="1:14" ht="12.75" customHeight="1" x14ac:dyDescent="0.2">
      <c r="A246" s="20"/>
      <c r="B246" s="21" t="s">
        <v>32</v>
      </c>
      <c r="C246" s="72">
        <v>1329274</v>
      </c>
      <c r="D246" s="72"/>
      <c r="E246" s="72">
        <v>341918</v>
      </c>
      <c r="F246" s="72"/>
      <c r="G246" s="72">
        <v>51</v>
      </c>
      <c r="I246" s="23">
        <v>1808</v>
      </c>
      <c r="J246" s="23"/>
      <c r="K246" s="23">
        <v>1012</v>
      </c>
      <c r="M246" s="23"/>
      <c r="N246" s="23"/>
    </row>
    <row r="247" spans="1:14" ht="12.75" customHeight="1" x14ac:dyDescent="0.2">
      <c r="A247" s="20"/>
      <c r="B247" s="21" t="s">
        <v>33</v>
      </c>
      <c r="C247" s="72">
        <v>1331115</v>
      </c>
      <c r="D247" s="72"/>
      <c r="E247" s="72">
        <v>341793</v>
      </c>
      <c r="F247" s="72"/>
      <c r="G247" s="72">
        <v>162</v>
      </c>
      <c r="I247" s="23">
        <v>2666</v>
      </c>
      <c r="J247" s="23"/>
      <c r="K247" s="23">
        <v>1155</v>
      </c>
      <c r="M247" s="23"/>
      <c r="N247" s="23"/>
    </row>
    <row r="248" spans="1:14" ht="12.75" customHeight="1" x14ac:dyDescent="0.2">
      <c r="A248" s="20"/>
      <c r="B248" s="21" t="s">
        <v>34</v>
      </c>
      <c r="C248" s="72">
        <v>1335581</v>
      </c>
      <c r="D248" s="72"/>
      <c r="E248" s="72">
        <v>340027</v>
      </c>
      <c r="F248" s="72"/>
      <c r="G248" s="72">
        <v>309</v>
      </c>
      <c r="I248" s="23">
        <v>3756</v>
      </c>
      <c r="J248" s="23"/>
      <c r="K248" s="23">
        <v>1395</v>
      </c>
      <c r="M248" s="23"/>
      <c r="N248" s="23"/>
    </row>
    <row r="249" spans="1:14" ht="12.75" customHeight="1" x14ac:dyDescent="0.2">
      <c r="A249" s="20"/>
      <c r="B249" s="21" t="s">
        <v>35</v>
      </c>
      <c r="C249" s="72">
        <v>1341429</v>
      </c>
      <c r="D249" s="72"/>
      <c r="E249" s="72">
        <v>337271</v>
      </c>
      <c r="F249" s="72"/>
      <c r="G249" s="72">
        <v>275</v>
      </c>
      <c r="H249" s="72"/>
      <c r="I249" s="72">
        <v>4064</v>
      </c>
      <c r="J249" s="72"/>
      <c r="K249" s="23">
        <v>1271</v>
      </c>
      <c r="M249" s="23"/>
      <c r="N249" s="23"/>
    </row>
    <row r="250" spans="1:14" ht="12.75" customHeight="1" x14ac:dyDescent="0.2">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
      <c r="A257" s="20"/>
      <c r="B257" s="21"/>
      <c r="C257" s="72"/>
      <c r="D257" s="72"/>
      <c r="E257" s="72"/>
      <c r="F257" s="72"/>
      <c r="G257" s="72"/>
      <c r="H257" s="72"/>
      <c r="I257" s="72"/>
      <c r="J257" s="72"/>
      <c r="K257" s="23"/>
      <c r="L257" s="72"/>
      <c r="M257" s="23"/>
      <c r="N257" s="72"/>
    </row>
    <row r="258" spans="1:25" ht="12.75" customHeight="1" x14ac:dyDescent="0.2">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
      <c r="A269" s="171"/>
      <c r="B269" s="25"/>
      <c r="C269" s="76"/>
      <c r="D269" s="76"/>
      <c r="E269" s="76"/>
      <c r="F269" s="91"/>
      <c r="G269" s="26"/>
      <c r="H269" s="26"/>
      <c r="I269" s="26"/>
      <c r="J269" s="26"/>
      <c r="K269" s="26"/>
      <c r="L269" s="91"/>
    </row>
    <row r="270" spans="1:25" x14ac:dyDescent="0.2">
      <c r="H270" s="23"/>
      <c r="K270" s="48"/>
    </row>
    <row r="271" spans="1:25" x14ac:dyDescent="0.2">
      <c r="H271" s="23"/>
      <c r="K271" s="48"/>
    </row>
    <row r="272" spans="1:25" x14ac:dyDescent="0.2">
      <c r="H272" s="48"/>
      <c r="I272" s="48"/>
    </row>
  </sheetData>
  <phoneticPr fontId="17"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2"/>
  <sheetViews>
    <sheetView zoomScaleNormal="100" zoomScaleSheetLayoutView="100" workbookViewId="0">
      <pane ySplit="7" topLeftCell="A245" activePane="bottomLeft" state="frozen"/>
      <selection activeCell="U278" sqref="U278"/>
      <selection pane="bottomLeft" activeCell="O265" sqref="O265"/>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2.42578125" bestFit="1" customWidth="1"/>
    <col min="8" max="8" width="2.5703125" customWidth="1"/>
    <col min="9" max="9" width="9.5703125" customWidth="1"/>
    <col min="10" max="10" width="2.5703125" customWidth="1"/>
    <col min="11" max="11" width="12.42578125" bestFit="1" customWidth="1"/>
    <col min="12" max="12" width="2.5703125" customWidth="1"/>
  </cols>
  <sheetData>
    <row r="1" spans="1:12" x14ac:dyDescent="0.2">
      <c r="A1" s="1" t="s">
        <v>601</v>
      </c>
    </row>
    <row r="2" spans="1:12" x14ac:dyDescent="0.2">
      <c r="A2" s="231" t="s">
        <v>602</v>
      </c>
    </row>
    <row r="3" spans="1:12" s="8" customFormat="1" ht="11.25" customHeight="1" x14ac:dyDescent="0.2">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
      <c r="A8" s="10"/>
      <c r="B8" s="17"/>
      <c r="C8" s="19"/>
      <c r="D8" s="19"/>
      <c r="E8" s="19"/>
      <c r="F8" s="19"/>
      <c r="G8" s="19"/>
      <c r="H8" s="19"/>
      <c r="I8" s="19"/>
      <c r="J8" s="19"/>
      <c r="K8" s="24"/>
    </row>
    <row r="9" spans="1:12" ht="12.75" customHeight="1" x14ac:dyDescent="0.2">
      <c r="A9" s="10">
        <v>2006</v>
      </c>
      <c r="B9" s="17" t="s">
        <v>31</v>
      </c>
      <c r="C9" s="38">
        <v>177068</v>
      </c>
      <c r="D9" s="38"/>
      <c r="E9" s="38">
        <v>110509</v>
      </c>
      <c r="F9" s="38"/>
      <c r="G9" s="28" t="s">
        <v>0</v>
      </c>
      <c r="H9" s="23"/>
      <c r="I9" s="28" t="s">
        <v>0</v>
      </c>
      <c r="J9" s="38"/>
      <c r="K9" s="38">
        <v>150</v>
      </c>
      <c r="L9" s="38"/>
    </row>
    <row r="10" spans="1:12" ht="12.75" customHeight="1" x14ac:dyDescent="0.2">
      <c r="A10" s="10"/>
      <c r="B10" s="17" t="s">
        <v>32</v>
      </c>
      <c r="C10" s="38">
        <v>182080</v>
      </c>
      <c r="D10" s="38"/>
      <c r="E10" s="38">
        <v>106983</v>
      </c>
      <c r="F10" s="38"/>
      <c r="G10" s="28" t="s">
        <v>0</v>
      </c>
      <c r="H10" s="23"/>
      <c r="I10" s="28" t="s">
        <v>0</v>
      </c>
      <c r="J10" s="38"/>
      <c r="K10" s="38">
        <v>146</v>
      </c>
      <c r="L10" s="38"/>
    </row>
    <row r="11" spans="1:12" ht="12.75" customHeight="1" x14ac:dyDescent="0.2">
      <c r="A11" s="10"/>
      <c r="B11" s="17" t="s">
        <v>33</v>
      </c>
      <c r="C11" s="38">
        <v>186531</v>
      </c>
      <c r="D11" s="38"/>
      <c r="E11" s="38">
        <v>103623</v>
      </c>
      <c r="F11" s="38"/>
      <c r="G11" s="28" t="s">
        <v>0</v>
      </c>
      <c r="H11" s="23"/>
      <c r="I11" s="28" t="s">
        <v>0</v>
      </c>
      <c r="J11" s="38"/>
      <c r="K11" s="38">
        <v>165</v>
      </c>
      <c r="L11" s="38"/>
    </row>
    <row r="12" spans="1:12" ht="12.75" customHeight="1" x14ac:dyDescent="0.2">
      <c r="A12" s="10"/>
      <c r="B12" s="17" t="s">
        <v>34</v>
      </c>
      <c r="C12" s="38">
        <v>180367</v>
      </c>
      <c r="D12" s="38"/>
      <c r="E12" s="38">
        <v>110340</v>
      </c>
      <c r="F12" s="38"/>
      <c r="G12" s="28" t="s">
        <v>0</v>
      </c>
      <c r="H12" s="23"/>
      <c r="I12" s="28" t="s">
        <v>0</v>
      </c>
      <c r="J12" s="38"/>
      <c r="K12" s="38">
        <v>165</v>
      </c>
      <c r="L12" s="38"/>
    </row>
    <row r="13" spans="1:12" ht="12.75" customHeight="1" x14ac:dyDescent="0.2">
      <c r="A13" s="10"/>
      <c r="B13" s="17" t="s">
        <v>35</v>
      </c>
      <c r="C13" s="38">
        <v>173165</v>
      </c>
      <c r="D13" s="38"/>
      <c r="E13" s="38">
        <v>118058</v>
      </c>
      <c r="F13" s="38"/>
      <c r="G13" s="28" t="s">
        <v>0</v>
      </c>
      <c r="H13" s="23"/>
      <c r="I13" s="28" t="s">
        <v>0</v>
      </c>
      <c r="J13" s="38"/>
      <c r="K13" s="38">
        <v>148</v>
      </c>
      <c r="L13" s="38"/>
    </row>
    <row r="14" spans="1:12" ht="12.75" customHeight="1" x14ac:dyDescent="0.2">
      <c r="A14" s="10"/>
      <c r="B14" s="17" t="s">
        <v>36</v>
      </c>
      <c r="C14" s="38">
        <v>172238</v>
      </c>
      <c r="D14" s="38"/>
      <c r="E14" s="38">
        <v>119444</v>
      </c>
      <c r="F14" s="38"/>
      <c r="G14" s="28" t="s">
        <v>0</v>
      </c>
      <c r="H14" s="23"/>
      <c r="I14" s="28" t="s">
        <v>0</v>
      </c>
      <c r="J14" s="38"/>
      <c r="K14" s="38">
        <v>99</v>
      </c>
      <c r="L14" s="38"/>
    </row>
    <row r="15" spans="1:12" ht="12.75" customHeight="1" x14ac:dyDescent="0.2">
      <c r="A15" s="10"/>
      <c r="B15" s="17" t="s">
        <v>37</v>
      </c>
      <c r="C15" s="38">
        <v>172138</v>
      </c>
      <c r="D15" s="38"/>
      <c r="E15" s="38">
        <v>120026</v>
      </c>
      <c r="F15" s="38"/>
      <c r="G15" s="28" t="s">
        <v>0</v>
      </c>
      <c r="H15" s="23"/>
      <c r="I15" s="28" t="s">
        <v>0</v>
      </c>
      <c r="J15" s="38"/>
      <c r="K15" s="38">
        <v>58</v>
      </c>
      <c r="L15" s="38"/>
    </row>
    <row r="16" spans="1:12" ht="12.75" customHeight="1" x14ac:dyDescent="0.2">
      <c r="A16" s="10"/>
      <c r="B16" s="17" t="s">
        <v>38</v>
      </c>
      <c r="C16" s="38">
        <v>171968</v>
      </c>
      <c r="D16" s="38"/>
      <c r="E16" s="38">
        <v>120558</v>
      </c>
      <c r="F16" s="38"/>
      <c r="G16" s="28" t="s">
        <v>0</v>
      </c>
      <c r="H16" s="23"/>
      <c r="I16" s="28" t="s">
        <v>0</v>
      </c>
      <c r="J16" s="38"/>
      <c r="K16" s="38">
        <v>77</v>
      </c>
      <c r="L16" s="38"/>
    </row>
    <row r="17" spans="1:12" ht="12.75" customHeight="1" x14ac:dyDescent="0.2">
      <c r="A17" s="10"/>
      <c r="B17" s="17" t="s">
        <v>39</v>
      </c>
      <c r="C17" s="38">
        <v>171860</v>
      </c>
      <c r="D17" s="38"/>
      <c r="E17" s="38">
        <v>121120</v>
      </c>
      <c r="F17" s="38"/>
      <c r="G17" s="28" t="s">
        <v>0</v>
      </c>
      <c r="H17" s="23"/>
      <c r="I17" s="28" t="s">
        <v>0</v>
      </c>
      <c r="J17" s="38"/>
      <c r="K17" s="38">
        <v>90</v>
      </c>
      <c r="L17" s="38"/>
    </row>
    <row r="18" spans="1:12" ht="12.75" customHeight="1" x14ac:dyDescent="0.2">
      <c r="A18" s="10"/>
      <c r="B18" s="17" t="s">
        <v>40</v>
      </c>
      <c r="C18" s="38">
        <v>172004</v>
      </c>
      <c r="D18" s="38"/>
      <c r="E18" s="38">
        <v>121748</v>
      </c>
      <c r="F18" s="38"/>
      <c r="G18" s="28" t="s">
        <v>0</v>
      </c>
      <c r="H18" s="23"/>
      <c r="I18" s="28" t="s">
        <v>0</v>
      </c>
      <c r="J18" s="38"/>
      <c r="K18" s="38">
        <v>92</v>
      </c>
      <c r="L18" s="38"/>
    </row>
    <row r="19" spans="1:12" ht="12.75" customHeight="1" x14ac:dyDescent="0.2">
      <c r="A19" s="10"/>
      <c r="B19" s="17" t="s">
        <v>41</v>
      </c>
      <c r="C19" s="38">
        <v>174189</v>
      </c>
      <c r="D19" s="38"/>
      <c r="E19" s="38">
        <v>121416</v>
      </c>
      <c r="F19" s="38"/>
      <c r="G19" s="28" t="s">
        <v>0</v>
      </c>
      <c r="H19" s="23"/>
      <c r="I19" s="28" t="s">
        <v>0</v>
      </c>
      <c r="J19" s="38"/>
      <c r="K19" s="38">
        <v>106</v>
      </c>
      <c r="L19" s="38"/>
    </row>
    <row r="20" spans="1:12" ht="12.75" customHeight="1" x14ac:dyDescent="0.2">
      <c r="A20" s="10"/>
      <c r="B20" s="17" t="s">
        <v>42</v>
      </c>
      <c r="C20" s="38">
        <v>177269</v>
      </c>
      <c r="D20" s="38"/>
      <c r="E20" s="38">
        <v>120822</v>
      </c>
      <c r="F20" s="38"/>
      <c r="G20" s="28" t="s">
        <v>0</v>
      </c>
      <c r="H20" s="23"/>
      <c r="I20" s="28" t="s">
        <v>0</v>
      </c>
      <c r="J20" s="38"/>
      <c r="K20" s="38">
        <v>127</v>
      </c>
      <c r="L20" s="38"/>
    </row>
    <row r="21" spans="1:12" ht="12.75" customHeight="1" x14ac:dyDescent="0.2">
      <c r="A21" s="10"/>
      <c r="B21" s="18"/>
      <c r="C21" s="38"/>
      <c r="D21" s="38"/>
      <c r="E21" s="38"/>
      <c r="F21" s="38"/>
      <c r="H21" s="38"/>
      <c r="I21" s="38"/>
      <c r="J21" s="38"/>
      <c r="K21" s="38"/>
      <c r="L21" s="38"/>
    </row>
    <row r="22" spans="1:12" ht="12.75" customHeight="1" x14ac:dyDescent="0.2">
      <c r="A22" s="10">
        <v>2007</v>
      </c>
      <c r="B22" s="17" t="s">
        <v>31</v>
      </c>
      <c r="C22" s="38">
        <v>181548</v>
      </c>
      <c r="D22" s="38"/>
      <c r="E22" s="38">
        <v>118544</v>
      </c>
      <c r="F22" s="38"/>
      <c r="G22" s="28" t="s">
        <v>0</v>
      </c>
      <c r="H22" s="23"/>
      <c r="I22" s="28" t="s">
        <v>0</v>
      </c>
      <c r="J22" s="38"/>
      <c r="K22" s="38">
        <v>122</v>
      </c>
      <c r="L22" s="38"/>
    </row>
    <row r="23" spans="1:12" ht="12.75" customHeight="1" x14ac:dyDescent="0.2">
      <c r="A23" s="10"/>
      <c r="B23" s="17" t="s">
        <v>32</v>
      </c>
      <c r="C23" s="38">
        <v>187083</v>
      </c>
      <c r="D23" s="38"/>
      <c r="E23" s="38">
        <v>114536</v>
      </c>
      <c r="F23" s="38"/>
      <c r="G23" s="28" t="s">
        <v>0</v>
      </c>
      <c r="H23" s="23"/>
      <c r="I23" s="28" t="s">
        <v>0</v>
      </c>
      <c r="J23" s="38"/>
      <c r="K23" s="38">
        <v>125</v>
      </c>
      <c r="L23" s="38"/>
    </row>
    <row r="24" spans="1:12" ht="12.75" customHeight="1" x14ac:dyDescent="0.2">
      <c r="A24" s="10"/>
      <c r="B24" s="17" t="s">
        <v>33</v>
      </c>
      <c r="C24" s="38">
        <v>191479</v>
      </c>
      <c r="D24" s="38"/>
      <c r="E24" s="38">
        <v>111560</v>
      </c>
      <c r="F24" s="38"/>
      <c r="G24" s="28" t="s">
        <v>0</v>
      </c>
      <c r="H24" s="23"/>
      <c r="I24" s="28" t="s">
        <v>0</v>
      </c>
      <c r="J24" s="38"/>
      <c r="K24" s="38">
        <v>155</v>
      </c>
      <c r="L24" s="38"/>
    </row>
    <row r="25" spans="1:12" ht="12.75" customHeight="1" x14ac:dyDescent="0.2">
      <c r="A25" s="10"/>
      <c r="B25" s="17" t="s">
        <v>34</v>
      </c>
      <c r="C25" s="38">
        <v>184042</v>
      </c>
      <c r="D25" s="38"/>
      <c r="E25" s="38">
        <v>119782</v>
      </c>
      <c r="F25" s="38"/>
      <c r="G25" s="28" t="s">
        <v>0</v>
      </c>
      <c r="H25" s="23"/>
      <c r="I25" s="28" t="s">
        <v>0</v>
      </c>
      <c r="J25" s="38"/>
      <c r="K25" s="38">
        <v>178</v>
      </c>
      <c r="L25" s="38"/>
    </row>
    <row r="26" spans="1:12" ht="12.75" customHeight="1" x14ac:dyDescent="0.2">
      <c r="A26" s="10"/>
      <c r="B26" s="17" t="s">
        <v>35</v>
      </c>
      <c r="C26" s="38">
        <v>179801</v>
      </c>
      <c r="D26" s="38"/>
      <c r="E26" s="38">
        <v>124716</v>
      </c>
      <c r="F26" s="38"/>
      <c r="G26" s="28" t="s">
        <v>0</v>
      </c>
      <c r="H26" s="23"/>
      <c r="I26" s="28" t="s">
        <v>0</v>
      </c>
      <c r="J26" s="38"/>
      <c r="K26" s="38">
        <v>162</v>
      </c>
      <c r="L26" s="38"/>
    </row>
    <row r="27" spans="1:12" ht="12.75" customHeight="1" x14ac:dyDescent="0.2">
      <c r="A27" s="10"/>
      <c r="B27" s="17" t="s">
        <v>36</v>
      </c>
      <c r="C27" s="38">
        <v>179207</v>
      </c>
      <c r="D27" s="38"/>
      <c r="E27" s="38">
        <v>125859</v>
      </c>
      <c r="F27" s="38"/>
      <c r="G27" s="28" t="s">
        <v>0</v>
      </c>
      <c r="H27" s="23"/>
      <c r="I27" s="28" t="s">
        <v>0</v>
      </c>
      <c r="J27" s="38"/>
      <c r="K27" s="38">
        <v>103</v>
      </c>
      <c r="L27" s="38"/>
    </row>
    <row r="28" spans="1:12" ht="12.75" customHeight="1" x14ac:dyDescent="0.2">
      <c r="A28" s="10"/>
      <c r="B28" s="17" t="s">
        <v>37</v>
      </c>
      <c r="C28" s="38">
        <v>178434</v>
      </c>
      <c r="D28" s="38"/>
      <c r="E28" s="38">
        <v>127123</v>
      </c>
      <c r="F28" s="38"/>
      <c r="G28" s="28" t="s">
        <v>0</v>
      </c>
      <c r="H28" s="23"/>
      <c r="I28" s="28" t="s">
        <v>0</v>
      </c>
      <c r="J28" s="38"/>
      <c r="K28" s="38">
        <v>92</v>
      </c>
      <c r="L28" s="38"/>
    </row>
    <row r="29" spans="1:12" ht="12.75" customHeight="1" x14ac:dyDescent="0.2">
      <c r="A29" s="10"/>
      <c r="B29" s="17" t="s">
        <v>38</v>
      </c>
      <c r="C29" s="38">
        <v>177784</v>
      </c>
      <c r="D29" s="38"/>
      <c r="E29" s="38">
        <v>128183</v>
      </c>
      <c r="F29" s="38"/>
      <c r="G29" s="28" t="s">
        <v>0</v>
      </c>
      <c r="H29" s="23"/>
      <c r="I29" s="28" t="s">
        <v>0</v>
      </c>
      <c r="J29" s="38"/>
      <c r="K29" s="38">
        <v>128</v>
      </c>
      <c r="L29" s="38"/>
    </row>
    <row r="30" spans="1:12" ht="12.75" customHeight="1" x14ac:dyDescent="0.2">
      <c r="A30" s="10"/>
      <c r="B30" s="17" t="s">
        <v>39</v>
      </c>
      <c r="C30" s="38">
        <v>177532</v>
      </c>
      <c r="D30" s="38"/>
      <c r="E30" s="38">
        <v>128912</v>
      </c>
      <c r="F30" s="38"/>
      <c r="G30" s="28" t="s">
        <v>0</v>
      </c>
      <c r="H30" s="23"/>
      <c r="I30" s="28" t="s">
        <v>0</v>
      </c>
      <c r="J30" s="38"/>
      <c r="K30" s="38">
        <v>104</v>
      </c>
      <c r="L30" s="38"/>
    </row>
    <row r="31" spans="1:12" ht="12.75" customHeight="1" x14ac:dyDescent="0.2">
      <c r="A31" s="10"/>
      <c r="B31" s="17" t="s">
        <v>40</v>
      </c>
      <c r="C31" s="38">
        <v>177201</v>
      </c>
      <c r="D31" s="38"/>
      <c r="E31" s="38">
        <v>130046</v>
      </c>
      <c r="F31" s="38"/>
      <c r="G31" s="28" t="s">
        <v>0</v>
      </c>
      <c r="H31" s="23"/>
      <c r="I31" s="28" t="s">
        <v>0</v>
      </c>
      <c r="J31" s="38"/>
      <c r="K31" s="38">
        <v>102</v>
      </c>
      <c r="L31" s="38"/>
    </row>
    <row r="32" spans="1:12" ht="12.75" customHeight="1" x14ac:dyDescent="0.2">
      <c r="A32" s="10"/>
      <c r="B32" s="17" t="s">
        <v>41</v>
      </c>
      <c r="C32" s="38">
        <v>179172</v>
      </c>
      <c r="D32" s="38"/>
      <c r="E32" s="38">
        <v>130101</v>
      </c>
      <c r="F32" s="38"/>
      <c r="G32" s="28" t="s">
        <v>0</v>
      </c>
      <c r="H32" s="23"/>
      <c r="I32" s="28" t="s">
        <v>0</v>
      </c>
      <c r="J32" s="38"/>
      <c r="K32" s="38">
        <v>102</v>
      </c>
      <c r="L32" s="38"/>
    </row>
    <row r="33" spans="1:12" ht="12.75" customHeight="1" x14ac:dyDescent="0.2">
      <c r="A33" s="10"/>
      <c r="B33" s="17" t="s">
        <v>42</v>
      </c>
      <c r="C33" s="38">
        <v>184023</v>
      </c>
      <c r="D33" s="38"/>
      <c r="E33" s="38">
        <v>127985</v>
      </c>
      <c r="F33" s="38"/>
      <c r="G33" s="28" t="s">
        <v>0</v>
      </c>
      <c r="H33" s="23"/>
      <c r="I33" s="28" t="s">
        <v>0</v>
      </c>
      <c r="J33" s="38"/>
      <c r="K33" s="38">
        <v>99</v>
      </c>
      <c r="L33" s="38"/>
    </row>
    <row r="34" spans="1:12" ht="12.75" customHeight="1" x14ac:dyDescent="0.2">
      <c r="A34" s="10"/>
      <c r="B34" s="18"/>
      <c r="C34" s="38"/>
      <c r="D34" s="38"/>
      <c r="E34" s="38"/>
      <c r="F34" s="38"/>
      <c r="H34" s="38"/>
      <c r="I34" s="38"/>
      <c r="J34" s="38"/>
      <c r="K34" s="38"/>
      <c r="L34" s="38"/>
    </row>
    <row r="35" spans="1:12" ht="12.75" customHeight="1" x14ac:dyDescent="0.2">
      <c r="A35" s="10">
        <v>2008</v>
      </c>
      <c r="B35" s="17" t="s">
        <v>31</v>
      </c>
      <c r="C35" s="38">
        <v>188204</v>
      </c>
      <c r="D35" s="38"/>
      <c r="E35" s="38">
        <v>125711</v>
      </c>
      <c r="F35" s="38"/>
      <c r="G35" s="28" t="s">
        <v>0</v>
      </c>
      <c r="H35" s="23"/>
      <c r="I35" s="28" t="s">
        <v>0</v>
      </c>
      <c r="J35" s="38"/>
      <c r="K35" s="38">
        <v>202</v>
      </c>
      <c r="L35" s="38"/>
    </row>
    <row r="36" spans="1:12" ht="12.75" customHeight="1" x14ac:dyDescent="0.2">
      <c r="A36" s="10"/>
      <c r="B36" s="17" t="s">
        <v>32</v>
      </c>
      <c r="C36" s="38">
        <v>193610</v>
      </c>
      <c r="D36" s="38"/>
      <c r="E36" s="38">
        <v>121796</v>
      </c>
      <c r="F36" s="38"/>
      <c r="G36" s="28" t="s">
        <v>0</v>
      </c>
      <c r="H36" s="23"/>
      <c r="I36" s="28" t="s">
        <v>0</v>
      </c>
      <c r="J36" s="38"/>
      <c r="K36" s="38">
        <v>174</v>
      </c>
      <c r="L36" s="38"/>
    </row>
    <row r="37" spans="1:12" ht="12.75" customHeight="1" x14ac:dyDescent="0.2">
      <c r="A37" s="10"/>
      <c r="B37" s="17" t="s">
        <v>33</v>
      </c>
      <c r="C37" s="38">
        <v>198089</v>
      </c>
      <c r="D37" s="38"/>
      <c r="E37" s="38">
        <v>118517</v>
      </c>
      <c r="F37" s="38"/>
      <c r="G37" s="28" t="s">
        <v>0</v>
      </c>
      <c r="H37" s="23"/>
      <c r="I37" s="28" t="s">
        <v>0</v>
      </c>
      <c r="J37" s="38"/>
      <c r="K37" s="38">
        <v>199</v>
      </c>
      <c r="L37" s="38"/>
    </row>
    <row r="38" spans="1:12" ht="12.75" customHeight="1" x14ac:dyDescent="0.2">
      <c r="A38" s="10"/>
      <c r="B38" s="17" t="s">
        <v>34</v>
      </c>
      <c r="C38" s="38">
        <v>190563</v>
      </c>
      <c r="D38" s="38"/>
      <c r="E38" s="38">
        <v>126740</v>
      </c>
      <c r="F38" s="38"/>
      <c r="G38" s="28" t="s">
        <v>0</v>
      </c>
      <c r="H38" s="23"/>
      <c r="I38" s="28" t="s">
        <v>0</v>
      </c>
      <c r="J38" s="38"/>
      <c r="K38" s="38">
        <v>153</v>
      </c>
      <c r="L38" s="38"/>
    </row>
    <row r="39" spans="1:12" ht="12.75" customHeight="1" x14ac:dyDescent="0.2">
      <c r="A39" s="10"/>
      <c r="B39" s="17" t="s">
        <v>35</v>
      </c>
      <c r="C39" s="38">
        <v>184397</v>
      </c>
      <c r="D39" s="38"/>
      <c r="E39" s="38">
        <v>133484</v>
      </c>
      <c r="F39" s="38"/>
      <c r="G39" s="28" t="s">
        <v>0</v>
      </c>
      <c r="H39" s="23"/>
      <c r="I39" s="28" t="s">
        <v>0</v>
      </c>
      <c r="J39" s="38"/>
      <c r="K39" s="38">
        <v>175</v>
      </c>
      <c r="L39" s="38"/>
    </row>
    <row r="40" spans="1:12" ht="12.75" customHeight="1" x14ac:dyDescent="0.2">
      <c r="A40" s="10"/>
      <c r="B40" s="17" t="s">
        <v>36</v>
      </c>
      <c r="C40" s="38">
        <v>183569</v>
      </c>
      <c r="D40" s="38"/>
      <c r="E40" s="38">
        <v>134839</v>
      </c>
      <c r="F40" s="38"/>
      <c r="G40" s="28" t="s">
        <v>0</v>
      </c>
      <c r="H40" s="23"/>
      <c r="I40" s="28" t="s">
        <v>0</v>
      </c>
      <c r="J40" s="38"/>
      <c r="K40" s="38">
        <v>104</v>
      </c>
      <c r="L40" s="38"/>
    </row>
    <row r="41" spans="1:12" ht="12.75" customHeight="1" x14ac:dyDescent="0.2">
      <c r="A41" s="10"/>
      <c r="B41" s="17" t="s">
        <v>37</v>
      </c>
      <c r="C41" s="38">
        <v>183320</v>
      </c>
      <c r="D41" s="38"/>
      <c r="E41" s="38">
        <v>135571</v>
      </c>
      <c r="F41" s="38"/>
      <c r="G41" s="28" t="s">
        <v>0</v>
      </c>
      <c r="H41" s="23"/>
      <c r="I41" s="28" t="s">
        <v>0</v>
      </c>
      <c r="J41" s="38"/>
      <c r="K41" s="38">
        <v>93</v>
      </c>
      <c r="L41" s="38"/>
    </row>
    <row r="42" spans="1:12" ht="12.75" customHeight="1" x14ac:dyDescent="0.2">
      <c r="A42" s="10"/>
      <c r="B42" s="17" t="s">
        <v>38</v>
      </c>
      <c r="C42" s="38">
        <v>183097</v>
      </c>
      <c r="D42" s="38"/>
      <c r="E42" s="38">
        <v>136099</v>
      </c>
      <c r="F42" s="38"/>
      <c r="G42" s="28" t="s">
        <v>0</v>
      </c>
      <c r="H42" s="23"/>
      <c r="I42" s="28" t="s">
        <v>0</v>
      </c>
      <c r="J42" s="38"/>
      <c r="K42" s="38">
        <v>126</v>
      </c>
      <c r="L42" s="38"/>
    </row>
    <row r="43" spans="1:12" ht="12.75" customHeight="1" x14ac:dyDescent="0.2">
      <c r="A43" s="10"/>
      <c r="B43" s="17" t="s">
        <v>39</v>
      </c>
      <c r="C43" s="23">
        <v>183073</v>
      </c>
      <c r="D43" s="23"/>
      <c r="E43" s="23">
        <v>136703</v>
      </c>
      <c r="F43" s="38"/>
      <c r="G43" s="28" t="s">
        <v>0</v>
      </c>
      <c r="H43" s="23"/>
      <c r="I43" s="28" t="s">
        <v>0</v>
      </c>
      <c r="J43" s="38"/>
      <c r="K43" s="38">
        <v>71</v>
      </c>
      <c r="L43" s="38"/>
    </row>
    <row r="44" spans="1:12" ht="12.75" customHeight="1" x14ac:dyDescent="0.2">
      <c r="A44" s="10"/>
      <c r="B44" s="17" t="s">
        <v>40</v>
      </c>
      <c r="C44" s="38">
        <v>182912</v>
      </c>
      <c r="D44" s="38"/>
      <c r="E44" s="38">
        <v>137618</v>
      </c>
      <c r="F44" s="38"/>
      <c r="G44" s="28" t="s">
        <v>0</v>
      </c>
      <c r="H44" s="23"/>
      <c r="I44" s="28" t="s">
        <v>0</v>
      </c>
      <c r="J44" s="38"/>
      <c r="K44" s="38">
        <v>89</v>
      </c>
      <c r="L44" s="38"/>
    </row>
    <row r="45" spans="1:12" ht="12.75" customHeight="1" x14ac:dyDescent="0.2">
      <c r="A45" s="10"/>
      <c r="B45" s="17" t="s">
        <v>41</v>
      </c>
      <c r="C45" s="38">
        <v>183668</v>
      </c>
      <c r="D45" s="38"/>
      <c r="E45" s="38">
        <v>138027</v>
      </c>
      <c r="F45" s="38"/>
      <c r="G45" s="28" t="s">
        <v>0</v>
      </c>
      <c r="H45" s="23"/>
      <c r="I45" s="28" t="s">
        <v>0</v>
      </c>
      <c r="J45" s="38"/>
      <c r="K45" s="38">
        <v>98</v>
      </c>
      <c r="L45" s="38"/>
    </row>
    <row r="46" spans="1:12" ht="12.75" customHeight="1" x14ac:dyDescent="0.2">
      <c r="A46" s="10"/>
      <c r="B46" s="17" t="s">
        <v>42</v>
      </c>
      <c r="C46" s="38">
        <v>190886</v>
      </c>
      <c r="D46" s="38"/>
      <c r="E46" s="38">
        <v>133406</v>
      </c>
      <c r="F46" s="38"/>
      <c r="G46" s="28" t="s">
        <v>0</v>
      </c>
      <c r="H46" s="23"/>
      <c r="I46" s="28" t="s">
        <v>0</v>
      </c>
      <c r="J46" s="38"/>
      <c r="K46" s="38">
        <v>145</v>
      </c>
      <c r="L46" s="38"/>
    </row>
    <row r="47" spans="1:12" ht="12.75" customHeight="1" x14ac:dyDescent="0.2">
      <c r="A47" s="10"/>
      <c r="B47" s="17"/>
      <c r="C47" s="38"/>
      <c r="D47" s="38"/>
      <c r="E47" s="38"/>
      <c r="F47" s="38"/>
      <c r="H47" s="38"/>
      <c r="I47" s="38"/>
      <c r="J47" s="38"/>
      <c r="K47" s="38"/>
      <c r="L47" s="38"/>
    </row>
    <row r="48" spans="1:12" ht="12.75" customHeight="1" x14ac:dyDescent="0.2">
      <c r="A48" s="10">
        <v>2009</v>
      </c>
      <c r="B48" s="17" t="s">
        <v>31</v>
      </c>
      <c r="C48" s="38">
        <v>195658</v>
      </c>
      <c r="D48" s="38"/>
      <c r="E48" s="38">
        <v>130480</v>
      </c>
      <c r="F48" s="38"/>
      <c r="G48" s="38">
        <v>380</v>
      </c>
      <c r="H48" s="38"/>
      <c r="I48" s="38">
        <v>1602</v>
      </c>
      <c r="J48" s="38"/>
      <c r="K48" s="38">
        <v>146</v>
      </c>
      <c r="L48" s="38"/>
    </row>
    <row r="49" spans="1:12" ht="12.75" customHeight="1" x14ac:dyDescent="0.2">
      <c r="A49" s="10"/>
      <c r="B49" s="17" t="s">
        <v>32</v>
      </c>
      <c r="C49" s="38">
        <v>200660</v>
      </c>
      <c r="D49" s="38"/>
      <c r="E49" s="38">
        <v>126892</v>
      </c>
      <c r="F49" s="38"/>
      <c r="G49" s="38">
        <v>324</v>
      </c>
      <c r="H49" s="38"/>
      <c r="I49" s="38">
        <v>1228</v>
      </c>
      <c r="J49" s="38"/>
      <c r="K49" s="38">
        <v>146</v>
      </c>
      <c r="L49" s="38"/>
    </row>
    <row r="50" spans="1:12" ht="12.75" customHeight="1" x14ac:dyDescent="0.2">
      <c r="A50" s="10"/>
      <c r="B50" s="17" t="s">
        <v>33</v>
      </c>
      <c r="C50" s="38">
        <v>205238</v>
      </c>
      <c r="D50" s="38"/>
      <c r="E50" s="38">
        <v>123895</v>
      </c>
      <c r="F50" s="38"/>
      <c r="G50" s="38">
        <v>353</v>
      </c>
      <c r="H50" s="38"/>
      <c r="I50" s="38">
        <v>1397</v>
      </c>
      <c r="J50" s="38"/>
      <c r="K50" s="38">
        <v>190</v>
      </c>
      <c r="L50" s="38"/>
    </row>
    <row r="51" spans="1:12" ht="12.75" customHeight="1" x14ac:dyDescent="0.2">
      <c r="A51" s="10"/>
      <c r="B51" s="21" t="s">
        <v>34</v>
      </c>
      <c r="C51" s="38">
        <v>205862</v>
      </c>
      <c r="D51" s="38"/>
      <c r="E51" s="38">
        <v>131112</v>
      </c>
      <c r="F51" s="38"/>
      <c r="G51" s="38">
        <v>479</v>
      </c>
      <c r="H51" s="38"/>
      <c r="I51" s="38">
        <v>582</v>
      </c>
      <c r="J51" s="38"/>
      <c r="K51" s="38">
        <v>204</v>
      </c>
      <c r="L51" s="38"/>
    </row>
    <row r="52" spans="1:12" ht="12.75" customHeight="1" x14ac:dyDescent="0.2">
      <c r="A52" s="10"/>
      <c r="B52" s="17" t="s">
        <v>35</v>
      </c>
      <c r="C52" s="38">
        <v>198661</v>
      </c>
      <c r="D52" s="38"/>
      <c r="E52" s="38">
        <v>131858</v>
      </c>
      <c r="F52" s="38"/>
      <c r="G52" s="38">
        <v>612</v>
      </c>
      <c r="H52" s="38"/>
      <c r="I52" s="38">
        <v>47</v>
      </c>
      <c r="J52" s="38"/>
      <c r="K52" s="38">
        <v>248</v>
      </c>
      <c r="L52" s="38"/>
    </row>
    <row r="53" spans="1:12" ht="12.75" customHeight="1" x14ac:dyDescent="0.2">
      <c r="A53" s="10"/>
      <c r="B53" s="17" t="s">
        <v>36</v>
      </c>
      <c r="C53" s="38">
        <v>198040</v>
      </c>
      <c r="D53" s="38"/>
      <c r="E53" s="38">
        <v>132934</v>
      </c>
      <c r="F53" s="38"/>
      <c r="G53" s="38">
        <v>553</v>
      </c>
      <c r="H53" s="38"/>
      <c r="I53" s="38">
        <v>27</v>
      </c>
      <c r="J53" s="38"/>
      <c r="K53" s="38">
        <v>132</v>
      </c>
      <c r="L53" s="38"/>
    </row>
    <row r="54" spans="1:12" ht="12.75" customHeight="1" x14ac:dyDescent="0.2">
      <c r="A54" s="10"/>
      <c r="B54" s="17" t="s">
        <v>37</v>
      </c>
      <c r="C54" s="38">
        <v>197749</v>
      </c>
      <c r="D54" s="38"/>
      <c r="E54" s="38">
        <v>133600</v>
      </c>
      <c r="F54" s="38"/>
      <c r="G54" s="38">
        <v>413</v>
      </c>
      <c r="H54" s="38"/>
      <c r="I54" s="38">
        <v>23</v>
      </c>
      <c r="J54" s="38"/>
      <c r="K54" s="38">
        <v>79</v>
      </c>
      <c r="L54" s="38"/>
    </row>
    <row r="55" spans="1:12" ht="12.75" customHeight="1" x14ac:dyDescent="0.2">
      <c r="A55" s="10"/>
      <c r="B55" s="17" t="s">
        <v>38</v>
      </c>
      <c r="C55" s="38">
        <v>197555</v>
      </c>
      <c r="D55" s="38"/>
      <c r="E55" s="38">
        <v>134131</v>
      </c>
      <c r="F55" s="38"/>
      <c r="G55" s="38">
        <v>378</v>
      </c>
      <c r="H55" s="38"/>
      <c r="I55" s="38">
        <v>52</v>
      </c>
      <c r="J55" s="38"/>
      <c r="K55" s="38">
        <v>101</v>
      </c>
      <c r="L55" s="38"/>
    </row>
    <row r="56" spans="1:12" ht="12.75" customHeight="1" x14ac:dyDescent="0.2">
      <c r="A56" s="10"/>
      <c r="B56" s="17" t="s">
        <v>39</v>
      </c>
      <c r="C56" s="38">
        <v>197514</v>
      </c>
      <c r="D56" s="38"/>
      <c r="E56" s="38">
        <v>134703</v>
      </c>
      <c r="F56" s="38"/>
      <c r="G56" s="38">
        <v>473</v>
      </c>
      <c r="H56" s="38"/>
      <c r="I56" s="38">
        <v>169</v>
      </c>
      <c r="J56" s="38"/>
      <c r="K56" s="38">
        <v>119</v>
      </c>
      <c r="L56" s="38"/>
    </row>
    <row r="57" spans="1:12" ht="12.75" customHeight="1" x14ac:dyDescent="0.2">
      <c r="A57" s="10"/>
      <c r="B57" s="17" t="s">
        <v>40</v>
      </c>
      <c r="C57" s="38">
        <v>197447</v>
      </c>
      <c r="D57" s="38"/>
      <c r="E57" s="38">
        <v>135400</v>
      </c>
      <c r="F57" s="38"/>
      <c r="G57" s="38">
        <v>380</v>
      </c>
      <c r="H57" s="38"/>
      <c r="I57" s="38">
        <v>345</v>
      </c>
      <c r="J57" s="38"/>
      <c r="K57" s="38">
        <v>98</v>
      </c>
      <c r="L57" s="38"/>
    </row>
    <row r="58" spans="1:12" ht="12.75" customHeight="1" x14ac:dyDescent="0.2">
      <c r="A58" s="10"/>
      <c r="B58" s="17" t="s">
        <v>41</v>
      </c>
      <c r="C58" s="38">
        <v>197984</v>
      </c>
      <c r="D58" s="38"/>
      <c r="E58" s="38">
        <v>135942</v>
      </c>
      <c r="F58" s="38"/>
      <c r="G58" s="38">
        <v>354</v>
      </c>
      <c r="H58" s="38"/>
      <c r="I58" s="38">
        <v>874</v>
      </c>
      <c r="J58" s="38"/>
      <c r="K58" s="38">
        <v>160</v>
      </c>
      <c r="L58" s="38"/>
    </row>
    <row r="59" spans="1:12" ht="12.75" customHeight="1" x14ac:dyDescent="0.2">
      <c r="A59" s="10"/>
      <c r="B59" s="17" t="s">
        <v>42</v>
      </c>
      <c r="C59" s="38">
        <v>202043</v>
      </c>
      <c r="D59" s="38"/>
      <c r="E59" s="38">
        <v>134260</v>
      </c>
      <c r="F59" s="38"/>
      <c r="G59" s="38">
        <v>412</v>
      </c>
      <c r="H59" s="38"/>
      <c r="I59" s="38">
        <v>2082</v>
      </c>
      <c r="J59" s="38"/>
      <c r="K59" s="38">
        <v>122</v>
      </c>
      <c r="L59" s="38"/>
    </row>
    <row r="60" spans="1:12" ht="12.75" customHeight="1" x14ac:dyDescent="0.2">
      <c r="A60" s="10"/>
      <c r="B60" s="17"/>
      <c r="C60" s="38"/>
      <c r="D60" s="38"/>
      <c r="E60" s="38"/>
      <c r="F60" s="38"/>
      <c r="G60" s="38"/>
      <c r="H60" s="38"/>
      <c r="I60" s="38"/>
      <c r="J60" s="38"/>
      <c r="K60" s="38"/>
      <c r="L60" s="38"/>
    </row>
    <row r="61" spans="1:12" ht="12.75" customHeight="1" x14ac:dyDescent="0.2">
      <c r="A61" s="10">
        <v>2010</v>
      </c>
      <c r="B61" s="17" t="s">
        <v>31</v>
      </c>
      <c r="C61" s="38">
        <v>206180</v>
      </c>
      <c r="D61" s="38"/>
      <c r="E61" s="38">
        <v>131882</v>
      </c>
      <c r="F61" s="38"/>
      <c r="G61" s="38">
        <v>364</v>
      </c>
      <c r="H61" s="38"/>
      <c r="I61" s="38">
        <v>1496</v>
      </c>
      <c r="J61" s="38"/>
      <c r="K61" s="38">
        <v>111</v>
      </c>
      <c r="L61" s="38"/>
    </row>
    <row r="62" spans="1:12" ht="12.75" customHeight="1" x14ac:dyDescent="0.2">
      <c r="A62" s="10"/>
      <c r="B62" s="17" t="s">
        <v>32</v>
      </c>
      <c r="C62" s="38">
        <v>209773</v>
      </c>
      <c r="D62" s="38"/>
      <c r="E62" s="38">
        <v>129806</v>
      </c>
      <c r="F62" s="38"/>
      <c r="G62" s="38">
        <v>428</v>
      </c>
      <c r="H62" s="38"/>
      <c r="I62" s="38">
        <v>1242</v>
      </c>
      <c r="J62" s="38"/>
      <c r="K62" s="38">
        <v>155</v>
      </c>
      <c r="L62" s="38"/>
    </row>
    <row r="63" spans="1:12" ht="12.75" customHeight="1" x14ac:dyDescent="0.2">
      <c r="A63" s="10"/>
      <c r="B63" s="17" t="s">
        <v>33</v>
      </c>
      <c r="C63" s="38">
        <v>213670</v>
      </c>
      <c r="D63" s="38"/>
      <c r="E63" s="38">
        <v>127000</v>
      </c>
      <c r="F63" s="38"/>
      <c r="G63" s="38">
        <v>429</v>
      </c>
      <c r="H63" s="38"/>
      <c r="I63" s="38">
        <v>902</v>
      </c>
      <c r="J63" s="38"/>
      <c r="K63" s="38">
        <v>257</v>
      </c>
      <c r="L63" s="38"/>
    </row>
    <row r="64" spans="1:12" ht="12.75" customHeight="1" x14ac:dyDescent="0.2">
      <c r="A64" s="10"/>
      <c r="B64" s="21" t="s">
        <v>34</v>
      </c>
      <c r="C64" s="23">
        <v>210011</v>
      </c>
      <c r="D64" s="23"/>
      <c r="E64" s="23">
        <v>131195</v>
      </c>
      <c r="F64" s="38"/>
      <c r="G64" s="38">
        <v>530</v>
      </c>
      <c r="H64" s="38"/>
      <c r="I64" s="38">
        <v>190</v>
      </c>
      <c r="J64" s="38"/>
      <c r="K64" s="38">
        <v>192</v>
      </c>
      <c r="L64" s="38"/>
    </row>
    <row r="65" spans="1:12" ht="12.75" customHeight="1" x14ac:dyDescent="0.2">
      <c r="A65" s="10"/>
      <c r="B65" s="17" t="s">
        <v>35</v>
      </c>
      <c r="C65" s="38">
        <v>207681</v>
      </c>
      <c r="D65" s="38"/>
      <c r="E65" s="38">
        <v>133843</v>
      </c>
      <c r="F65" s="38"/>
      <c r="G65" s="38">
        <v>580</v>
      </c>
      <c r="H65" s="38"/>
      <c r="I65" s="38">
        <v>40</v>
      </c>
      <c r="J65" s="38"/>
      <c r="K65" s="38">
        <v>315</v>
      </c>
      <c r="L65" s="38"/>
    </row>
    <row r="66" spans="1:12" ht="12.75" customHeight="1" x14ac:dyDescent="0.2">
      <c r="A66" s="10"/>
      <c r="B66" s="17" t="s">
        <v>36</v>
      </c>
      <c r="C66" s="38">
        <v>207224</v>
      </c>
      <c r="D66" s="38"/>
      <c r="E66" s="38">
        <v>134640</v>
      </c>
      <c r="F66" s="38"/>
      <c r="G66" s="38">
        <v>584</v>
      </c>
      <c r="H66" s="38"/>
      <c r="I66" s="38">
        <v>14</v>
      </c>
      <c r="J66" s="38"/>
      <c r="K66" s="38">
        <v>272</v>
      </c>
      <c r="L66" s="38"/>
    </row>
    <row r="67" spans="1:12" ht="12.75" customHeight="1" x14ac:dyDescent="0.2">
      <c r="A67" s="10"/>
      <c r="B67" s="17" t="s">
        <v>37</v>
      </c>
      <c r="C67" s="38">
        <v>207164</v>
      </c>
      <c r="D67" s="38"/>
      <c r="E67" s="38">
        <v>135012</v>
      </c>
      <c r="F67" s="38"/>
      <c r="G67" s="38">
        <v>481</v>
      </c>
      <c r="H67" s="38"/>
      <c r="I67" s="38">
        <v>12</v>
      </c>
      <c r="J67" s="38"/>
      <c r="K67" s="38">
        <v>200</v>
      </c>
      <c r="L67" s="38"/>
    </row>
    <row r="68" spans="1:12" ht="12.75" customHeight="1" x14ac:dyDescent="0.2">
      <c r="A68" s="10"/>
      <c r="B68" s="17" t="s">
        <v>38</v>
      </c>
      <c r="C68" s="38">
        <v>206974</v>
      </c>
      <c r="D68" s="38"/>
      <c r="E68" s="38">
        <v>135525</v>
      </c>
      <c r="F68" s="38"/>
      <c r="G68" s="38">
        <v>397</v>
      </c>
      <c r="H68" s="38"/>
      <c r="I68" s="38">
        <v>17</v>
      </c>
      <c r="J68" s="38"/>
      <c r="K68" s="38">
        <v>94</v>
      </c>
      <c r="L68" s="38"/>
    </row>
    <row r="69" spans="1:12" ht="12.75" customHeight="1" x14ac:dyDescent="0.2">
      <c r="A69" s="10"/>
      <c r="B69" s="17" t="s">
        <v>39</v>
      </c>
      <c r="C69" s="38">
        <v>206799</v>
      </c>
      <c r="D69" s="38"/>
      <c r="E69" s="38">
        <v>136112</v>
      </c>
      <c r="F69" s="38"/>
      <c r="G69" s="38">
        <v>454</v>
      </c>
      <c r="H69" s="38"/>
      <c r="I69" s="38">
        <v>38</v>
      </c>
      <c r="J69" s="38"/>
      <c r="K69" s="38">
        <v>91</v>
      </c>
      <c r="L69" s="38"/>
    </row>
    <row r="70" spans="1:12" ht="12.75" customHeight="1" x14ac:dyDescent="0.2">
      <c r="A70" s="10"/>
      <c r="B70" s="17" t="s">
        <v>40</v>
      </c>
      <c r="C70" s="38">
        <v>206791</v>
      </c>
      <c r="D70" s="38"/>
      <c r="E70" s="38">
        <v>136768</v>
      </c>
      <c r="F70" s="38"/>
      <c r="G70" s="38">
        <v>487</v>
      </c>
      <c r="H70" s="38"/>
      <c r="I70" s="38">
        <v>270</v>
      </c>
      <c r="J70" s="38"/>
      <c r="K70" s="38">
        <v>113</v>
      </c>
      <c r="L70" s="38"/>
    </row>
    <row r="71" spans="1:12" ht="12.75" customHeight="1" x14ac:dyDescent="0.2">
      <c r="A71" s="10"/>
      <c r="B71" s="17" t="s">
        <v>41</v>
      </c>
      <c r="C71" s="38">
        <v>208379</v>
      </c>
      <c r="D71" s="38"/>
      <c r="E71" s="38">
        <v>136748</v>
      </c>
      <c r="F71" s="38"/>
      <c r="G71" s="38">
        <v>506</v>
      </c>
      <c r="H71" s="38"/>
      <c r="I71" s="38">
        <v>1340</v>
      </c>
      <c r="J71" s="38"/>
      <c r="K71" s="38">
        <v>325</v>
      </c>
      <c r="L71" s="38"/>
    </row>
    <row r="72" spans="1:12" ht="12.75" customHeight="1" x14ac:dyDescent="0.2">
      <c r="A72" s="10"/>
      <c r="B72" s="17" t="s">
        <v>42</v>
      </c>
      <c r="C72" s="38">
        <v>213785</v>
      </c>
      <c r="D72" s="38"/>
      <c r="E72" s="38">
        <v>134748</v>
      </c>
      <c r="F72" s="38"/>
      <c r="G72" s="38">
        <v>748</v>
      </c>
      <c r="H72" s="38"/>
      <c r="I72" s="38">
        <v>2974</v>
      </c>
      <c r="J72" s="38"/>
      <c r="K72" s="38">
        <v>347</v>
      </c>
      <c r="L72" s="38"/>
    </row>
    <row r="73" spans="1:12" ht="12.75" customHeight="1" x14ac:dyDescent="0.2">
      <c r="A73" s="10"/>
      <c r="B73" s="17"/>
      <c r="C73" s="38"/>
      <c r="D73" s="38"/>
      <c r="E73" s="38"/>
      <c r="F73" s="38"/>
      <c r="H73" s="38"/>
      <c r="I73" s="38"/>
      <c r="J73" s="38"/>
      <c r="K73" s="38"/>
      <c r="L73" s="38"/>
    </row>
    <row r="74" spans="1:12" ht="12.75" customHeight="1" x14ac:dyDescent="0.2">
      <c r="A74" s="10">
        <v>2011</v>
      </c>
      <c r="B74" s="17" t="s">
        <v>31</v>
      </c>
      <c r="C74" s="38">
        <v>217924</v>
      </c>
      <c r="D74" s="38"/>
      <c r="E74" s="38">
        <v>132828</v>
      </c>
      <c r="F74" s="38"/>
      <c r="G74" s="38">
        <v>478</v>
      </c>
      <c r="H74" s="38"/>
      <c r="I74" s="38">
        <v>1877</v>
      </c>
      <c r="J74" s="38"/>
      <c r="K74" s="38">
        <v>147</v>
      </c>
    </row>
    <row r="75" spans="1:12" ht="12.75" customHeight="1" x14ac:dyDescent="0.2">
      <c r="A75" s="10"/>
      <c r="B75" s="17" t="s">
        <v>32</v>
      </c>
      <c r="C75" s="38">
        <v>220635</v>
      </c>
      <c r="D75" s="38"/>
      <c r="E75" s="38">
        <v>131227</v>
      </c>
      <c r="F75" s="38"/>
      <c r="G75" s="38">
        <v>388</v>
      </c>
      <c r="H75" s="38"/>
      <c r="I75" s="38">
        <v>864</v>
      </c>
      <c r="J75" s="38"/>
      <c r="K75" s="38">
        <v>127</v>
      </c>
    </row>
    <row r="76" spans="1:12" ht="12.75" customHeight="1" x14ac:dyDescent="0.2">
      <c r="A76" s="10"/>
      <c r="B76" s="17" t="s">
        <v>33</v>
      </c>
      <c r="C76" s="38">
        <v>223053</v>
      </c>
      <c r="D76" s="38"/>
      <c r="E76" s="38">
        <v>129814</v>
      </c>
      <c r="F76" s="38"/>
      <c r="G76" s="38">
        <v>465</v>
      </c>
      <c r="H76" s="38"/>
      <c r="I76" s="38">
        <v>668</v>
      </c>
      <c r="J76" s="38"/>
      <c r="K76" s="38">
        <v>133</v>
      </c>
    </row>
    <row r="77" spans="1:12" ht="12.75" customHeight="1" x14ac:dyDescent="0.2">
      <c r="A77" s="10"/>
      <c r="B77" s="21" t="s">
        <v>34</v>
      </c>
      <c r="C77" s="23">
        <v>219847</v>
      </c>
      <c r="D77" s="23"/>
      <c r="E77" s="23">
        <v>133603</v>
      </c>
      <c r="F77" s="38"/>
      <c r="G77" s="38">
        <v>587</v>
      </c>
      <c r="H77" s="38"/>
      <c r="I77" s="38">
        <v>143</v>
      </c>
      <c r="J77" s="38"/>
      <c r="K77" s="38">
        <v>158</v>
      </c>
      <c r="L77" s="38"/>
    </row>
    <row r="78" spans="1:12" ht="12.75" customHeight="1" x14ac:dyDescent="0.2">
      <c r="A78" s="10"/>
      <c r="B78" s="17" t="s">
        <v>35</v>
      </c>
      <c r="C78" s="38">
        <v>217598</v>
      </c>
      <c r="D78" s="38"/>
      <c r="E78" s="38">
        <v>136476</v>
      </c>
      <c r="F78" s="38"/>
      <c r="G78" s="38">
        <v>755</v>
      </c>
      <c r="H78" s="38"/>
      <c r="I78" s="38">
        <v>35</v>
      </c>
      <c r="J78" s="38"/>
      <c r="K78" s="38">
        <v>174</v>
      </c>
      <c r="L78" s="38"/>
    </row>
    <row r="79" spans="1:12" ht="12.75" customHeight="1" x14ac:dyDescent="0.2">
      <c r="A79" s="10"/>
      <c r="B79" s="17" t="s">
        <v>36</v>
      </c>
      <c r="C79" s="38">
        <v>217390</v>
      </c>
      <c r="D79" s="38"/>
      <c r="E79" s="38">
        <v>137286</v>
      </c>
      <c r="F79" s="38"/>
      <c r="G79" s="38">
        <v>629</v>
      </c>
      <c r="H79" s="38"/>
      <c r="I79" s="38">
        <v>57</v>
      </c>
      <c r="J79" s="38"/>
      <c r="K79" s="38">
        <v>87</v>
      </c>
      <c r="L79" s="38"/>
    </row>
    <row r="80" spans="1:12" ht="12.75" customHeight="1" x14ac:dyDescent="0.2">
      <c r="A80" s="10"/>
      <c r="B80" s="17" t="s">
        <v>37</v>
      </c>
      <c r="C80" s="38">
        <v>217320</v>
      </c>
      <c r="D80" s="38"/>
      <c r="E80" s="38">
        <v>137766</v>
      </c>
      <c r="F80" s="38"/>
      <c r="G80" s="38">
        <v>461</v>
      </c>
      <c r="H80" s="38"/>
      <c r="I80" s="38">
        <v>6</v>
      </c>
      <c r="J80" s="38"/>
      <c r="K80" s="38">
        <v>58</v>
      </c>
      <c r="L80" s="38"/>
    </row>
    <row r="81" spans="1:14" ht="12.75" customHeight="1" x14ac:dyDescent="0.2">
      <c r="A81" s="10"/>
      <c r="B81" s="17" t="s">
        <v>38</v>
      </c>
      <c r="C81" s="38">
        <v>217162</v>
      </c>
      <c r="D81" s="38"/>
      <c r="E81" s="38">
        <v>138354</v>
      </c>
      <c r="F81" s="38"/>
      <c r="G81" s="38">
        <v>501</v>
      </c>
      <c r="H81" s="38"/>
      <c r="I81" s="38">
        <v>12</v>
      </c>
      <c r="J81" s="38"/>
      <c r="K81" s="38">
        <v>86</v>
      </c>
      <c r="L81" s="38"/>
    </row>
    <row r="82" spans="1:14" ht="12.75" customHeight="1" x14ac:dyDescent="0.2">
      <c r="A82" s="10"/>
      <c r="B82" s="17" t="s">
        <v>39</v>
      </c>
      <c r="C82" s="38">
        <v>217130</v>
      </c>
      <c r="D82" s="38"/>
      <c r="E82" s="38">
        <v>138944</v>
      </c>
      <c r="F82" s="38"/>
      <c r="G82" s="38">
        <v>555</v>
      </c>
      <c r="H82" s="38"/>
      <c r="I82" s="38">
        <v>69</v>
      </c>
      <c r="J82" s="38"/>
      <c r="K82" s="38">
        <v>78</v>
      </c>
      <c r="L82" s="38"/>
    </row>
    <row r="83" spans="1:14" s="4" customFormat="1" ht="12.75" customHeight="1" x14ac:dyDescent="0.2">
      <c r="A83" s="20"/>
      <c r="B83" s="21" t="s">
        <v>40</v>
      </c>
      <c r="C83" s="38">
        <v>217094</v>
      </c>
      <c r="D83" s="38"/>
      <c r="E83" s="38">
        <v>139764</v>
      </c>
      <c r="F83" s="38"/>
      <c r="G83" s="38">
        <v>515</v>
      </c>
      <c r="H83" s="38"/>
      <c r="I83" s="38">
        <v>355</v>
      </c>
      <c r="J83" s="38"/>
      <c r="K83" s="38">
        <v>93</v>
      </c>
      <c r="L83" s="37"/>
    </row>
    <row r="84" spans="1:14" s="4" customFormat="1" ht="12.75" customHeight="1" x14ac:dyDescent="0.2">
      <c r="A84" s="20"/>
      <c r="B84" s="17" t="s">
        <v>41</v>
      </c>
      <c r="C84" s="38">
        <v>217958</v>
      </c>
      <c r="D84" s="38"/>
      <c r="E84" s="38">
        <v>140622</v>
      </c>
      <c r="F84" s="38"/>
      <c r="G84" s="38">
        <v>506</v>
      </c>
      <c r="H84" s="38"/>
      <c r="I84" s="38">
        <v>1355</v>
      </c>
      <c r="J84" s="38"/>
      <c r="K84" s="38">
        <v>144</v>
      </c>
      <c r="L84" s="37"/>
    </row>
    <row r="85" spans="1:14" s="4" customFormat="1" ht="12.75" customHeight="1" x14ac:dyDescent="0.2">
      <c r="A85" s="20"/>
      <c r="B85" s="17" t="s">
        <v>42</v>
      </c>
      <c r="C85" s="38">
        <v>222549</v>
      </c>
      <c r="D85" s="38"/>
      <c r="E85" s="38">
        <v>139447</v>
      </c>
      <c r="F85" s="38"/>
      <c r="G85" s="38">
        <v>594</v>
      </c>
      <c r="H85" s="38"/>
      <c r="I85" s="38">
        <v>2934</v>
      </c>
      <c r="J85" s="38"/>
      <c r="K85" s="38">
        <v>119</v>
      </c>
      <c r="L85" s="37"/>
    </row>
    <row r="86" spans="1:14" ht="12.75" customHeight="1" x14ac:dyDescent="0.2">
      <c r="A86" s="10"/>
      <c r="B86" s="17"/>
      <c r="C86" s="38"/>
      <c r="D86" s="38"/>
      <c r="E86" s="38"/>
      <c r="F86" s="38"/>
      <c r="G86" s="23"/>
      <c r="H86" s="38"/>
      <c r="I86" s="38"/>
      <c r="J86" s="38"/>
      <c r="K86" s="38"/>
      <c r="L86" s="38"/>
    </row>
    <row r="87" spans="1:14" ht="12.75" customHeight="1" x14ac:dyDescent="0.2">
      <c r="A87" s="10">
        <v>2012</v>
      </c>
      <c r="B87" s="17" t="s">
        <v>31</v>
      </c>
      <c r="C87" s="38">
        <v>226678</v>
      </c>
      <c r="D87" s="38"/>
      <c r="E87" s="38">
        <v>137485</v>
      </c>
      <c r="F87" s="38"/>
      <c r="G87" s="23">
        <v>435</v>
      </c>
      <c r="H87" s="38"/>
      <c r="I87" s="38">
        <v>1825</v>
      </c>
      <c r="J87" s="38"/>
      <c r="K87" s="38">
        <v>93</v>
      </c>
    </row>
    <row r="88" spans="1:14" ht="12.75" customHeight="1" x14ac:dyDescent="0.2">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
      <c r="A122" s="20"/>
      <c r="B122" s="21" t="s">
        <v>40</v>
      </c>
      <c r="C122" s="23">
        <v>249082</v>
      </c>
      <c r="D122" s="23"/>
      <c r="E122" s="23">
        <v>152147</v>
      </c>
      <c r="F122" s="23"/>
      <c r="G122" s="23">
        <v>547</v>
      </c>
      <c r="H122" s="23"/>
      <c r="I122" s="23">
        <v>500</v>
      </c>
      <c r="J122" s="23"/>
      <c r="K122" s="23">
        <v>105</v>
      </c>
      <c r="L122" s="23"/>
    </row>
    <row r="123" spans="1:14" s="27" customFormat="1" ht="12.75" customHeight="1" x14ac:dyDescent="0.2">
      <c r="A123" s="20"/>
      <c r="B123" s="21" t="s">
        <v>41</v>
      </c>
      <c r="C123" s="23">
        <v>250356</v>
      </c>
      <c r="D123" s="23"/>
      <c r="E123" s="23">
        <v>152716</v>
      </c>
      <c r="F123" s="23"/>
      <c r="G123" s="23">
        <v>430</v>
      </c>
      <c r="H123" s="23"/>
      <c r="I123" s="23">
        <v>1509</v>
      </c>
      <c r="J123" s="23"/>
      <c r="K123" s="23">
        <v>112</v>
      </c>
      <c r="L123" s="23"/>
    </row>
    <row r="124" spans="1:14" s="27" customFormat="1" ht="12.75" customHeight="1" x14ac:dyDescent="0.2">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
      <c r="A185" s="10"/>
      <c r="B185" s="21" t="s">
        <v>38</v>
      </c>
      <c r="C185" s="72">
        <v>291604</v>
      </c>
      <c r="D185" s="72"/>
      <c r="E185" s="72">
        <v>178026</v>
      </c>
      <c r="F185" s="18"/>
      <c r="G185" s="18">
        <v>320</v>
      </c>
      <c r="H185" s="18"/>
      <c r="I185" s="18">
        <v>54</v>
      </c>
      <c r="J185" s="18"/>
      <c r="K185" s="18">
        <v>93</v>
      </c>
    </row>
    <row r="186" spans="1:14" ht="12.75" customHeight="1" x14ac:dyDescent="0.2">
      <c r="A186" s="10"/>
      <c r="B186" s="17" t="s">
        <v>39</v>
      </c>
      <c r="C186" s="72">
        <v>290974</v>
      </c>
      <c r="D186" s="72"/>
      <c r="E186" s="72">
        <v>178984</v>
      </c>
      <c r="F186" s="18"/>
      <c r="G186" s="18">
        <v>324</v>
      </c>
      <c r="H186" s="18"/>
      <c r="I186" s="18">
        <v>132</v>
      </c>
      <c r="J186" s="18"/>
      <c r="K186" s="18">
        <v>135</v>
      </c>
    </row>
    <row r="187" spans="1:14" ht="12.75" customHeight="1" x14ac:dyDescent="0.2">
      <c r="A187" s="10"/>
      <c r="B187" s="17" t="s">
        <v>40</v>
      </c>
      <c r="C187" s="72">
        <v>290514</v>
      </c>
      <c r="D187" s="72"/>
      <c r="E187" s="72">
        <v>180143</v>
      </c>
      <c r="F187" s="18"/>
      <c r="G187" s="18">
        <v>318</v>
      </c>
      <c r="H187" s="18"/>
      <c r="I187" s="18">
        <v>510</v>
      </c>
      <c r="J187" s="18"/>
      <c r="K187" s="18">
        <v>136</v>
      </c>
    </row>
    <row r="188" spans="1:14" ht="12.75" customHeight="1" x14ac:dyDescent="0.2">
      <c r="A188" s="10"/>
      <c r="B188" s="17" t="s">
        <v>41</v>
      </c>
      <c r="C188" s="72">
        <v>291783</v>
      </c>
      <c r="D188" s="72"/>
      <c r="E188" s="72">
        <v>180648</v>
      </c>
      <c r="F188" s="18"/>
      <c r="G188" s="18">
        <v>310</v>
      </c>
      <c r="H188" s="18"/>
      <c r="I188" s="72">
        <v>1613</v>
      </c>
      <c r="J188" s="18"/>
      <c r="K188" s="18">
        <v>160</v>
      </c>
    </row>
    <row r="189" spans="1:14" ht="12.75" customHeight="1" x14ac:dyDescent="0.2">
      <c r="A189" s="10"/>
      <c r="B189" s="17" t="s">
        <v>42</v>
      </c>
      <c r="C189" s="72">
        <v>297008</v>
      </c>
      <c r="D189" s="72"/>
      <c r="E189" s="72">
        <v>178133</v>
      </c>
      <c r="F189" s="18"/>
      <c r="G189" s="18">
        <v>315</v>
      </c>
      <c r="H189" s="18"/>
      <c r="I189" s="72">
        <v>2511</v>
      </c>
      <c r="J189" s="18"/>
      <c r="K189" s="18">
        <v>142</v>
      </c>
    </row>
    <row r="190" spans="1:14" ht="12.75" customHeight="1" x14ac:dyDescent="0.2">
      <c r="A190" s="10"/>
      <c r="B190" s="17"/>
      <c r="C190" s="72"/>
      <c r="D190" s="72"/>
      <c r="E190" s="72"/>
      <c r="F190" s="18"/>
      <c r="G190" s="18"/>
      <c r="H190" s="18"/>
      <c r="I190" s="72"/>
      <c r="J190" s="18"/>
      <c r="K190" s="18"/>
    </row>
    <row r="191" spans="1:14" ht="12.75" customHeight="1" x14ac:dyDescent="0.2">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
      <c r="B194" s="21" t="s">
        <v>34</v>
      </c>
      <c r="C194" s="72">
        <v>299685</v>
      </c>
      <c r="D194" s="72"/>
      <c r="E194" s="72">
        <v>179466</v>
      </c>
      <c r="F194" s="23"/>
      <c r="G194" s="23">
        <v>424</v>
      </c>
      <c r="H194" s="23"/>
      <c r="I194" s="23">
        <v>326</v>
      </c>
      <c r="J194" s="23"/>
      <c r="K194" s="23">
        <v>229</v>
      </c>
      <c r="L194" s="23"/>
      <c r="M194" s="62"/>
    </row>
    <row r="195" spans="1:14" s="4" customFormat="1" ht="12.75" customHeight="1" x14ac:dyDescent="0.2">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
      <c r="A216" s="20"/>
      <c r="B216" s="21"/>
      <c r="C216" s="72"/>
      <c r="D216" s="72"/>
      <c r="E216" s="72"/>
      <c r="F216"/>
      <c r="G216" s="23"/>
      <c r="H216"/>
      <c r="I216" s="23"/>
      <c r="J216" s="23"/>
      <c r="K216" s="23"/>
      <c r="L216" s="23"/>
      <c r="M216" s="23"/>
      <c r="N216" s="23"/>
    </row>
    <row r="217" spans="1:14" s="22" customFormat="1" ht="12.75" customHeight="1" x14ac:dyDescent="0.2">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
      <c r="A228" s="20"/>
      <c r="B228" s="21" t="s">
        <v>42</v>
      </c>
      <c r="C228" s="72">
        <v>312741</v>
      </c>
      <c r="D228" s="72"/>
      <c r="E228" s="72">
        <v>191796</v>
      </c>
      <c r="F228" s="72"/>
      <c r="G228" s="72">
        <v>221</v>
      </c>
      <c r="I228" s="23">
        <v>1939</v>
      </c>
      <c r="J228" s="23"/>
      <c r="K228" s="23">
        <v>171</v>
      </c>
      <c r="M228" s="23"/>
      <c r="N228" s="23"/>
    </row>
    <row r="229" spans="1:14" ht="12.75" customHeight="1" x14ac:dyDescent="0.2">
      <c r="A229" s="20"/>
      <c r="B229" s="21"/>
      <c r="C229" s="72"/>
      <c r="D229" s="72"/>
      <c r="E229" s="72"/>
      <c r="F229" s="72"/>
      <c r="G229" s="72"/>
      <c r="I229" s="23"/>
      <c r="J229" s="23"/>
      <c r="K229" s="23"/>
      <c r="M229" s="23"/>
      <c r="N229" s="23"/>
    </row>
    <row r="230" spans="1:14" ht="12.75" customHeight="1" x14ac:dyDescent="0.2">
      <c r="A230" s="20">
        <v>2023</v>
      </c>
      <c r="B230" s="21" t="s">
        <v>31</v>
      </c>
      <c r="C230" s="72">
        <v>317110</v>
      </c>
      <c r="D230" s="72"/>
      <c r="E230" s="72">
        <v>189300</v>
      </c>
      <c r="F230" s="72"/>
      <c r="G230" s="72">
        <v>162</v>
      </c>
      <c r="I230" s="23">
        <v>1949</v>
      </c>
      <c r="J230" s="23"/>
      <c r="K230" s="23">
        <v>252</v>
      </c>
      <c r="M230" s="23"/>
      <c r="N230" s="23"/>
    </row>
    <row r="231" spans="1:14" ht="12.75" customHeight="1" x14ac:dyDescent="0.2">
      <c r="A231" s="20"/>
      <c r="B231" s="21" t="s">
        <v>32</v>
      </c>
      <c r="C231" s="72">
        <v>320525</v>
      </c>
      <c r="D231" s="72"/>
      <c r="E231" s="72">
        <v>187162</v>
      </c>
      <c r="F231" s="72"/>
      <c r="G231" s="72">
        <v>144</v>
      </c>
      <c r="I231" s="23">
        <v>1335</v>
      </c>
      <c r="J231" s="23"/>
      <c r="K231" s="23">
        <v>222</v>
      </c>
      <c r="M231" s="23"/>
      <c r="N231" s="23"/>
    </row>
    <row r="232" spans="1:14" ht="12.75" customHeight="1" x14ac:dyDescent="0.2">
      <c r="A232" s="20"/>
      <c r="B232" s="21" t="s">
        <v>33</v>
      </c>
      <c r="C232" s="72">
        <v>323057</v>
      </c>
      <c r="D232" s="72"/>
      <c r="E232" s="72">
        <v>185621</v>
      </c>
      <c r="F232" s="72"/>
      <c r="G232" s="72">
        <v>221</v>
      </c>
      <c r="H232" s="23"/>
      <c r="I232" s="23">
        <v>1013</v>
      </c>
      <c r="J232" s="23"/>
      <c r="K232" s="23">
        <v>258</v>
      </c>
      <c r="M232" s="23"/>
      <c r="N232" s="23"/>
    </row>
    <row r="233" spans="1:14" ht="12.75" customHeight="1" x14ac:dyDescent="0.2">
      <c r="A233" s="20"/>
      <c r="B233" s="21" t="s">
        <v>34</v>
      </c>
      <c r="C233" s="72">
        <v>320619</v>
      </c>
      <c r="D233" s="72"/>
      <c r="E233" s="72">
        <v>188446</v>
      </c>
      <c r="F233" s="72"/>
      <c r="G233" s="72">
        <v>218</v>
      </c>
      <c r="I233" s="23">
        <v>399</v>
      </c>
      <c r="J233" s="23"/>
      <c r="K233" s="23">
        <v>262</v>
      </c>
      <c r="M233" s="23"/>
      <c r="N233" s="23"/>
    </row>
    <row r="234" spans="1:14" ht="12.75" customHeight="1" x14ac:dyDescent="0.2">
      <c r="A234" s="20"/>
      <c r="B234" s="21" t="s">
        <v>35</v>
      </c>
      <c r="C234" s="72">
        <v>317650</v>
      </c>
      <c r="D234" s="72"/>
      <c r="E234" s="72">
        <v>191412</v>
      </c>
      <c r="F234" s="72"/>
      <c r="G234" s="72">
        <v>233</v>
      </c>
      <c r="H234" s="72"/>
      <c r="I234" s="23">
        <v>58</v>
      </c>
      <c r="J234" s="23"/>
      <c r="K234" s="23">
        <v>302</v>
      </c>
      <c r="M234" s="23"/>
      <c r="N234" s="23"/>
    </row>
    <row r="235" spans="1:14" ht="12.75" customHeight="1" x14ac:dyDescent="0.2">
      <c r="A235" s="20"/>
      <c r="B235" s="21" t="s">
        <v>36</v>
      </c>
      <c r="C235" s="72">
        <v>316717</v>
      </c>
      <c r="D235" s="72"/>
      <c r="E235" s="72">
        <v>192434</v>
      </c>
      <c r="F235" s="72"/>
      <c r="G235" s="72">
        <v>210</v>
      </c>
      <c r="I235" s="23">
        <v>16</v>
      </c>
      <c r="J235" s="23"/>
      <c r="K235" s="23">
        <v>137</v>
      </c>
      <c r="M235" s="23"/>
      <c r="N235" s="23"/>
    </row>
    <row r="236" spans="1:14" ht="12.75" customHeight="1" x14ac:dyDescent="0.2">
      <c r="A236" s="20"/>
      <c r="B236" s="21" t="s">
        <v>37</v>
      </c>
      <c r="C236" s="72">
        <v>316120</v>
      </c>
      <c r="D236" s="72"/>
      <c r="E236" s="72">
        <v>193099</v>
      </c>
      <c r="F236" s="72"/>
      <c r="G236" s="72">
        <v>166</v>
      </c>
      <c r="I236" s="23">
        <v>21</v>
      </c>
      <c r="J236" s="23"/>
      <c r="K236" s="23">
        <v>119</v>
      </c>
      <c r="M236" s="23"/>
      <c r="N236" s="23"/>
    </row>
    <row r="237" spans="1:14" ht="12.75" customHeight="1" x14ac:dyDescent="0.2">
      <c r="A237" s="20"/>
      <c r="B237" s="21" t="s">
        <v>38</v>
      </c>
      <c r="C237" s="72">
        <v>315482</v>
      </c>
      <c r="D237" s="72"/>
      <c r="E237" s="72">
        <v>193798</v>
      </c>
      <c r="F237" s="72"/>
      <c r="G237" s="72">
        <v>200</v>
      </c>
      <c r="I237" s="23">
        <v>31</v>
      </c>
      <c r="J237" s="23"/>
      <c r="K237" s="23">
        <v>180</v>
      </c>
      <c r="M237" s="23"/>
      <c r="N237" s="23"/>
    </row>
    <row r="238" spans="1:14" ht="12.75" customHeight="1" x14ac:dyDescent="0.2">
      <c r="A238" s="20"/>
      <c r="B238" s="21" t="s">
        <v>39</v>
      </c>
      <c r="C238" s="72">
        <v>314842</v>
      </c>
      <c r="D238" s="72"/>
      <c r="E238" s="72">
        <v>194575</v>
      </c>
      <c r="F238" s="72"/>
      <c r="G238" s="72">
        <v>170</v>
      </c>
      <c r="I238" s="23">
        <v>153</v>
      </c>
      <c r="J238" s="23"/>
      <c r="K238" s="23">
        <v>202</v>
      </c>
      <c r="M238" s="23"/>
      <c r="N238" s="23"/>
    </row>
    <row r="239" spans="1:14" ht="12.75" customHeight="1" x14ac:dyDescent="0.2">
      <c r="A239" s="20"/>
      <c r="B239" s="21" t="s">
        <v>40</v>
      </c>
      <c r="C239" s="72">
        <v>314447</v>
      </c>
      <c r="D239" s="72"/>
      <c r="E239" s="72">
        <v>195488</v>
      </c>
      <c r="F239" s="72"/>
      <c r="G239" s="72">
        <v>167</v>
      </c>
      <c r="I239" s="23">
        <v>544</v>
      </c>
      <c r="J239" s="23"/>
      <c r="K239" s="23">
        <v>197</v>
      </c>
      <c r="M239" s="23"/>
      <c r="N239" s="23"/>
    </row>
    <row r="240" spans="1:14" ht="12.75" customHeight="1" x14ac:dyDescent="0.2">
      <c r="A240" s="20"/>
      <c r="B240" s="21" t="s">
        <v>41</v>
      </c>
      <c r="C240" s="72">
        <v>315754</v>
      </c>
      <c r="D240" s="72"/>
      <c r="E240" s="72">
        <v>195232</v>
      </c>
      <c r="F240" s="72"/>
      <c r="G240" s="72">
        <v>182</v>
      </c>
      <c r="I240" s="23">
        <v>1117</v>
      </c>
      <c r="J240" s="23"/>
      <c r="K240" s="23">
        <v>266</v>
      </c>
      <c r="M240" s="23"/>
      <c r="N240" s="23"/>
    </row>
    <row r="241" spans="1:14" ht="12.75" customHeight="1" x14ac:dyDescent="0.2">
      <c r="A241" s="20"/>
      <c r="B241" s="21" t="s">
        <v>42</v>
      </c>
      <c r="C241" s="72">
        <v>321085</v>
      </c>
      <c r="D241" s="72"/>
      <c r="E241" s="72">
        <v>192211</v>
      </c>
      <c r="F241" s="72"/>
      <c r="G241" s="72">
        <v>196</v>
      </c>
      <c r="I241" s="23">
        <v>2311</v>
      </c>
      <c r="J241" s="23"/>
      <c r="K241" s="23">
        <v>235</v>
      </c>
      <c r="M241" s="23"/>
      <c r="N241" s="23"/>
    </row>
    <row r="242" spans="1:14" ht="12.75" customHeight="1" x14ac:dyDescent="0.2">
      <c r="A242" s="20"/>
      <c r="B242" s="21"/>
      <c r="C242" s="72"/>
      <c r="D242" s="72"/>
      <c r="E242" s="23"/>
      <c r="F242" s="23"/>
      <c r="G242" s="142"/>
      <c r="H242" s="23"/>
      <c r="I242" s="23"/>
      <c r="J242" s="23"/>
      <c r="K242" s="23"/>
      <c r="L242" s="23"/>
      <c r="M242" s="23"/>
      <c r="N242" s="23"/>
    </row>
    <row r="243" spans="1:14" s="4" customFormat="1" ht="12.75" customHeight="1" x14ac:dyDescent="0.2">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
      <c r="A244" s="12"/>
      <c r="B244" s="21" t="s">
        <v>32</v>
      </c>
      <c r="C244" s="23">
        <v>327056</v>
      </c>
      <c r="D244" s="23"/>
      <c r="E244" s="23">
        <v>188954</v>
      </c>
      <c r="F244" s="23"/>
      <c r="G244" s="23">
        <v>198</v>
      </c>
      <c r="H244"/>
      <c r="I244" s="23">
        <v>1244</v>
      </c>
      <c r="J244"/>
      <c r="K244" s="23">
        <v>260</v>
      </c>
      <c r="L244"/>
      <c r="M244"/>
      <c r="N244"/>
    </row>
    <row r="245" spans="1:14" ht="12.75" customHeight="1" x14ac:dyDescent="0.2">
      <c r="A245" s="20"/>
      <c r="B245" s="21" t="s">
        <v>33</v>
      </c>
      <c r="C245" s="72">
        <v>329638</v>
      </c>
      <c r="D245" s="72"/>
      <c r="E245" s="72">
        <v>187211</v>
      </c>
      <c r="F245" s="72"/>
      <c r="G245" s="72">
        <v>239</v>
      </c>
      <c r="I245" s="23">
        <v>903</v>
      </c>
      <c r="J245" s="23"/>
      <c r="K245" s="23">
        <v>314</v>
      </c>
      <c r="M245" s="23"/>
      <c r="N245" s="23"/>
    </row>
    <row r="246" spans="1:14" ht="12.75" customHeight="1" x14ac:dyDescent="0.2">
      <c r="A246" s="20"/>
      <c r="B246" s="21" t="s">
        <v>34</v>
      </c>
      <c r="C246" s="72">
        <v>326134</v>
      </c>
      <c r="D246" s="72"/>
      <c r="E246" s="72">
        <v>190983</v>
      </c>
      <c r="F246" s="72"/>
      <c r="G246" s="72">
        <v>271</v>
      </c>
      <c r="I246" s="23">
        <v>318</v>
      </c>
      <c r="J246" s="23"/>
      <c r="K246" s="23">
        <v>344</v>
      </c>
      <c r="M246" s="23"/>
      <c r="N246" s="23"/>
    </row>
    <row r="247" spans="1:14" ht="12.75" customHeight="1" x14ac:dyDescent="0.2">
      <c r="A247" s="20"/>
      <c r="B247" s="21" t="s">
        <v>35</v>
      </c>
      <c r="C247" s="72">
        <v>323198</v>
      </c>
      <c r="D247" s="72"/>
      <c r="E247" s="72">
        <v>193953</v>
      </c>
      <c r="F247" s="72"/>
      <c r="G247" s="72">
        <v>220</v>
      </c>
      <c r="H247" s="72"/>
      <c r="I247" s="72">
        <v>79</v>
      </c>
      <c r="J247" s="72"/>
      <c r="K247" s="23">
        <v>273</v>
      </c>
      <c r="M247" s="23"/>
      <c r="N247" s="23"/>
    </row>
    <row r="248" spans="1:14" ht="12.75" customHeight="1" x14ac:dyDescent="0.2">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
      <c r="A255" s="20"/>
      <c r="B255" s="21"/>
      <c r="C255" s="72"/>
      <c r="D255" s="72"/>
      <c r="E255" s="72"/>
      <c r="F255" s="72"/>
      <c r="G255" s="72"/>
      <c r="H255" s="72"/>
      <c r="I255" s="72"/>
      <c r="J255" s="72"/>
      <c r="K255" s="23"/>
      <c r="L255" s="72"/>
      <c r="M255" s="23"/>
      <c r="N255" s="72"/>
    </row>
    <row r="256" spans="1:14" ht="12.75" customHeight="1" x14ac:dyDescent="0.2">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
      <c r="A260" s="20"/>
      <c r="B260" s="21" t="s">
        <v>35</v>
      </c>
      <c r="C260" s="72">
        <v>325213</v>
      </c>
      <c r="D260" s="72"/>
      <c r="E260" s="72">
        <v>198273</v>
      </c>
      <c r="F260" s="265"/>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
      <c r="A267" s="11"/>
      <c r="B267" s="25"/>
      <c r="C267" s="76"/>
      <c r="D267" s="76"/>
      <c r="E267" s="76"/>
      <c r="F267" s="91"/>
      <c r="G267" s="26"/>
      <c r="H267" s="91"/>
      <c r="I267" s="26"/>
      <c r="J267" s="26"/>
      <c r="K267" s="26"/>
      <c r="L267" s="91"/>
    </row>
    <row r="268" spans="1:25" x14ac:dyDescent="0.2">
      <c r="A268" s="10"/>
      <c r="B268" s="17"/>
      <c r="C268" s="72"/>
      <c r="D268" s="72"/>
      <c r="E268" s="72"/>
      <c r="F268" s="18"/>
      <c r="G268" s="18"/>
      <c r="H268" s="18"/>
      <c r="I268" s="18"/>
      <c r="J268" s="18"/>
      <c r="K268" s="18"/>
    </row>
    <row r="269" spans="1:25" ht="24" customHeight="1" x14ac:dyDescent="0.2">
      <c r="A269" s="278" t="s">
        <v>75</v>
      </c>
      <c r="B269" s="278"/>
      <c r="C269" s="278"/>
      <c r="D269" s="278"/>
      <c r="E269" s="278"/>
      <c r="F269" s="278"/>
      <c r="G269" s="278"/>
      <c r="H269" s="278"/>
      <c r="I269" s="278"/>
      <c r="J269" s="278"/>
      <c r="K269" s="278"/>
      <c r="L269" s="278"/>
    </row>
    <row r="270" spans="1:25" x14ac:dyDescent="0.2">
      <c r="A270" s="12"/>
      <c r="B270" s="18"/>
      <c r="C270" s="18"/>
      <c r="D270" s="18"/>
      <c r="E270" s="18"/>
      <c r="F270" s="18"/>
      <c r="G270" s="18"/>
      <c r="H270" s="18"/>
      <c r="I270" s="18"/>
      <c r="J270" s="18"/>
      <c r="K270" s="18"/>
    </row>
    <row r="271" spans="1:25" x14ac:dyDescent="0.2">
      <c r="A271" s="12"/>
      <c r="B271" s="18"/>
      <c r="C271" s="18"/>
      <c r="D271" s="18"/>
      <c r="E271" s="18"/>
      <c r="F271" s="18"/>
      <c r="G271" s="18"/>
      <c r="H271" s="18"/>
      <c r="I271" s="18"/>
      <c r="J271" s="18"/>
      <c r="K271" s="18"/>
    </row>
    <row r="272" spans="1:25" x14ac:dyDescent="0.2">
      <c r="A272" s="12"/>
      <c r="B272" s="18"/>
      <c r="C272" s="18"/>
      <c r="D272" s="18"/>
      <c r="E272" s="18"/>
      <c r="F272" s="18"/>
      <c r="G272" s="18"/>
      <c r="H272" s="18"/>
      <c r="I272" s="18"/>
      <c r="J272" s="18"/>
      <c r="K272" s="18"/>
    </row>
  </sheetData>
  <mergeCells count="1">
    <mergeCell ref="A269:L269"/>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C14"/>
  <sheetViews>
    <sheetView showGridLines="0" zoomScaleNormal="100" workbookViewId="0">
      <selection activeCell="U278" sqref="U278"/>
    </sheetView>
  </sheetViews>
  <sheetFormatPr defaultRowHeight="15" x14ac:dyDescent="0.25"/>
  <cols>
    <col min="1" max="1" width="80.7109375" style="216" customWidth="1"/>
    <col min="2" max="2" width="4.28515625" customWidth="1"/>
    <col min="3" max="3" width="80.7109375" style="220" customWidth="1"/>
  </cols>
  <sheetData>
    <row r="1" spans="1:3" ht="36" customHeight="1" x14ac:dyDescent="0.2">
      <c r="A1" s="271" t="s">
        <v>472</v>
      </c>
      <c r="B1" s="271"/>
      <c r="C1" s="271"/>
    </row>
    <row r="2" spans="1:3" ht="15" customHeight="1" x14ac:dyDescent="0.2">
      <c r="A2" s="214"/>
      <c r="C2"/>
    </row>
    <row r="3" spans="1:3" ht="15" customHeight="1" x14ac:dyDescent="0.25">
      <c r="A3" s="217" t="s">
        <v>437</v>
      </c>
      <c r="B3" s="218"/>
      <c r="C3" s="217" t="s">
        <v>441</v>
      </c>
    </row>
    <row r="4" spans="1:3" ht="75" x14ac:dyDescent="0.25">
      <c r="A4" s="215" t="s">
        <v>461</v>
      </c>
      <c r="B4" s="218"/>
      <c r="C4" s="224" t="s">
        <v>489</v>
      </c>
    </row>
    <row r="5" spans="1:3" ht="15" customHeight="1" x14ac:dyDescent="0.25">
      <c r="A5" s="219"/>
      <c r="B5" s="218"/>
      <c r="C5" s="219"/>
    </row>
    <row r="6" spans="1:3" ht="15" customHeight="1" x14ac:dyDescent="0.25">
      <c r="A6" s="217" t="s">
        <v>438</v>
      </c>
      <c r="B6" s="218"/>
      <c r="C6" s="217" t="s">
        <v>471</v>
      </c>
    </row>
    <row r="7" spans="1:3" ht="60" x14ac:dyDescent="0.25">
      <c r="A7" s="215" t="s">
        <v>460</v>
      </c>
      <c r="B7" s="218"/>
      <c r="C7" s="224" t="s">
        <v>484</v>
      </c>
    </row>
    <row r="8" spans="1:3" ht="120" x14ac:dyDescent="0.25">
      <c r="A8" s="224" t="s">
        <v>485</v>
      </c>
      <c r="B8" s="218"/>
      <c r="C8" s="224" t="s">
        <v>486</v>
      </c>
    </row>
    <row r="9" spans="1:3" ht="15" customHeight="1" x14ac:dyDescent="0.25">
      <c r="A9" s="219"/>
      <c r="B9" s="218"/>
      <c r="C9" s="219"/>
    </row>
    <row r="10" spans="1:3" ht="15" customHeight="1" x14ac:dyDescent="0.25">
      <c r="A10" s="217" t="s">
        <v>439</v>
      </c>
      <c r="B10" s="218"/>
      <c r="C10" s="217" t="s">
        <v>442</v>
      </c>
    </row>
    <row r="11" spans="1:3" ht="60" x14ac:dyDescent="0.25">
      <c r="A11" s="224" t="s">
        <v>487</v>
      </c>
      <c r="B11" s="218"/>
      <c r="C11" s="224" t="s">
        <v>488</v>
      </c>
    </row>
    <row r="12" spans="1:3" ht="120" x14ac:dyDescent="0.25">
      <c r="A12" s="266" t="s">
        <v>611</v>
      </c>
      <c r="B12" s="218"/>
      <c r="C12" s="266" t="s">
        <v>612</v>
      </c>
    </row>
    <row r="13" spans="1:3" ht="15" customHeight="1" x14ac:dyDescent="0.25">
      <c r="A13" s="215" t="s">
        <v>469</v>
      </c>
      <c r="B13" s="218"/>
      <c r="C13" s="215"/>
    </row>
    <row r="14" spans="1:3" ht="15" customHeight="1" x14ac:dyDescent="0.25">
      <c r="A14" s="221" t="s">
        <v>468</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activeCell="U278" sqref="U278"/>
    </sheetView>
  </sheetViews>
  <sheetFormatPr defaultRowHeight="12.75" x14ac:dyDescent="0.2"/>
  <cols>
    <col min="1" max="1" width="80.7109375" style="209" customWidth="1"/>
    <col min="2" max="2" width="3.7109375" customWidth="1"/>
    <col min="3" max="3" width="85.7109375" customWidth="1"/>
  </cols>
  <sheetData>
    <row r="1" spans="1:3" ht="25.15" customHeight="1" x14ac:dyDescent="0.2">
      <c r="A1" s="271" t="s">
        <v>501</v>
      </c>
      <c r="B1" s="271"/>
      <c r="C1" s="271"/>
    </row>
    <row r="3" spans="1:3" ht="15" x14ac:dyDescent="0.25">
      <c r="A3" s="210" t="s">
        <v>443</v>
      </c>
      <c r="C3" s="210" t="s">
        <v>502</v>
      </c>
    </row>
    <row r="4" spans="1:3" ht="45" customHeight="1" x14ac:dyDescent="0.25">
      <c r="A4" s="211" t="s">
        <v>474</v>
      </c>
      <c r="C4" s="211" t="s">
        <v>503</v>
      </c>
    </row>
    <row r="5" spans="1:3" ht="15" x14ac:dyDescent="0.25">
      <c r="A5" s="211"/>
    </row>
    <row r="6" spans="1:3" ht="15" x14ac:dyDescent="0.25">
      <c r="A6" s="210" t="s">
        <v>444</v>
      </c>
      <c r="C6" s="210" t="s">
        <v>506</v>
      </c>
    </row>
    <row r="7" spans="1:3" ht="28.15" customHeight="1" x14ac:dyDescent="0.25">
      <c r="A7" s="211" t="s">
        <v>473</v>
      </c>
      <c r="C7" s="211" t="s">
        <v>504</v>
      </c>
    </row>
    <row r="8" spans="1:3" ht="15" x14ac:dyDescent="0.25">
      <c r="A8" s="211"/>
    </row>
    <row r="9" spans="1:3" ht="15" x14ac:dyDescent="0.25">
      <c r="A9" s="210" t="s">
        <v>445</v>
      </c>
      <c r="C9" s="210" t="s">
        <v>507</v>
      </c>
    </row>
    <row r="10" spans="1:3" ht="60" x14ac:dyDescent="0.25">
      <c r="A10" s="246" t="s">
        <v>475</v>
      </c>
      <c r="C10" s="211" t="s">
        <v>505</v>
      </c>
    </row>
    <row r="11" spans="1:3" ht="15" x14ac:dyDescent="0.25">
      <c r="A11" s="211"/>
    </row>
    <row r="12" spans="1:3" ht="15" x14ac:dyDescent="0.25">
      <c r="A12" s="210" t="s">
        <v>446</v>
      </c>
      <c r="C12" s="210" t="s">
        <v>508</v>
      </c>
    </row>
    <row r="13" spans="1:3" ht="45" x14ac:dyDescent="0.25">
      <c r="A13" s="211" t="s">
        <v>476</v>
      </c>
      <c r="C13" s="211" t="s">
        <v>509</v>
      </c>
    </row>
    <row r="14" spans="1:3" ht="30" x14ac:dyDescent="0.25">
      <c r="A14" s="213" t="s">
        <v>456</v>
      </c>
      <c r="C14" s="211" t="s">
        <v>510</v>
      </c>
    </row>
    <row r="15" spans="1:3" ht="60" x14ac:dyDescent="0.25">
      <c r="A15" s="247" t="s">
        <v>511</v>
      </c>
      <c r="C15" s="211" t="s">
        <v>514</v>
      </c>
    </row>
    <row r="16" spans="1:3" ht="30" x14ac:dyDescent="0.25">
      <c r="A16" s="213" t="s">
        <v>512</v>
      </c>
      <c r="C16" s="211" t="s">
        <v>513</v>
      </c>
    </row>
    <row r="18" spans="1:3" s="29" customFormat="1" ht="15" x14ac:dyDescent="0.25">
      <c r="A18" s="210" t="s">
        <v>544</v>
      </c>
      <c r="B18" s="210"/>
      <c r="C18" s="210" t="s">
        <v>545</v>
      </c>
    </row>
    <row r="19" spans="1:3" ht="30" x14ac:dyDescent="0.25">
      <c r="A19" s="211" t="s">
        <v>546</v>
      </c>
      <c r="B19" s="211"/>
      <c r="C19" s="211" t="s">
        <v>551</v>
      </c>
    </row>
    <row r="20" spans="1:3" ht="45" x14ac:dyDescent="0.25">
      <c r="A20" s="211" t="s">
        <v>552</v>
      </c>
      <c r="B20" s="211"/>
      <c r="C20" s="211" t="s">
        <v>553</v>
      </c>
    </row>
    <row r="21" spans="1:3" ht="15" x14ac:dyDescent="0.25">
      <c r="A21" s="211" t="s">
        <v>548</v>
      </c>
      <c r="B21" s="211"/>
      <c r="C21" s="211" t="s">
        <v>554</v>
      </c>
    </row>
    <row r="22" spans="1:3" ht="15" x14ac:dyDescent="0.25">
      <c r="A22" s="245" t="s">
        <v>547</v>
      </c>
      <c r="B22" s="211"/>
      <c r="C22" s="245" t="s">
        <v>547</v>
      </c>
    </row>
    <row r="23" spans="1:3" ht="30" x14ac:dyDescent="0.25">
      <c r="A23" s="211" t="s">
        <v>558</v>
      </c>
      <c r="B23" s="211"/>
      <c r="C23" s="211" t="s">
        <v>557</v>
      </c>
    </row>
    <row r="25" spans="1:3" ht="15" x14ac:dyDescent="0.25">
      <c r="A25" s="210" t="s">
        <v>447</v>
      </c>
      <c r="C25" s="210" t="s">
        <v>515</v>
      </c>
    </row>
    <row r="26" spans="1:3" ht="90" x14ac:dyDescent="0.25">
      <c r="A26" s="211" t="s">
        <v>477</v>
      </c>
      <c r="C26" s="211" t="s">
        <v>516</v>
      </c>
    </row>
    <row r="27" spans="1:3" ht="15" x14ac:dyDescent="0.25">
      <c r="A27" s="211"/>
    </row>
    <row r="28" spans="1:3" ht="15" x14ac:dyDescent="0.25">
      <c r="A28" s="210" t="s">
        <v>448</v>
      </c>
      <c r="C28" s="210" t="s">
        <v>532</v>
      </c>
    </row>
    <row r="29" spans="1:3" ht="75" x14ac:dyDescent="0.25">
      <c r="A29" s="246" t="s">
        <v>517</v>
      </c>
      <c r="C29" s="211" t="s">
        <v>533</v>
      </c>
    </row>
    <row r="30" spans="1:3" ht="15" x14ac:dyDescent="0.25">
      <c r="A30" s="211"/>
      <c r="C30" s="211"/>
    </row>
    <row r="31" spans="1:3" ht="15" x14ac:dyDescent="0.25">
      <c r="A31" s="210" t="s">
        <v>449</v>
      </c>
      <c r="C31" s="210" t="s">
        <v>518</v>
      </c>
    </row>
    <row r="32" spans="1:3" ht="60" x14ac:dyDescent="0.25">
      <c r="A32" s="211" t="s">
        <v>478</v>
      </c>
      <c r="C32" s="246" t="s">
        <v>519</v>
      </c>
    </row>
    <row r="33" spans="1:3" ht="15" x14ac:dyDescent="0.25">
      <c r="A33" s="211" t="s">
        <v>450</v>
      </c>
      <c r="C33" s="211" t="s">
        <v>520</v>
      </c>
    </row>
    <row r="34" spans="1:3" ht="30" x14ac:dyDescent="0.2">
      <c r="A34" s="212" t="s">
        <v>481</v>
      </c>
      <c r="C34" s="246" t="s">
        <v>521</v>
      </c>
    </row>
    <row r="35" spans="1:3" ht="30" x14ac:dyDescent="0.25">
      <c r="A35" s="212" t="s">
        <v>482</v>
      </c>
      <c r="C35" s="211" t="s">
        <v>524</v>
      </c>
    </row>
    <row r="36" spans="1:3" ht="15" x14ac:dyDescent="0.25">
      <c r="A36" s="212" t="s">
        <v>451</v>
      </c>
      <c r="C36" s="211" t="s">
        <v>525</v>
      </c>
    </row>
    <row r="37" spans="1:3" ht="45" customHeight="1" x14ac:dyDescent="0.25">
      <c r="A37" s="212" t="s">
        <v>483</v>
      </c>
      <c r="C37" s="211" t="s">
        <v>523</v>
      </c>
    </row>
    <row r="38" spans="1:3" ht="45" x14ac:dyDescent="0.25">
      <c r="A38" s="248" t="s">
        <v>480</v>
      </c>
      <c r="C38" s="211" t="s">
        <v>526</v>
      </c>
    </row>
    <row r="39" spans="1:3" ht="15" x14ac:dyDescent="0.25">
      <c r="A39" s="212" t="s">
        <v>452</v>
      </c>
      <c r="C39" s="211" t="s">
        <v>527</v>
      </c>
    </row>
    <row r="40" spans="1:3" s="30" customFormat="1" ht="45" x14ac:dyDescent="0.25">
      <c r="A40" s="239" t="s">
        <v>535</v>
      </c>
      <c r="C40" s="240" t="s">
        <v>549</v>
      </c>
    </row>
    <row r="41" spans="1:3" s="30" customFormat="1" ht="30" x14ac:dyDescent="0.25">
      <c r="A41" s="250" t="s">
        <v>567</v>
      </c>
      <c r="C41" s="240" t="s">
        <v>555</v>
      </c>
    </row>
    <row r="42" spans="1:3" ht="15" x14ac:dyDescent="0.25">
      <c r="A42" s="212" t="s">
        <v>479</v>
      </c>
      <c r="C42" s="211" t="s">
        <v>550</v>
      </c>
    </row>
    <row r="43" spans="1:3" ht="15" x14ac:dyDescent="0.25">
      <c r="A43" s="212"/>
      <c r="C43" s="211"/>
    </row>
    <row r="44" spans="1:3" ht="15" x14ac:dyDescent="0.25">
      <c r="A44" s="210" t="s">
        <v>453</v>
      </c>
      <c r="C44" s="210" t="s">
        <v>528</v>
      </c>
    </row>
    <row r="45" spans="1:3" ht="45" x14ac:dyDescent="0.25">
      <c r="A45" s="211" t="s">
        <v>613</v>
      </c>
      <c r="C45" s="211" t="s">
        <v>530</v>
      </c>
    </row>
    <row r="46" spans="1:3" ht="45" x14ac:dyDescent="0.25">
      <c r="A46" s="246" t="s">
        <v>454</v>
      </c>
      <c r="C46" s="230" t="s">
        <v>531</v>
      </c>
    </row>
    <row r="47" spans="1:3" ht="45" x14ac:dyDescent="0.25">
      <c r="A47" s="211" t="s">
        <v>455</v>
      </c>
      <c r="C47" s="211" t="s">
        <v>529</v>
      </c>
    </row>
    <row r="49" spans="1:3" ht="15" x14ac:dyDescent="0.25">
      <c r="A49" s="210" t="s">
        <v>614</v>
      </c>
      <c r="C49" s="210" t="s">
        <v>617</v>
      </c>
    </row>
    <row r="50" spans="1:3" ht="105" customHeight="1" x14ac:dyDescent="0.25">
      <c r="A50" s="211" t="s">
        <v>615</v>
      </c>
      <c r="C50" s="211" t="s">
        <v>618</v>
      </c>
    </row>
    <row r="51" spans="1:3" ht="60" x14ac:dyDescent="0.25">
      <c r="A51" s="267" t="s">
        <v>619</v>
      </c>
      <c r="C51" s="211" t="s">
        <v>616</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activeCell="U278" sqref="U278"/>
    </sheetView>
  </sheetViews>
  <sheetFormatPr defaultColWidth="9.28515625" defaultRowHeight="12.75" x14ac:dyDescent="0.2"/>
  <cols>
    <col min="1" max="1" width="4.42578125" style="114" bestFit="1" customWidth="1"/>
    <col min="2" max="2" width="47.5703125" style="114" customWidth="1"/>
    <col min="3" max="3" width="49.7109375" style="114" customWidth="1"/>
    <col min="4" max="16384" width="9.28515625" style="114"/>
  </cols>
  <sheetData>
    <row r="1" spans="1:3" ht="19.5" x14ac:dyDescent="0.2">
      <c r="A1" s="272" t="s">
        <v>393</v>
      </c>
      <c r="B1" s="272"/>
      <c r="C1" s="272"/>
    </row>
    <row r="3" spans="1:3" x14ac:dyDescent="0.2">
      <c r="A3" s="115" t="s">
        <v>394</v>
      </c>
      <c r="C3" s="116" t="s">
        <v>395</v>
      </c>
    </row>
    <row r="4" spans="1:3" x14ac:dyDescent="0.2">
      <c r="A4" s="117"/>
    </row>
    <row r="5" spans="1:3" x14ac:dyDescent="0.2">
      <c r="A5" s="118" t="s">
        <v>0</v>
      </c>
      <c r="B5" s="114" t="s">
        <v>397</v>
      </c>
      <c r="C5" s="114" t="s">
        <v>398</v>
      </c>
    </row>
    <row r="6" spans="1:3" x14ac:dyDescent="0.2">
      <c r="A6" s="118" t="s">
        <v>399</v>
      </c>
      <c r="B6" s="114" t="s">
        <v>400</v>
      </c>
      <c r="C6" s="114" t="s">
        <v>401</v>
      </c>
    </row>
    <row r="7" spans="1:3" x14ac:dyDescent="0.2">
      <c r="A7" s="119" t="s">
        <v>55</v>
      </c>
      <c r="B7" s="120" t="s">
        <v>402</v>
      </c>
      <c r="C7" s="114" t="s">
        <v>403</v>
      </c>
    </row>
    <row r="8" spans="1:3" x14ac:dyDescent="0.2">
      <c r="A8" s="121">
        <v>0</v>
      </c>
      <c r="B8" s="114" t="s">
        <v>404</v>
      </c>
      <c r="C8" s="114" t="s">
        <v>405</v>
      </c>
    </row>
    <row r="9" spans="1:3" x14ac:dyDescent="0.2">
      <c r="A9" s="118" t="s">
        <v>406</v>
      </c>
      <c r="B9" s="120" t="s">
        <v>407</v>
      </c>
      <c r="C9" s="114" t="s">
        <v>408</v>
      </c>
    </row>
    <row r="10" spans="1:3" x14ac:dyDescent="0.2">
      <c r="A10" s="118" t="s">
        <v>409</v>
      </c>
      <c r="B10" s="120" t="s">
        <v>410</v>
      </c>
      <c r="C10" s="114" t="s">
        <v>411</v>
      </c>
    </row>
    <row r="11" spans="1:3" ht="25.5" x14ac:dyDescent="0.2">
      <c r="A11" s="122" t="s">
        <v>412</v>
      </c>
      <c r="B11" s="123" t="s">
        <v>413</v>
      </c>
      <c r="C11" s="124" t="s">
        <v>414</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Z276"/>
  <sheetViews>
    <sheetView zoomScaleNormal="100" zoomScaleSheetLayoutView="100" workbookViewId="0">
      <pane ySplit="11" topLeftCell="A249" activePane="bottomLeft" state="frozen"/>
      <selection activeCell="C63" sqref="C63"/>
      <selection pane="bottomLeft" activeCell="J270" sqref="J270"/>
    </sheetView>
  </sheetViews>
  <sheetFormatPr defaultColWidth="9.42578125" defaultRowHeight="12.75" x14ac:dyDescent="0.2"/>
  <cols>
    <col min="1" max="1" width="10" style="27" customWidth="1"/>
    <col min="2" max="2" width="10.5703125" style="27" customWidth="1"/>
    <col min="3" max="3" width="11.42578125" style="27" customWidth="1"/>
    <col min="4" max="4" width="2.5703125" style="27" customWidth="1"/>
    <col min="5" max="5" width="8.5703125" style="27" bestFit="1" customWidth="1"/>
    <col min="6" max="6" width="2.5703125" style="27" customWidth="1"/>
    <col min="7" max="7" width="8" style="27" bestFit="1" customWidth="1"/>
    <col min="8" max="8" width="2.5703125" style="27" customWidth="1"/>
    <col min="9" max="9" width="7.5703125" style="27" customWidth="1"/>
    <col min="10" max="10" width="9.7109375" style="27" bestFit="1" customWidth="1"/>
    <col min="11" max="11" width="8.42578125" style="27" bestFit="1" customWidth="1"/>
    <col min="12" max="12" width="2.5703125" style="27" customWidth="1"/>
    <col min="13" max="13" width="7.42578125" style="27" customWidth="1"/>
    <col min="14" max="14" width="2.5703125" style="27" customWidth="1"/>
    <col min="15" max="15" width="7" style="27" customWidth="1"/>
    <col min="16" max="16" width="2.5703125" style="27" customWidth="1"/>
    <col min="17" max="17" width="9.5703125" style="27" customWidth="1"/>
    <col min="18" max="18" width="2.5703125" style="27" customWidth="1"/>
    <col min="19" max="19" width="10.7109375" style="27" bestFit="1" customWidth="1"/>
    <col min="20" max="20" width="2.5703125" style="27" customWidth="1"/>
    <col min="21" max="21" width="6.5703125" style="27" customWidth="1"/>
    <col min="22" max="22" width="2.5703125" style="27" customWidth="1"/>
    <col min="23" max="23" width="7.5703125" style="27" bestFit="1" customWidth="1"/>
    <col min="24" max="24" width="2.5703125" style="27" customWidth="1"/>
    <col min="25" max="25" width="11.28515625" style="27" customWidth="1"/>
    <col min="26" max="26" width="2.5703125" style="27" customWidth="1"/>
    <col min="27" max="16384" width="9.42578125" style="27"/>
  </cols>
  <sheetData>
    <row r="1" spans="1:26" s="7" customFormat="1" x14ac:dyDescent="0.2">
      <c r="A1" s="1" t="s">
        <v>571</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
      <c r="A2" s="231" t="s">
        <v>572</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490</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491</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492</v>
      </c>
      <c r="K9" s="18"/>
      <c r="L9" s="10"/>
      <c r="M9" s="18"/>
      <c r="N9" s="18"/>
      <c r="O9" s="10" t="s">
        <v>25</v>
      </c>
      <c r="P9" s="10"/>
      <c r="Q9" s="10" t="s">
        <v>7</v>
      </c>
      <c r="R9" s="10"/>
      <c r="S9" s="111" t="s">
        <v>493</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495</v>
      </c>
      <c r="R10" s="10"/>
      <c r="S10" s="111" t="s">
        <v>496</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494</v>
      </c>
      <c r="R11" s="10"/>
      <c r="S11" s="111" t="s">
        <v>497</v>
      </c>
      <c r="T11" s="10"/>
      <c r="U11" s="10"/>
      <c r="V11" s="10"/>
      <c r="W11" s="10"/>
      <c r="X11" s="10"/>
      <c r="Y11" s="16" t="s">
        <v>30</v>
      </c>
      <c r="Z11" s="10"/>
    </row>
    <row r="12" spans="1:26" s="53" customFormat="1" ht="12.75" customHeight="1" x14ac:dyDescent="0.15">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26"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26"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26"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row>
    <row r="53" spans="1:26"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12180</v>
      </c>
      <c r="N53" s="23"/>
      <c r="O53" s="23">
        <f t="shared" ref="O53:O63" si="9">O52+M53</f>
        <v>24033</v>
      </c>
      <c r="P53" s="23"/>
      <c r="Q53" s="23">
        <v>490</v>
      </c>
      <c r="R53" s="23"/>
      <c r="S53" s="23">
        <v>8615</v>
      </c>
      <c r="T53" s="23"/>
      <c r="U53" s="23">
        <f t="shared" si="7"/>
        <v>9105</v>
      </c>
      <c r="V53" s="23"/>
      <c r="W53" s="23">
        <f t="shared" ref="W53:W63" si="10">W52+U53</f>
        <v>17471</v>
      </c>
      <c r="X53" s="23"/>
      <c r="Y53" s="23">
        <v>3074</v>
      </c>
      <c r="Z53" s="23"/>
    </row>
    <row r="54" spans="1:26"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39612</v>
      </c>
      <c r="P54" s="23"/>
      <c r="Q54" s="23">
        <v>673</v>
      </c>
      <c r="R54" s="23"/>
      <c r="S54" s="23">
        <v>12014</v>
      </c>
      <c r="T54" s="23"/>
      <c r="U54" s="23">
        <f t="shared" si="7"/>
        <v>12687</v>
      </c>
      <c r="V54" s="23"/>
      <c r="W54" s="23">
        <f t="shared" si="10"/>
        <v>30158</v>
      </c>
      <c r="X54" s="23"/>
      <c r="Y54" s="23">
        <v>2892</v>
      </c>
      <c r="Z54" s="23"/>
    </row>
    <row r="55" spans="1:26"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54830</v>
      </c>
      <c r="P55" s="23"/>
      <c r="Q55" s="23">
        <v>495</v>
      </c>
      <c r="R55" s="23"/>
      <c r="S55" s="23">
        <v>10448</v>
      </c>
      <c r="T55" s="23"/>
      <c r="U55" s="23">
        <f t="shared" si="7"/>
        <v>10943</v>
      </c>
      <c r="V55" s="23"/>
      <c r="W55" s="23">
        <f t="shared" si="10"/>
        <v>41101</v>
      </c>
      <c r="X55" s="23"/>
      <c r="Y55" s="23">
        <v>4275</v>
      </c>
      <c r="Z55" s="23"/>
    </row>
    <row r="56" spans="1:26"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69820</v>
      </c>
      <c r="P56" s="23"/>
      <c r="Q56" s="23">
        <v>536</v>
      </c>
      <c r="R56" s="23"/>
      <c r="S56" s="23">
        <v>9440</v>
      </c>
      <c r="T56" s="23"/>
      <c r="U56" s="23">
        <f t="shared" si="7"/>
        <v>9976</v>
      </c>
      <c r="V56" s="23"/>
      <c r="W56" s="23">
        <f t="shared" si="10"/>
        <v>51077</v>
      </c>
      <c r="X56" s="23"/>
      <c r="Y56" s="23">
        <v>5014</v>
      </c>
      <c r="Z56" s="23"/>
    </row>
    <row r="57" spans="1:26"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87950</v>
      </c>
      <c r="P57" s="23"/>
      <c r="Q57" s="23">
        <v>1155</v>
      </c>
      <c r="R57" s="23"/>
      <c r="S57" s="23">
        <v>11923</v>
      </c>
      <c r="T57" s="23"/>
      <c r="U57" s="23">
        <f t="shared" si="7"/>
        <v>13078</v>
      </c>
      <c r="V57" s="23"/>
      <c r="W57" s="23">
        <f t="shared" si="10"/>
        <v>64155</v>
      </c>
      <c r="X57" s="23"/>
      <c r="Y57" s="23">
        <v>5052</v>
      </c>
      <c r="Z57" s="23"/>
    </row>
    <row r="58" spans="1:26"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101236</v>
      </c>
      <c r="P58" s="23"/>
      <c r="Q58" s="23">
        <v>444</v>
      </c>
      <c r="R58" s="23"/>
      <c r="S58" s="23">
        <v>8865</v>
      </c>
      <c r="T58" s="23"/>
      <c r="U58" s="23">
        <f t="shared" si="7"/>
        <v>9309</v>
      </c>
      <c r="V58" s="23"/>
      <c r="W58" s="23">
        <f t="shared" si="10"/>
        <v>73464</v>
      </c>
      <c r="X58" s="23"/>
      <c r="Y58" s="23">
        <v>3977</v>
      </c>
      <c r="Z58" s="23"/>
    </row>
    <row r="59" spans="1:26"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117222</v>
      </c>
      <c r="P59" s="23"/>
      <c r="Q59" s="23">
        <v>568</v>
      </c>
      <c r="R59" s="23"/>
      <c r="S59" s="23">
        <v>11344</v>
      </c>
      <c r="T59" s="23"/>
      <c r="U59" s="23">
        <f t="shared" si="7"/>
        <v>11912</v>
      </c>
      <c r="V59" s="23"/>
      <c r="W59" s="23">
        <f t="shared" si="10"/>
        <v>85376</v>
      </c>
      <c r="X59" s="23"/>
      <c r="Y59" s="23">
        <v>4074</v>
      </c>
      <c r="Z59" s="23"/>
    </row>
    <row r="60" spans="1:26"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132287</v>
      </c>
      <c r="Q60" s="23">
        <v>612</v>
      </c>
      <c r="R60" s="23"/>
      <c r="S60" s="23">
        <v>11037</v>
      </c>
      <c r="T60" s="23"/>
      <c r="U60" s="23">
        <f t="shared" si="7"/>
        <v>11649</v>
      </c>
      <c r="V60" s="23"/>
      <c r="W60" s="23">
        <f t="shared" si="10"/>
        <v>97025</v>
      </c>
      <c r="X60" s="23"/>
      <c r="Y60" s="23">
        <v>3416</v>
      </c>
      <c r="Z60" s="23"/>
    </row>
    <row r="61" spans="1:26"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147608</v>
      </c>
      <c r="Q61" s="23">
        <v>443</v>
      </c>
      <c r="R61" s="23"/>
      <c r="S61" s="23">
        <v>11658</v>
      </c>
      <c r="T61" s="23"/>
      <c r="U61" s="23">
        <f t="shared" si="7"/>
        <v>12101</v>
      </c>
      <c r="V61" s="23"/>
      <c r="W61" s="23">
        <f t="shared" si="10"/>
        <v>109126</v>
      </c>
      <c r="X61" s="23"/>
      <c r="Y61" s="23">
        <v>3220</v>
      </c>
      <c r="Z61" s="23"/>
    </row>
    <row r="62" spans="1:26"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164507</v>
      </c>
      <c r="Q62" s="23">
        <v>708</v>
      </c>
      <c r="R62" s="23"/>
      <c r="S62" s="23">
        <v>12233</v>
      </c>
      <c r="T62" s="23"/>
      <c r="U62" s="23">
        <f t="shared" si="7"/>
        <v>12941</v>
      </c>
      <c r="V62" s="23"/>
      <c r="W62" s="23">
        <f t="shared" si="10"/>
        <v>122067</v>
      </c>
      <c r="X62" s="23"/>
      <c r="Y62" s="23">
        <v>3958</v>
      </c>
      <c r="Z62" s="23"/>
    </row>
    <row r="63" spans="1:26"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178202</v>
      </c>
      <c r="Q63" s="23">
        <v>503</v>
      </c>
      <c r="R63" s="23"/>
      <c r="S63" s="23">
        <v>10266</v>
      </c>
      <c r="T63" s="23"/>
      <c r="U63" s="23">
        <f t="shared" si="7"/>
        <v>10769</v>
      </c>
      <c r="V63" s="23"/>
      <c r="W63" s="23">
        <f t="shared" si="10"/>
        <v>132836</v>
      </c>
      <c r="X63" s="23"/>
      <c r="Y63" s="23">
        <v>2926</v>
      </c>
      <c r="Z63" s="23"/>
    </row>
    <row r="64" spans="1:26"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102"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17006</v>
      </c>
      <c r="N96" s="23"/>
      <c r="O96" s="23">
        <f t="shared" si="24"/>
        <v>104518</v>
      </c>
      <c r="P96" s="2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16004</v>
      </c>
      <c r="N97" s="23"/>
      <c r="O97" s="23">
        <f t="shared" si="24"/>
        <v>120522</v>
      </c>
      <c r="P97" s="2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19140</v>
      </c>
      <c r="N98" s="23"/>
      <c r="O98" s="23">
        <f t="shared" si="24"/>
        <v>139662</v>
      </c>
      <c r="P98" s="2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16823</v>
      </c>
      <c r="N99" s="23"/>
      <c r="O99" s="23">
        <f t="shared" si="24"/>
        <v>156485</v>
      </c>
      <c r="P99" s="2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19899</v>
      </c>
      <c r="N100" s="23"/>
      <c r="O100" s="23">
        <f t="shared" si="24"/>
        <v>176384</v>
      </c>
      <c r="P100" s="2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19195</v>
      </c>
      <c r="N101" s="23"/>
      <c r="O101" s="23">
        <f t="shared" si="24"/>
        <v>195579</v>
      </c>
      <c r="P101" s="2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14726</v>
      </c>
      <c r="N102" s="23"/>
      <c r="O102" s="23">
        <f t="shared" si="24"/>
        <v>210305</v>
      </c>
      <c r="P102" s="2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6">SUM(C104:E104)</f>
        <v>5603024</v>
      </c>
      <c r="H104" s="23"/>
      <c r="I104" s="23">
        <v>17482</v>
      </c>
      <c r="J104" s="23">
        <v>65</v>
      </c>
      <c r="K104" s="23">
        <v>17482</v>
      </c>
      <c r="L104" s="23"/>
      <c r="M104" s="23">
        <v>17904</v>
      </c>
      <c r="N104" s="23"/>
      <c r="O104" s="23">
        <v>17904</v>
      </c>
      <c r="P104" s="23"/>
      <c r="Q104" s="23">
        <v>1035</v>
      </c>
      <c r="R104" s="23"/>
      <c r="S104" s="23">
        <v>14394</v>
      </c>
      <c r="T104" s="23"/>
      <c r="U104" s="23">
        <f t="shared" ref="U104:U115" si="27">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6"/>
        <v>5607088</v>
      </c>
      <c r="H105" s="23"/>
      <c r="I105" s="23">
        <v>19143</v>
      </c>
      <c r="J105" s="23">
        <v>129</v>
      </c>
      <c r="K105" s="23">
        <f t="shared" ref="K105:K115" si="28">K104+I105</f>
        <v>36625</v>
      </c>
      <c r="L105" s="23"/>
      <c r="M105" s="23">
        <v>14983</v>
      </c>
      <c r="N105" s="23"/>
      <c r="O105" s="23">
        <f t="shared" ref="O105:O115" si="29">O104+M105</f>
        <v>32887</v>
      </c>
      <c r="P105" s="23"/>
      <c r="Q105" s="23">
        <v>927</v>
      </c>
      <c r="R105" s="23"/>
      <c r="S105" s="23">
        <v>12334</v>
      </c>
      <c r="T105" s="23"/>
      <c r="U105" s="23">
        <f t="shared" si="27"/>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6"/>
        <v>5616043</v>
      </c>
      <c r="H106" s="23"/>
      <c r="I106" s="23">
        <v>24131</v>
      </c>
      <c r="J106" s="23">
        <v>420</v>
      </c>
      <c r="K106" s="23">
        <f t="shared" si="28"/>
        <v>60756</v>
      </c>
      <c r="L106" s="23"/>
      <c r="M106" s="23">
        <v>15050</v>
      </c>
      <c r="N106" s="23"/>
      <c r="O106" s="23">
        <f t="shared" si="29"/>
        <v>47937</v>
      </c>
      <c r="P106" s="23"/>
      <c r="Q106" s="23">
        <v>551</v>
      </c>
      <c r="R106" s="23"/>
      <c r="S106" s="23">
        <v>12807</v>
      </c>
      <c r="T106" s="23"/>
      <c r="U106" s="23">
        <f t="shared" si="27"/>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6"/>
        <v>5623692</v>
      </c>
      <c r="H107" s="23"/>
      <c r="I107" s="23">
        <v>26642</v>
      </c>
      <c r="J107" s="23">
        <v>814</v>
      </c>
      <c r="K107" s="23">
        <f t="shared" si="28"/>
        <v>87398</v>
      </c>
      <c r="L107" s="23"/>
      <c r="M107" s="23">
        <v>18926</v>
      </c>
      <c r="N107" s="23"/>
      <c r="O107" s="23">
        <f t="shared" si="29"/>
        <v>66863</v>
      </c>
      <c r="P107" s="23"/>
      <c r="Q107" s="23">
        <v>634</v>
      </c>
      <c r="R107" s="23"/>
      <c r="S107" s="23">
        <v>15618</v>
      </c>
      <c r="T107" s="23"/>
      <c r="U107" s="23">
        <f t="shared" si="27"/>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6"/>
        <v>5631636</v>
      </c>
      <c r="H108" s="23"/>
      <c r="I108" s="23">
        <v>28575</v>
      </c>
      <c r="J108" s="23">
        <v>791</v>
      </c>
      <c r="K108" s="23">
        <f t="shared" si="28"/>
        <v>115973</v>
      </c>
      <c r="L108" s="23"/>
      <c r="M108" s="23">
        <v>21812</v>
      </c>
      <c r="N108" s="23"/>
      <c r="O108" s="23">
        <f t="shared" si="29"/>
        <v>88675</v>
      </c>
      <c r="P108" s="23"/>
      <c r="Q108" s="23">
        <v>3323</v>
      </c>
      <c r="R108" s="23"/>
      <c r="S108" s="23">
        <v>16382</v>
      </c>
      <c r="T108" s="23"/>
      <c r="U108" s="23">
        <f t="shared" si="27"/>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6"/>
        <v>5640594</v>
      </c>
      <c r="H109" s="23"/>
      <c r="I109" s="23">
        <v>25289</v>
      </c>
      <c r="J109" s="23">
        <v>666</v>
      </c>
      <c r="K109" s="23">
        <f t="shared" si="28"/>
        <v>141262</v>
      </c>
      <c r="L109" s="23"/>
      <c r="M109" s="23">
        <v>16278</v>
      </c>
      <c r="N109" s="23"/>
      <c r="O109" s="23">
        <f t="shared" si="29"/>
        <v>104953</v>
      </c>
      <c r="P109" s="23"/>
      <c r="Q109" s="23">
        <v>455</v>
      </c>
      <c r="R109" s="23"/>
      <c r="S109" s="23">
        <v>14173</v>
      </c>
      <c r="T109" s="23"/>
      <c r="U109" s="23">
        <f t="shared" si="27"/>
        <v>14628</v>
      </c>
      <c r="V109" s="23"/>
      <c r="W109" s="23">
        <f t="shared" ref="W109:W115" si="30">U109+W108</f>
        <v>92633</v>
      </c>
      <c r="X109" s="23"/>
      <c r="Y109" s="23">
        <v>1735</v>
      </c>
      <c r="Z109" s="23"/>
    </row>
    <row r="110" spans="1:26" s="22" customFormat="1" ht="12.75" customHeight="1" x14ac:dyDescent="0.2">
      <c r="A110" s="20"/>
      <c r="B110" s="21" t="s">
        <v>37</v>
      </c>
      <c r="C110" s="23">
        <v>4614347</v>
      </c>
      <c r="E110" s="23">
        <v>1031011</v>
      </c>
      <c r="F110" s="23"/>
      <c r="G110" s="23">
        <f t="shared" si="26"/>
        <v>5645358</v>
      </c>
      <c r="H110" s="23"/>
      <c r="I110" s="23">
        <v>20600</v>
      </c>
      <c r="J110" s="23">
        <v>573</v>
      </c>
      <c r="K110" s="23">
        <f t="shared" si="28"/>
        <v>161862</v>
      </c>
      <c r="L110" s="23"/>
      <c r="M110" s="23">
        <v>15836</v>
      </c>
      <c r="N110" s="23"/>
      <c r="O110" s="23">
        <f t="shared" si="29"/>
        <v>120789</v>
      </c>
      <c r="P110" s="23"/>
      <c r="Q110" s="23">
        <v>504</v>
      </c>
      <c r="R110" s="23"/>
      <c r="S110" s="23">
        <v>13321</v>
      </c>
      <c r="T110" s="23"/>
      <c r="U110" s="23">
        <f t="shared" si="27"/>
        <v>13825</v>
      </c>
      <c r="V110" s="23"/>
      <c r="W110" s="23">
        <f t="shared" si="30"/>
        <v>106458</v>
      </c>
      <c r="X110" s="23"/>
      <c r="Y110" s="23">
        <v>2095</v>
      </c>
      <c r="Z110" s="23"/>
    </row>
    <row r="111" spans="1:26" s="22" customFormat="1" ht="12.75" customHeight="1" x14ac:dyDescent="0.2">
      <c r="A111" s="20"/>
      <c r="B111" s="21" t="s">
        <v>38</v>
      </c>
      <c r="C111" s="23">
        <v>4622422</v>
      </c>
      <c r="D111" s="23"/>
      <c r="E111" s="23">
        <v>996754</v>
      </c>
      <c r="F111" s="23"/>
      <c r="G111" s="23">
        <f t="shared" si="26"/>
        <v>5619176</v>
      </c>
      <c r="H111" s="23"/>
      <c r="I111" s="23">
        <v>23807</v>
      </c>
      <c r="J111" s="23">
        <v>381</v>
      </c>
      <c r="K111" s="23">
        <f t="shared" si="28"/>
        <v>185669</v>
      </c>
      <c r="L111" s="23"/>
      <c r="M111" s="23">
        <v>49832</v>
      </c>
      <c r="N111" s="23"/>
      <c r="O111" s="23">
        <f t="shared" si="29"/>
        <v>170621</v>
      </c>
      <c r="P111" s="23"/>
      <c r="Q111" s="23">
        <v>31907</v>
      </c>
      <c r="R111" s="63" t="s">
        <v>77</v>
      </c>
      <c r="S111" s="23">
        <v>15653</v>
      </c>
      <c r="T111" s="23"/>
      <c r="U111" s="23">
        <f t="shared" si="27"/>
        <v>47560</v>
      </c>
      <c r="V111" s="23"/>
      <c r="W111" s="23">
        <f t="shared" si="30"/>
        <v>154018</v>
      </c>
      <c r="X111" s="23"/>
      <c r="Y111" s="23">
        <v>2262</v>
      </c>
      <c r="Z111" s="23"/>
    </row>
    <row r="112" spans="1:26" s="22" customFormat="1" ht="12.75" customHeight="1" x14ac:dyDescent="0.2">
      <c r="A112" s="20"/>
      <c r="B112" s="21" t="s">
        <v>39</v>
      </c>
      <c r="C112" s="23">
        <v>4596875</v>
      </c>
      <c r="D112" s="23"/>
      <c r="E112" s="23">
        <v>975921</v>
      </c>
      <c r="F112" s="23"/>
      <c r="G112" s="23">
        <f t="shared" si="26"/>
        <v>5572796</v>
      </c>
      <c r="H112" s="23"/>
      <c r="I112" s="23">
        <v>25927</v>
      </c>
      <c r="J112" s="23">
        <v>286</v>
      </c>
      <c r="K112" s="23">
        <f t="shared" si="28"/>
        <v>211596</v>
      </c>
      <c r="L112" s="23"/>
      <c r="M112" s="23">
        <v>72801</v>
      </c>
      <c r="N112" s="23"/>
      <c r="O112" s="23">
        <f t="shared" si="29"/>
        <v>243422</v>
      </c>
      <c r="P112" s="23"/>
      <c r="Q112" s="23">
        <v>56193</v>
      </c>
      <c r="R112" s="63" t="s">
        <v>77</v>
      </c>
      <c r="S112" s="23">
        <v>14812</v>
      </c>
      <c r="T112" s="23"/>
      <c r="U112" s="23">
        <f t="shared" si="27"/>
        <v>71005</v>
      </c>
      <c r="V112" s="23"/>
      <c r="W112" s="23">
        <f t="shared" si="30"/>
        <v>225023</v>
      </c>
      <c r="X112" s="23"/>
      <c r="Y112" s="23">
        <v>1898</v>
      </c>
      <c r="Z112" s="23"/>
    </row>
    <row r="113" spans="1:26" s="22" customFormat="1" ht="12.75" customHeight="1" x14ac:dyDescent="0.2">
      <c r="A113" s="20"/>
      <c r="B113" s="21" t="s">
        <v>40</v>
      </c>
      <c r="C113" s="23">
        <v>4544742</v>
      </c>
      <c r="D113" s="23"/>
      <c r="E113" s="23">
        <v>1033686</v>
      </c>
      <c r="F113" s="23"/>
      <c r="G113" s="23">
        <f t="shared" si="26"/>
        <v>5578428</v>
      </c>
      <c r="H113" s="23"/>
      <c r="I113" s="23">
        <v>27101</v>
      </c>
      <c r="J113" s="23">
        <v>268</v>
      </c>
      <c r="K113" s="23">
        <f t="shared" si="28"/>
        <v>238697</v>
      </c>
      <c r="L113" s="23"/>
      <c r="M113" s="23">
        <v>21644</v>
      </c>
      <c r="N113" s="23"/>
      <c r="O113" s="23">
        <f t="shared" si="29"/>
        <v>265066</v>
      </c>
      <c r="P113" s="23"/>
      <c r="Q113" s="23">
        <v>660</v>
      </c>
      <c r="R113" s="23"/>
      <c r="S113" s="23">
        <v>18864</v>
      </c>
      <c r="T113" s="23"/>
      <c r="U113" s="23">
        <f t="shared" si="27"/>
        <v>19524</v>
      </c>
      <c r="V113" s="23"/>
      <c r="W113" s="23">
        <f t="shared" si="30"/>
        <v>244547</v>
      </c>
      <c r="X113" s="23"/>
      <c r="Y113" s="23">
        <v>2205</v>
      </c>
      <c r="Z113" s="23"/>
    </row>
    <row r="114" spans="1:26" s="22" customFormat="1" ht="12.75" customHeight="1" x14ac:dyDescent="0.2">
      <c r="A114" s="20"/>
      <c r="B114" s="21" t="s">
        <v>41</v>
      </c>
      <c r="C114" s="23">
        <v>4518106</v>
      </c>
      <c r="D114" s="23"/>
      <c r="E114" s="23">
        <v>1068565</v>
      </c>
      <c r="F114" s="23"/>
      <c r="G114" s="23">
        <f t="shared" si="26"/>
        <v>5586671</v>
      </c>
      <c r="H114" s="23"/>
      <c r="I114" s="23">
        <v>26235</v>
      </c>
      <c r="J114" s="23">
        <v>196</v>
      </c>
      <c r="K114" s="23">
        <f t="shared" si="28"/>
        <v>264932</v>
      </c>
      <c r="L114" s="23"/>
      <c r="M114" s="23">
        <v>18137</v>
      </c>
      <c r="N114" s="23"/>
      <c r="O114" s="23">
        <f t="shared" si="29"/>
        <v>283203</v>
      </c>
      <c r="P114" s="23"/>
      <c r="Q114" s="23">
        <v>442</v>
      </c>
      <c r="R114" s="23"/>
      <c r="S114" s="23">
        <v>15110</v>
      </c>
      <c r="T114" s="23"/>
      <c r="U114" s="23">
        <f t="shared" si="27"/>
        <v>15552</v>
      </c>
      <c r="V114" s="23"/>
      <c r="W114" s="23">
        <f t="shared" si="30"/>
        <v>260099</v>
      </c>
      <c r="X114" s="23"/>
      <c r="Y114" s="23">
        <v>2606</v>
      </c>
      <c r="Z114" s="23"/>
    </row>
    <row r="115" spans="1:26" s="22" customFormat="1" ht="12.75" customHeight="1" x14ac:dyDescent="0.2">
      <c r="A115" s="20"/>
      <c r="B115" s="21" t="s">
        <v>42</v>
      </c>
      <c r="C115" s="23">
        <v>4502320</v>
      </c>
      <c r="D115" s="23"/>
      <c r="E115" s="23">
        <v>1095273</v>
      </c>
      <c r="F115" s="23"/>
      <c r="G115" s="23">
        <f t="shared" si="26"/>
        <v>5597593</v>
      </c>
      <c r="H115" s="23"/>
      <c r="I115" s="23">
        <v>27246</v>
      </c>
      <c r="J115" s="23">
        <v>158</v>
      </c>
      <c r="K115" s="23">
        <f t="shared" si="28"/>
        <v>292178</v>
      </c>
      <c r="L115" s="23"/>
      <c r="M115" s="23">
        <v>16403</v>
      </c>
      <c r="N115" s="23"/>
      <c r="O115" s="23">
        <f t="shared" si="29"/>
        <v>299606</v>
      </c>
      <c r="P115" s="23"/>
      <c r="Q115" s="23">
        <v>490</v>
      </c>
      <c r="R115" s="23"/>
      <c r="S115" s="23">
        <v>14076</v>
      </c>
      <c r="T115" s="23"/>
      <c r="U115" s="23">
        <f t="shared" si="27"/>
        <v>14566</v>
      </c>
      <c r="V115" s="23"/>
      <c r="W115" s="23">
        <f t="shared" si="30"/>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1">SUM(C117:E117)</f>
        <v>5600844</v>
      </c>
      <c r="H117" s="23"/>
      <c r="I117" s="23">
        <v>20334</v>
      </c>
      <c r="J117" s="23">
        <v>64</v>
      </c>
      <c r="K117" s="23">
        <f t="shared" ref="K117:K128" si="32">K116+I117</f>
        <v>20334</v>
      </c>
      <c r="L117" s="23"/>
      <c r="M117" s="23">
        <f t="shared" ref="M117:M128" si="33">Q117+S117+Y117</f>
        <v>17314</v>
      </c>
      <c r="N117" s="23"/>
      <c r="O117" s="23">
        <f t="shared" ref="O117:O128" si="34">O116+M117</f>
        <v>17314</v>
      </c>
      <c r="P117" s="23"/>
      <c r="Q117" s="23">
        <v>464</v>
      </c>
      <c r="R117" s="23"/>
      <c r="S117" s="23">
        <v>14095</v>
      </c>
      <c r="T117" s="23"/>
      <c r="U117" s="23">
        <f t="shared" ref="U117:U128" si="35">SUM(Q117:S117)</f>
        <v>14559</v>
      </c>
      <c r="V117" s="23"/>
      <c r="W117" s="23">
        <f t="shared" ref="W117:W128" si="36">U117+W116</f>
        <v>14559</v>
      </c>
      <c r="X117" s="23"/>
      <c r="Y117" s="23">
        <v>2755</v>
      </c>
      <c r="Z117" s="23"/>
    </row>
    <row r="118" spans="1:26" s="22" customFormat="1" ht="12.75" customHeight="1" x14ac:dyDescent="0.2">
      <c r="A118" s="20"/>
      <c r="B118" s="21" t="s">
        <v>32</v>
      </c>
      <c r="C118" s="23">
        <v>4492604</v>
      </c>
      <c r="D118" s="23"/>
      <c r="E118" s="23">
        <v>1115207</v>
      </c>
      <c r="F118" s="23"/>
      <c r="G118" s="23">
        <f t="shared" si="31"/>
        <v>5607811</v>
      </c>
      <c r="H118" s="23"/>
      <c r="I118" s="23">
        <v>22651</v>
      </c>
      <c r="J118" s="23">
        <v>143</v>
      </c>
      <c r="K118" s="23">
        <f t="shared" si="32"/>
        <v>42985</v>
      </c>
      <c r="L118" s="63"/>
      <c r="M118" s="23">
        <f t="shared" si="33"/>
        <v>15674</v>
      </c>
      <c r="N118" s="23"/>
      <c r="O118" s="23">
        <f t="shared" si="34"/>
        <v>32988</v>
      </c>
      <c r="P118" s="23"/>
      <c r="Q118" s="23">
        <v>513</v>
      </c>
      <c r="R118" s="23"/>
      <c r="S118" s="23">
        <v>13534</v>
      </c>
      <c r="T118" s="23"/>
      <c r="U118" s="23">
        <f t="shared" si="35"/>
        <v>14047</v>
      </c>
      <c r="V118" s="23"/>
      <c r="W118" s="23">
        <f t="shared" si="36"/>
        <v>28606</v>
      </c>
      <c r="X118" s="23"/>
      <c r="Y118" s="23">
        <v>1627</v>
      </c>
      <c r="Z118" s="23"/>
    </row>
    <row r="119" spans="1:26" s="22" customFormat="1" ht="12.75" customHeight="1" x14ac:dyDescent="0.2">
      <c r="A119" s="20"/>
      <c r="B119" s="21" t="s">
        <v>33</v>
      </c>
      <c r="C119" s="23">
        <v>4527600</v>
      </c>
      <c r="D119" s="23"/>
      <c r="E119" s="23">
        <v>1091860</v>
      </c>
      <c r="F119" s="23"/>
      <c r="G119" s="23">
        <f t="shared" si="31"/>
        <v>5619460</v>
      </c>
      <c r="H119" s="23"/>
      <c r="I119" s="23">
        <v>29520</v>
      </c>
      <c r="J119" s="23">
        <v>472</v>
      </c>
      <c r="K119" s="23">
        <f t="shared" si="32"/>
        <v>72505</v>
      </c>
      <c r="L119" s="23"/>
      <c r="M119" s="23">
        <f t="shared" si="33"/>
        <v>17847</v>
      </c>
      <c r="N119" s="23"/>
      <c r="O119" s="23">
        <f t="shared" si="34"/>
        <v>50835</v>
      </c>
      <c r="P119" s="23"/>
      <c r="Q119" s="23">
        <v>515</v>
      </c>
      <c r="R119" s="23"/>
      <c r="S119" s="23">
        <v>15057</v>
      </c>
      <c r="T119" s="23"/>
      <c r="U119" s="23">
        <f t="shared" si="35"/>
        <v>15572</v>
      </c>
      <c r="V119" s="23"/>
      <c r="W119" s="23">
        <f t="shared" si="36"/>
        <v>44178</v>
      </c>
      <c r="X119" s="23"/>
      <c r="Y119" s="23">
        <v>2275</v>
      </c>
      <c r="Z119" s="23"/>
    </row>
    <row r="120" spans="1:26" s="22" customFormat="1" ht="12.75" customHeight="1" x14ac:dyDescent="0.2">
      <c r="A120" s="20"/>
      <c r="B120" s="21" t="s">
        <v>34</v>
      </c>
      <c r="C120" s="23">
        <v>4593244</v>
      </c>
      <c r="D120" s="23"/>
      <c r="E120" s="23">
        <v>1040008</v>
      </c>
      <c r="F120" s="23"/>
      <c r="G120" s="23">
        <f t="shared" si="31"/>
        <v>5633252</v>
      </c>
      <c r="H120" s="23"/>
      <c r="I120" s="23">
        <v>29917</v>
      </c>
      <c r="J120" s="23">
        <v>1048</v>
      </c>
      <c r="K120" s="23">
        <f t="shared" si="32"/>
        <v>102422</v>
      </c>
      <c r="L120" s="23"/>
      <c r="M120" s="23">
        <f t="shared" si="33"/>
        <v>16102</v>
      </c>
      <c r="N120" s="23"/>
      <c r="O120" s="23">
        <f t="shared" si="34"/>
        <v>66937</v>
      </c>
      <c r="P120" s="23"/>
      <c r="Q120" s="23">
        <v>513</v>
      </c>
      <c r="R120" s="23"/>
      <c r="S120" s="23">
        <v>13960</v>
      </c>
      <c r="T120" s="23"/>
      <c r="U120" s="23">
        <f t="shared" si="35"/>
        <v>14473</v>
      </c>
      <c r="V120" s="23"/>
      <c r="W120" s="23">
        <f t="shared" si="36"/>
        <v>58651</v>
      </c>
      <c r="X120" s="23"/>
      <c r="Y120" s="23">
        <v>1629</v>
      </c>
      <c r="Z120" s="23"/>
    </row>
    <row r="121" spans="1:26" s="22" customFormat="1" ht="12.75" customHeight="1" x14ac:dyDescent="0.2">
      <c r="A121" s="20"/>
      <c r="B121" s="21" t="s">
        <v>35</v>
      </c>
      <c r="C121" s="23">
        <v>4643074</v>
      </c>
      <c r="D121" s="23"/>
      <c r="E121" s="23">
        <v>1002688</v>
      </c>
      <c r="F121" s="23"/>
      <c r="G121" s="23">
        <f t="shared" si="31"/>
        <v>5645762</v>
      </c>
      <c r="H121" s="23"/>
      <c r="I121" s="23">
        <v>29907</v>
      </c>
      <c r="J121" s="23">
        <v>798</v>
      </c>
      <c r="K121" s="23">
        <f t="shared" si="32"/>
        <v>132329</v>
      </c>
      <c r="L121" s="63"/>
      <c r="M121" s="23">
        <f t="shared" si="33"/>
        <v>17450</v>
      </c>
      <c r="N121" s="23"/>
      <c r="O121" s="23">
        <f t="shared" si="34"/>
        <v>84387</v>
      </c>
      <c r="P121" s="23"/>
      <c r="Q121" s="23">
        <v>432</v>
      </c>
      <c r="R121" s="23"/>
      <c r="S121" s="23">
        <v>14563</v>
      </c>
      <c r="T121" s="23"/>
      <c r="U121" s="23">
        <f t="shared" si="35"/>
        <v>14995</v>
      </c>
      <c r="V121" s="23"/>
      <c r="W121" s="23">
        <f t="shared" si="36"/>
        <v>73646</v>
      </c>
      <c r="X121" s="23"/>
      <c r="Y121" s="23">
        <v>2455</v>
      </c>
      <c r="Z121" s="23"/>
    </row>
    <row r="122" spans="1:26" s="22" customFormat="1" ht="12.75" customHeight="1" x14ac:dyDescent="0.2">
      <c r="A122" s="20"/>
      <c r="B122" s="21" t="s">
        <v>36</v>
      </c>
      <c r="C122" s="23">
        <v>4671618</v>
      </c>
      <c r="D122" s="23"/>
      <c r="E122" s="23">
        <v>987492</v>
      </c>
      <c r="F122" s="23"/>
      <c r="G122" s="23">
        <f t="shared" si="31"/>
        <v>5659110</v>
      </c>
      <c r="H122" s="23"/>
      <c r="I122" s="23">
        <v>30843</v>
      </c>
      <c r="J122" s="23">
        <v>708</v>
      </c>
      <c r="K122" s="23">
        <f t="shared" si="32"/>
        <v>163172</v>
      </c>
      <c r="L122" s="63"/>
      <c r="M122" s="23">
        <f t="shared" si="33"/>
        <v>17607</v>
      </c>
      <c r="N122" s="23"/>
      <c r="O122" s="23">
        <f t="shared" si="34"/>
        <v>101994</v>
      </c>
      <c r="P122" s="23"/>
      <c r="Q122" s="23">
        <v>483</v>
      </c>
      <c r="R122" s="23"/>
      <c r="S122" s="23">
        <v>14476</v>
      </c>
      <c r="T122" s="23"/>
      <c r="U122" s="23">
        <f t="shared" si="35"/>
        <v>14959</v>
      </c>
      <c r="V122" s="23"/>
      <c r="W122" s="23">
        <f t="shared" si="36"/>
        <v>88605</v>
      </c>
      <c r="X122" s="23"/>
      <c r="Y122" s="23">
        <v>2648</v>
      </c>
      <c r="Z122" s="23"/>
    </row>
    <row r="123" spans="1:26" s="22" customFormat="1" ht="12.75" customHeight="1" x14ac:dyDescent="0.2">
      <c r="A123" s="20"/>
      <c r="B123" s="21" t="s">
        <v>37</v>
      </c>
      <c r="C123" s="23">
        <v>4690525</v>
      </c>
      <c r="D123" s="23"/>
      <c r="E123" s="23">
        <v>976102</v>
      </c>
      <c r="F123" s="23"/>
      <c r="G123" s="23">
        <f t="shared" si="31"/>
        <v>5666627</v>
      </c>
      <c r="H123" s="23"/>
      <c r="I123" s="23">
        <v>22791</v>
      </c>
      <c r="J123" s="23">
        <v>628</v>
      </c>
      <c r="K123" s="23">
        <f t="shared" si="32"/>
        <v>185963</v>
      </c>
      <c r="L123" s="63"/>
      <c r="M123" s="23">
        <f t="shared" si="33"/>
        <v>15411</v>
      </c>
      <c r="N123" s="23"/>
      <c r="O123" s="23">
        <f t="shared" si="34"/>
        <v>117405</v>
      </c>
      <c r="P123" s="23"/>
      <c r="Q123" s="23">
        <v>420</v>
      </c>
      <c r="R123" s="23"/>
      <c r="S123" s="23">
        <v>12316</v>
      </c>
      <c r="T123" s="23"/>
      <c r="U123" s="23">
        <f t="shared" si="35"/>
        <v>12736</v>
      </c>
      <c r="V123" s="23"/>
      <c r="W123" s="23">
        <f t="shared" si="36"/>
        <v>101341</v>
      </c>
      <c r="X123" s="23"/>
      <c r="Y123" s="23">
        <v>2675</v>
      </c>
      <c r="Z123" s="23"/>
    </row>
    <row r="124" spans="1:26" s="22" customFormat="1" ht="12.75" customHeight="1" x14ac:dyDescent="0.2">
      <c r="A124" s="20"/>
      <c r="B124" s="21" t="s">
        <v>38</v>
      </c>
      <c r="C124" s="23">
        <v>4700421</v>
      </c>
      <c r="D124" s="23"/>
      <c r="E124" s="23">
        <v>975400</v>
      </c>
      <c r="F124" s="23"/>
      <c r="G124" s="23">
        <f t="shared" si="31"/>
        <v>5675821</v>
      </c>
      <c r="H124" s="23"/>
      <c r="I124" s="23">
        <v>25605</v>
      </c>
      <c r="J124" s="23">
        <v>363</v>
      </c>
      <c r="K124" s="23">
        <f t="shared" si="32"/>
        <v>211568</v>
      </c>
      <c r="L124" s="63"/>
      <c r="M124" s="23">
        <f t="shared" si="33"/>
        <v>16539</v>
      </c>
      <c r="N124" s="23"/>
      <c r="O124" s="23">
        <f t="shared" si="34"/>
        <v>133944</v>
      </c>
      <c r="P124" s="23"/>
      <c r="Q124" s="23">
        <v>402</v>
      </c>
      <c r="R124" s="23"/>
      <c r="S124" s="23">
        <v>13912</v>
      </c>
      <c r="T124" s="23"/>
      <c r="U124" s="23">
        <f t="shared" si="35"/>
        <v>14314</v>
      </c>
      <c r="V124" s="23"/>
      <c r="W124" s="23">
        <f t="shared" si="36"/>
        <v>115655</v>
      </c>
      <c r="X124" s="23"/>
      <c r="Y124" s="23">
        <v>2225</v>
      </c>
      <c r="Z124" s="23"/>
    </row>
    <row r="125" spans="1:26" s="22" customFormat="1" ht="12.75" customHeight="1" x14ac:dyDescent="0.2">
      <c r="A125" s="20"/>
      <c r="B125" s="21" t="s">
        <v>39</v>
      </c>
      <c r="C125" s="23">
        <v>4674708</v>
      </c>
      <c r="D125" s="23"/>
      <c r="E125" s="23">
        <v>1010736</v>
      </c>
      <c r="F125" s="23"/>
      <c r="G125" s="23">
        <f t="shared" si="31"/>
        <v>5685444</v>
      </c>
      <c r="H125" s="23"/>
      <c r="I125" s="23">
        <v>27781</v>
      </c>
      <c r="J125" s="23">
        <v>278</v>
      </c>
      <c r="K125" s="23">
        <f t="shared" si="32"/>
        <v>239349</v>
      </c>
      <c r="L125" s="63"/>
      <c r="M125" s="23">
        <f t="shared" si="33"/>
        <v>18207</v>
      </c>
      <c r="N125" s="23"/>
      <c r="O125" s="23">
        <f t="shared" si="34"/>
        <v>152151</v>
      </c>
      <c r="P125" s="23"/>
      <c r="Q125" s="23">
        <v>473</v>
      </c>
      <c r="R125" s="23"/>
      <c r="S125" s="23">
        <v>15461</v>
      </c>
      <c r="T125" s="23"/>
      <c r="U125" s="23">
        <f t="shared" si="35"/>
        <v>15934</v>
      </c>
      <c r="V125" s="23"/>
      <c r="W125" s="23">
        <f t="shared" si="36"/>
        <v>131589</v>
      </c>
      <c r="X125" s="23"/>
      <c r="Y125" s="23">
        <v>2273</v>
      </c>
      <c r="Z125" s="23"/>
    </row>
    <row r="126" spans="1:26" ht="12.75" customHeight="1" x14ac:dyDescent="0.2">
      <c r="A126" s="20"/>
      <c r="B126" s="21" t="s">
        <v>40</v>
      </c>
      <c r="C126" s="23">
        <v>4626175</v>
      </c>
      <c r="D126" s="23"/>
      <c r="E126" s="23">
        <v>1067629</v>
      </c>
      <c r="G126" s="23">
        <f t="shared" si="31"/>
        <v>5693804</v>
      </c>
      <c r="I126" s="23">
        <v>29594</v>
      </c>
      <c r="J126" s="23">
        <v>300</v>
      </c>
      <c r="K126" s="23">
        <f t="shared" si="32"/>
        <v>268943</v>
      </c>
      <c r="L126" s="63"/>
      <c r="M126" s="23">
        <f t="shared" si="33"/>
        <v>21201</v>
      </c>
      <c r="N126" s="23"/>
      <c r="O126" s="23">
        <f t="shared" si="34"/>
        <v>173352</v>
      </c>
      <c r="P126" s="23"/>
      <c r="Q126" s="23">
        <v>399</v>
      </c>
      <c r="R126" s="23"/>
      <c r="S126" s="23">
        <v>18150</v>
      </c>
      <c r="T126" s="23"/>
      <c r="U126" s="23">
        <f t="shared" si="35"/>
        <v>18549</v>
      </c>
      <c r="V126" s="23"/>
      <c r="W126" s="23">
        <f t="shared" si="36"/>
        <v>150138</v>
      </c>
      <c r="X126" s="23"/>
      <c r="Y126" s="23">
        <v>2652</v>
      </c>
    </row>
    <row r="127" spans="1:26" ht="12.75" customHeight="1" x14ac:dyDescent="0.2">
      <c r="A127" s="20"/>
      <c r="B127" s="21" t="s">
        <v>41</v>
      </c>
      <c r="C127" s="23">
        <v>4602285</v>
      </c>
      <c r="D127" s="23"/>
      <c r="E127" s="23">
        <v>1098204</v>
      </c>
      <c r="G127" s="23">
        <f t="shared" si="31"/>
        <v>5700489</v>
      </c>
      <c r="I127" s="23">
        <v>27008</v>
      </c>
      <c r="J127" s="23">
        <v>150</v>
      </c>
      <c r="K127" s="23">
        <f t="shared" si="32"/>
        <v>295951</v>
      </c>
      <c r="L127" s="63"/>
      <c r="M127" s="23">
        <f t="shared" si="33"/>
        <v>20318</v>
      </c>
      <c r="N127" s="23"/>
      <c r="O127" s="23">
        <f t="shared" si="34"/>
        <v>193670</v>
      </c>
      <c r="P127" s="23"/>
      <c r="Q127" s="23">
        <v>2584</v>
      </c>
      <c r="R127" s="23"/>
      <c r="S127" s="23">
        <v>15483</v>
      </c>
      <c r="T127" s="23"/>
      <c r="U127" s="23">
        <f t="shared" si="35"/>
        <v>18067</v>
      </c>
      <c r="V127" s="23"/>
      <c r="W127" s="23">
        <f t="shared" si="36"/>
        <v>168205</v>
      </c>
      <c r="X127" s="23"/>
      <c r="Y127" s="23">
        <v>2251</v>
      </c>
    </row>
    <row r="128" spans="1:26" ht="12.75" customHeight="1" x14ac:dyDescent="0.2">
      <c r="A128" s="20"/>
      <c r="B128" s="21" t="s">
        <v>42</v>
      </c>
      <c r="C128" s="23">
        <v>4582559</v>
      </c>
      <c r="D128" s="23"/>
      <c r="E128" s="23">
        <v>1127969</v>
      </c>
      <c r="F128" s="23"/>
      <c r="G128" s="23">
        <f t="shared" si="31"/>
        <v>5710528</v>
      </c>
      <c r="H128" s="23"/>
      <c r="I128" s="23">
        <v>28086</v>
      </c>
      <c r="J128" s="23">
        <v>215</v>
      </c>
      <c r="K128" s="23">
        <f t="shared" si="32"/>
        <v>324037</v>
      </c>
      <c r="L128" s="63"/>
      <c r="M128" s="23">
        <f t="shared" si="33"/>
        <v>18022</v>
      </c>
      <c r="N128" s="23"/>
      <c r="O128" s="23">
        <f t="shared" si="34"/>
        <v>211692</v>
      </c>
      <c r="P128" s="23"/>
      <c r="Q128" s="23">
        <v>1366</v>
      </c>
      <c r="R128" s="23"/>
      <c r="S128" s="23">
        <v>14127</v>
      </c>
      <c r="T128" s="23"/>
      <c r="U128" s="23">
        <f t="shared" si="35"/>
        <v>15493</v>
      </c>
      <c r="V128" s="23"/>
      <c r="W128" s="23">
        <f t="shared" si="36"/>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7">SUM(C130:E130)</f>
        <v>5715429</v>
      </c>
      <c r="H130" s="23"/>
      <c r="I130" s="23">
        <v>21299</v>
      </c>
      <c r="J130" s="23">
        <v>85</v>
      </c>
      <c r="K130" s="23">
        <f t="shared" ref="K130:K141" si="38">K129+I130</f>
        <v>21299</v>
      </c>
      <c r="L130" s="23"/>
      <c r="M130" s="23">
        <v>16313</v>
      </c>
      <c r="N130" s="23"/>
      <c r="O130" s="23">
        <f t="shared" ref="O130:O141" si="39">O129+M130</f>
        <v>16313</v>
      </c>
      <c r="P130" s="23"/>
      <c r="Q130" s="23">
        <v>440</v>
      </c>
      <c r="R130" s="23"/>
      <c r="S130" s="23">
        <v>13598</v>
      </c>
      <c r="T130" s="23"/>
      <c r="U130" s="23">
        <f t="shared" ref="U130:U141" si="40">SUM(Q130:S130)</f>
        <v>14038</v>
      </c>
      <c r="V130" s="23"/>
      <c r="W130" s="23">
        <f t="shared" ref="W130:W141" si="41">U130+W129</f>
        <v>14038</v>
      </c>
      <c r="X130" s="23"/>
      <c r="Y130" s="23">
        <v>2280</v>
      </c>
      <c r="Z130" s="23"/>
    </row>
    <row r="131" spans="1:26" s="22" customFormat="1" ht="12.75" customHeight="1" x14ac:dyDescent="0.2">
      <c r="A131" s="20"/>
      <c r="B131" s="21" t="s">
        <v>32</v>
      </c>
      <c r="C131" s="23">
        <v>4573825</v>
      </c>
      <c r="D131" s="23"/>
      <c r="E131" s="23">
        <v>1150326</v>
      </c>
      <c r="F131" s="23"/>
      <c r="G131" s="23">
        <f t="shared" si="37"/>
        <v>5724151</v>
      </c>
      <c r="H131" s="23"/>
      <c r="I131" s="23">
        <v>24847</v>
      </c>
      <c r="J131" s="23">
        <v>150</v>
      </c>
      <c r="K131" s="23">
        <f t="shared" si="38"/>
        <v>46146</v>
      </c>
      <c r="L131" s="23"/>
      <c r="M131" s="23">
        <v>16090</v>
      </c>
      <c r="N131" s="23"/>
      <c r="O131" s="23">
        <f t="shared" si="39"/>
        <v>32403</v>
      </c>
      <c r="P131" s="23"/>
      <c r="Q131" s="23">
        <v>607</v>
      </c>
      <c r="R131" s="23"/>
      <c r="S131" s="23">
        <v>13131</v>
      </c>
      <c r="T131" s="23"/>
      <c r="U131" s="23">
        <f t="shared" si="40"/>
        <v>13738</v>
      </c>
      <c r="V131" s="23"/>
      <c r="W131" s="23">
        <f t="shared" si="41"/>
        <v>27776</v>
      </c>
      <c r="X131" s="23"/>
      <c r="Y131" s="23">
        <v>2349</v>
      </c>
      <c r="Z131" s="23"/>
    </row>
    <row r="132" spans="1:26" s="22" customFormat="1" ht="12.75" customHeight="1" x14ac:dyDescent="0.2">
      <c r="A132" s="20"/>
      <c r="B132" s="21" t="s">
        <v>33</v>
      </c>
      <c r="C132" s="23">
        <v>4608734</v>
      </c>
      <c r="D132" s="23"/>
      <c r="E132" s="23">
        <v>1130166</v>
      </c>
      <c r="F132" s="23"/>
      <c r="G132" s="23">
        <f t="shared" si="37"/>
        <v>5738900</v>
      </c>
      <c r="H132" s="23"/>
      <c r="I132" s="23">
        <v>33518</v>
      </c>
      <c r="J132" s="23">
        <v>600</v>
      </c>
      <c r="K132" s="23">
        <f t="shared" si="38"/>
        <v>79664</v>
      </c>
      <c r="L132" s="23"/>
      <c r="M132" s="23">
        <v>18742</v>
      </c>
      <c r="N132" s="23"/>
      <c r="O132" s="23">
        <f t="shared" si="39"/>
        <v>51145</v>
      </c>
      <c r="P132" s="23"/>
      <c r="Q132" s="23">
        <v>626</v>
      </c>
      <c r="R132" s="23"/>
      <c r="S132" s="23">
        <v>15657</v>
      </c>
      <c r="T132" s="23"/>
      <c r="U132" s="23">
        <f t="shared" si="40"/>
        <v>16283</v>
      </c>
      <c r="V132" s="23"/>
      <c r="W132" s="23">
        <f t="shared" si="41"/>
        <v>44059</v>
      </c>
      <c r="X132" s="23"/>
      <c r="Y132" s="23">
        <v>2487</v>
      </c>
      <c r="Z132" s="23"/>
    </row>
    <row r="133" spans="1:26" s="22" customFormat="1" ht="12.75" customHeight="1" x14ac:dyDescent="0.2">
      <c r="A133" s="20"/>
      <c r="B133" s="21" t="s">
        <v>34</v>
      </c>
      <c r="C133" s="23">
        <v>4675537</v>
      </c>
      <c r="D133" s="23"/>
      <c r="E133" s="23">
        <v>1077100</v>
      </c>
      <c r="F133" s="23"/>
      <c r="G133" s="23">
        <f t="shared" si="37"/>
        <v>5752637</v>
      </c>
      <c r="H133" s="23"/>
      <c r="I133" s="23">
        <v>32047</v>
      </c>
      <c r="J133" s="23">
        <v>882</v>
      </c>
      <c r="K133" s="23">
        <f t="shared" si="38"/>
        <v>111711</v>
      </c>
      <c r="L133" s="23"/>
      <c r="M133" s="23">
        <v>18252</v>
      </c>
      <c r="N133" s="23"/>
      <c r="O133" s="23">
        <f t="shared" si="39"/>
        <v>69397</v>
      </c>
      <c r="P133" s="23"/>
      <c r="Q133" s="23">
        <v>487</v>
      </c>
      <c r="R133" s="23"/>
      <c r="S133" s="23">
        <v>15242</v>
      </c>
      <c r="T133" s="23"/>
      <c r="U133" s="23">
        <f t="shared" si="40"/>
        <v>15729</v>
      </c>
      <c r="V133" s="23"/>
      <c r="W133" s="23">
        <f t="shared" si="41"/>
        <v>59788</v>
      </c>
      <c r="X133" s="23"/>
      <c r="Y133" s="23">
        <v>2560</v>
      </c>
      <c r="Z133" s="23"/>
    </row>
    <row r="134" spans="1:26" s="22" customFormat="1" ht="12.75" customHeight="1" x14ac:dyDescent="0.2">
      <c r="A134" s="20"/>
      <c r="B134" s="21" t="s">
        <v>35</v>
      </c>
      <c r="C134" s="23">
        <v>4726773</v>
      </c>
      <c r="D134" s="23"/>
      <c r="E134" s="23">
        <v>1038405</v>
      </c>
      <c r="F134" s="23"/>
      <c r="G134" s="23">
        <f t="shared" si="37"/>
        <v>5765178</v>
      </c>
      <c r="H134" s="23"/>
      <c r="I134" s="23">
        <v>31335</v>
      </c>
      <c r="J134" s="23">
        <v>740</v>
      </c>
      <c r="K134" s="23">
        <f t="shared" si="38"/>
        <v>143046</v>
      </c>
      <c r="L134" s="23"/>
      <c r="M134" s="23">
        <v>18903</v>
      </c>
      <c r="N134" s="23"/>
      <c r="O134" s="23">
        <f t="shared" si="39"/>
        <v>88300</v>
      </c>
      <c r="P134" s="23"/>
      <c r="Q134" s="23">
        <v>557</v>
      </c>
      <c r="R134" s="23"/>
      <c r="S134" s="23">
        <v>15742</v>
      </c>
      <c r="T134" s="23"/>
      <c r="U134" s="23">
        <f t="shared" si="40"/>
        <v>16299</v>
      </c>
      <c r="V134" s="23"/>
      <c r="W134" s="23">
        <f t="shared" si="41"/>
        <v>76087</v>
      </c>
      <c r="X134" s="23"/>
      <c r="Y134" s="23">
        <v>2625</v>
      </c>
      <c r="Z134" s="23"/>
    </row>
    <row r="135" spans="1:26" s="22" customFormat="1" ht="12.75" customHeight="1" x14ac:dyDescent="0.2">
      <c r="A135" s="20"/>
      <c r="B135" s="21" t="s">
        <v>36</v>
      </c>
      <c r="C135" s="23">
        <v>4760071</v>
      </c>
      <c r="D135" s="23"/>
      <c r="E135" s="23">
        <v>1020524</v>
      </c>
      <c r="F135" s="23"/>
      <c r="G135" s="23">
        <f t="shared" si="37"/>
        <v>5780595</v>
      </c>
      <c r="H135" s="23"/>
      <c r="I135" s="23">
        <v>34414</v>
      </c>
      <c r="J135" s="23">
        <v>867</v>
      </c>
      <c r="K135" s="23">
        <f t="shared" si="38"/>
        <v>177460</v>
      </c>
      <c r="L135" s="23"/>
      <c r="M135" s="23">
        <v>18993</v>
      </c>
      <c r="N135" s="23"/>
      <c r="O135" s="23">
        <f t="shared" si="39"/>
        <v>107293</v>
      </c>
      <c r="P135" s="23"/>
      <c r="Q135" s="23">
        <v>608</v>
      </c>
      <c r="R135" s="23"/>
      <c r="S135" s="23">
        <v>15259</v>
      </c>
      <c r="T135" s="23"/>
      <c r="U135" s="23">
        <f t="shared" si="40"/>
        <v>15867</v>
      </c>
      <c r="V135" s="23"/>
      <c r="W135" s="23">
        <f t="shared" si="41"/>
        <v>91954</v>
      </c>
      <c r="X135" s="23"/>
      <c r="Y135" s="23">
        <v>3163</v>
      </c>
      <c r="Z135" s="23"/>
    </row>
    <row r="136" spans="1:26" s="22" customFormat="1" ht="12.75" customHeight="1" x14ac:dyDescent="0.2">
      <c r="A136" s="20"/>
      <c r="B136" s="21" t="s">
        <v>37</v>
      </c>
      <c r="C136" s="23">
        <v>4782709</v>
      </c>
      <c r="D136" s="23"/>
      <c r="E136" s="23">
        <v>1008113</v>
      </c>
      <c r="F136" s="23"/>
      <c r="G136" s="23">
        <f t="shared" si="37"/>
        <v>5790822</v>
      </c>
      <c r="H136" s="23"/>
      <c r="I136" s="23">
        <v>26242</v>
      </c>
      <c r="J136" s="23">
        <v>692</v>
      </c>
      <c r="K136" s="23">
        <f t="shared" si="38"/>
        <v>203702</v>
      </c>
      <c r="L136" s="23"/>
      <c r="M136" s="23">
        <v>16166</v>
      </c>
      <c r="N136" s="23"/>
      <c r="O136" s="23">
        <f t="shared" si="39"/>
        <v>123459</v>
      </c>
      <c r="P136" s="23"/>
      <c r="Q136" s="23">
        <v>446</v>
      </c>
      <c r="R136" s="23"/>
      <c r="S136" s="23">
        <v>13271</v>
      </c>
      <c r="T136" s="23"/>
      <c r="U136" s="23">
        <f t="shared" si="40"/>
        <v>13717</v>
      </c>
      <c r="V136" s="23"/>
      <c r="W136" s="23">
        <f t="shared" si="41"/>
        <v>105671</v>
      </c>
      <c r="X136" s="23"/>
      <c r="Y136" s="23">
        <v>2499</v>
      </c>
      <c r="Z136" s="23"/>
    </row>
    <row r="137" spans="1:26" s="22" customFormat="1" ht="12.75" customHeight="1" x14ac:dyDescent="0.2">
      <c r="A137" s="20"/>
      <c r="B137" s="21" t="s">
        <v>38</v>
      </c>
      <c r="C137" s="23">
        <v>4788879</v>
      </c>
      <c r="D137" s="23"/>
      <c r="E137" s="23">
        <v>1011551</v>
      </c>
      <c r="F137" s="23"/>
      <c r="G137" s="23">
        <f t="shared" si="37"/>
        <v>5800430</v>
      </c>
      <c r="H137" s="23"/>
      <c r="I137" s="23">
        <v>27821</v>
      </c>
      <c r="J137" s="23">
        <v>382</v>
      </c>
      <c r="K137" s="23">
        <f t="shared" si="38"/>
        <v>231523</v>
      </c>
      <c r="L137" s="23"/>
      <c r="M137" s="23">
        <v>18274</v>
      </c>
      <c r="N137" s="23"/>
      <c r="O137" s="23">
        <f t="shared" si="39"/>
        <v>141733</v>
      </c>
      <c r="P137" s="23"/>
      <c r="Q137" s="23">
        <v>669</v>
      </c>
      <c r="R137" s="23"/>
      <c r="S137" s="23">
        <v>14779</v>
      </c>
      <c r="T137" s="23"/>
      <c r="U137" s="23">
        <f t="shared" si="40"/>
        <v>15448</v>
      </c>
      <c r="V137" s="23"/>
      <c r="W137" s="23">
        <f t="shared" si="41"/>
        <v>121119</v>
      </c>
      <c r="X137" s="23"/>
      <c r="Y137" s="23">
        <v>2828</v>
      </c>
      <c r="Z137" s="23"/>
    </row>
    <row r="138" spans="1:26" s="22" customFormat="1" ht="12.75" customHeight="1" x14ac:dyDescent="0.2">
      <c r="A138" s="20"/>
      <c r="B138" s="21" t="s">
        <v>39</v>
      </c>
      <c r="C138" s="23">
        <v>4769497</v>
      </c>
      <c r="D138" s="23"/>
      <c r="E138" s="23">
        <v>1043782</v>
      </c>
      <c r="F138" s="23"/>
      <c r="G138" s="23">
        <f t="shared" si="37"/>
        <v>5813279</v>
      </c>
      <c r="H138" s="23"/>
      <c r="I138" s="23">
        <v>31061</v>
      </c>
      <c r="J138" s="23">
        <v>318</v>
      </c>
      <c r="K138" s="23">
        <f t="shared" si="38"/>
        <v>262584</v>
      </c>
      <c r="L138" s="23"/>
      <c r="M138" s="23">
        <v>18251</v>
      </c>
      <c r="N138" s="23"/>
      <c r="O138" s="23">
        <f t="shared" si="39"/>
        <v>159984</v>
      </c>
      <c r="P138" s="23"/>
      <c r="Q138" s="23">
        <v>546</v>
      </c>
      <c r="R138" s="23"/>
      <c r="S138" s="23">
        <v>15711</v>
      </c>
      <c r="T138" s="23"/>
      <c r="U138" s="23">
        <f t="shared" si="40"/>
        <v>16257</v>
      </c>
      <c r="V138" s="23"/>
      <c r="W138" s="23">
        <f t="shared" si="41"/>
        <v>137376</v>
      </c>
      <c r="X138" s="23"/>
      <c r="Y138" s="23">
        <v>2039</v>
      </c>
      <c r="Z138" s="23"/>
    </row>
    <row r="139" spans="1:26" s="22" customFormat="1" ht="12.75" customHeight="1" x14ac:dyDescent="0.2">
      <c r="A139" s="20"/>
      <c r="B139" s="21" t="s">
        <v>40</v>
      </c>
      <c r="C139" s="23">
        <v>4727288</v>
      </c>
      <c r="D139" s="23"/>
      <c r="E139" s="23">
        <v>1099916</v>
      </c>
      <c r="F139" s="23"/>
      <c r="G139" s="23">
        <f t="shared" si="37"/>
        <v>5827204</v>
      </c>
      <c r="H139" s="23"/>
      <c r="I139" s="23">
        <v>32675</v>
      </c>
      <c r="J139" s="23">
        <v>267</v>
      </c>
      <c r="K139" s="23">
        <f t="shared" si="38"/>
        <v>295259</v>
      </c>
      <c r="L139" s="23"/>
      <c r="M139" s="23">
        <f>U139+Y139</f>
        <v>18830</v>
      </c>
      <c r="N139" s="23"/>
      <c r="O139" s="23">
        <f t="shared" si="39"/>
        <v>178814</v>
      </c>
      <c r="P139" s="23"/>
      <c r="Q139" s="23">
        <v>464</v>
      </c>
      <c r="R139" s="23"/>
      <c r="S139" s="23">
        <v>15203</v>
      </c>
      <c r="T139" s="23"/>
      <c r="U139" s="23">
        <f t="shared" si="40"/>
        <v>15667</v>
      </c>
      <c r="V139" s="23"/>
      <c r="W139" s="23">
        <f t="shared" si="41"/>
        <v>153043</v>
      </c>
      <c r="X139" s="23"/>
      <c r="Y139" s="23">
        <v>3163</v>
      </c>
      <c r="Z139" s="23"/>
    </row>
    <row r="140" spans="1:26" s="22" customFormat="1" ht="12.75" customHeight="1" x14ac:dyDescent="0.2">
      <c r="A140" s="20"/>
      <c r="B140" s="21" t="s">
        <v>41</v>
      </c>
      <c r="C140" s="23">
        <v>4686286</v>
      </c>
      <c r="D140" s="23"/>
      <c r="E140" s="23">
        <v>1154529</v>
      </c>
      <c r="F140" s="23"/>
      <c r="G140" s="23">
        <f t="shared" si="37"/>
        <v>5840815</v>
      </c>
      <c r="H140" s="23"/>
      <c r="I140" s="23">
        <v>32380</v>
      </c>
      <c r="J140" s="23">
        <v>163</v>
      </c>
      <c r="K140" s="23">
        <f t="shared" si="38"/>
        <v>327639</v>
      </c>
      <c r="L140" s="23"/>
      <c r="M140" s="23">
        <f>U140+Y140</f>
        <v>18848</v>
      </c>
      <c r="N140" s="23"/>
      <c r="O140" s="23">
        <f t="shared" si="39"/>
        <v>197662</v>
      </c>
      <c r="P140" s="23"/>
      <c r="Q140" s="23">
        <v>558</v>
      </c>
      <c r="R140" s="23"/>
      <c r="S140" s="23">
        <v>15253</v>
      </c>
      <c r="T140" s="23"/>
      <c r="U140" s="23">
        <f t="shared" si="40"/>
        <v>15811</v>
      </c>
      <c r="V140" s="23"/>
      <c r="W140" s="23">
        <f t="shared" si="41"/>
        <v>168854</v>
      </c>
      <c r="X140" s="23"/>
      <c r="Y140" s="23">
        <v>3037</v>
      </c>
      <c r="Z140" s="23"/>
    </row>
    <row r="141" spans="1:26" s="22" customFormat="1" ht="12.75" customHeight="1" x14ac:dyDescent="0.2">
      <c r="A141" s="20"/>
      <c r="B141" s="21" t="s">
        <v>42</v>
      </c>
      <c r="C141" s="23">
        <v>4678271</v>
      </c>
      <c r="D141" s="23"/>
      <c r="E141" s="23">
        <v>1179235</v>
      </c>
      <c r="F141" s="23"/>
      <c r="G141" s="23">
        <f t="shared" si="37"/>
        <v>5857506</v>
      </c>
      <c r="H141" s="23"/>
      <c r="I141" s="23">
        <v>34293</v>
      </c>
      <c r="J141" s="23">
        <v>140</v>
      </c>
      <c r="K141" s="23">
        <f t="shared" si="38"/>
        <v>361932</v>
      </c>
      <c r="L141" s="23"/>
      <c r="M141" s="23">
        <v>17550</v>
      </c>
      <c r="N141" s="23"/>
      <c r="O141" s="23">
        <f t="shared" si="39"/>
        <v>215212</v>
      </c>
      <c r="P141" s="23"/>
      <c r="Q141" s="23">
        <v>495</v>
      </c>
      <c r="R141" s="23"/>
      <c r="S141" s="23">
        <v>13615</v>
      </c>
      <c r="T141" s="23"/>
      <c r="U141" s="23">
        <f t="shared" si="40"/>
        <v>14110</v>
      </c>
      <c r="V141" s="23"/>
      <c r="W141" s="23">
        <f t="shared" si="41"/>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2">SUM(C143:E143)</f>
        <v>5864704</v>
      </c>
      <c r="H143" s="23"/>
      <c r="I143" s="23">
        <v>22383</v>
      </c>
      <c r="J143" s="23">
        <v>61</v>
      </c>
      <c r="K143" s="23">
        <f t="shared" ref="K143:K154" si="43">K142+I143</f>
        <v>22383</v>
      </c>
      <c r="L143" s="23"/>
      <c r="M143" s="23">
        <v>15184</v>
      </c>
      <c r="N143" s="23"/>
      <c r="O143" s="23">
        <f t="shared" ref="O143:O154" si="44">O142+M143</f>
        <v>15184</v>
      </c>
      <c r="P143" s="23"/>
      <c r="Q143" s="23">
        <v>715</v>
      </c>
      <c r="R143" s="23"/>
      <c r="S143" s="23">
        <v>11234</v>
      </c>
      <c r="T143" s="23"/>
      <c r="U143" s="23">
        <f t="shared" ref="U143:U154" si="45">SUM(Q143:S143)</f>
        <v>11949</v>
      </c>
      <c r="V143" s="23"/>
      <c r="W143" s="23">
        <f t="shared" ref="W143:W154" si="46">U143+W142</f>
        <v>11949</v>
      </c>
      <c r="X143" s="23"/>
      <c r="Y143" s="23">
        <v>3355</v>
      </c>
      <c r="Z143" s="23"/>
    </row>
    <row r="144" spans="1:26" s="22" customFormat="1" ht="12.75" customHeight="1" x14ac:dyDescent="0.2">
      <c r="A144" s="20"/>
      <c r="B144" s="21" t="s">
        <v>32</v>
      </c>
      <c r="C144" s="23">
        <v>4669843</v>
      </c>
      <c r="D144" s="23"/>
      <c r="E144" s="23">
        <v>1203423</v>
      </c>
      <c r="F144" s="23"/>
      <c r="G144" s="23">
        <f t="shared" si="42"/>
        <v>5873266</v>
      </c>
      <c r="H144" s="23"/>
      <c r="I144" s="23">
        <v>28006</v>
      </c>
      <c r="J144" s="23">
        <v>179</v>
      </c>
      <c r="K144" s="23">
        <f t="shared" si="43"/>
        <v>50389</v>
      </c>
      <c r="L144" s="23"/>
      <c r="M144" s="23">
        <f t="shared" ref="M144:M154" si="47">Q144+S144+Y144</f>
        <v>20480</v>
      </c>
      <c r="N144" s="23"/>
      <c r="O144" s="23">
        <f t="shared" si="44"/>
        <v>35664</v>
      </c>
      <c r="P144" s="23"/>
      <c r="Q144" s="23">
        <v>1606</v>
      </c>
      <c r="R144" s="23"/>
      <c r="S144" s="23">
        <v>15021</v>
      </c>
      <c r="T144" s="23"/>
      <c r="U144" s="23">
        <f t="shared" si="45"/>
        <v>16627</v>
      </c>
      <c r="V144" s="23"/>
      <c r="W144" s="23">
        <f t="shared" si="46"/>
        <v>28576</v>
      </c>
      <c r="X144" s="23"/>
      <c r="Y144" s="23">
        <v>3853</v>
      </c>
      <c r="Z144" s="23"/>
    </row>
    <row r="145" spans="1:26" s="22" customFormat="1" ht="12.75" customHeight="1" x14ac:dyDescent="0.2">
      <c r="A145" s="20"/>
      <c r="B145" s="21" t="s">
        <v>33</v>
      </c>
      <c r="C145" s="23">
        <v>4708716</v>
      </c>
      <c r="D145" s="23"/>
      <c r="E145" s="23">
        <v>1182241</v>
      </c>
      <c r="F145" s="23"/>
      <c r="G145" s="23">
        <f t="shared" si="42"/>
        <v>5890957</v>
      </c>
      <c r="H145" s="23"/>
      <c r="I145" s="23">
        <v>36057</v>
      </c>
      <c r="J145" s="23">
        <v>587</v>
      </c>
      <c r="K145" s="23">
        <f t="shared" si="43"/>
        <v>86446</v>
      </c>
      <c r="L145" s="23"/>
      <c r="M145" s="23">
        <f t="shared" si="47"/>
        <v>18767</v>
      </c>
      <c r="N145" s="23"/>
      <c r="O145" s="23">
        <f t="shared" si="44"/>
        <v>54431</v>
      </c>
      <c r="P145" s="23"/>
      <c r="Q145" s="23">
        <v>753</v>
      </c>
      <c r="R145" s="23"/>
      <c r="S145" s="23">
        <v>15707</v>
      </c>
      <c r="T145" s="23"/>
      <c r="U145" s="23">
        <f t="shared" si="45"/>
        <v>16460</v>
      </c>
      <c r="V145" s="23"/>
      <c r="W145" s="23">
        <f t="shared" si="46"/>
        <v>45036</v>
      </c>
      <c r="X145" s="23"/>
      <c r="Y145" s="23">
        <v>2307</v>
      </c>
      <c r="Z145" s="23"/>
    </row>
    <row r="146" spans="1:26" s="22" customFormat="1" ht="12.75" customHeight="1" x14ac:dyDescent="0.2">
      <c r="A146" s="20"/>
      <c r="B146" s="21" t="s">
        <v>34</v>
      </c>
      <c r="C146" s="23">
        <v>4773850</v>
      </c>
      <c r="D146" s="23"/>
      <c r="E146" s="23">
        <v>1132959</v>
      </c>
      <c r="F146" s="23"/>
      <c r="G146" s="23">
        <f t="shared" si="42"/>
        <v>5906809</v>
      </c>
      <c r="H146" s="23"/>
      <c r="I146" s="23">
        <v>35245</v>
      </c>
      <c r="J146" s="23">
        <v>1109</v>
      </c>
      <c r="K146" s="23">
        <f t="shared" si="43"/>
        <v>121691</v>
      </c>
      <c r="L146" s="23"/>
      <c r="M146" s="23">
        <f t="shared" si="47"/>
        <v>19499</v>
      </c>
      <c r="N146" s="23"/>
      <c r="O146" s="23">
        <f t="shared" si="44"/>
        <v>73930</v>
      </c>
      <c r="P146" s="23"/>
      <c r="Q146" s="23">
        <v>1102</v>
      </c>
      <c r="R146" s="23"/>
      <c r="S146" s="23">
        <v>14566</v>
      </c>
      <c r="T146" s="23"/>
      <c r="U146" s="23">
        <f t="shared" si="45"/>
        <v>15668</v>
      </c>
      <c r="V146" s="23"/>
      <c r="W146" s="23">
        <f t="shared" si="46"/>
        <v>60704</v>
      </c>
      <c r="X146" s="23"/>
      <c r="Y146" s="23">
        <v>3831</v>
      </c>
      <c r="Z146" s="23"/>
    </row>
    <row r="147" spans="1:26" s="22" customFormat="1" ht="12.75" customHeight="1" x14ac:dyDescent="0.2">
      <c r="A147" s="20"/>
      <c r="B147" s="21" t="s">
        <v>35</v>
      </c>
      <c r="C147" s="23">
        <v>4833620</v>
      </c>
      <c r="D147" s="23"/>
      <c r="E147" s="23">
        <v>1090811</v>
      </c>
      <c r="F147" s="23"/>
      <c r="G147" s="23">
        <f t="shared" si="42"/>
        <v>5924431</v>
      </c>
      <c r="H147" s="23"/>
      <c r="I147" s="23">
        <v>36610</v>
      </c>
      <c r="J147" s="23">
        <v>1113</v>
      </c>
      <c r="K147" s="23">
        <f t="shared" si="43"/>
        <v>158301</v>
      </c>
      <c r="L147" s="23"/>
      <c r="M147" s="23">
        <f t="shared" si="47"/>
        <v>19065</v>
      </c>
      <c r="N147" s="23"/>
      <c r="O147" s="23">
        <f t="shared" si="44"/>
        <v>92995</v>
      </c>
      <c r="P147" s="23"/>
      <c r="Q147" s="23">
        <v>525</v>
      </c>
      <c r="R147" s="23"/>
      <c r="S147" s="23">
        <v>15665</v>
      </c>
      <c r="T147" s="23"/>
      <c r="U147" s="23">
        <f t="shared" si="45"/>
        <v>16190</v>
      </c>
      <c r="V147" s="23"/>
      <c r="W147" s="23">
        <f t="shared" si="46"/>
        <v>76894</v>
      </c>
      <c r="X147" s="23"/>
      <c r="Y147" s="23">
        <v>2875</v>
      </c>
      <c r="Z147" s="23"/>
    </row>
    <row r="148" spans="1:26" s="22" customFormat="1" ht="12.75" customHeight="1" x14ac:dyDescent="0.2">
      <c r="A148" s="20"/>
      <c r="B148" s="21" t="s">
        <v>36</v>
      </c>
      <c r="C148" s="23">
        <v>4869877</v>
      </c>
      <c r="D148" s="23"/>
      <c r="E148" s="23">
        <v>1074160</v>
      </c>
      <c r="F148" s="23"/>
      <c r="G148" s="23">
        <f t="shared" si="42"/>
        <v>5944037</v>
      </c>
      <c r="H148" s="23"/>
      <c r="I148" s="23">
        <v>38237</v>
      </c>
      <c r="J148" s="23">
        <v>992</v>
      </c>
      <c r="K148" s="23">
        <f t="shared" si="43"/>
        <v>196538</v>
      </c>
      <c r="L148" s="23"/>
      <c r="M148" s="23">
        <f t="shared" si="47"/>
        <v>18741</v>
      </c>
      <c r="N148" s="23"/>
      <c r="O148" s="23">
        <f t="shared" si="44"/>
        <v>111736</v>
      </c>
      <c r="P148" s="23"/>
      <c r="Q148" s="23">
        <v>590</v>
      </c>
      <c r="R148" s="23"/>
      <c r="S148" s="23">
        <v>14620</v>
      </c>
      <c r="T148" s="23"/>
      <c r="U148" s="23">
        <f t="shared" si="45"/>
        <v>15210</v>
      </c>
      <c r="V148" s="23"/>
      <c r="W148" s="23">
        <f t="shared" si="46"/>
        <v>92104</v>
      </c>
      <c r="X148" s="23"/>
      <c r="Y148" s="23">
        <v>3531</v>
      </c>
      <c r="Z148" s="23"/>
    </row>
    <row r="149" spans="1:26" s="22" customFormat="1" ht="12.75" customHeight="1" x14ac:dyDescent="0.2">
      <c r="A149" s="20"/>
      <c r="B149" s="21" t="s">
        <v>37</v>
      </c>
      <c r="C149" s="23">
        <v>4893246</v>
      </c>
      <c r="D149" s="23"/>
      <c r="E149" s="23">
        <v>1060911</v>
      </c>
      <c r="F149" s="23"/>
      <c r="G149" s="23">
        <f t="shared" si="42"/>
        <v>5954157</v>
      </c>
      <c r="H149" s="23"/>
      <c r="I149" s="23">
        <v>25650</v>
      </c>
      <c r="J149" s="23">
        <v>863</v>
      </c>
      <c r="K149" s="23">
        <f t="shared" si="43"/>
        <v>222188</v>
      </c>
      <c r="L149" s="23"/>
      <c r="M149" s="23">
        <f t="shared" si="47"/>
        <v>15539</v>
      </c>
      <c r="N149" s="23"/>
      <c r="O149" s="23">
        <f t="shared" si="44"/>
        <v>127275</v>
      </c>
      <c r="P149" s="23"/>
      <c r="Q149" s="23">
        <v>408</v>
      </c>
      <c r="R149" s="23"/>
      <c r="S149" s="23">
        <v>11103</v>
      </c>
      <c r="T149" s="23"/>
      <c r="U149" s="23">
        <f t="shared" si="45"/>
        <v>11511</v>
      </c>
      <c r="V149" s="23"/>
      <c r="W149" s="23">
        <f t="shared" si="46"/>
        <v>103615</v>
      </c>
      <c r="X149" s="23"/>
      <c r="Y149" s="23">
        <v>4028</v>
      </c>
      <c r="Z149" s="23"/>
    </row>
    <row r="150" spans="1:26" s="22" customFormat="1" ht="12.75" customHeight="1" x14ac:dyDescent="0.2">
      <c r="A150" s="20"/>
      <c r="B150" s="21" t="s">
        <v>38</v>
      </c>
      <c r="C150" s="23">
        <v>4894993</v>
      </c>
      <c r="D150" s="23"/>
      <c r="E150" s="23">
        <v>1068105</v>
      </c>
      <c r="F150" s="23"/>
      <c r="G150" s="23">
        <f t="shared" si="42"/>
        <v>5963098</v>
      </c>
      <c r="H150" s="23"/>
      <c r="I150" s="23">
        <v>28811</v>
      </c>
      <c r="J150" s="23">
        <v>571</v>
      </c>
      <c r="K150" s="23">
        <f t="shared" si="43"/>
        <v>250999</v>
      </c>
      <c r="L150" s="23"/>
      <c r="M150" s="23">
        <f t="shared" si="47"/>
        <v>19878</v>
      </c>
      <c r="N150" s="23"/>
      <c r="O150" s="23">
        <f t="shared" si="44"/>
        <v>147153</v>
      </c>
      <c r="P150" s="23"/>
      <c r="Q150" s="23">
        <v>504</v>
      </c>
      <c r="R150" s="23"/>
      <c r="S150" s="23">
        <v>15832</v>
      </c>
      <c r="T150" s="23"/>
      <c r="U150" s="23">
        <f t="shared" si="45"/>
        <v>16336</v>
      </c>
      <c r="V150" s="23"/>
      <c r="W150" s="23">
        <f t="shared" si="46"/>
        <v>119951</v>
      </c>
      <c r="X150" s="23"/>
      <c r="Y150" s="23">
        <v>3542</v>
      </c>
      <c r="Z150" s="23"/>
    </row>
    <row r="151" spans="1:26" s="22" customFormat="1" ht="12.75" customHeight="1" x14ac:dyDescent="0.2">
      <c r="A151" s="20"/>
      <c r="B151" s="21" t="s">
        <v>39</v>
      </c>
      <c r="C151" s="23">
        <v>4880156</v>
      </c>
      <c r="D151" s="23"/>
      <c r="E151" s="23">
        <v>1097890</v>
      </c>
      <c r="F151" s="23"/>
      <c r="G151" s="23">
        <f t="shared" si="42"/>
        <v>5978046</v>
      </c>
      <c r="H151" s="23"/>
      <c r="I151" s="23">
        <v>33570</v>
      </c>
      <c r="J151" s="23">
        <v>354</v>
      </c>
      <c r="K151" s="23">
        <f t="shared" si="43"/>
        <v>284569</v>
      </c>
      <c r="L151" s="23"/>
      <c r="M151" s="23">
        <f t="shared" si="47"/>
        <v>18617</v>
      </c>
      <c r="N151" s="23"/>
      <c r="O151" s="23">
        <f t="shared" si="44"/>
        <v>165770</v>
      </c>
      <c r="P151" s="23"/>
      <c r="Q151" s="23">
        <v>518</v>
      </c>
      <c r="R151" s="23"/>
      <c r="S151" s="23">
        <v>15600</v>
      </c>
      <c r="T151" s="23"/>
      <c r="U151" s="23">
        <f t="shared" si="45"/>
        <v>16118</v>
      </c>
      <c r="V151" s="23"/>
      <c r="W151" s="23">
        <f t="shared" si="46"/>
        <v>136069</v>
      </c>
      <c r="X151" s="23"/>
      <c r="Y151" s="23">
        <v>2499</v>
      </c>
      <c r="Z151" s="23"/>
    </row>
    <row r="152" spans="1:26" s="22" customFormat="1" ht="12.75" customHeight="1" x14ac:dyDescent="0.2">
      <c r="A152" s="20"/>
      <c r="B152" s="21" t="s">
        <v>40</v>
      </c>
      <c r="C152" s="23">
        <v>4820046</v>
      </c>
      <c r="D152" s="23"/>
      <c r="E152" s="23">
        <v>1171403</v>
      </c>
      <c r="F152" s="23"/>
      <c r="G152" s="23">
        <f t="shared" si="42"/>
        <v>5991449</v>
      </c>
      <c r="H152" s="23"/>
      <c r="I152" s="23">
        <v>33198</v>
      </c>
      <c r="J152" s="23">
        <v>330</v>
      </c>
      <c r="K152" s="23">
        <f t="shared" si="43"/>
        <v>317767</v>
      </c>
      <c r="L152" s="23"/>
      <c r="M152" s="23">
        <f t="shared" si="47"/>
        <v>19837</v>
      </c>
      <c r="N152" s="23"/>
      <c r="O152" s="23">
        <f t="shared" si="44"/>
        <v>185607</v>
      </c>
      <c r="P152" s="23"/>
      <c r="Q152" s="23">
        <v>557</v>
      </c>
      <c r="R152" s="23"/>
      <c r="S152" s="23">
        <v>15248</v>
      </c>
      <c r="T152" s="23"/>
      <c r="U152" s="23">
        <f t="shared" si="45"/>
        <v>15805</v>
      </c>
      <c r="V152" s="23"/>
      <c r="W152" s="23">
        <f t="shared" si="46"/>
        <v>151874</v>
      </c>
      <c r="X152" s="23"/>
      <c r="Y152" s="23">
        <v>4032</v>
      </c>
      <c r="Z152" s="23"/>
    </row>
    <row r="153" spans="1:26" s="22" customFormat="1" ht="12.75" customHeight="1" x14ac:dyDescent="0.2">
      <c r="A153" s="20"/>
      <c r="B153" s="21" t="s">
        <v>41</v>
      </c>
      <c r="C153" s="23">
        <v>4780262</v>
      </c>
      <c r="D153" s="23"/>
      <c r="E153" s="23">
        <v>1223596</v>
      </c>
      <c r="F153" s="23"/>
      <c r="G153" s="23">
        <f t="shared" si="42"/>
        <v>6003858</v>
      </c>
      <c r="H153" s="23"/>
      <c r="I153" s="23">
        <v>32396</v>
      </c>
      <c r="J153" s="23">
        <v>186</v>
      </c>
      <c r="K153" s="23">
        <f t="shared" si="43"/>
        <v>350163</v>
      </c>
      <c r="L153" s="23"/>
      <c r="M153" s="23">
        <f t="shared" si="47"/>
        <v>22141</v>
      </c>
      <c r="N153" s="23"/>
      <c r="O153" s="23">
        <f t="shared" si="44"/>
        <v>207748</v>
      </c>
      <c r="P153" s="23"/>
      <c r="Q153" s="23">
        <v>1049</v>
      </c>
      <c r="R153" s="23"/>
      <c r="S153" s="23">
        <v>15006</v>
      </c>
      <c r="T153" s="23"/>
      <c r="U153" s="23">
        <f t="shared" si="45"/>
        <v>16055</v>
      </c>
      <c r="V153" s="23"/>
      <c r="W153" s="23">
        <f t="shared" si="46"/>
        <v>167929</v>
      </c>
      <c r="X153" s="23"/>
      <c r="Y153" s="23">
        <v>6086</v>
      </c>
      <c r="Z153" s="23"/>
    </row>
    <row r="154" spans="1:26" s="22" customFormat="1" ht="12.75" customHeight="1" x14ac:dyDescent="0.2">
      <c r="A154" s="20"/>
      <c r="B154" s="21" t="s">
        <v>42</v>
      </c>
      <c r="C154" s="23">
        <v>4776744</v>
      </c>
      <c r="D154" s="23"/>
      <c r="E154" s="23">
        <v>1247204</v>
      </c>
      <c r="F154" s="23"/>
      <c r="G154" s="23">
        <f t="shared" si="42"/>
        <v>6023948</v>
      </c>
      <c r="H154" s="23"/>
      <c r="I154" s="23">
        <v>37851</v>
      </c>
      <c r="J154" s="23">
        <v>137</v>
      </c>
      <c r="K154" s="23">
        <f t="shared" si="43"/>
        <v>388014</v>
      </c>
      <c r="L154" s="23"/>
      <c r="M154" s="23">
        <f t="shared" si="47"/>
        <v>17948</v>
      </c>
      <c r="N154" s="23"/>
      <c r="O154" s="23">
        <f t="shared" si="44"/>
        <v>225696</v>
      </c>
      <c r="P154" s="23"/>
      <c r="Q154" s="23">
        <v>559</v>
      </c>
      <c r="R154" s="23"/>
      <c r="S154" s="23">
        <v>14594</v>
      </c>
      <c r="T154" s="23"/>
      <c r="U154" s="23">
        <f t="shared" si="45"/>
        <v>15153</v>
      </c>
      <c r="V154" s="23"/>
      <c r="W154" s="23">
        <f t="shared" si="46"/>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8">SUM(C156:E156)</f>
        <v>6028481</v>
      </c>
      <c r="H156" s="23"/>
      <c r="I156" s="23">
        <v>24039</v>
      </c>
      <c r="J156" s="23">
        <v>82</v>
      </c>
      <c r="K156" s="23">
        <f t="shared" ref="K156:K167" si="49">K155+I156</f>
        <v>24039</v>
      </c>
      <c r="L156" s="23"/>
      <c r="M156" s="23">
        <f t="shared" ref="M156:M167" si="50">Q156+S156+Y156</f>
        <v>19505</v>
      </c>
      <c r="N156" s="23"/>
      <c r="O156" s="23">
        <f t="shared" ref="O156:O167" si="51">O155+M156</f>
        <v>19505</v>
      </c>
      <c r="P156" s="23"/>
      <c r="Q156" s="23">
        <v>768</v>
      </c>
      <c r="R156" s="23"/>
      <c r="S156" s="23">
        <v>13718</v>
      </c>
      <c r="T156" s="23"/>
      <c r="U156" s="23">
        <f t="shared" ref="U156:U167" si="52">SUM(Q156:S156)</f>
        <v>14486</v>
      </c>
      <c r="V156" s="23"/>
      <c r="W156" s="23">
        <f t="shared" ref="W156:W167" si="53">U156+W155</f>
        <v>14486</v>
      </c>
      <c r="X156" s="23"/>
      <c r="Y156" s="23">
        <v>5019</v>
      </c>
      <c r="Z156" s="23"/>
    </row>
    <row r="157" spans="1:26" s="22" customFormat="1" ht="12.75" customHeight="1" x14ac:dyDescent="0.2">
      <c r="A157" s="20"/>
      <c r="B157" s="21" t="s">
        <v>32</v>
      </c>
      <c r="C157" s="23">
        <v>4770808</v>
      </c>
      <c r="D157" s="23"/>
      <c r="E157" s="23">
        <v>1267700</v>
      </c>
      <c r="F157" s="23"/>
      <c r="G157" s="23">
        <f t="shared" si="48"/>
        <v>6038508</v>
      </c>
      <c r="H157" s="23"/>
      <c r="I157" s="23">
        <v>28484</v>
      </c>
      <c r="J157" s="23">
        <v>171</v>
      </c>
      <c r="K157" s="23">
        <f t="shared" si="49"/>
        <v>52523</v>
      </c>
      <c r="L157" s="23"/>
      <c r="M157" s="23">
        <f t="shared" si="50"/>
        <v>18502</v>
      </c>
      <c r="N157" s="23"/>
      <c r="O157" s="23">
        <f t="shared" si="51"/>
        <v>38007</v>
      </c>
      <c r="P157" s="23"/>
      <c r="Q157" s="23">
        <v>464</v>
      </c>
      <c r="R157" s="23"/>
      <c r="S157" s="23">
        <v>13271</v>
      </c>
      <c r="T157" s="23"/>
      <c r="U157" s="23">
        <f t="shared" si="52"/>
        <v>13735</v>
      </c>
      <c r="V157" s="23"/>
      <c r="W157" s="23">
        <f t="shared" si="53"/>
        <v>28221</v>
      </c>
      <c r="X157" s="23"/>
      <c r="Y157" s="23">
        <v>4767</v>
      </c>
      <c r="Z157" s="23"/>
    </row>
    <row r="158" spans="1:26" s="22" customFormat="1" ht="12.75" customHeight="1" x14ac:dyDescent="0.2">
      <c r="A158" s="20"/>
      <c r="B158" s="21" t="s">
        <v>33</v>
      </c>
      <c r="C158" s="23">
        <v>4807332</v>
      </c>
      <c r="D158" s="23"/>
      <c r="E158" s="23">
        <v>1246776</v>
      </c>
      <c r="F158" s="23"/>
      <c r="G158" s="23">
        <f t="shared" si="48"/>
        <v>6054108</v>
      </c>
      <c r="H158" s="23"/>
      <c r="I158" s="23">
        <v>39476</v>
      </c>
      <c r="J158" s="23">
        <v>713</v>
      </c>
      <c r="K158" s="23">
        <f t="shared" si="49"/>
        <v>91999</v>
      </c>
      <c r="L158" s="23"/>
      <c r="M158" s="23">
        <f t="shared" si="50"/>
        <v>23972</v>
      </c>
      <c r="N158" s="23"/>
      <c r="O158" s="23">
        <f t="shared" si="51"/>
        <v>61979</v>
      </c>
      <c r="P158" s="23"/>
      <c r="Q158" s="23">
        <v>565</v>
      </c>
      <c r="R158" s="23"/>
      <c r="S158" s="23">
        <v>15831</v>
      </c>
      <c r="T158" s="23"/>
      <c r="U158" s="23">
        <f t="shared" si="52"/>
        <v>16396</v>
      </c>
      <c r="V158" s="23"/>
      <c r="W158" s="23">
        <f t="shared" si="53"/>
        <v>44617</v>
      </c>
      <c r="X158" s="23"/>
      <c r="Y158" s="23">
        <v>7576</v>
      </c>
      <c r="Z158" s="23"/>
    </row>
    <row r="159" spans="1:26" s="22" customFormat="1" ht="12.75" customHeight="1" x14ac:dyDescent="0.2">
      <c r="A159" s="20"/>
      <c r="B159" s="21" t="s">
        <v>34</v>
      </c>
      <c r="C159" s="23">
        <v>4871446</v>
      </c>
      <c r="D159" s="23"/>
      <c r="E159" s="23">
        <v>1196854</v>
      </c>
      <c r="F159" s="23"/>
      <c r="G159" s="23">
        <f t="shared" si="48"/>
        <v>6068300</v>
      </c>
      <c r="H159" s="23"/>
      <c r="I159" s="23">
        <v>31841</v>
      </c>
      <c r="J159" s="23">
        <v>1103</v>
      </c>
      <c r="K159" s="23">
        <f t="shared" si="49"/>
        <v>123840</v>
      </c>
      <c r="L159" s="23"/>
      <c r="M159" s="23">
        <f t="shared" si="50"/>
        <v>17735</v>
      </c>
      <c r="N159" s="23"/>
      <c r="O159" s="23">
        <f t="shared" si="51"/>
        <v>79714</v>
      </c>
      <c r="P159" s="23"/>
      <c r="Q159" s="23">
        <v>490</v>
      </c>
      <c r="R159" s="23"/>
      <c r="S159" s="23">
        <v>13192</v>
      </c>
      <c r="T159" s="23"/>
      <c r="U159" s="23">
        <f t="shared" si="52"/>
        <v>13682</v>
      </c>
      <c r="V159" s="23"/>
      <c r="W159" s="23">
        <f t="shared" si="53"/>
        <v>58299</v>
      </c>
      <c r="X159" s="23"/>
      <c r="Y159" s="23">
        <v>4053</v>
      </c>
      <c r="Z159" s="23"/>
    </row>
    <row r="160" spans="1:26" s="22" customFormat="1" ht="12.75" customHeight="1" x14ac:dyDescent="0.2">
      <c r="A160" s="20"/>
      <c r="B160" s="21" t="s">
        <v>35</v>
      </c>
      <c r="C160" s="23">
        <v>4931180</v>
      </c>
      <c r="D160" s="23"/>
      <c r="E160" s="23">
        <v>1152694</v>
      </c>
      <c r="F160" s="23"/>
      <c r="G160" s="23">
        <f t="shared" si="48"/>
        <v>6083874</v>
      </c>
      <c r="H160" s="23"/>
      <c r="I160" s="23">
        <v>37151</v>
      </c>
      <c r="J160" s="23">
        <v>1203</v>
      </c>
      <c r="K160" s="23">
        <f t="shared" si="49"/>
        <v>160991</v>
      </c>
      <c r="L160" s="23"/>
      <c r="M160" s="23">
        <f t="shared" si="50"/>
        <v>21654</v>
      </c>
      <c r="N160" s="23"/>
      <c r="O160" s="23">
        <f t="shared" si="51"/>
        <v>101368</v>
      </c>
      <c r="P160" s="23"/>
      <c r="Q160" s="23">
        <v>524</v>
      </c>
      <c r="R160" s="23"/>
      <c r="S160" s="23">
        <v>16225</v>
      </c>
      <c r="T160" s="23"/>
      <c r="U160" s="23">
        <f t="shared" si="52"/>
        <v>16749</v>
      </c>
      <c r="V160" s="23"/>
      <c r="W160" s="23">
        <f t="shared" si="53"/>
        <v>75048</v>
      </c>
      <c r="X160" s="23"/>
      <c r="Y160" s="23">
        <v>4905</v>
      </c>
      <c r="Z160" s="23"/>
    </row>
    <row r="161" spans="1:26" s="22" customFormat="1" ht="12.75" customHeight="1" x14ac:dyDescent="0.2">
      <c r="A161" s="20"/>
      <c r="B161" s="21" t="s">
        <v>36</v>
      </c>
      <c r="C161" s="23">
        <v>4967579</v>
      </c>
      <c r="D161" s="23"/>
      <c r="E161" s="23">
        <v>1136895</v>
      </c>
      <c r="F161" s="23"/>
      <c r="G161" s="23">
        <f t="shared" si="48"/>
        <v>6104474</v>
      </c>
      <c r="H161" s="23"/>
      <c r="I161" s="23">
        <v>39881</v>
      </c>
      <c r="J161" s="23">
        <v>1152</v>
      </c>
      <c r="K161" s="23">
        <f t="shared" si="49"/>
        <v>200872</v>
      </c>
      <c r="L161" s="23"/>
      <c r="M161" s="23">
        <f t="shared" si="50"/>
        <v>19361</v>
      </c>
      <c r="N161" s="23"/>
      <c r="O161" s="23">
        <f t="shared" si="51"/>
        <v>120729</v>
      </c>
      <c r="P161" s="23"/>
      <c r="Q161" s="23">
        <v>518</v>
      </c>
      <c r="R161" s="23"/>
      <c r="S161" s="23">
        <v>15269</v>
      </c>
      <c r="T161" s="23"/>
      <c r="U161" s="23">
        <f t="shared" si="52"/>
        <v>15787</v>
      </c>
      <c r="V161" s="23"/>
      <c r="W161" s="23">
        <f t="shared" si="53"/>
        <v>90835</v>
      </c>
      <c r="X161" s="23"/>
      <c r="Y161" s="23">
        <v>3574</v>
      </c>
      <c r="Z161" s="23"/>
    </row>
    <row r="162" spans="1:26" s="22" customFormat="1" ht="12.75" customHeight="1" x14ac:dyDescent="0.2">
      <c r="A162" s="20"/>
      <c r="B162" s="21" t="s">
        <v>37</v>
      </c>
      <c r="C162" s="23">
        <v>4987602</v>
      </c>
      <c r="D162" s="23"/>
      <c r="E162" s="23">
        <v>1128017</v>
      </c>
      <c r="F162" s="23"/>
      <c r="G162" s="23">
        <f t="shared" si="48"/>
        <v>6115619</v>
      </c>
      <c r="H162" s="23"/>
      <c r="I162" s="23">
        <v>26164</v>
      </c>
      <c r="J162" s="23">
        <v>975</v>
      </c>
      <c r="K162" s="23">
        <f t="shared" si="49"/>
        <v>227036</v>
      </c>
      <c r="L162" s="23"/>
      <c r="M162" s="23">
        <f t="shared" si="50"/>
        <v>15102</v>
      </c>
      <c r="N162" s="23"/>
      <c r="O162" s="23">
        <f t="shared" si="51"/>
        <v>135831</v>
      </c>
      <c r="P162" s="23"/>
      <c r="Q162" s="23">
        <v>415</v>
      </c>
      <c r="R162" s="23"/>
      <c r="S162" s="23">
        <v>12203</v>
      </c>
      <c r="T162" s="23"/>
      <c r="U162" s="23">
        <f t="shared" si="52"/>
        <v>12618</v>
      </c>
      <c r="V162" s="23"/>
      <c r="W162" s="23">
        <f t="shared" si="53"/>
        <v>103453</v>
      </c>
      <c r="X162" s="23"/>
      <c r="Y162" s="23">
        <v>2484</v>
      </c>
      <c r="Z162" s="23"/>
    </row>
    <row r="163" spans="1:26" s="22" customFormat="1" ht="12.75" customHeight="1" x14ac:dyDescent="0.2">
      <c r="A163" s="20"/>
      <c r="B163" s="21" t="s">
        <v>38</v>
      </c>
      <c r="C163" s="23">
        <v>4990454</v>
      </c>
      <c r="D163" s="23"/>
      <c r="E163" s="23">
        <v>1129761</v>
      </c>
      <c r="F163" s="23"/>
      <c r="G163" s="23">
        <f t="shared" si="48"/>
        <v>6120215</v>
      </c>
      <c r="H163" s="23"/>
      <c r="I163" s="23">
        <v>31373</v>
      </c>
      <c r="J163" s="23">
        <v>735</v>
      </c>
      <c r="K163" s="23">
        <f t="shared" si="49"/>
        <v>258409</v>
      </c>
      <c r="L163" s="23"/>
      <c r="M163" s="23">
        <f t="shared" si="50"/>
        <v>26881</v>
      </c>
      <c r="N163" s="23"/>
      <c r="O163" s="23">
        <f t="shared" si="51"/>
        <v>162712</v>
      </c>
      <c r="P163" s="23"/>
      <c r="Q163" s="23">
        <v>484</v>
      </c>
      <c r="R163" s="23"/>
      <c r="S163" s="23">
        <v>17881</v>
      </c>
      <c r="T163" s="23"/>
      <c r="U163" s="23">
        <f t="shared" si="52"/>
        <v>18365</v>
      </c>
      <c r="V163" s="23"/>
      <c r="W163" s="23">
        <f t="shared" si="53"/>
        <v>121818</v>
      </c>
      <c r="X163" s="23"/>
      <c r="Y163" s="23">
        <v>8516</v>
      </c>
      <c r="Z163" s="23"/>
    </row>
    <row r="164" spans="1:26" s="22" customFormat="1" ht="12.75" customHeight="1" x14ac:dyDescent="0.2">
      <c r="A164" s="20"/>
      <c r="B164" s="21" t="s">
        <v>39</v>
      </c>
      <c r="C164" s="23">
        <v>4974143</v>
      </c>
      <c r="D164" s="23"/>
      <c r="E164" s="23">
        <v>1154895</v>
      </c>
      <c r="F164" s="23"/>
      <c r="G164" s="23">
        <f t="shared" si="48"/>
        <v>6129038</v>
      </c>
      <c r="H164" s="23"/>
      <c r="I164" s="23">
        <v>32543</v>
      </c>
      <c r="J164" s="23">
        <v>412</v>
      </c>
      <c r="K164" s="23">
        <f t="shared" si="49"/>
        <v>290952</v>
      </c>
      <c r="L164" s="23"/>
      <c r="M164" s="23">
        <f t="shared" si="50"/>
        <v>24033</v>
      </c>
      <c r="N164" s="23"/>
      <c r="O164" s="23">
        <f t="shared" si="51"/>
        <v>186745</v>
      </c>
      <c r="P164" s="23"/>
      <c r="Q164" s="23">
        <v>513</v>
      </c>
      <c r="R164" s="23"/>
      <c r="S164" s="23">
        <v>15387</v>
      </c>
      <c r="T164" s="23"/>
      <c r="U164" s="23">
        <f t="shared" si="52"/>
        <v>15900</v>
      </c>
      <c r="V164" s="23"/>
      <c r="W164" s="23">
        <f t="shared" si="53"/>
        <v>137718</v>
      </c>
      <c r="X164" s="23"/>
      <c r="Y164" s="23">
        <v>8133</v>
      </c>
      <c r="Z164" s="23"/>
    </row>
    <row r="165" spans="1:26" s="22" customFormat="1" ht="12.75" customHeight="1" x14ac:dyDescent="0.2">
      <c r="A165" s="20"/>
      <c r="B165" s="21" t="s">
        <v>40</v>
      </c>
      <c r="C165" s="23">
        <v>4903167</v>
      </c>
      <c r="D165" s="23"/>
      <c r="E165" s="23">
        <v>1234055</v>
      </c>
      <c r="F165" s="23"/>
      <c r="G165" s="23">
        <f t="shared" si="48"/>
        <v>6137222</v>
      </c>
      <c r="H165" s="23"/>
      <c r="I165" s="23">
        <v>33226</v>
      </c>
      <c r="J165" s="23">
        <v>412</v>
      </c>
      <c r="K165" s="23">
        <f t="shared" si="49"/>
        <v>324178</v>
      </c>
      <c r="L165" s="23"/>
      <c r="M165" s="23">
        <f t="shared" si="50"/>
        <v>25709</v>
      </c>
      <c r="N165" s="23"/>
      <c r="O165" s="23">
        <f t="shared" si="51"/>
        <v>212454</v>
      </c>
      <c r="P165" s="23"/>
      <c r="Q165" s="23">
        <v>1464</v>
      </c>
      <c r="R165" s="23"/>
      <c r="S165" s="23">
        <v>17712</v>
      </c>
      <c r="T165" s="23"/>
      <c r="U165" s="23">
        <f t="shared" si="52"/>
        <v>19176</v>
      </c>
      <c r="V165" s="23"/>
      <c r="W165" s="23">
        <f t="shared" si="53"/>
        <v>156894</v>
      </c>
      <c r="X165" s="23"/>
      <c r="Y165" s="23">
        <v>6533</v>
      </c>
      <c r="Z165" s="23"/>
    </row>
    <row r="166" spans="1:26" s="22" customFormat="1" ht="12.75" customHeight="1" x14ac:dyDescent="0.2">
      <c r="A166" s="20"/>
      <c r="B166" s="21" t="s">
        <v>41</v>
      </c>
      <c r="C166" s="23">
        <v>4864359</v>
      </c>
      <c r="D166" s="23"/>
      <c r="E166" s="23">
        <v>1284022</v>
      </c>
      <c r="F166" s="23"/>
      <c r="G166" s="23">
        <f t="shared" si="48"/>
        <v>6148381</v>
      </c>
      <c r="H166" s="23"/>
      <c r="I166" s="23">
        <v>33193</v>
      </c>
      <c r="J166" s="23">
        <v>251</v>
      </c>
      <c r="K166" s="23">
        <f t="shared" si="49"/>
        <v>357371</v>
      </c>
      <c r="L166" s="23"/>
      <c r="M166" s="23">
        <f t="shared" si="50"/>
        <v>22281</v>
      </c>
      <c r="N166" s="23"/>
      <c r="O166" s="23">
        <f t="shared" si="51"/>
        <v>234735</v>
      </c>
      <c r="P166" s="23"/>
      <c r="Q166" s="23">
        <v>513</v>
      </c>
      <c r="R166" s="23"/>
      <c r="S166" s="23">
        <v>16526</v>
      </c>
      <c r="T166" s="23"/>
      <c r="U166" s="23">
        <f t="shared" si="52"/>
        <v>17039</v>
      </c>
      <c r="V166" s="23"/>
      <c r="W166" s="23">
        <f t="shared" si="53"/>
        <v>173933</v>
      </c>
      <c r="X166" s="23"/>
      <c r="Y166" s="23">
        <v>5242</v>
      </c>
      <c r="Z166" s="23"/>
    </row>
    <row r="167" spans="1:26" s="22" customFormat="1" ht="12.75" customHeight="1" x14ac:dyDescent="0.2">
      <c r="A167" s="20"/>
      <c r="B167" s="21" t="s">
        <v>42</v>
      </c>
      <c r="C167" s="23">
        <v>4855007</v>
      </c>
      <c r="D167" s="23"/>
      <c r="E167" s="23">
        <v>1309615</v>
      </c>
      <c r="F167" s="23"/>
      <c r="G167" s="23">
        <f t="shared" si="48"/>
        <v>6164622</v>
      </c>
      <c r="H167" s="23"/>
      <c r="I167" s="23">
        <v>35357</v>
      </c>
      <c r="J167" s="23">
        <v>147</v>
      </c>
      <c r="K167" s="23">
        <f t="shared" si="49"/>
        <v>392728</v>
      </c>
      <c r="L167" s="23"/>
      <c r="M167" s="23">
        <f t="shared" si="50"/>
        <v>19222</v>
      </c>
      <c r="N167" s="23"/>
      <c r="O167" s="23">
        <f t="shared" si="51"/>
        <v>253957</v>
      </c>
      <c r="P167" s="23"/>
      <c r="Q167" s="23">
        <v>635</v>
      </c>
      <c r="R167" s="23"/>
      <c r="S167" s="23">
        <v>13109</v>
      </c>
      <c r="T167" s="23"/>
      <c r="U167" s="23">
        <f t="shared" si="52"/>
        <v>13744</v>
      </c>
      <c r="V167" s="23"/>
      <c r="W167" s="23">
        <f t="shared" si="53"/>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4">SUM(C169:E169)</f>
        <v>6165751</v>
      </c>
      <c r="H169" s="23"/>
      <c r="I169" s="23">
        <v>23815</v>
      </c>
      <c r="J169" s="23">
        <v>124</v>
      </c>
      <c r="K169" s="23">
        <f t="shared" ref="K169:K180" si="55">K168+I169</f>
        <v>23815</v>
      </c>
      <c r="L169" s="23"/>
      <c r="M169" s="23">
        <f t="shared" ref="M169:M180" si="56">Q169+S169+Y169</f>
        <v>22829</v>
      </c>
      <c r="N169" s="23"/>
      <c r="O169" s="23">
        <f t="shared" ref="O169:O180" si="57">O168+M169</f>
        <v>22829</v>
      </c>
      <c r="P169" s="23"/>
      <c r="Q169" s="23">
        <v>529</v>
      </c>
      <c r="R169" s="23"/>
      <c r="S169" s="23">
        <v>16014</v>
      </c>
      <c r="T169" s="23"/>
      <c r="U169" s="23">
        <f t="shared" ref="U169:U180" si="58">SUM(Q169:S169)</f>
        <v>16543</v>
      </c>
      <c r="V169" s="23"/>
      <c r="W169" s="23">
        <f t="shared" ref="W169:W180" si="59">U169+W168</f>
        <v>16543</v>
      </c>
      <c r="X169" s="23"/>
      <c r="Y169" s="23">
        <v>6286</v>
      </c>
      <c r="Z169" s="23"/>
    </row>
    <row r="170" spans="1:26" s="22" customFormat="1" ht="12.75" customHeight="1" x14ac:dyDescent="0.2">
      <c r="A170" s="20"/>
      <c r="B170" s="21" t="s">
        <v>32</v>
      </c>
      <c r="C170" s="72">
        <v>4838407</v>
      </c>
      <c r="D170" s="23"/>
      <c r="E170" s="72">
        <v>1334862</v>
      </c>
      <c r="F170" s="23"/>
      <c r="G170" s="23">
        <f t="shared" si="54"/>
        <v>6173269</v>
      </c>
      <c r="H170" s="23"/>
      <c r="I170" s="23">
        <v>27815</v>
      </c>
      <c r="J170" s="23">
        <v>220</v>
      </c>
      <c r="K170" s="23">
        <f t="shared" si="55"/>
        <v>51630</v>
      </c>
      <c r="L170" s="23"/>
      <c r="M170" s="23">
        <f t="shared" si="56"/>
        <v>20582</v>
      </c>
      <c r="N170" s="23"/>
      <c r="O170" s="23">
        <f t="shared" si="57"/>
        <v>43411</v>
      </c>
      <c r="P170" s="23"/>
      <c r="Q170" s="23">
        <v>535</v>
      </c>
      <c r="R170" s="23"/>
      <c r="S170" s="23">
        <v>13088</v>
      </c>
      <c r="T170" s="23"/>
      <c r="U170" s="23">
        <f t="shared" si="58"/>
        <v>13623</v>
      </c>
      <c r="V170" s="23"/>
      <c r="W170" s="23">
        <f t="shared" si="59"/>
        <v>30166</v>
      </c>
      <c r="X170" s="23"/>
      <c r="Y170" s="23">
        <v>6959</v>
      </c>
      <c r="Z170" s="23"/>
    </row>
    <row r="171" spans="1:26" s="22" customFormat="1" ht="12.75" customHeight="1" x14ac:dyDescent="0.2">
      <c r="A171" s="20"/>
      <c r="B171" s="21" t="s">
        <v>33</v>
      </c>
      <c r="C171" s="72">
        <v>4861025</v>
      </c>
      <c r="D171" s="23"/>
      <c r="E171" s="72">
        <v>1327566</v>
      </c>
      <c r="F171" s="23"/>
      <c r="G171" s="23">
        <f t="shared" si="54"/>
        <v>6188591</v>
      </c>
      <c r="H171" s="23"/>
      <c r="I171" s="23">
        <v>37957</v>
      </c>
      <c r="J171" s="23">
        <v>568</v>
      </c>
      <c r="K171" s="23">
        <f t="shared" si="55"/>
        <v>89587</v>
      </c>
      <c r="L171" s="23"/>
      <c r="M171" s="23">
        <f t="shared" si="56"/>
        <v>22752</v>
      </c>
      <c r="N171" s="23"/>
      <c r="O171" s="23">
        <f t="shared" si="57"/>
        <v>66163</v>
      </c>
      <c r="P171" s="23"/>
      <c r="Q171" s="23">
        <v>463</v>
      </c>
      <c r="R171" s="23"/>
      <c r="S171" s="23">
        <v>14304</v>
      </c>
      <c r="T171" s="23"/>
      <c r="U171" s="23">
        <f t="shared" si="58"/>
        <v>14767</v>
      </c>
      <c r="V171" s="23"/>
      <c r="W171" s="23">
        <f t="shared" si="59"/>
        <v>44933</v>
      </c>
      <c r="X171" s="23"/>
      <c r="Y171" s="23">
        <v>7985</v>
      </c>
      <c r="Z171" s="23"/>
    </row>
    <row r="172" spans="1:26" s="22" customFormat="1" ht="12.75" customHeight="1" x14ac:dyDescent="0.2">
      <c r="A172" s="20"/>
      <c r="B172" s="21" t="s">
        <v>34</v>
      </c>
      <c r="C172" s="72">
        <v>4933686</v>
      </c>
      <c r="D172" s="23"/>
      <c r="E172" s="72">
        <v>1267547</v>
      </c>
      <c r="F172" s="23"/>
      <c r="G172" s="23">
        <f t="shared" si="54"/>
        <v>6201233</v>
      </c>
      <c r="H172" s="23"/>
      <c r="I172" s="23">
        <v>35601</v>
      </c>
      <c r="J172" s="23">
        <v>1191</v>
      </c>
      <c r="K172" s="23">
        <f t="shared" si="55"/>
        <v>125188</v>
      </c>
      <c r="L172" s="23"/>
      <c r="M172" s="23">
        <f t="shared" si="56"/>
        <v>23094</v>
      </c>
      <c r="N172" s="23"/>
      <c r="O172" s="23">
        <f t="shared" si="57"/>
        <v>89257</v>
      </c>
      <c r="P172" s="23"/>
      <c r="Q172" s="23">
        <v>580</v>
      </c>
      <c r="R172" s="23"/>
      <c r="S172" s="23">
        <v>16232</v>
      </c>
      <c r="T172" s="23"/>
      <c r="U172" s="23">
        <f t="shared" si="58"/>
        <v>16812</v>
      </c>
      <c r="V172" s="23"/>
      <c r="W172" s="23">
        <f t="shared" si="59"/>
        <v>61745</v>
      </c>
      <c r="X172" s="23"/>
      <c r="Y172" s="23">
        <v>6282</v>
      </c>
      <c r="Z172" s="23"/>
    </row>
    <row r="173" spans="1:26" s="22" customFormat="1" ht="12.75" customHeight="1" x14ac:dyDescent="0.2">
      <c r="A173" s="20"/>
      <c r="B173" s="21" t="s">
        <v>35</v>
      </c>
      <c r="C173" s="72">
        <v>4998653</v>
      </c>
      <c r="D173" s="23"/>
      <c r="E173" s="72">
        <v>1214131</v>
      </c>
      <c r="F173" s="23"/>
      <c r="G173" s="23">
        <f t="shared" si="54"/>
        <v>6212784</v>
      </c>
      <c r="H173" s="23"/>
      <c r="I173" s="23">
        <v>39446</v>
      </c>
      <c r="J173" s="23">
        <v>1289</v>
      </c>
      <c r="K173" s="23">
        <f t="shared" si="55"/>
        <v>164634</v>
      </c>
      <c r="L173" s="23"/>
      <c r="M173" s="23">
        <f t="shared" si="56"/>
        <v>28095</v>
      </c>
      <c r="N173" s="23"/>
      <c r="O173" s="23">
        <f t="shared" si="57"/>
        <v>117352</v>
      </c>
      <c r="P173" s="23"/>
      <c r="Q173" s="23">
        <v>1139</v>
      </c>
      <c r="R173" s="23"/>
      <c r="S173" s="23">
        <v>18108</v>
      </c>
      <c r="T173" s="23"/>
      <c r="U173" s="23">
        <f t="shared" si="58"/>
        <v>19247</v>
      </c>
      <c r="V173" s="23"/>
      <c r="W173" s="23">
        <f t="shared" si="59"/>
        <v>80992</v>
      </c>
      <c r="X173" s="23"/>
      <c r="Y173" s="23">
        <v>8848</v>
      </c>
      <c r="Z173" s="23"/>
    </row>
    <row r="174" spans="1:26" s="22" customFormat="1" ht="12.75" customHeight="1" x14ac:dyDescent="0.2">
      <c r="A174" s="20"/>
      <c r="B174" s="21" t="s">
        <v>36</v>
      </c>
      <c r="C174" s="72">
        <v>5048957</v>
      </c>
      <c r="D174" s="23"/>
      <c r="E174" s="72">
        <v>1206204</v>
      </c>
      <c r="F174" s="23"/>
      <c r="G174" s="23">
        <f t="shared" si="54"/>
        <v>6255161</v>
      </c>
      <c r="H174" s="23"/>
      <c r="I174" s="23">
        <v>67553</v>
      </c>
      <c r="J174" s="23">
        <v>3364</v>
      </c>
      <c r="K174" s="23">
        <f t="shared" si="55"/>
        <v>232187</v>
      </c>
      <c r="L174" s="23"/>
      <c r="M174" s="23">
        <f t="shared" si="56"/>
        <v>25439</v>
      </c>
      <c r="N174" s="23"/>
      <c r="O174" s="23">
        <f t="shared" si="57"/>
        <v>142791</v>
      </c>
      <c r="P174" s="23"/>
      <c r="Q174" s="23">
        <v>584</v>
      </c>
      <c r="R174" s="23"/>
      <c r="S174" s="23">
        <v>15828</v>
      </c>
      <c r="T174" s="23"/>
      <c r="U174" s="23">
        <f t="shared" si="58"/>
        <v>16412</v>
      </c>
      <c r="V174" s="23"/>
      <c r="W174" s="23">
        <f t="shared" si="59"/>
        <v>97404</v>
      </c>
      <c r="X174" s="23"/>
      <c r="Y174" s="23">
        <v>9027</v>
      </c>
      <c r="Z174" s="23"/>
    </row>
    <row r="175" spans="1:26" s="22" customFormat="1" ht="12.75" customHeight="1" x14ac:dyDescent="0.2">
      <c r="A175" s="20"/>
      <c r="B175" s="21" t="s">
        <v>37</v>
      </c>
      <c r="C175" s="72">
        <v>5051966</v>
      </c>
      <c r="D175" s="23"/>
      <c r="E175" s="72">
        <v>1193507</v>
      </c>
      <c r="F175" s="23"/>
      <c r="G175" s="23">
        <f t="shared" si="54"/>
        <v>6245473</v>
      </c>
      <c r="H175" s="23"/>
      <c r="I175" s="23">
        <v>13798</v>
      </c>
      <c r="J175" s="23">
        <v>281</v>
      </c>
      <c r="K175" s="23">
        <f t="shared" si="55"/>
        <v>245985</v>
      </c>
      <c r="L175" s="23"/>
      <c r="M175" s="23">
        <f t="shared" si="56"/>
        <v>23722</v>
      </c>
      <c r="N175" s="23"/>
      <c r="O175" s="23">
        <f t="shared" si="57"/>
        <v>166513</v>
      </c>
      <c r="P175" s="23"/>
      <c r="Q175" s="23">
        <v>527</v>
      </c>
      <c r="R175" s="23"/>
      <c r="S175" s="23">
        <v>13605</v>
      </c>
      <c r="T175" s="23"/>
      <c r="U175" s="23">
        <f t="shared" si="58"/>
        <v>14132</v>
      </c>
      <c r="V175" s="23"/>
      <c r="W175" s="23">
        <f t="shared" si="59"/>
        <v>111536</v>
      </c>
      <c r="X175" s="23"/>
      <c r="Y175" s="23">
        <v>9590</v>
      </c>
      <c r="Z175" s="23"/>
    </row>
    <row r="176" spans="1:26" s="22" customFormat="1" ht="12.75" customHeight="1" x14ac:dyDescent="0.2">
      <c r="A176" s="20"/>
      <c r="B176" s="21" t="s">
        <v>38</v>
      </c>
      <c r="C176" s="72">
        <v>5045758</v>
      </c>
      <c r="D176" s="23"/>
      <c r="E176" s="72">
        <v>1198493</v>
      </c>
      <c r="F176" s="23"/>
      <c r="G176" s="23">
        <f t="shared" si="54"/>
        <v>6244251</v>
      </c>
      <c r="H176" s="23"/>
      <c r="I176" s="23">
        <v>25765</v>
      </c>
      <c r="J176" s="23">
        <v>231</v>
      </c>
      <c r="K176" s="23">
        <f t="shared" si="55"/>
        <v>271750</v>
      </c>
      <c r="L176" s="23"/>
      <c r="M176" s="23">
        <f t="shared" si="56"/>
        <v>27134</v>
      </c>
      <c r="N176" s="23"/>
      <c r="O176" s="23">
        <f t="shared" si="57"/>
        <v>193647</v>
      </c>
      <c r="P176" s="23"/>
      <c r="Q176" s="23">
        <v>550</v>
      </c>
      <c r="R176" s="23"/>
      <c r="S176" s="23">
        <v>18478</v>
      </c>
      <c r="T176" s="23"/>
      <c r="U176" s="23">
        <f t="shared" si="58"/>
        <v>19028</v>
      </c>
      <c r="V176" s="23"/>
      <c r="W176" s="23">
        <f t="shared" si="59"/>
        <v>130564</v>
      </c>
      <c r="X176" s="23"/>
      <c r="Y176" s="23">
        <v>8106</v>
      </c>
      <c r="Z176" s="23"/>
    </row>
    <row r="177" spans="1:26" s="22" customFormat="1" ht="12.75" customHeight="1" x14ac:dyDescent="0.2">
      <c r="A177" s="20"/>
      <c r="B177" s="21" t="s">
        <v>39</v>
      </c>
      <c r="C177" s="72">
        <v>5020230</v>
      </c>
      <c r="D177" s="23"/>
      <c r="E177" s="72">
        <v>1213052</v>
      </c>
      <c r="F177" s="23"/>
      <c r="G177" s="23">
        <f t="shared" si="54"/>
        <v>6233282</v>
      </c>
      <c r="H177" s="23"/>
      <c r="I177" s="23">
        <v>19886</v>
      </c>
      <c r="J177" s="23">
        <v>170</v>
      </c>
      <c r="K177" s="23">
        <f t="shared" si="55"/>
        <v>291636</v>
      </c>
      <c r="L177" s="23"/>
      <c r="M177" s="23">
        <f t="shared" si="56"/>
        <v>31012</v>
      </c>
      <c r="N177" s="23"/>
      <c r="O177" s="23">
        <f t="shared" si="57"/>
        <v>224659</v>
      </c>
      <c r="P177" s="23"/>
      <c r="Q177" s="23">
        <v>2438</v>
      </c>
      <c r="R177" s="23"/>
      <c r="S177" s="23">
        <v>16362</v>
      </c>
      <c r="T177" s="23"/>
      <c r="U177" s="23">
        <f t="shared" si="58"/>
        <v>18800</v>
      </c>
      <c r="V177" s="23"/>
      <c r="W177" s="23">
        <f t="shared" si="59"/>
        <v>149364</v>
      </c>
      <c r="X177" s="23"/>
      <c r="Y177" s="23">
        <v>12212</v>
      </c>
      <c r="Z177" s="23"/>
    </row>
    <row r="178" spans="1:26" s="22" customFormat="1" ht="12.75" customHeight="1" x14ac:dyDescent="0.2">
      <c r="A178" s="20"/>
      <c r="B178" s="21" t="s">
        <v>40</v>
      </c>
      <c r="C178" s="72">
        <v>4936148</v>
      </c>
      <c r="D178" s="23"/>
      <c r="E178" s="72">
        <v>1286176</v>
      </c>
      <c r="F178" s="23"/>
      <c r="G178" s="23">
        <f t="shared" si="54"/>
        <v>6222324</v>
      </c>
      <c r="H178" s="23"/>
      <c r="I178" s="23">
        <v>24128</v>
      </c>
      <c r="J178" s="23">
        <v>208</v>
      </c>
      <c r="K178" s="23">
        <f t="shared" si="55"/>
        <v>315764</v>
      </c>
      <c r="L178" s="23"/>
      <c r="M178" s="23">
        <f t="shared" si="56"/>
        <v>35368</v>
      </c>
      <c r="N178" s="23"/>
      <c r="O178" s="23">
        <f t="shared" si="57"/>
        <v>260027</v>
      </c>
      <c r="P178" s="23"/>
      <c r="Q178" s="23">
        <v>794</v>
      </c>
      <c r="R178" s="23"/>
      <c r="S178" s="23">
        <v>18521</v>
      </c>
      <c r="T178" s="23"/>
      <c r="U178" s="23">
        <f t="shared" si="58"/>
        <v>19315</v>
      </c>
      <c r="V178" s="23"/>
      <c r="W178" s="23">
        <f t="shared" si="59"/>
        <v>168679</v>
      </c>
      <c r="X178" s="23"/>
      <c r="Y178" s="23">
        <v>16053</v>
      </c>
      <c r="Z178" s="23"/>
    </row>
    <row r="179" spans="1:26" s="22" customFormat="1" ht="12.75" customHeight="1" x14ac:dyDescent="0.2">
      <c r="A179" s="20"/>
      <c r="B179" s="21" t="s">
        <v>41</v>
      </c>
      <c r="C179" s="72">
        <v>4896212</v>
      </c>
      <c r="D179" s="23"/>
      <c r="E179" s="72">
        <v>1324690</v>
      </c>
      <c r="F179" s="23"/>
      <c r="G179" s="23">
        <f t="shared" si="54"/>
        <v>6220902</v>
      </c>
      <c r="H179" s="23"/>
      <c r="I179" s="23">
        <v>26357</v>
      </c>
      <c r="J179" s="23">
        <v>130</v>
      </c>
      <c r="K179" s="23">
        <f t="shared" si="55"/>
        <v>342121</v>
      </c>
      <c r="L179" s="23"/>
      <c r="M179" s="23">
        <f t="shared" si="56"/>
        <v>27854</v>
      </c>
      <c r="N179" s="23"/>
      <c r="O179" s="23">
        <f t="shared" si="57"/>
        <v>287881</v>
      </c>
      <c r="P179" s="23"/>
      <c r="Q179" s="23">
        <v>539</v>
      </c>
      <c r="R179" s="23"/>
      <c r="S179" s="23">
        <v>17706</v>
      </c>
      <c r="T179" s="23"/>
      <c r="U179" s="23">
        <f t="shared" si="58"/>
        <v>18245</v>
      </c>
      <c r="V179" s="23"/>
      <c r="W179" s="23">
        <f t="shared" si="59"/>
        <v>186924</v>
      </c>
      <c r="X179" s="23"/>
      <c r="Y179" s="23">
        <v>9609</v>
      </c>
      <c r="Z179" s="23"/>
    </row>
    <row r="180" spans="1:26" s="22" customFormat="1" ht="12.75" customHeight="1" x14ac:dyDescent="0.2">
      <c r="A180" s="20"/>
      <c r="B180" s="21" t="s">
        <v>42</v>
      </c>
      <c r="C180" s="72">
        <v>4880568</v>
      </c>
      <c r="D180" s="23"/>
      <c r="E180" s="72">
        <v>1343193</v>
      </c>
      <c r="F180" s="23"/>
      <c r="G180" s="23">
        <f t="shared" si="54"/>
        <v>6223761</v>
      </c>
      <c r="H180" s="23"/>
      <c r="I180" s="23">
        <v>23414</v>
      </c>
      <c r="J180" s="23">
        <v>80</v>
      </c>
      <c r="K180" s="23">
        <f t="shared" si="55"/>
        <v>365535</v>
      </c>
      <c r="L180" s="23"/>
      <c r="M180" s="23">
        <f t="shared" si="56"/>
        <v>20623</v>
      </c>
      <c r="N180" s="23"/>
      <c r="O180" s="23">
        <f t="shared" si="57"/>
        <v>308504</v>
      </c>
      <c r="P180" s="23"/>
      <c r="Q180" s="23">
        <v>583</v>
      </c>
      <c r="R180" s="23"/>
      <c r="S180" s="23">
        <v>13180</v>
      </c>
      <c r="T180" s="23"/>
      <c r="U180" s="23">
        <f t="shared" si="58"/>
        <v>13763</v>
      </c>
      <c r="V180" s="23"/>
      <c r="W180" s="23">
        <f t="shared" si="59"/>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0">SUM(C182:E182)</f>
        <v>6219651</v>
      </c>
      <c r="H182" s="23"/>
      <c r="I182" s="23">
        <v>21117</v>
      </c>
      <c r="J182" s="23">
        <v>63</v>
      </c>
      <c r="K182" s="23">
        <f t="shared" ref="K182:K190" si="61">K181+I182</f>
        <v>21117</v>
      </c>
      <c r="L182" s="23"/>
      <c r="M182" s="23">
        <f t="shared" ref="M182:M193" si="62">Q182+S182+Y182</f>
        <v>25326</v>
      </c>
      <c r="N182" s="23"/>
      <c r="O182" s="23">
        <f t="shared" ref="O182:O191" si="63">O181+M182</f>
        <v>25326</v>
      </c>
      <c r="P182" s="23"/>
      <c r="Q182" s="23">
        <v>802</v>
      </c>
      <c r="R182" s="23"/>
      <c r="S182" s="23">
        <v>14698</v>
      </c>
      <c r="T182" s="23"/>
      <c r="U182" s="23">
        <f t="shared" ref="U182:U193" si="64">SUM(Q182:S182)</f>
        <v>15500</v>
      </c>
      <c r="V182" s="23"/>
      <c r="W182" s="23">
        <f t="shared" ref="W182:W191" si="65">U182+W181</f>
        <v>15500</v>
      </c>
      <c r="X182" s="23"/>
      <c r="Y182" s="23">
        <v>9826</v>
      </c>
      <c r="Z182" s="23"/>
    </row>
    <row r="183" spans="1:26" s="22" customFormat="1" ht="12.75" customHeight="1" x14ac:dyDescent="0.2">
      <c r="A183" s="20"/>
      <c r="B183" s="21" t="s">
        <v>32</v>
      </c>
      <c r="C183" s="72">
        <v>4859485</v>
      </c>
      <c r="D183" s="23"/>
      <c r="E183" s="72">
        <v>1360941</v>
      </c>
      <c r="F183" s="23"/>
      <c r="G183" s="23">
        <f t="shared" si="60"/>
        <v>6220426</v>
      </c>
      <c r="H183" s="23"/>
      <c r="I183" s="23">
        <v>23789</v>
      </c>
      <c r="J183" s="23">
        <v>114</v>
      </c>
      <c r="K183" s="23">
        <f t="shared" si="61"/>
        <v>44906</v>
      </c>
      <c r="L183" s="23"/>
      <c r="M183" s="23">
        <f t="shared" si="62"/>
        <v>23289</v>
      </c>
      <c r="N183" s="23"/>
      <c r="O183" s="23">
        <f t="shared" si="63"/>
        <v>48615</v>
      </c>
      <c r="P183" s="23"/>
      <c r="Q183" s="23">
        <v>454</v>
      </c>
      <c r="R183" s="23"/>
      <c r="S183" s="23">
        <v>12793</v>
      </c>
      <c r="T183" s="23"/>
      <c r="U183" s="23">
        <f t="shared" si="64"/>
        <v>13247</v>
      </c>
      <c r="V183" s="23"/>
      <c r="W183" s="23">
        <f t="shared" si="65"/>
        <v>28747</v>
      </c>
      <c r="X183" s="23"/>
      <c r="Y183" s="23">
        <v>10042</v>
      </c>
      <c r="Z183" s="23"/>
    </row>
    <row r="184" spans="1:26" s="22" customFormat="1" ht="12.75" customHeight="1" x14ac:dyDescent="0.2">
      <c r="A184" s="20"/>
      <c r="B184" s="21" t="s">
        <v>33</v>
      </c>
      <c r="C184" s="72">
        <v>4887024</v>
      </c>
      <c r="D184" s="72"/>
      <c r="E184" s="72">
        <v>1340518</v>
      </c>
      <c r="F184" s="23"/>
      <c r="G184" s="23">
        <f t="shared" si="60"/>
        <v>6227542</v>
      </c>
      <c r="H184" s="23"/>
      <c r="I184" s="23">
        <v>31079</v>
      </c>
      <c r="J184" s="23">
        <v>346</v>
      </c>
      <c r="K184" s="23">
        <f t="shared" si="61"/>
        <v>75985</v>
      </c>
      <c r="L184" s="23"/>
      <c r="M184" s="23">
        <f t="shared" si="62"/>
        <v>24070</v>
      </c>
      <c r="N184" s="23"/>
      <c r="O184" s="23">
        <f t="shared" si="63"/>
        <v>72685</v>
      </c>
      <c r="P184" s="23"/>
      <c r="Q184" s="23">
        <v>577</v>
      </c>
      <c r="R184" s="23"/>
      <c r="S184" s="23">
        <v>14523</v>
      </c>
      <c r="T184" s="23"/>
      <c r="U184" s="23">
        <f t="shared" si="64"/>
        <v>15100</v>
      </c>
      <c r="V184" s="23"/>
      <c r="W184" s="23">
        <f t="shared" si="65"/>
        <v>43847</v>
      </c>
      <c r="X184" s="23"/>
      <c r="Y184" s="23">
        <v>8970</v>
      </c>
      <c r="Z184" s="23"/>
    </row>
    <row r="185" spans="1:26" s="22" customFormat="1" ht="12.75" customHeight="1" x14ac:dyDescent="0.2">
      <c r="A185" s="20"/>
      <c r="B185" s="21" t="s">
        <v>34</v>
      </c>
      <c r="C185" s="72">
        <v>4963698</v>
      </c>
      <c r="D185" s="72"/>
      <c r="E185" s="72">
        <v>1272195</v>
      </c>
      <c r="F185" s="23"/>
      <c r="G185" s="23">
        <f t="shared" si="60"/>
        <v>6235893</v>
      </c>
      <c r="H185" s="23"/>
      <c r="I185" s="23">
        <v>31451</v>
      </c>
      <c r="J185" s="23">
        <v>694</v>
      </c>
      <c r="K185" s="23">
        <f t="shared" si="61"/>
        <v>107436</v>
      </c>
      <c r="L185" s="23"/>
      <c r="M185" s="23">
        <f t="shared" si="62"/>
        <v>23138</v>
      </c>
      <c r="N185" s="23"/>
      <c r="O185" s="23">
        <f t="shared" si="63"/>
        <v>95823</v>
      </c>
      <c r="P185" s="23"/>
      <c r="Q185" s="23">
        <v>546</v>
      </c>
      <c r="R185" s="23"/>
      <c r="S185" s="23">
        <v>14456</v>
      </c>
      <c r="T185" s="23"/>
      <c r="U185" s="23">
        <f t="shared" si="64"/>
        <v>15002</v>
      </c>
      <c r="V185" s="23"/>
      <c r="W185" s="23">
        <f t="shared" si="65"/>
        <v>58849</v>
      </c>
      <c r="X185" s="23"/>
      <c r="Y185" s="23">
        <v>8136</v>
      </c>
      <c r="Z185" s="23"/>
    </row>
    <row r="186" spans="1:26" s="22" customFormat="1" ht="12.75" customHeight="1" x14ac:dyDescent="0.2">
      <c r="A186" s="20"/>
      <c r="B186" s="21" t="s">
        <v>35</v>
      </c>
      <c r="C186" s="72">
        <v>5012139</v>
      </c>
      <c r="D186" s="72"/>
      <c r="E186" s="72">
        <v>1228127</v>
      </c>
      <c r="F186" s="23"/>
      <c r="G186" s="23">
        <f t="shared" si="60"/>
        <v>6240266</v>
      </c>
      <c r="H186" s="23"/>
      <c r="I186" s="23">
        <v>33250</v>
      </c>
      <c r="J186" s="23">
        <v>768</v>
      </c>
      <c r="K186" s="23">
        <f t="shared" si="61"/>
        <v>140686</v>
      </c>
      <c r="L186" s="23"/>
      <c r="M186" s="23">
        <f t="shared" si="62"/>
        <v>28910</v>
      </c>
      <c r="N186" s="23"/>
      <c r="O186" s="23">
        <f t="shared" si="63"/>
        <v>124733</v>
      </c>
      <c r="P186" s="23"/>
      <c r="Q186" s="23">
        <v>522</v>
      </c>
      <c r="R186" s="23"/>
      <c r="S186" s="23">
        <v>16042</v>
      </c>
      <c r="T186" s="23"/>
      <c r="U186" s="23">
        <f t="shared" si="64"/>
        <v>16564</v>
      </c>
      <c r="V186" s="23"/>
      <c r="W186" s="23">
        <f t="shared" si="65"/>
        <v>75413</v>
      </c>
      <c r="X186" s="23"/>
      <c r="Y186" s="23">
        <v>12346</v>
      </c>
      <c r="Z186" s="23"/>
    </row>
    <row r="187" spans="1:26" s="22" customFormat="1" ht="12.75" customHeight="1" x14ac:dyDescent="0.2">
      <c r="A187" s="20"/>
      <c r="B187" s="21" t="s">
        <v>36</v>
      </c>
      <c r="C187" s="72">
        <v>5045794</v>
      </c>
      <c r="D187" s="72"/>
      <c r="E187" s="72">
        <v>1206164</v>
      </c>
      <c r="F187" s="23"/>
      <c r="G187" s="23">
        <f t="shared" si="60"/>
        <v>6251958</v>
      </c>
      <c r="H187" s="23"/>
      <c r="I187" s="23">
        <v>33119</v>
      </c>
      <c r="J187" s="23">
        <v>621</v>
      </c>
      <c r="K187" s="23">
        <f t="shared" si="61"/>
        <v>173805</v>
      </c>
      <c r="L187" s="23"/>
      <c r="M187" s="23">
        <f t="shared" si="62"/>
        <v>21379</v>
      </c>
      <c r="N187" s="23"/>
      <c r="O187" s="23">
        <f t="shared" si="63"/>
        <v>146112</v>
      </c>
      <c r="P187" s="23"/>
      <c r="Q187" s="23">
        <v>488</v>
      </c>
      <c r="R187" s="23"/>
      <c r="S187" s="23">
        <v>13572</v>
      </c>
      <c r="T187" s="23"/>
      <c r="U187" s="23">
        <f t="shared" si="64"/>
        <v>14060</v>
      </c>
      <c r="V187" s="23"/>
      <c r="W187" s="23">
        <f t="shared" si="65"/>
        <v>89473</v>
      </c>
      <c r="X187" s="23"/>
      <c r="Y187" s="23">
        <v>7319</v>
      </c>
      <c r="Z187" s="23"/>
    </row>
    <row r="188" spans="1:26" s="22" customFormat="1" ht="12.75" customHeight="1" x14ac:dyDescent="0.2">
      <c r="A188" s="20"/>
      <c r="B188" s="21" t="s">
        <v>37</v>
      </c>
      <c r="C188" s="72">
        <v>5057654</v>
      </c>
      <c r="D188" s="72"/>
      <c r="E188" s="72">
        <v>1191865</v>
      </c>
      <c r="F188" s="23"/>
      <c r="G188" s="23">
        <f t="shared" si="60"/>
        <v>6249519</v>
      </c>
      <c r="H188" s="23"/>
      <c r="I188" s="23">
        <v>24951</v>
      </c>
      <c r="J188" s="23">
        <v>550</v>
      </c>
      <c r="K188" s="23">
        <f t="shared" si="61"/>
        <v>198756</v>
      </c>
      <c r="L188" s="23"/>
      <c r="M188" s="23">
        <f t="shared" si="62"/>
        <v>27381</v>
      </c>
      <c r="N188" s="23"/>
      <c r="O188" s="23">
        <f t="shared" si="63"/>
        <v>173493</v>
      </c>
      <c r="P188" s="23"/>
      <c r="Q188" s="23">
        <v>725</v>
      </c>
      <c r="R188" s="23"/>
      <c r="S188" s="23">
        <v>13008</v>
      </c>
      <c r="T188" s="23"/>
      <c r="U188" s="23">
        <f t="shared" si="64"/>
        <v>13733</v>
      </c>
      <c r="V188" s="23"/>
      <c r="W188" s="23">
        <f t="shared" si="65"/>
        <v>103206</v>
      </c>
      <c r="X188" s="23"/>
      <c r="Y188" s="23">
        <v>13648</v>
      </c>
      <c r="Z188" s="23"/>
    </row>
    <row r="189" spans="1:26" s="22" customFormat="1" ht="12.75" customHeight="1" x14ac:dyDescent="0.2">
      <c r="A189" s="21"/>
      <c r="B189" s="21" t="s">
        <v>38</v>
      </c>
      <c r="C189" s="72">
        <v>5057907</v>
      </c>
      <c r="D189" s="23"/>
      <c r="E189" s="23">
        <v>1198229</v>
      </c>
      <c r="F189" s="23"/>
      <c r="G189" s="23">
        <f t="shared" si="60"/>
        <v>6256136</v>
      </c>
      <c r="H189" s="23"/>
      <c r="I189" s="23">
        <v>30493</v>
      </c>
      <c r="J189" s="23">
        <v>556</v>
      </c>
      <c r="K189" s="23">
        <f t="shared" si="61"/>
        <v>229249</v>
      </c>
      <c r="L189" s="23"/>
      <c r="M189" s="23">
        <f t="shared" si="62"/>
        <v>23952</v>
      </c>
      <c r="N189" s="23"/>
      <c r="O189" s="23">
        <f t="shared" si="63"/>
        <v>197445</v>
      </c>
      <c r="P189" s="23"/>
      <c r="Q189" s="23">
        <v>2106</v>
      </c>
      <c r="R189" s="23"/>
      <c r="S189" s="23">
        <v>16704</v>
      </c>
      <c r="T189" s="23"/>
      <c r="U189" s="23">
        <f t="shared" si="64"/>
        <v>18810</v>
      </c>
      <c r="V189" s="23"/>
      <c r="W189" s="23">
        <f t="shared" si="65"/>
        <v>122016</v>
      </c>
      <c r="X189" s="23"/>
      <c r="Y189" s="23">
        <v>5142</v>
      </c>
      <c r="Z189" s="23"/>
    </row>
    <row r="190" spans="1:26" s="22" customFormat="1" ht="12.75" customHeight="1" x14ac:dyDescent="0.2">
      <c r="A190" s="21"/>
      <c r="B190" s="21" t="s">
        <v>39</v>
      </c>
      <c r="C190" s="72">
        <v>5010246</v>
      </c>
      <c r="D190" s="23"/>
      <c r="E190" s="23">
        <v>1245741</v>
      </c>
      <c r="F190" s="23"/>
      <c r="G190" s="23">
        <f t="shared" si="60"/>
        <v>6255987</v>
      </c>
      <c r="H190" s="23"/>
      <c r="I190" s="23">
        <v>27728</v>
      </c>
      <c r="J190" s="23">
        <v>285</v>
      </c>
      <c r="K190" s="23">
        <f t="shared" si="61"/>
        <v>256977</v>
      </c>
      <c r="L190" s="23"/>
      <c r="M190" s="23">
        <f t="shared" si="62"/>
        <v>28569</v>
      </c>
      <c r="N190" s="23"/>
      <c r="O190" s="23">
        <f t="shared" si="63"/>
        <v>226014</v>
      </c>
      <c r="P190" s="23"/>
      <c r="Q190" s="23">
        <v>1222</v>
      </c>
      <c r="R190" s="23"/>
      <c r="S190" s="23">
        <v>14840</v>
      </c>
      <c r="T190" s="23"/>
      <c r="U190" s="23">
        <f t="shared" si="64"/>
        <v>16062</v>
      </c>
      <c r="V190" s="23"/>
      <c r="W190" s="23">
        <f t="shared" si="65"/>
        <v>138078</v>
      </c>
      <c r="X190" s="23"/>
      <c r="Y190" s="23">
        <v>12507</v>
      </c>
      <c r="Z190" s="23"/>
    </row>
    <row r="191" spans="1:26" s="22" customFormat="1" ht="12.75" customHeight="1" x14ac:dyDescent="0.2">
      <c r="A191" s="21"/>
      <c r="B191" s="21" t="s">
        <v>40</v>
      </c>
      <c r="C191" s="72">
        <v>4941058</v>
      </c>
      <c r="D191" s="72"/>
      <c r="E191" s="72">
        <v>1314603</v>
      </c>
      <c r="F191" s="72"/>
      <c r="G191" s="23">
        <f t="shared" si="60"/>
        <v>6255661</v>
      </c>
      <c r="H191" s="23"/>
      <c r="I191" s="23">
        <v>30493</v>
      </c>
      <c r="J191" s="23">
        <v>342</v>
      </c>
      <c r="K191" s="23">
        <v>287470</v>
      </c>
      <c r="L191" s="23"/>
      <c r="M191" s="23">
        <f t="shared" si="62"/>
        <v>30892</v>
      </c>
      <c r="N191" s="23"/>
      <c r="O191" s="23">
        <f t="shared" si="63"/>
        <v>256906</v>
      </c>
      <c r="P191" s="23"/>
      <c r="Q191" s="23">
        <v>916</v>
      </c>
      <c r="R191" s="23"/>
      <c r="S191" s="23">
        <v>17202</v>
      </c>
      <c r="T191" s="23"/>
      <c r="U191" s="23">
        <f t="shared" si="64"/>
        <v>18118</v>
      </c>
      <c r="V191" s="23"/>
      <c r="W191" s="23">
        <f t="shared" si="65"/>
        <v>156196</v>
      </c>
      <c r="X191" s="23"/>
      <c r="Y191" s="23">
        <v>12774</v>
      </c>
      <c r="Z191" s="23"/>
    </row>
    <row r="192" spans="1:26" s="22" customFormat="1" ht="12.75" customHeight="1" x14ac:dyDescent="0.2">
      <c r="A192" s="21"/>
      <c r="B192" s="21" t="s">
        <v>41</v>
      </c>
      <c r="C192" s="72">
        <v>4907783</v>
      </c>
      <c r="D192" s="72"/>
      <c r="E192" s="72">
        <v>1353772</v>
      </c>
      <c r="F192" s="72"/>
      <c r="G192" s="23">
        <f t="shared" si="60"/>
        <v>6261555</v>
      </c>
      <c r="H192" s="23"/>
      <c r="I192" s="23">
        <v>31126</v>
      </c>
      <c r="J192" s="23">
        <v>194</v>
      </c>
      <c r="K192" s="23">
        <v>318596</v>
      </c>
      <c r="L192" s="23"/>
      <c r="M192" s="23">
        <f t="shared" si="62"/>
        <v>25241</v>
      </c>
      <c r="N192" s="23"/>
      <c r="O192" s="23">
        <v>282147</v>
      </c>
      <c r="P192" s="23"/>
      <c r="Q192" s="23">
        <v>1374</v>
      </c>
      <c r="R192" s="23"/>
      <c r="S192" s="23">
        <v>14059</v>
      </c>
      <c r="T192" s="23"/>
      <c r="U192" s="23">
        <f t="shared" si="64"/>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0"/>
        <v>6284266</v>
      </c>
      <c r="H193" s="23"/>
      <c r="I193" s="23">
        <v>48365</v>
      </c>
      <c r="J193" s="23">
        <v>188</v>
      </c>
      <c r="K193" s="23">
        <v>366961</v>
      </c>
      <c r="L193" s="23"/>
      <c r="M193" s="23">
        <f t="shared" si="62"/>
        <v>25727</v>
      </c>
      <c r="N193" s="23"/>
      <c r="O193" s="23">
        <v>307874</v>
      </c>
      <c r="P193" s="23"/>
      <c r="Q193" s="23">
        <v>5422</v>
      </c>
      <c r="R193" s="23"/>
      <c r="S193" s="23">
        <v>11848</v>
      </c>
      <c r="T193" s="23"/>
      <c r="U193" s="23">
        <f t="shared" si="64"/>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6">SUM(C195:E195)</f>
        <v>6278370</v>
      </c>
      <c r="H195" s="23"/>
      <c r="I195" s="23">
        <v>17790</v>
      </c>
      <c r="J195" s="23">
        <v>55</v>
      </c>
      <c r="K195" s="23">
        <v>17790</v>
      </c>
      <c r="L195" s="23"/>
      <c r="M195" s="23">
        <f t="shared" ref="M195:M206" si="67">Q195+S195+Y195</f>
        <v>23568</v>
      </c>
      <c r="N195" s="23"/>
      <c r="O195" s="23">
        <v>23568</v>
      </c>
      <c r="P195" s="23"/>
      <c r="Q195" s="23">
        <v>986</v>
      </c>
      <c r="R195" s="23"/>
      <c r="S195" s="23">
        <v>13890</v>
      </c>
      <c r="T195" s="23"/>
      <c r="U195" s="23">
        <f t="shared" ref="U195:U206" si="68">SUM(Q195:S195)</f>
        <v>14876</v>
      </c>
      <c r="V195" s="23"/>
      <c r="W195" s="23">
        <f t="shared" ref="W195:W215" si="69">U195+W194</f>
        <v>14876</v>
      </c>
      <c r="X195" s="23"/>
      <c r="Y195" s="23">
        <v>8692</v>
      </c>
      <c r="Z195" s="23"/>
    </row>
    <row r="196" spans="1:26" s="22" customFormat="1" ht="12.75" customHeight="1" x14ac:dyDescent="0.2">
      <c r="A196" s="21"/>
      <c r="B196" s="21" t="s">
        <v>32</v>
      </c>
      <c r="C196" s="72">
        <v>4886778</v>
      </c>
      <c r="D196" s="72"/>
      <c r="E196" s="72">
        <v>1390554</v>
      </c>
      <c r="F196" s="72"/>
      <c r="G196" s="23">
        <f t="shared" si="66"/>
        <v>6277332</v>
      </c>
      <c r="H196" s="23"/>
      <c r="I196" s="23">
        <v>22489</v>
      </c>
      <c r="J196" s="23">
        <v>126</v>
      </c>
      <c r="K196" s="23">
        <f t="shared" ref="K196:K206" si="70">K195+I196</f>
        <v>40279</v>
      </c>
      <c r="L196" s="23"/>
      <c r="M196" s="23">
        <f t="shared" si="67"/>
        <v>23421</v>
      </c>
      <c r="N196" s="23"/>
      <c r="O196" s="23">
        <f t="shared" ref="O196:O206" si="71">M196+O195</f>
        <v>46989</v>
      </c>
      <c r="P196" s="23"/>
      <c r="Q196" s="23">
        <v>692</v>
      </c>
      <c r="R196" s="23"/>
      <c r="S196" s="23">
        <v>12698</v>
      </c>
      <c r="T196" s="23"/>
      <c r="U196" s="23">
        <f t="shared" si="68"/>
        <v>13390</v>
      </c>
      <c r="V196" s="23"/>
      <c r="W196" s="23">
        <f t="shared" si="69"/>
        <v>28266</v>
      </c>
      <c r="X196" s="23"/>
      <c r="Y196" s="23">
        <v>10031</v>
      </c>
      <c r="Z196" s="23"/>
    </row>
    <row r="197" spans="1:26" s="22" customFormat="1" ht="12.75" customHeight="1" x14ac:dyDescent="0.2">
      <c r="B197" s="21" t="s">
        <v>33</v>
      </c>
      <c r="C197" s="72">
        <v>4904526</v>
      </c>
      <c r="D197" s="72"/>
      <c r="E197" s="72">
        <v>1373217</v>
      </c>
      <c r="F197" s="72"/>
      <c r="G197" s="23">
        <f t="shared" si="66"/>
        <v>6277743</v>
      </c>
      <c r="H197" s="23"/>
      <c r="I197" s="23">
        <v>28535</v>
      </c>
      <c r="J197" s="23">
        <v>341</v>
      </c>
      <c r="K197" s="23">
        <f t="shared" si="70"/>
        <v>68814</v>
      </c>
      <c r="L197" s="23"/>
      <c r="M197" s="23">
        <f t="shared" si="67"/>
        <v>28132</v>
      </c>
      <c r="N197" s="23"/>
      <c r="O197" s="23">
        <f t="shared" si="71"/>
        <v>75121</v>
      </c>
      <c r="P197" s="23"/>
      <c r="Q197" s="23">
        <v>1606</v>
      </c>
      <c r="R197" s="23"/>
      <c r="S197" s="23">
        <v>14197</v>
      </c>
      <c r="T197" s="23"/>
      <c r="U197" s="23">
        <f t="shared" si="68"/>
        <v>15803</v>
      </c>
      <c r="V197" s="23"/>
      <c r="W197" s="23">
        <f t="shared" si="69"/>
        <v>44069</v>
      </c>
      <c r="X197" s="23"/>
      <c r="Y197" s="23">
        <v>12329</v>
      </c>
      <c r="Z197" s="23"/>
    </row>
    <row r="198" spans="1:26" s="22" customFormat="1" ht="12.75" customHeight="1" x14ac:dyDescent="0.2">
      <c r="B198" s="21" t="s">
        <v>34</v>
      </c>
      <c r="C198" s="72">
        <v>4959319</v>
      </c>
      <c r="D198" s="72"/>
      <c r="E198" s="72">
        <v>1314846</v>
      </c>
      <c r="F198" s="72"/>
      <c r="G198" s="23">
        <f t="shared" si="66"/>
        <v>6274165</v>
      </c>
      <c r="H198" s="23"/>
      <c r="I198" s="23">
        <v>19831</v>
      </c>
      <c r="J198" s="23">
        <v>515</v>
      </c>
      <c r="K198" s="23">
        <f t="shared" si="70"/>
        <v>88645</v>
      </c>
      <c r="L198" s="23"/>
      <c r="M198" s="23">
        <f t="shared" si="67"/>
        <v>23157</v>
      </c>
      <c r="N198" s="23"/>
      <c r="O198" s="23">
        <f t="shared" si="71"/>
        <v>98278</v>
      </c>
      <c r="P198" s="23"/>
      <c r="Q198" s="23">
        <v>956</v>
      </c>
      <c r="R198" s="23"/>
      <c r="S198" s="23">
        <v>13845</v>
      </c>
      <c r="T198" s="23"/>
      <c r="U198" s="23">
        <f t="shared" si="68"/>
        <v>14801</v>
      </c>
      <c r="V198" s="23"/>
      <c r="W198" s="23">
        <f t="shared" si="69"/>
        <v>58870</v>
      </c>
      <c r="X198" s="23"/>
      <c r="Y198" s="23">
        <v>8356</v>
      </c>
      <c r="Z198" s="23"/>
    </row>
    <row r="199" spans="1:26" s="22" customFormat="1" ht="12.75" customHeight="1" x14ac:dyDescent="0.2">
      <c r="B199" s="21" t="s">
        <v>35</v>
      </c>
      <c r="C199" s="72">
        <v>5006958</v>
      </c>
      <c r="D199" s="72"/>
      <c r="E199" s="72">
        <v>1265022</v>
      </c>
      <c r="F199" s="72"/>
      <c r="G199" s="23">
        <f t="shared" si="66"/>
        <v>6271980</v>
      </c>
      <c r="H199" s="23"/>
      <c r="I199" s="23">
        <v>16899</v>
      </c>
      <c r="J199" s="23">
        <v>512</v>
      </c>
      <c r="K199" s="23">
        <f t="shared" si="70"/>
        <v>105544</v>
      </c>
      <c r="L199" s="23"/>
      <c r="M199" s="23">
        <f t="shared" si="67"/>
        <v>18734</v>
      </c>
      <c r="N199" s="23"/>
      <c r="O199" s="23">
        <f t="shared" si="71"/>
        <v>117012</v>
      </c>
      <c r="P199" s="23"/>
      <c r="Q199" s="23">
        <v>834</v>
      </c>
      <c r="R199" s="23"/>
      <c r="S199" s="23">
        <v>12911</v>
      </c>
      <c r="T199" s="23"/>
      <c r="U199" s="23">
        <f t="shared" si="68"/>
        <v>13745</v>
      </c>
      <c r="V199" s="23"/>
      <c r="W199" s="23">
        <f t="shared" si="69"/>
        <v>72615</v>
      </c>
      <c r="X199" s="23"/>
      <c r="Y199" s="23">
        <v>4989</v>
      </c>
      <c r="Z199" s="23"/>
    </row>
    <row r="200" spans="1:26" s="22" customFormat="1" ht="12.75" customHeight="1" x14ac:dyDescent="0.2">
      <c r="B200" s="21" t="s">
        <v>36</v>
      </c>
      <c r="C200" s="72">
        <v>5053994</v>
      </c>
      <c r="D200" s="72"/>
      <c r="E200" s="72">
        <v>1220989</v>
      </c>
      <c r="F200" s="72"/>
      <c r="G200" s="23">
        <f t="shared" si="66"/>
        <v>6274983</v>
      </c>
      <c r="H200" s="23"/>
      <c r="I200" s="23">
        <v>26058</v>
      </c>
      <c r="J200" s="23">
        <v>746</v>
      </c>
      <c r="K200" s="23">
        <f t="shared" si="70"/>
        <v>131602</v>
      </c>
      <c r="L200" s="23"/>
      <c r="M200" s="23">
        <f t="shared" si="67"/>
        <v>22853</v>
      </c>
      <c r="N200" s="23"/>
      <c r="O200" s="23">
        <f t="shared" si="71"/>
        <v>139865</v>
      </c>
      <c r="P200" s="23"/>
      <c r="Q200" s="23">
        <v>1086</v>
      </c>
      <c r="R200" s="23"/>
      <c r="S200" s="23">
        <v>14130</v>
      </c>
      <c r="T200" s="23"/>
      <c r="U200" s="23">
        <f t="shared" si="68"/>
        <v>15216</v>
      </c>
      <c r="V200" s="23"/>
      <c r="W200" s="23">
        <f t="shared" si="69"/>
        <v>87831</v>
      </c>
      <c r="X200" s="23"/>
      <c r="Y200" s="23">
        <v>7637</v>
      </c>
      <c r="Z200" s="23"/>
    </row>
    <row r="201" spans="1:26" s="22" customFormat="1" ht="12.75" customHeight="1" x14ac:dyDescent="0.2">
      <c r="B201" s="21" t="s">
        <v>37</v>
      </c>
      <c r="C201" s="72">
        <v>5085002</v>
      </c>
      <c r="D201" s="72"/>
      <c r="E201" s="72">
        <v>1191977</v>
      </c>
      <c r="F201" s="72"/>
      <c r="G201" s="23">
        <f t="shared" si="66"/>
        <v>6276979</v>
      </c>
      <c r="H201" s="23"/>
      <c r="I201" s="23">
        <v>23804</v>
      </c>
      <c r="J201" s="23">
        <v>697</v>
      </c>
      <c r="K201" s="23">
        <f t="shared" si="70"/>
        <v>155406</v>
      </c>
      <c r="L201" s="23"/>
      <c r="M201" s="23">
        <f t="shared" si="67"/>
        <v>21562</v>
      </c>
      <c r="N201" s="23"/>
      <c r="O201" s="23">
        <f t="shared" si="71"/>
        <v>161427</v>
      </c>
      <c r="P201" s="23"/>
      <c r="Q201" s="23">
        <v>801</v>
      </c>
      <c r="R201" s="23"/>
      <c r="S201" s="23">
        <v>11348</v>
      </c>
      <c r="T201" s="23"/>
      <c r="U201" s="23">
        <f t="shared" si="68"/>
        <v>12149</v>
      </c>
      <c r="V201" s="23"/>
      <c r="W201" s="23">
        <f t="shared" si="69"/>
        <v>99980</v>
      </c>
      <c r="X201" s="23"/>
      <c r="Y201" s="23">
        <v>9413</v>
      </c>
      <c r="Z201" s="23"/>
    </row>
    <row r="202" spans="1:26" s="22" customFormat="1" ht="12.75" customHeight="1" x14ac:dyDescent="0.2">
      <c r="B202" s="21" t="s">
        <v>38</v>
      </c>
      <c r="C202" s="72">
        <v>5084820</v>
      </c>
      <c r="D202" s="72"/>
      <c r="E202" s="72">
        <v>1193492</v>
      </c>
      <c r="F202" s="72"/>
      <c r="G202" s="23">
        <f t="shared" si="66"/>
        <v>6278312</v>
      </c>
      <c r="H202" s="23"/>
      <c r="I202" s="23">
        <v>26545</v>
      </c>
      <c r="J202" s="23">
        <v>583</v>
      </c>
      <c r="K202" s="23">
        <f t="shared" si="70"/>
        <v>181951</v>
      </c>
      <c r="L202" s="23"/>
      <c r="M202" s="23">
        <f t="shared" si="67"/>
        <v>24707</v>
      </c>
      <c r="N202" s="23"/>
      <c r="O202" s="23">
        <f t="shared" si="71"/>
        <v>186134</v>
      </c>
      <c r="P202" s="23"/>
      <c r="Q202" s="23">
        <v>552</v>
      </c>
      <c r="R202" s="23"/>
      <c r="S202" s="23">
        <v>13707</v>
      </c>
      <c r="T202" s="23"/>
      <c r="U202" s="23">
        <f t="shared" si="68"/>
        <v>14259</v>
      </c>
      <c r="V202" s="23"/>
      <c r="W202" s="23">
        <f t="shared" si="69"/>
        <v>114239</v>
      </c>
      <c r="X202" s="23"/>
      <c r="Y202" s="23">
        <v>10448</v>
      </c>
      <c r="Z202" s="23"/>
    </row>
    <row r="203" spans="1:26" s="22" customFormat="1" ht="12.75" customHeight="1" x14ac:dyDescent="0.2">
      <c r="B203" s="21" t="s">
        <v>39</v>
      </c>
      <c r="C203" s="72">
        <v>5056877</v>
      </c>
      <c r="D203" s="72"/>
      <c r="E203" s="72">
        <v>1224914</v>
      </c>
      <c r="F203" s="72"/>
      <c r="G203" s="23">
        <f t="shared" si="66"/>
        <v>6281791</v>
      </c>
      <c r="H203" s="23"/>
      <c r="I203" s="23">
        <v>29791</v>
      </c>
      <c r="J203" s="23">
        <v>367</v>
      </c>
      <c r="K203" s="23">
        <f t="shared" si="70"/>
        <v>211742</v>
      </c>
      <c r="L203" s="23"/>
      <c r="M203" s="23">
        <f t="shared" si="67"/>
        <v>25645</v>
      </c>
      <c r="N203" s="23"/>
      <c r="O203" s="23">
        <f t="shared" si="71"/>
        <v>211779</v>
      </c>
      <c r="P203" s="23"/>
      <c r="Q203" s="23">
        <v>1460</v>
      </c>
      <c r="R203" s="23"/>
      <c r="S203" s="23">
        <v>14547</v>
      </c>
      <c r="T203" s="23"/>
      <c r="U203" s="23">
        <f t="shared" si="68"/>
        <v>16007</v>
      </c>
      <c r="V203" s="23"/>
      <c r="W203" s="23">
        <f t="shared" si="69"/>
        <v>130246</v>
      </c>
      <c r="X203" s="23"/>
      <c r="Y203" s="23">
        <v>9638</v>
      </c>
      <c r="Z203" s="23"/>
    </row>
    <row r="204" spans="1:26" s="22" customFormat="1" ht="12.75" customHeight="1" x14ac:dyDescent="0.2">
      <c r="B204" s="21" t="s">
        <v>40</v>
      </c>
      <c r="C204" s="72">
        <v>5004375</v>
      </c>
      <c r="D204" s="72"/>
      <c r="E204" s="72">
        <v>1282431</v>
      </c>
      <c r="F204" s="72"/>
      <c r="G204" s="23">
        <f t="shared" si="66"/>
        <v>6286806</v>
      </c>
      <c r="H204" s="23"/>
      <c r="I204" s="23">
        <v>29037</v>
      </c>
      <c r="J204" s="23">
        <v>322</v>
      </c>
      <c r="K204" s="23">
        <f t="shared" si="70"/>
        <v>240779</v>
      </c>
      <c r="L204" s="23"/>
      <c r="M204" s="23">
        <f t="shared" si="67"/>
        <v>23114</v>
      </c>
      <c r="N204" s="23"/>
      <c r="O204" s="23">
        <f t="shared" si="71"/>
        <v>234893</v>
      </c>
      <c r="P204" s="23"/>
      <c r="Q204" s="23">
        <v>771</v>
      </c>
      <c r="R204" s="23"/>
      <c r="S204" s="23">
        <v>14631</v>
      </c>
      <c r="T204" s="23"/>
      <c r="U204" s="23">
        <f t="shared" si="68"/>
        <v>15402</v>
      </c>
      <c r="V204" s="23"/>
      <c r="W204" s="23">
        <f t="shared" si="69"/>
        <v>145648</v>
      </c>
      <c r="X204" s="23"/>
      <c r="Y204" s="23">
        <v>7712</v>
      </c>
      <c r="Z204" s="23"/>
    </row>
    <row r="205" spans="1:26" s="22" customFormat="1" ht="12.75" customHeight="1" x14ac:dyDescent="0.2">
      <c r="B205" s="21" t="s">
        <v>41</v>
      </c>
      <c r="C205" s="72">
        <v>4957223</v>
      </c>
      <c r="D205" s="72"/>
      <c r="E205" s="72">
        <v>1334453</v>
      </c>
      <c r="F205" s="72"/>
      <c r="G205" s="23">
        <f t="shared" si="66"/>
        <v>6291676</v>
      </c>
      <c r="H205" s="23"/>
      <c r="I205" s="23">
        <v>27443</v>
      </c>
      <c r="J205" s="23">
        <v>209</v>
      </c>
      <c r="K205" s="23">
        <f t="shared" si="70"/>
        <v>268222</v>
      </c>
      <c r="L205" s="23"/>
      <c r="M205" s="23">
        <f t="shared" si="67"/>
        <v>21759</v>
      </c>
      <c r="N205" s="23"/>
      <c r="O205" s="23">
        <f t="shared" si="71"/>
        <v>256652</v>
      </c>
      <c r="P205" s="23"/>
      <c r="Q205" s="23">
        <v>623</v>
      </c>
      <c r="R205" s="23"/>
      <c r="S205" s="23">
        <v>13733</v>
      </c>
      <c r="T205" s="23"/>
      <c r="U205" s="23">
        <f t="shared" si="68"/>
        <v>14356</v>
      </c>
      <c r="V205" s="23"/>
      <c r="W205" s="23">
        <f t="shared" si="69"/>
        <v>160004</v>
      </c>
      <c r="X205" s="23"/>
      <c r="Y205" s="23">
        <v>7403</v>
      </c>
      <c r="Z205" s="23"/>
    </row>
    <row r="206" spans="1:26" s="22" customFormat="1" ht="12.75" customHeight="1" x14ac:dyDescent="0.2">
      <c r="B206" s="21" t="s">
        <v>42</v>
      </c>
      <c r="C206" s="72">
        <v>4951235</v>
      </c>
      <c r="D206" s="72"/>
      <c r="E206" s="72">
        <v>1348788</v>
      </c>
      <c r="F206" s="72"/>
      <c r="G206" s="23">
        <f t="shared" si="66"/>
        <v>6300023</v>
      </c>
      <c r="H206" s="23"/>
      <c r="I206" s="23">
        <v>34974</v>
      </c>
      <c r="J206" s="23">
        <v>174</v>
      </c>
      <c r="K206" s="23">
        <f t="shared" si="70"/>
        <v>303196</v>
      </c>
      <c r="L206" s="23"/>
      <c r="M206" s="23">
        <f t="shared" si="67"/>
        <v>25667</v>
      </c>
      <c r="N206" s="23"/>
      <c r="O206" s="23">
        <f t="shared" si="71"/>
        <v>282319</v>
      </c>
      <c r="P206" s="23"/>
      <c r="Q206" s="23">
        <v>1254</v>
      </c>
      <c r="R206" s="23"/>
      <c r="S206" s="23">
        <v>13449</v>
      </c>
      <c r="T206" s="23"/>
      <c r="U206" s="23">
        <f t="shared" si="68"/>
        <v>14703</v>
      </c>
      <c r="V206" s="23"/>
      <c r="W206" s="23">
        <f t="shared" si="69"/>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2">SUM(C208:E208)</f>
        <v>6302246</v>
      </c>
      <c r="H208" s="23"/>
      <c r="I208" s="23">
        <v>21476</v>
      </c>
      <c r="J208" s="23">
        <v>119</v>
      </c>
      <c r="K208" s="23">
        <f t="shared" ref="K208:K219" si="73">I208+K207</f>
        <v>21476</v>
      </c>
      <c r="L208" s="23"/>
      <c r="M208" s="23">
        <v>18358</v>
      </c>
      <c r="N208" s="23"/>
      <c r="O208" s="23">
        <f t="shared" ref="O208:O219" si="74">M208+O207</f>
        <v>18358</v>
      </c>
      <c r="P208" s="23"/>
      <c r="Q208" s="23">
        <v>744</v>
      </c>
      <c r="R208" s="23"/>
      <c r="S208" s="23">
        <v>10737</v>
      </c>
      <c r="T208" s="23"/>
      <c r="U208" s="23">
        <v>11481</v>
      </c>
      <c r="V208" s="23"/>
      <c r="W208" s="23">
        <f t="shared" si="69"/>
        <v>11481</v>
      </c>
      <c r="X208" s="23"/>
      <c r="Y208" s="23">
        <v>6877</v>
      </c>
      <c r="Z208" s="23"/>
    </row>
    <row r="209" spans="1:26" s="22" customFormat="1" ht="12.75" customHeight="1" x14ac:dyDescent="0.2">
      <c r="A209" s="20"/>
      <c r="B209" s="21" t="s">
        <v>32</v>
      </c>
      <c r="C209" s="72">
        <v>4936149</v>
      </c>
      <c r="D209" s="72"/>
      <c r="E209" s="72">
        <v>1367926</v>
      </c>
      <c r="F209" s="72"/>
      <c r="G209" s="23">
        <f t="shared" si="72"/>
        <v>6304075</v>
      </c>
      <c r="H209" s="23"/>
      <c r="I209" s="23">
        <v>23586</v>
      </c>
      <c r="J209" s="23">
        <v>268</v>
      </c>
      <c r="K209" s="23">
        <f t="shared" si="73"/>
        <v>45062</v>
      </c>
      <c r="L209" s="23"/>
      <c r="M209" s="23">
        <v>21086</v>
      </c>
      <c r="N209" s="23"/>
      <c r="O209" s="23">
        <f t="shared" si="74"/>
        <v>39444</v>
      </c>
      <c r="P209" s="23"/>
      <c r="Q209" s="23">
        <v>880</v>
      </c>
      <c r="R209" s="23"/>
      <c r="S209" s="23">
        <v>11781</v>
      </c>
      <c r="T209" s="23"/>
      <c r="U209" s="23">
        <v>12661</v>
      </c>
      <c r="V209" s="23"/>
      <c r="W209" s="23">
        <f t="shared" si="69"/>
        <v>24142</v>
      </c>
      <c r="X209" s="23"/>
      <c r="Y209" s="23">
        <v>8425</v>
      </c>
      <c r="Z209" s="23"/>
    </row>
    <row r="210" spans="1:26" s="22" customFormat="1" ht="12.75" customHeight="1" x14ac:dyDescent="0.2">
      <c r="A210" s="20"/>
      <c r="B210" s="21" t="s">
        <v>33</v>
      </c>
      <c r="C210" s="72">
        <v>4983662</v>
      </c>
      <c r="D210" s="72"/>
      <c r="E210" s="72">
        <v>1343901</v>
      </c>
      <c r="F210" s="72"/>
      <c r="G210" s="23">
        <f t="shared" si="72"/>
        <v>6327563</v>
      </c>
      <c r="H210" s="23"/>
      <c r="I210" s="23">
        <v>48723</v>
      </c>
      <c r="J210" s="23">
        <v>1313</v>
      </c>
      <c r="K210" s="23">
        <f t="shared" si="73"/>
        <v>93785</v>
      </c>
      <c r="L210" s="23"/>
      <c r="M210" s="23">
        <v>24350</v>
      </c>
      <c r="N210" s="23"/>
      <c r="O210" s="23">
        <f t="shared" si="74"/>
        <v>63794</v>
      </c>
      <c r="P210" s="23"/>
      <c r="Q210" s="23">
        <v>1169</v>
      </c>
      <c r="R210" s="23"/>
      <c r="S210" s="23">
        <v>16196</v>
      </c>
      <c r="T210" s="23"/>
      <c r="U210" s="23">
        <v>17365</v>
      </c>
      <c r="V210" s="23"/>
      <c r="W210" s="23">
        <f t="shared" si="69"/>
        <v>41507</v>
      </c>
      <c r="X210" s="23"/>
      <c r="Y210" s="23">
        <v>6985</v>
      </c>
      <c r="Z210" s="23"/>
    </row>
    <row r="211" spans="1:26" s="22" customFormat="1" ht="12.75" customHeight="1" x14ac:dyDescent="0.2">
      <c r="A211" s="20"/>
      <c r="B211" s="21" t="s">
        <v>34</v>
      </c>
      <c r="C211" s="72">
        <v>5039080</v>
      </c>
      <c r="D211" s="72"/>
      <c r="E211" s="72">
        <v>1288532</v>
      </c>
      <c r="F211" s="72"/>
      <c r="G211" s="23">
        <f t="shared" si="72"/>
        <v>6327612</v>
      </c>
      <c r="H211" s="23"/>
      <c r="I211" s="23">
        <v>23133</v>
      </c>
      <c r="J211" s="23">
        <v>554</v>
      </c>
      <c r="K211" s="23">
        <f t="shared" si="73"/>
        <v>116918</v>
      </c>
      <c r="L211" s="23"/>
      <c r="M211" s="23">
        <v>22394</v>
      </c>
      <c r="N211" s="23"/>
      <c r="O211" s="23">
        <f t="shared" si="74"/>
        <v>86188</v>
      </c>
      <c r="P211" s="23"/>
      <c r="Q211" s="23">
        <v>1356</v>
      </c>
      <c r="R211" s="23"/>
      <c r="S211" s="23">
        <v>13457</v>
      </c>
      <c r="T211" s="23"/>
      <c r="U211" s="23">
        <v>14813</v>
      </c>
      <c r="V211" s="23"/>
      <c r="W211" s="23">
        <f t="shared" si="69"/>
        <v>56320</v>
      </c>
      <c r="X211" s="23"/>
      <c r="Y211" s="23">
        <v>7581</v>
      </c>
      <c r="Z211" s="23"/>
    </row>
    <row r="212" spans="1:26" s="22" customFormat="1" ht="12.75" customHeight="1" x14ac:dyDescent="0.2">
      <c r="A212" s="20"/>
      <c r="B212" s="21" t="s">
        <v>35</v>
      </c>
      <c r="C212" s="72">
        <v>5092806</v>
      </c>
      <c r="D212" s="72"/>
      <c r="E212" s="72">
        <v>1238604</v>
      </c>
      <c r="F212" s="72"/>
      <c r="G212" s="23">
        <f t="shared" si="72"/>
        <v>6331410</v>
      </c>
      <c r="H212" s="23"/>
      <c r="I212" s="23">
        <v>25713</v>
      </c>
      <c r="J212" s="23">
        <v>677</v>
      </c>
      <c r="K212" s="23">
        <f t="shared" si="73"/>
        <v>142631</v>
      </c>
      <c r="L212" s="23"/>
      <c r="M212" s="23">
        <v>21193</v>
      </c>
      <c r="N212" s="23"/>
      <c r="O212" s="23">
        <f t="shared" si="74"/>
        <v>107381</v>
      </c>
      <c r="P212" s="23"/>
      <c r="Q212" s="23">
        <v>743</v>
      </c>
      <c r="R212" s="23"/>
      <c r="S212" s="23">
        <v>14048</v>
      </c>
      <c r="T212" s="23"/>
      <c r="U212" s="23">
        <v>14791</v>
      </c>
      <c r="V212" s="23"/>
      <c r="W212" s="23">
        <f t="shared" si="69"/>
        <v>71111</v>
      </c>
      <c r="X212" s="23"/>
      <c r="Y212" s="23">
        <v>6402</v>
      </c>
      <c r="Z212" s="23"/>
    </row>
    <row r="213" spans="1:26" s="22" customFormat="1" ht="12.75" customHeight="1" x14ac:dyDescent="0.2">
      <c r="A213" s="20"/>
      <c r="B213" s="21" t="s">
        <v>36</v>
      </c>
      <c r="C213" s="72">
        <v>5142452</v>
      </c>
      <c r="D213" s="72"/>
      <c r="E213" s="72">
        <v>1201433</v>
      </c>
      <c r="F213" s="72"/>
      <c r="G213" s="23">
        <f t="shared" si="72"/>
        <v>6343885</v>
      </c>
      <c r="H213" s="23"/>
      <c r="I213" s="23">
        <v>37638</v>
      </c>
      <c r="J213" s="23">
        <v>906</v>
      </c>
      <c r="K213" s="23">
        <f t="shared" si="73"/>
        <v>180269</v>
      </c>
      <c r="L213" s="23"/>
      <c r="M213" s="23">
        <v>24361</v>
      </c>
      <c r="N213" s="23"/>
      <c r="O213" s="23">
        <f t="shared" si="74"/>
        <v>131742</v>
      </c>
      <c r="P213" s="23"/>
      <c r="Q213" s="23">
        <v>671</v>
      </c>
      <c r="R213" s="23"/>
      <c r="S213" s="23">
        <v>14720</v>
      </c>
      <c r="T213" s="23"/>
      <c r="U213" s="23">
        <v>15391</v>
      </c>
      <c r="V213" s="23"/>
      <c r="W213" s="23">
        <f t="shared" si="69"/>
        <v>86502</v>
      </c>
      <c r="X213" s="23"/>
      <c r="Y213" s="23">
        <v>8970</v>
      </c>
      <c r="Z213" s="23"/>
    </row>
    <row r="214" spans="1:26" s="22" customFormat="1" ht="12.75" customHeight="1" x14ac:dyDescent="0.2">
      <c r="A214" s="20"/>
      <c r="B214" s="21" t="s">
        <v>37</v>
      </c>
      <c r="C214" s="72">
        <v>5160879</v>
      </c>
      <c r="D214" s="72"/>
      <c r="E214" s="72">
        <v>1181553</v>
      </c>
      <c r="F214" s="72"/>
      <c r="G214" s="23">
        <f t="shared" si="72"/>
        <v>6342432</v>
      </c>
      <c r="H214" s="23"/>
      <c r="I214" s="23">
        <v>18110</v>
      </c>
      <c r="J214" s="23">
        <v>829</v>
      </c>
      <c r="K214" s="23">
        <f t="shared" si="73"/>
        <v>198379</v>
      </c>
      <c r="L214" s="23"/>
      <c r="M214" s="23">
        <v>19023</v>
      </c>
      <c r="N214" s="23"/>
      <c r="O214" s="23">
        <f t="shared" si="74"/>
        <v>150765</v>
      </c>
      <c r="P214" s="23"/>
      <c r="Q214" s="23">
        <v>1204</v>
      </c>
      <c r="R214" s="23"/>
      <c r="S214" s="23">
        <v>11855</v>
      </c>
      <c r="T214" s="23"/>
      <c r="U214" s="23">
        <v>13059</v>
      </c>
      <c r="V214" s="23"/>
      <c r="W214" s="23">
        <f t="shared" si="69"/>
        <v>99561</v>
      </c>
      <c r="X214" s="23"/>
      <c r="Y214" s="23">
        <v>5964</v>
      </c>
      <c r="Z214" s="23"/>
    </row>
    <row r="215" spans="1:26" s="22" customFormat="1" ht="12.75" customHeight="1" x14ac:dyDescent="0.2">
      <c r="A215" s="20"/>
      <c r="B215" s="21" t="s">
        <v>38</v>
      </c>
      <c r="C215" s="72">
        <v>5148675</v>
      </c>
      <c r="D215" s="72"/>
      <c r="E215" s="72">
        <v>1189828</v>
      </c>
      <c r="F215"/>
      <c r="G215" s="23">
        <f t="shared" si="72"/>
        <v>6338503</v>
      </c>
      <c r="H215"/>
      <c r="I215" s="23">
        <v>20925</v>
      </c>
      <c r="J215" s="23">
        <v>552</v>
      </c>
      <c r="K215" s="23">
        <f t="shared" si="73"/>
        <v>219304</v>
      </c>
      <c r="L215"/>
      <c r="M215" s="23">
        <v>24198</v>
      </c>
      <c r="N215"/>
      <c r="O215" s="23">
        <f t="shared" si="74"/>
        <v>174963</v>
      </c>
      <c r="P215"/>
      <c r="Q215" s="23">
        <v>642</v>
      </c>
      <c r="R215"/>
      <c r="S215" s="23">
        <v>15200</v>
      </c>
      <c r="T215"/>
      <c r="U215" s="23">
        <v>15842</v>
      </c>
      <c r="V215"/>
      <c r="W215" s="23">
        <f t="shared" si="69"/>
        <v>115403</v>
      </c>
      <c r="X215"/>
      <c r="Y215" s="23">
        <v>8356</v>
      </c>
      <c r="Z215" s="23"/>
    </row>
    <row r="216" spans="1:26" s="22" customFormat="1" ht="12.75" customHeight="1" x14ac:dyDescent="0.2">
      <c r="A216" s="20"/>
      <c r="B216" s="21" t="s">
        <v>39</v>
      </c>
      <c r="C216" s="72">
        <v>5112722</v>
      </c>
      <c r="D216" s="72"/>
      <c r="E216" s="72">
        <v>1224165</v>
      </c>
      <c r="F216"/>
      <c r="G216" s="23">
        <f t="shared" si="72"/>
        <v>6336887</v>
      </c>
      <c r="H216"/>
      <c r="I216" s="23">
        <v>23745</v>
      </c>
      <c r="J216" s="23">
        <v>366</v>
      </c>
      <c r="K216" s="23">
        <f t="shared" si="73"/>
        <v>243049</v>
      </c>
      <c r="L216"/>
      <c r="M216" s="23">
        <v>24610</v>
      </c>
      <c r="N216"/>
      <c r="O216" s="23">
        <f t="shared" si="74"/>
        <v>199573</v>
      </c>
      <c r="P216"/>
      <c r="Q216" s="23">
        <v>623</v>
      </c>
      <c r="R216"/>
      <c r="S216" s="23">
        <v>14800</v>
      </c>
      <c r="T216"/>
      <c r="U216" s="23">
        <v>15423</v>
      </c>
      <c r="V216"/>
      <c r="W216" s="23">
        <f>U216+W215</f>
        <v>130826</v>
      </c>
      <c r="X216"/>
      <c r="Y216" s="23">
        <v>9187</v>
      </c>
      <c r="Z216" s="23"/>
    </row>
    <row r="217" spans="1:26" s="22" customFormat="1" ht="12.75" customHeight="1" x14ac:dyDescent="0.2">
      <c r="A217" s="20"/>
      <c r="B217" s="21" t="s">
        <v>40</v>
      </c>
      <c r="C217" s="72">
        <v>5060218</v>
      </c>
      <c r="D217" s="72"/>
      <c r="E217" s="72">
        <v>1272927</v>
      </c>
      <c r="F217"/>
      <c r="G217" s="23">
        <f t="shared" si="72"/>
        <v>6333145</v>
      </c>
      <c r="H217"/>
      <c r="I217" s="23">
        <v>20916</v>
      </c>
      <c r="J217" s="23">
        <v>302</v>
      </c>
      <c r="K217" s="23">
        <f t="shared" si="73"/>
        <v>263965</v>
      </c>
      <c r="L217"/>
      <c r="M217" s="23">
        <f t="shared" ref="M217:M219" si="75">Q217+S217+Y217</f>
        <v>23748</v>
      </c>
      <c r="N217"/>
      <c r="O217" s="23">
        <f t="shared" si="74"/>
        <v>223321</v>
      </c>
      <c r="P217"/>
      <c r="Q217" s="23">
        <v>1135</v>
      </c>
      <c r="R217"/>
      <c r="S217" s="23">
        <v>13009</v>
      </c>
      <c r="T217"/>
      <c r="U217" s="23">
        <f t="shared" ref="U217:U219" si="76">SUM(Q217:S217)</f>
        <v>14144</v>
      </c>
      <c r="V217"/>
      <c r="W217" s="23">
        <f>U217+W216</f>
        <v>144970</v>
      </c>
      <c r="X217"/>
      <c r="Y217" s="23">
        <v>9604</v>
      </c>
      <c r="Z217" s="23"/>
    </row>
    <row r="218" spans="1:26" s="22" customFormat="1" ht="12.75" customHeight="1" x14ac:dyDescent="0.2">
      <c r="A218" s="20"/>
      <c r="B218" s="21" t="s">
        <v>41</v>
      </c>
      <c r="C218" s="72">
        <v>5006910</v>
      </c>
      <c r="D218" s="72"/>
      <c r="E218" s="72">
        <v>1324810</v>
      </c>
      <c r="F218"/>
      <c r="G218" s="23">
        <f t="shared" si="72"/>
        <v>6331720</v>
      </c>
      <c r="H218"/>
      <c r="I218" s="23">
        <v>22093</v>
      </c>
      <c r="J218" s="23">
        <v>272</v>
      </c>
      <c r="K218" s="23">
        <f t="shared" si="73"/>
        <v>286058</v>
      </c>
      <c r="L218"/>
      <c r="M218" s="23">
        <f t="shared" si="75"/>
        <v>22462</v>
      </c>
      <c r="N218"/>
      <c r="O218" s="23">
        <f t="shared" si="74"/>
        <v>245783</v>
      </c>
      <c r="P218"/>
      <c r="Q218" s="23">
        <v>1147</v>
      </c>
      <c r="R218"/>
      <c r="S218" s="23">
        <v>14119</v>
      </c>
      <c r="T218"/>
      <c r="U218" s="23">
        <f t="shared" si="76"/>
        <v>15266</v>
      </c>
      <c r="V218"/>
      <c r="W218" s="23">
        <f>U218+W217</f>
        <v>160236</v>
      </c>
      <c r="X218"/>
      <c r="Y218" s="23">
        <v>7196</v>
      </c>
      <c r="Z218" s="23"/>
    </row>
    <row r="219" spans="1:26" s="22" customFormat="1" ht="12.75" customHeight="1" x14ac:dyDescent="0.2">
      <c r="A219" s="20"/>
      <c r="B219" s="21" t="s">
        <v>42</v>
      </c>
      <c r="C219" s="72">
        <v>4993688</v>
      </c>
      <c r="D219" s="72"/>
      <c r="E219" s="72">
        <v>1346972</v>
      </c>
      <c r="F219"/>
      <c r="G219" s="23">
        <f t="shared" si="72"/>
        <v>6340660</v>
      </c>
      <c r="H219"/>
      <c r="I219" s="23">
        <v>28255</v>
      </c>
      <c r="J219" s="23">
        <v>166</v>
      </c>
      <c r="K219" s="23">
        <f t="shared" si="73"/>
        <v>314313</v>
      </c>
      <c r="L219"/>
      <c r="M219" s="23">
        <f t="shared" si="75"/>
        <v>18539</v>
      </c>
      <c r="N219"/>
      <c r="O219" s="23">
        <f t="shared" si="74"/>
        <v>264322</v>
      </c>
      <c r="P219"/>
      <c r="Q219" s="23">
        <v>746</v>
      </c>
      <c r="R219"/>
      <c r="S219" s="23">
        <v>10461</v>
      </c>
      <c r="T219"/>
      <c r="U219" s="23">
        <f t="shared" si="76"/>
        <v>11207</v>
      </c>
      <c r="V219"/>
      <c r="W219" s="23">
        <f>U219+W218</f>
        <v>171443</v>
      </c>
      <c r="X219"/>
      <c r="Y219" s="23">
        <v>7332</v>
      </c>
      <c r="Z219" s="23"/>
    </row>
    <row r="220" spans="1:26" s="22" customFormat="1" ht="12.75" customHeight="1" x14ac:dyDescent="0.2">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
      <c r="A221" s="20">
        <v>2022</v>
      </c>
      <c r="B221" s="21" t="s">
        <v>31</v>
      </c>
      <c r="C221" s="72">
        <v>4977248</v>
      </c>
      <c r="D221" s="72"/>
      <c r="E221" s="72">
        <v>1362700</v>
      </c>
      <c r="F221"/>
      <c r="G221" s="23">
        <f t="shared" ref="G221" si="77">SUM(C221:E221)</f>
        <v>6339948</v>
      </c>
      <c r="H221"/>
      <c r="I221" s="23">
        <v>20527</v>
      </c>
      <c r="J221" s="23">
        <v>112</v>
      </c>
      <c r="K221" s="23">
        <f t="shared" ref="K221:K245" si="78">I221+K220</f>
        <v>20527</v>
      </c>
      <c r="L221"/>
      <c r="M221" s="23">
        <f t="shared" ref="M221:M226" si="79">Q221+S221+Y221</f>
        <v>20541</v>
      </c>
      <c r="N221" s="63"/>
      <c r="O221" s="23">
        <f t="shared" ref="O221:O231" si="80">M221+O220</f>
        <v>20541</v>
      </c>
      <c r="P221"/>
      <c r="Q221" s="23">
        <v>808</v>
      </c>
      <c r="R221" s="63"/>
      <c r="S221" s="23">
        <v>10937</v>
      </c>
      <c r="T221" s="63"/>
      <c r="U221" s="23">
        <f t="shared" ref="U221:U227" si="81">SUM(Q221:S221)</f>
        <v>11745</v>
      </c>
      <c r="V221" s="63"/>
      <c r="W221" s="23">
        <f t="shared" ref="W221:W245" si="82">U221+W220</f>
        <v>11745</v>
      </c>
      <c r="X221"/>
      <c r="Y221" s="23">
        <v>8796</v>
      </c>
      <c r="Z221" s="63"/>
    </row>
    <row r="222" spans="1:26" customFormat="1" ht="12.75" customHeight="1" x14ac:dyDescent="0.2">
      <c r="A222" s="20"/>
      <c r="B222" s="21" t="s">
        <v>32</v>
      </c>
      <c r="C222" s="72">
        <v>4979236</v>
      </c>
      <c r="D222" s="72"/>
      <c r="E222" s="72">
        <v>1359747</v>
      </c>
      <c r="G222" s="23">
        <v>6338983</v>
      </c>
      <c r="I222" s="23">
        <v>21917</v>
      </c>
      <c r="J222" s="23">
        <v>177</v>
      </c>
      <c r="K222" s="23">
        <f t="shared" si="78"/>
        <v>42444</v>
      </c>
      <c r="M222" s="23">
        <f t="shared" si="79"/>
        <v>22081</v>
      </c>
      <c r="N222" s="152"/>
      <c r="O222" s="23">
        <f t="shared" si="80"/>
        <v>42622</v>
      </c>
      <c r="P222" s="23"/>
      <c r="Q222" s="23">
        <v>802</v>
      </c>
      <c r="R222" s="152"/>
      <c r="S222" s="23">
        <v>11738</v>
      </c>
      <c r="T222" s="152"/>
      <c r="U222" s="23">
        <f t="shared" si="81"/>
        <v>12540</v>
      </c>
      <c r="V222" s="152"/>
      <c r="W222" s="23">
        <f t="shared" si="82"/>
        <v>24285</v>
      </c>
      <c r="X222" s="23"/>
      <c r="Y222" s="23">
        <v>9541</v>
      </c>
      <c r="Z222" s="152"/>
    </row>
    <row r="223" spans="1:26" customFormat="1" ht="12.75" customHeight="1" x14ac:dyDescent="0.2">
      <c r="A223" s="20"/>
      <c r="B223" s="21" t="s">
        <v>33</v>
      </c>
      <c r="C223" s="72">
        <v>5004644</v>
      </c>
      <c r="D223" s="72"/>
      <c r="E223" s="72">
        <v>1338783</v>
      </c>
      <c r="G223" s="23">
        <v>6343427</v>
      </c>
      <c r="I223" s="23">
        <v>29893</v>
      </c>
      <c r="J223" s="23">
        <v>492</v>
      </c>
      <c r="K223" s="23">
        <f t="shared" si="78"/>
        <v>72337</v>
      </c>
      <c r="M223" s="23">
        <f t="shared" si="79"/>
        <v>24682</v>
      </c>
      <c r="N223" s="132"/>
      <c r="O223" s="23">
        <f t="shared" si="80"/>
        <v>67304</v>
      </c>
      <c r="P223" s="23"/>
      <c r="Q223" s="23">
        <v>1022</v>
      </c>
      <c r="R223" s="132"/>
      <c r="S223" s="23">
        <v>14788</v>
      </c>
      <c r="T223" s="132"/>
      <c r="U223" s="23">
        <f t="shared" si="81"/>
        <v>15810</v>
      </c>
      <c r="V223" s="132"/>
      <c r="W223" s="23">
        <f t="shared" si="82"/>
        <v>40095</v>
      </c>
      <c r="X223" s="23"/>
      <c r="Y223" s="23">
        <v>8872</v>
      </c>
      <c r="Z223" s="30"/>
    </row>
    <row r="224" spans="1:26" customFormat="1" ht="12.75" customHeight="1" x14ac:dyDescent="0.2">
      <c r="A224" s="20"/>
      <c r="B224" s="21" t="s">
        <v>34</v>
      </c>
      <c r="C224" s="72">
        <v>5067324</v>
      </c>
      <c r="D224" s="72"/>
      <c r="E224" s="72">
        <v>1278018</v>
      </c>
      <c r="G224" s="23">
        <v>6345342</v>
      </c>
      <c r="I224" s="23">
        <v>23050</v>
      </c>
      <c r="J224" s="23">
        <v>619</v>
      </c>
      <c r="K224" s="23">
        <f t="shared" si="78"/>
        <v>95387</v>
      </c>
      <c r="M224" s="23">
        <f t="shared" si="79"/>
        <v>20686</v>
      </c>
      <c r="N224" s="132"/>
      <c r="O224" s="23">
        <f t="shared" si="80"/>
        <v>87990</v>
      </c>
      <c r="P224" s="23"/>
      <c r="Q224" s="23">
        <v>941</v>
      </c>
      <c r="R224" s="132"/>
      <c r="S224" s="23">
        <v>12245</v>
      </c>
      <c r="T224" s="132"/>
      <c r="U224" s="23">
        <f t="shared" si="81"/>
        <v>13186</v>
      </c>
      <c r="V224" s="132"/>
      <c r="W224" s="23">
        <f t="shared" si="82"/>
        <v>53281</v>
      </c>
      <c r="X224" s="23"/>
      <c r="Y224" s="23">
        <v>7500</v>
      </c>
      <c r="Z224" s="30"/>
    </row>
    <row r="225" spans="1:26" customFormat="1" ht="12.75" customHeight="1" x14ac:dyDescent="0.2">
      <c r="A225" s="20"/>
      <c r="B225" s="21" t="s">
        <v>35</v>
      </c>
      <c r="C225" s="72">
        <v>5121452</v>
      </c>
      <c r="D225" s="72"/>
      <c r="E225" s="72">
        <v>1226964</v>
      </c>
      <c r="G225" s="23">
        <v>6348416</v>
      </c>
      <c r="I225" s="23">
        <v>27736</v>
      </c>
      <c r="J225" s="23">
        <v>581</v>
      </c>
      <c r="K225" s="23">
        <f t="shared" si="78"/>
        <v>123123</v>
      </c>
      <c r="M225" s="23">
        <f t="shared" si="79"/>
        <v>24263</v>
      </c>
      <c r="N225" s="152"/>
      <c r="O225" s="23">
        <f t="shared" si="80"/>
        <v>112253</v>
      </c>
      <c r="P225" s="23"/>
      <c r="Q225" s="23">
        <v>1137</v>
      </c>
      <c r="R225" s="152"/>
      <c r="S225" s="23">
        <v>15793</v>
      </c>
      <c r="T225" s="152"/>
      <c r="U225" s="23">
        <f t="shared" si="81"/>
        <v>16930</v>
      </c>
      <c r="V225" s="152"/>
      <c r="W225" s="23">
        <f t="shared" si="82"/>
        <v>70211</v>
      </c>
      <c r="X225" s="23"/>
      <c r="Y225" s="23">
        <v>7333</v>
      </c>
      <c r="Z225" s="152"/>
    </row>
    <row r="226" spans="1:26" customFormat="1" ht="12.75" customHeight="1" x14ac:dyDescent="0.2">
      <c r="A226" s="20"/>
      <c r="B226" s="154" t="s">
        <v>36</v>
      </c>
      <c r="C226" s="156">
        <v>5154289</v>
      </c>
      <c r="D226" s="156"/>
      <c r="E226" s="156">
        <v>1195602</v>
      </c>
      <c r="F226" s="155"/>
      <c r="G226" s="153">
        <v>6349891</v>
      </c>
      <c r="H226" s="155"/>
      <c r="I226" s="153">
        <v>27374</v>
      </c>
      <c r="J226" s="153">
        <v>620</v>
      </c>
      <c r="K226" s="23">
        <f t="shared" si="78"/>
        <v>150497</v>
      </c>
      <c r="L226" s="155"/>
      <c r="M226" s="23">
        <f t="shared" si="79"/>
        <v>25393</v>
      </c>
      <c r="N226" s="23"/>
      <c r="O226" s="23">
        <f t="shared" si="80"/>
        <v>137646</v>
      </c>
      <c r="P226" s="23"/>
      <c r="Q226" s="23">
        <v>845</v>
      </c>
      <c r="R226" s="23"/>
      <c r="S226" s="23">
        <v>12264</v>
      </c>
      <c r="T226" s="132"/>
      <c r="U226" s="23">
        <f t="shared" si="81"/>
        <v>13109</v>
      </c>
      <c r="V226" s="132"/>
      <c r="W226" s="23">
        <f t="shared" si="82"/>
        <v>83320</v>
      </c>
      <c r="X226" s="23"/>
      <c r="Y226" s="23">
        <v>12284</v>
      </c>
      <c r="Z226" s="30"/>
    </row>
    <row r="227" spans="1:26" customFormat="1" ht="12.75" customHeight="1" x14ac:dyDescent="0.2">
      <c r="A227" s="20"/>
      <c r="B227" s="21" t="s">
        <v>37</v>
      </c>
      <c r="C227" s="72">
        <v>5171369</v>
      </c>
      <c r="D227" s="72"/>
      <c r="E227" s="72">
        <v>1178164</v>
      </c>
      <c r="F227" s="72"/>
      <c r="G227" s="72">
        <f t="shared" ref="G227" si="83">SUM(C227:E227)</f>
        <v>6349533</v>
      </c>
      <c r="I227" s="23">
        <v>18789</v>
      </c>
      <c r="J227" s="23">
        <v>470</v>
      </c>
      <c r="K227" s="23">
        <f t="shared" si="78"/>
        <v>169286</v>
      </c>
      <c r="M227" s="23">
        <v>18863</v>
      </c>
      <c r="N227" s="23"/>
      <c r="O227" s="23">
        <f t="shared" si="80"/>
        <v>156509</v>
      </c>
      <c r="P227" s="23"/>
      <c r="Q227" s="23">
        <v>624</v>
      </c>
      <c r="R227" s="23"/>
      <c r="S227" s="23">
        <v>10485</v>
      </c>
      <c r="T227" s="23"/>
      <c r="U227" s="23">
        <f t="shared" si="81"/>
        <v>11109</v>
      </c>
      <c r="V227" s="23"/>
      <c r="W227" s="23">
        <f t="shared" si="82"/>
        <v>94429</v>
      </c>
      <c r="X227" s="23"/>
      <c r="Y227" s="23">
        <v>7754</v>
      </c>
      <c r="Z227" s="30"/>
    </row>
    <row r="228" spans="1:26" customFormat="1" ht="12.75" customHeight="1" x14ac:dyDescent="0.2">
      <c r="A228" s="20"/>
      <c r="B228" s="21" t="s">
        <v>38</v>
      </c>
      <c r="C228" s="72">
        <v>5152346</v>
      </c>
      <c r="D228" s="72"/>
      <c r="E228" s="72">
        <v>1194433</v>
      </c>
      <c r="F228" s="72"/>
      <c r="G228" s="72">
        <v>6346779</v>
      </c>
      <c r="I228" s="23">
        <v>21493</v>
      </c>
      <c r="J228" s="23">
        <v>382</v>
      </c>
      <c r="K228" s="23">
        <f t="shared" si="78"/>
        <v>190779</v>
      </c>
      <c r="M228" s="23">
        <v>23781</v>
      </c>
      <c r="N228" s="23"/>
      <c r="O228" s="23">
        <f t="shared" si="80"/>
        <v>180290</v>
      </c>
      <c r="P228" s="23"/>
      <c r="Q228" s="23">
        <v>895</v>
      </c>
      <c r="R228" s="23"/>
      <c r="S228" s="23">
        <v>13191</v>
      </c>
      <c r="T228" s="23"/>
      <c r="U228" s="23">
        <v>14086</v>
      </c>
      <c r="V228" s="23"/>
      <c r="W228" s="23">
        <f t="shared" si="82"/>
        <v>108515</v>
      </c>
      <c r="X228" s="23"/>
      <c r="Y228" s="23">
        <v>9695</v>
      </c>
      <c r="Z228" s="30"/>
    </row>
    <row r="229" spans="1:26" customFormat="1" ht="12.75" customHeight="1" x14ac:dyDescent="0.2">
      <c r="A229" s="20"/>
      <c r="B229" s="21" t="s">
        <v>39</v>
      </c>
      <c r="C229" s="72">
        <v>5105608</v>
      </c>
      <c r="D229" s="72"/>
      <c r="E229" s="72">
        <v>1239798</v>
      </c>
      <c r="F229" s="72"/>
      <c r="G229" s="72">
        <f t="shared" ref="G229" si="84">SUM(C229:E229)</f>
        <v>6345406</v>
      </c>
      <c r="I229" s="23">
        <v>23047</v>
      </c>
      <c r="J229" s="23">
        <v>295</v>
      </c>
      <c r="K229" s="23">
        <f t="shared" si="78"/>
        <v>213826</v>
      </c>
      <c r="M229" s="23">
        <f t="shared" ref="M229" si="85">Q229+S229+Y229</f>
        <v>23855</v>
      </c>
      <c r="N229" s="23"/>
      <c r="O229" s="23">
        <f t="shared" si="80"/>
        <v>204145</v>
      </c>
      <c r="P229" s="23"/>
      <c r="Q229" s="23">
        <v>913</v>
      </c>
      <c r="R229" s="23"/>
      <c r="S229" s="23">
        <v>12413</v>
      </c>
      <c r="T229" s="23"/>
      <c r="U229" s="23">
        <f t="shared" ref="U229" si="86">SUM(Q229:S229)</f>
        <v>13326</v>
      </c>
      <c r="V229" s="23"/>
      <c r="W229" s="23">
        <f t="shared" si="82"/>
        <v>121841</v>
      </c>
      <c r="X229" s="23"/>
      <c r="Y229" s="23">
        <v>10529</v>
      </c>
      <c r="Z229" s="30"/>
    </row>
    <row r="230" spans="1:26" customFormat="1" ht="12.75" customHeight="1" x14ac:dyDescent="0.2">
      <c r="A230" s="20"/>
      <c r="B230" s="154" t="s">
        <v>40</v>
      </c>
      <c r="C230" s="156">
        <v>5036824</v>
      </c>
      <c r="D230" s="156"/>
      <c r="E230" s="156">
        <v>1308798</v>
      </c>
      <c r="F230" s="156"/>
      <c r="G230" s="156">
        <v>6345622</v>
      </c>
      <c r="H230" s="155"/>
      <c r="I230" s="153">
        <v>23220</v>
      </c>
      <c r="J230" s="153">
        <v>229</v>
      </c>
      <c r="K230" s="23">
        <f t="shared" si="78"/>
        <v>237046</v>
      </c>
      <c r="L230" s="155"/>
      <c r="M230" s="153">
        <v>22350</v>
      </c>
      <c r="N230" s="153"/>
      <c r="O230" s="23">
        <f t="shared" si="80"/>
        <v>226495</v>
      </c>
      <c r="P230" s="153"/>
      <c r="Q230" s="153">
        <v>703</v>
      </c>
      <c r="R230" s="153"/>
      <c r="S230" s="153">
        <v>12278</v>
      </c>
      <c r="T230" s="153"/>
      <c r="U230" s="153">
        <v>12981</v>
      </c>
      <c r="V230" s="153"/>
      <c r="W230" s="23">
        <f t="shared" si="82"/>
        <v>134822</v>
      </c>
      <c r="X230" s="153"/>
      <c r="Y230" s="153">
        <v>9369</v>
      </c>
      <c r="Z230" s="30"/>
    </row>
    <row r="231" spans="1:26" customFormat="1" ht="12.75" customHeight="1" x14ac:dyDescent="0.2">
      <c r="A231" s="20"/>
      <c r="B231" s="21" t="s">
        <v>41</v>
      </c>
      <c r="C231" s="72">
        <v>4997467</v>
      </c>
      <c r="D231" s="72"/>
      <c r="E231" s="72">
        <v>1350833</v>
      </c>
      <c r="F231" s="72"/>
      <c r="G231" s="72">
        <f t="shared" ref="G231:G245" si="87">SUM(C231:E231)</f>
        <v>6348300</v>
      </c>
      <c r="I231" s="23">
        <v>26295</v>
      </c>
      <c r="J231" s="23">
        <v>167</v>
      </c>
      <c r="K231" s="23">
        <f t="shared" si="78"/>
        <v>263341</v>
      </c>
      <c r="M231" s="23">
        <f t="shared" ref="M231:M245" si="88">Q231+S231+Y231</f>
        <v>23142</v>
      </c>
      <c r="N231" s="23"/>
      <c r="O231" s="23">
        <f t="shared" si="80"/>
        <v>249637</v>
      </c>
      <c r="P231" s="23"/>
      <c r="Q231" s="23">
        <v>1000</v>
      </c>
      <c r="R231" s="23"/>
      <c r="S231" s="23">
        <v>11592</v>
      </c>
      <c r="T231" s="23"/>
      <c r="U231" s="23">
        <f t="shared" ref="U231:U245" si="89">SUM(Q231:S231)</f>
        <v>12592</v>
      </c>
      <c r="V231" s="23"/>
      <c r="W231" s="23">
        <f t="shared" si="82"/>
        <v>147414</v>
      </c>
      <c r="X231" s="23"/>
      <c r="Y231" s="23">
        <v>10550</v>
      </c>
      <c r="Z231" s="30"/>
    </row>
    <row r="232" spans="1:26" customFormat="1" ht="12.75" customHeight="1" x14ac:dyDescent="0.2">
      <c r="A232" s="20"/>
      <c r="B232" s="21" t="s">
        <v>42</v>
      </c>
      <c r="C232" s="72">
        <v>4989250</v>
      </c>
      <c r="D232" s="72"/>
      <c r="E232" s="72">
        <v>1377555</v>
      </c>
      <c r="F232" s="72"/>
      <c r="G232" s="72">
        <f t="shared" si="87"/>
        <v>6366805</v>
      </c>
      <c r="I232" s="23">
        <v>35879</v>
      </c>
      <c r="J232" s="23">
        <v>95</v>
      </c>
      <c r="K232" s="23">
        <f t="shared" si="78"/>
        <v>299220</v>
      </c>
      <c r="M232" s="23">
        <f t="shared" si="88"/>
        <v>17040</v>
      </c>
      <c r="N232" s="23"/>
      <c r="O232" s="23">
        <f t="shared" ref="O232:O245" si="90">O231+M232</f>
        <v>266677</v>
      </c>
      <c r="P232" s="23"/>
      <c r="Q232" s="23">
        <v>677</v>
      </c>
      <c r="R232" s="23"/>
      <c r="S232" s="23">
        <v>9536</v>
      </c>
      <c r="T232" s="23"/>
      <c r="U232" s="23">
        <f t="shared" si="89"/>
        <v>10213</v>
      </c>
      <c r="V232" s="23"/>
      <c r="W232" s="23">
        <f t="shared" si="82"/>
        <v>157627</v>
      </c>
      <c r="X232" s="23"/>
      <c r="Y232" s="23">
        <v>6827</v>
      </c>
    </row>
    <row r="233" spans="1:26" customFormat="1" ht="12.75" customHeight="1" x14ac:dyDescent="0.2">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
      <c r="A234" s="20">
        <v>2023</v>
      </c>
      <c r="B234" s="21" t="s">
        <v>31</v>
      </c>
      <c r="C234" s="72">
        <v>4967697</v>
      </c>
      <c r="D234" s="72"/>
      <c r="E234" s="72">
        <v>1390466</v>
      </c>
      <c r="F234" s="72"/>
      <c r="G234" s="72">
        <f t="shared" si="87"/>
        <v>6358163</v>
      </c>
      <c r="I234" s="23">
        <v>15282</v>
      </c>
      <c r="J234" s="23">
        <v>78</v>
      </c>
      <c r="K234" s="23">
        <f t="shared" si="78"/>
        <v>15282</v>
      </c>
      <c r="M234" s="23">
        <f t="shared" si="88"/>
        <v>23681</v>
      </c>
      <c r="N234" s="23"/>
      <c r="O234" s="23">
        <f t="shared" si="90"/>
        <v>23681</v>
      </c>
      <c r="P234" s="23"/>
      <c r="Q234" s="23">
        <v>676</v>
      </c>
      <c r="R234" s="23"/>
      <c r="S234" s="23">
        <v>10268</v>
      </c>
      <c r="T234" s="23"/>
      <c r="U234" s="23">
        <f t="shared" si="89"/>
        <v>10944</v>
      </c>
      <c r="V234" s="23"/>
      <c r="W234" s="23">
        <f t="shared" si="82"/>
        <v>10944</v>
      </c>
      <c r="X234" s="23"/>
      <c r="Y234" s="23">
        <v>12737</v>
      </c>
    </row>
    <row r="235" spans="1:26" customFormat="1" ht="12.75" customHeight="1" x14ac:dyDescent="0.2">
      <c r="A235" s="20"/>
      <c r="B235" s="21" t="s">
        <v>32</v>
      </c>
      <c r="C235" s="72">
        <v>4967500</v>
      </c>
      <c r="D235" s="72"/>
      <c r="E235" s="72">
        <v>1389313</v>
      </c>
      <c r="F235" s="72"/>
      <c r="G235" s="72">
        <f t="shared" si="87"/>
        <v>6356813</v>
      </c>
      <c r="I235" s="23">
        <v>19040</v>
      </c>
      <c r="J235" s="23">
        <v>166</v>
      </c>
      <c r="K235" s="23">
        <f t="shared" si="78"/>
        <v>34322</v>
      </c>
      <c r="M235" s="23">
        <f t="shared" si="88"/>
        <v>20158</v>
      </c>
      <c r="N235" s="23"/>
      <c r="O235" s="23">
        <f t="shared" si="90"/>
        <v>43839</v>
      </c>
      <c r="P235" s="23"/>
      <c r="Q235" s="23">
        <v>693</v>
      </c>
      <c r="R235" s="23"/>
      <c r="S235" s="23">
        <v>10330</v>
      </c>
      <c r="T235" s="23"/>
      <c r="U235" s="23">
        <f t="shared" si="89"/>
        <v>11023</v>
      </c>
      <c r="V235" s="23"/>
      <c r="W235" s="23">
        <f t="shared" si="82"/>
        <v>21967</v>
      </c>
      <c r="X235" s="23"/>
      <c r="Y235" s="23">
        <v>9135</v>
      </c>
    </row>
    <row r="236" spans="1:26" customFormat="1" ht="12.75" customHeight="1" x14ac:dyDescent="0.2">
      <c r="A236" s="20"/>
      <c r="B236" s="21" t="s">
        <v>33</v>
      </c>
      <c r="C236" s="72">
        <v>4988607</v>
      </c>
      <c r="D236" s="72"/>
      <c r="E236" s="72">
        <v>1370466</v>
      </c>
      <c r="F236" s="72"/>
      <c r="G236" s="72">
        <f t="shared" si="87"/>
        <v>6359073</v>
      </c>
      <c r="I236" s="23">
        <v>30960</v>
      </c>
      <c r="J236" s="23">
        <v>255</v>
      </c>
      <c r="K236" s="23">
        <f t="shared" si="78"/>
        <v>65282</v>
      </c>
      <c r="M236" s="23">
        <f t="shared" si="88"/>
        <v>28405</v>
      </c>
      <c r="N236" s="23"/>
      <c r="O236" s="23">
        <f t="shared" si="90"/>
        <v>72244</v>
      </c>
      <c r="P236" s="23"/>
      <c r="Q236" s="23">
        <v>2653</v>
      </c>
      <c r="R236" s="23"/>
      <c r="S236" s="23">
        <v>11908</v>
      </c>
      <c r="T236" s="23"/>
      <c r="U236" s="23">
        <f t="shared" si="89"/>
        <v>14561</v>
      </c>
      <c r="V236" s="23"/>
      <c r="W236" s="23">
        <f t="shared" si="82"/>
        <v>36528</v>
      </c>
      <c r="X236" s="23"/>
      <c r="Y236" s="23">
        <v>13844</v>
      </c>
    </row>
    <row r="237" spans="1:26" customFormat="1" ht="12.75" customHeight="1" x14ac:dyDescent="0.2">
      <c r="A237" s="20"/>
      <c r="B237" s="21" t="s">
        <v>34</v>
      </c>
      <c r="C237" s="72">
        <v>5057810</v>
      </c>
      <c r="D237" s="72"/>
      <c r="E237" s="72">
        <v>1301960</v>
      </c>
      <c r="F237" s="72"/>
      <c r="G237" s="72">
        <f t="shared" si="87"/>
        <v>6359770</v>
      </c>
      <c r="I237" s="23">
        <v>21413</v>
      </c>
      <c r="J237" s="23">
        <v>410</v>
      </c>
      <c r="K237" s="23">
        <f t="shared" si="78"/>
        <v>86695</v>
      </c>
      <c r="M237" s="23">
        <f t="shared" si="88"/>
        <v>20618</v>
      </c>
      <c r="N237" s="23"/>
      <c r="O237" s="23">
        <f t="shared" si="90"/>
        <v>92862</v>
      </c>
      <c r="P237" s="23"/>
      <c r="Q237" s="23">
        <v>1294</v>
      </c>
      <c r="R237" s="23"/>
      <c r="S237" s="23">
        <v>9531</v>
      </c>
      <c r="T237" s="23"/>
      <c r="U237" s="23">
        <f t="shared" si="89"/>
        <v>10825</v>
      </c>
      <c r="V237" s="23"/>
      <c r="W237" s="23">
        <f t="shared" si="82"/>
        <v>47353</v>
      </c>
      <c r="X237" s="23"/>
      <c r="Y237" s="23">
        <v>9793</v>
      </c>
    </row>
    <row r="238" spans="1:26" customFormat="1" ht="12.75" customHeight="1" x14ac:dyDescent="0.2">
      <c r="A238" s="20"/>
      <c r="B238" s="21" t="s">
        <v>35</v>
      </c>
      <c r="C238" s="72">
        <v>5121580</v>
      </c>
      <c r="D238" s="72"/>
      <c r="E238" s="72">
        <v>1240674</v>
      </c>
      <c r="F238" s="72"/>
      <c r="G238" s="72">
        <f t="shared" si="87"/>
        <v>6362254</v>
      </c>
      <c r="I238" s="23">
        <v>29384</v>
      </c>
      <c r="J238" s="23">
        <v>445</v>
      </c>
      <c r="K238" s="23">
        <f t="shared" si="78"/>
        <v>116079</v>
      </c>
      <c r="M238" s="23">
        <f t="shared" si="88"/>
        <v>26688</v>
      </c>
      <c r="N238" s="23"/>
      <c r="O238" s="23">
        <f t="shared" si="90"/>
        <v>119550</v>
      </c>
      <c r="P238" s="23"/>
      <c r="Q238" s="23">
        <v>1383</v>
      </c>
      <c r="R238" s="23"/>
      <c r="S238" s="23">
        <v>11679</v>
      </c>
      <c r="T238" s="23"/>
      <c r="U238" s="23">
        <f t="shared" si="89"/>
        <v>13062</v>
      </c>
      <c r="V238" s="23"/>
      <c r="W238" s="23">
        <f t="shared" si="82"/>
        <v>60415</v>
      </c>
      <c r="X238" s="23"/>
      <c r="Y238" s="23">
        <v>13626</v>
      </c>
    </row>
    <row r="239" spans="1:26" customFormat="1" ht="12.75" customHeight="1" x14ac:dyDescent="0.2">
      <c r="A239" s="20"/>
      <c r="B239" s="21" t="s">
        <v>36</v>
      </c>
      <c r="C239" s="72">
        <v>5159872</v>
      </c>
      <c r="D239" s="72"/>
      <c r="E239" s="72">
        <v>1207813</v>
      </c>
      <c r="F239" s="72"/>
      <c r="G239" s="72">
        <f t="shared" si="87"/>
        <v>6367685</v>
      </c>
      <c r="I239" s="23">
        <v>29132</v>
      </c>
      <c r="J239" s="23">
        <v>391</v>
      </c>
      <c r="K239" s="23">
        <f t="shared" si="78"/>
        <v>145211</v>
      </c>
      <c r="M239" s="23">
        <f t="shared" si="88"/>
        <v>23523</v>
      </c>
      <c r="N239" s="23"/>
      <c r="O239" s="23">
        <f t="shared" si="90"/>
        <v>143073</v>
      </c>
      <c r="P239" s="23"/>
      <c r="Q239" s="23">
        <v>712</v>
      </c>
      <c r="R239" s="23"/>
      <c r="S239" s="23">
        <v>10987</v>
      </c>
      <c r="T239" s="23"/>
      <c r="U239" s="23">
        <f t="shared" si="89"/>
        <v>11699</v>
      </c>
      <c r="V239" s="23"/>
      <c r="W239" s="23">
        <f t="shared" si="82"/>
        <v>72114</v>
      </c>
      <c r="X239" s="23"/>
      <c r="Y239" s="23">
        <v>11824</v>
      </c>
    </row>
    <row r="240" spans="1:26" customFormat="1" ht="12.75" customHeight="1" x14ac:dyDescent="0.2">
      <c r="A240" s="20"/>
      <c r="B240" s="21" t="s">
        <v>37</v>
      </c>
      <c r="C240" s="72">
        <v>5168248</v>
      </c>
      <c r="D240" s="72"/>
      <c r="E240" s="72">
        <v>1201134</v>
      </c>
      <c r="F240" s="72"/>
      <c r="G240" s="72">
        <f t="shared" si="87"/>
        <v>6369382</v>
      </c>
      <c r="I240" s="23">
        <v>18073</v>
      </c>
      <c r="J240" s="23">
        <v>335</v>
      </c>
      <c r="K240" s="23">
        <f t="shared" si="78"/>
        <v>163284</v>
      </c>
      <c r="M240" s="23">
        <f t="shared" si="88"/>
        <v>16319</v>
      </c>
      <c r="N240" s="23"/>
      <c r="O240" s="23">
        <f t="shared" si="90"/>
        <v>159392</v>
      </c>
      <c r="P240" s="23"/>
      <c r="Q240" s="23">
        <v>688</v>
      </c>
      <c r="R240" s="23"/>
      <c r="S240" s="23">
        <v>7983</v>
      </c>
      <c r="T240" s="23"/>
      <c r="U240" s="23">
        <f t="shared" si="89"/>
        <v>8671</v>
      </c>
      <c r="V240" s="23"/>
      <c r="W240" s="23">
        <f t="shared" si="82"/>
        <v>80785</v>
      </c>
      <c r="X240" s="23"/>
      <c r="Y240" s="23">
        <v>7648</v>
      </c>
    </row>
    <row r="241" spans="1:25" customFormat="1" ht="12.75" customHeight="1" x14ac:dyDescent="0.2">
      <c r="A241" s="20"/>
      <c r="B241" s="21" t="s">
        <v>38</v>
      </c>
      <c r="C241" s="72">
        <v>5150295</v>
      </c>
      <c r="D241" s="72"/>
      <c r="E241" s="72">
        <v>1208429</v>
      </c>
      <c r="F241" s="72"/>
      <c r="G241" s="72">
        <f t="shared" si="87"/>
        <v>6358724</v>
      </c>
      <c r="I241" s="23">
        <v>24578</v>
      </c>
      <c r="J241" s="23">
        <v>265</v>
      </c>
      <c r="K241" s="23">
        <f t="shared" si="78"/>
        <v>187862</v>
      </c>
      <c r="M241" s="23">
        <f t="shared" si="88"/>
        <v>35087</v>
      </c>
      <c r="N241" s="23"/>
      <c r="O241" s="23">
        <f t="shared" si="90"/>
        <v>194479</v>
      </c>
      <c r="P241" s="23"/>
      <c r="Q241" s="23">
        <v>648</v>
      </c>
      <c r="R241" s="23"/>
      <c r="S241" s="23">
        <v>12428</v>
      </c>
      <c r="T241" s="23"/>
      <c r="U241" s="23">
        <f t="shared" si="89"/>
        <v>13076</v>
      </c>
      <c r="V241" s="23"/>
      <c r="W241" s="23">
        <f t="shared" si="82"/>
        <v>93861</v>
      </c>
      <c r="X241" s="23"/>
      <c r="Y241" s="23">
        <v>22011</v>
      </c>
    </row>
    <row r="242" spans="1:25" customFormat="1" ht="12.75" customHeight="1" x14ac:dyDescent="0.2">
      <c r="A242" s="20"/>
      <c r="B242" s="21" t="s">
        <v>39</v>
      </c>
      <c r="C242" s="72">
        <v>5122994</v>
      </c>
      <c r="D242" s="72"/>
      <c r="E242" s="72">
        <v>1237465</v>
      </c>
      <c r="F242" s="72"/>
      <c r="G242" s="72">
        <f t="shared" si="87"/>
        <v>6360459</v>
      </c>
      <c r="I242" s="23">
        <v>28893</v>
      </c>
      <c r="J242" s="23">
        <v>214</v>
      </c>
      <c r="K242" s="23">
        <f t="shared" si="78"/>
        <v>216755</v>
      </c>
      <c r="M242" s="23">
        <f t="shared" si="88"/>
        <v>26942</v>
      </c>
      <c r="N242" s="23"/>
      <c r="O242" s="23">
        <f t="shared" si="90"/>
        <v>221421</v>
      </c>
      <c r="P242" s="23"/>
      <c r="Q242" s="23">
        <v>1005</v>
      </c>
      <c r="R242" s="23"/>
      <c r="S242" s="23">
        <v>10829</v>
      </c>
      <c r="T242" s="23"/>
      <c r="U242" s="23">
        <f t="shared" si="89"/>
        <v>11834</v>
      </c>
      <c r="V242" s="23"/>
      <c r="W242" s="23">
        <f t="shared" si="82"/>
        <v>105695</v>
      </c>
      <c r="X242" s="23"/>
      <c r="Y242" s="23">
        <v>15108</v>
      </c>
    </row>
    <row r="243" spans="1:25" customFormat="1" ht="12.75" customHeight="1" x14ac:dyDescent="0.2">
      <c r="A243" s="20"/>
      <c r="B243" s="21" t="s">
        <v>40</v>
      </c>
      <c r="C243" s="72">
        <v>5035734</v>
      </c>
      <c r="D243" s="72"/>
      <c r="E243" s="72">
        <v>1327079</v>
      </c>
      <c r="F243" s="72"/>
      <c r="G243" s="72">
        <f t="shared" si="87"/>
        <v>6362813</v>
      </c>
      <c r="I243" s="23">
        <v>25730</v>
      </c>
      <c r="J243" s="23">
        <v>191</v>
      </c>
      <c r="K243" s="23">
        <f t="shared" si="78"/>
        <v>242485</v>
      </c>
      <c r="M243" s="23">
        <f t="shared" si="88"/>
        <v>23263</v>
      </c>
      <c r="N243" s="23"/>
      <c r="O243" s="23">
        <f t="shared" si="90"/>
        <v>244684</v>
      </c>
      <c r="P243" s="23"/>
      <c r="Q243" s="23">
        <v>897</v>
      </c>
      <c r="R243" s="23"/>
      <c r="S243" s="23">
        <v>11029</v>
      </c>
      <c r="T243" s="23"/>
      <c r="U243" s="23">
        <f t="shared" si="89"/>
        <v>11926</v>
      </c>
      <c r="V243" s="23"/>
      <c r="W243" s="23">
        <f t="shared" si="82"/>
        <v>117621</v>
      </c>
      <c r="X243" s="23"/>
      <c r="Y243" s="23">
        <v>11337</v>
      </c>
    </row>
    <row r="244" spans="1:25" customFormat="1" ht="12.75" customHeight="1" x14ac:dyDescent="0.2">
      <c r="A244" s="20"/>
      <c r="B244" s="21" t="s">
        <v>41</v>
      </c>
      <c r="C244" s="72">
        <v>4993173</v>
      </c>
      <c r="D244" s="72"/>
      <c r="E244" s="72">
        <v>1369769</v>
      </c>
      <c r="F244" s="72"/>
      <c r="G244" s="72">
        <f t="shared" si="87"/>
        <v>6362942</v>
      </c>
      <c r="I244" s="23">
        <v>25928</v>
      </c>
      <c r="J244" s="23">
        <v>134</v>
      </c>
      <c r="K244" s="23">
        <f t="shared" si="78"/>
        <v>268413</v>
      </c>
      <c r="M244" s="23">
        <f t="shared" si="88"/>
        <v>25494</v>
      </c>
      <c r="N244" s="23"/>
      <c r="O244" s="23">
        <f t="shared" si="90"/>
        <v>270178</v>
      </c>
      <c r="P244" s="23"/>
      <c r="Q244" s="23">
        <v>887</v>
      </c>
      <c r="R244" s="23"/>
      <c r="S244" s="23">
        <v>9993</v>
      </c>
      <c r="T244" s="23"/>
      <c r="U244" s="23">
        <f t="shared" si="89"/>
        <v>10880</v>
      </c>
      <c r="V244" s="23"/>
      <c r="W244" s="23">
        <f t="shared" si="82"/>
        <v>128501</v>
      </c>
      <c r="X244" s="23"/>
      <c r="Y244" s="23">
        <v>14614</v>
      </c>
    </row>
    <row r="245" spans="1:25" customFormat="1" ht="12.75" customHeight="1" x14ac:dyDescent="0.2">
      <c r="A245" s="20"/>
      <c r="B245" s="21" t="s">
        <v>42</v>
      </c>
      <c r="C245" s="72">
        <v>4984088</v>
      </c>
      <c r="D245" s="72"/>
      <c r="E245" s="72">
        <v>1389645</v>
      </c>
      <c r="F245" s="72"/>
      <c r="G245" s="72">
        <f t="shared" si="87"/>
        <v>6373733</v>
      </c>
      <c r="I245" s="23">
        <v>29694</v>
      </c>
      <c r="J245" s="23">
        <v>109</v>
      </c>
      <c r="K245" s="23">
        <f t="shared" si="78"/>
        <v>298107</v>
      </c>
      <c r="M245" s="23">
        <f t="shared" si="88"/>
        <v>18687</v>
      </c>
      <c r="N245" s="23"/>
      <c r="O245" s="23">
        <f t="shared" si="90"/>
        <v>288865</v>
      </c>
      <c r="P245" s="23"/>
      <c r="Q245" s="23">
        <v>701</v>
      </c>
      <c r="R245" s="23"/>
      <c r="S245" s="23">
        <v>8014</v>
      </c>
      <c r="T245" s="23"/>
      <c r="U245" s="23">
        <f t="shared" si="89"/>
        <v>8715</v>
      </c>
      <c r="V245" s="23"/>
      <c r="W245" s="23">
        <f t="shared" si="82"/>
        <v>137216</v>
      </c>
      <c r="X245" s="23"/>
      <c r="Y245" s="23">
        <v>9972</v>
      </c>
    </row>
    <row r="246" spans="1:25" customFormat="1" ht="12.75" customHeight="1" x14ac:dyDescent="0.2">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
      <c r="A247" s="20">
        <v>2024</v>
      </c>
      <c r="B247" s="21" t="s">
        <v>31</v>
      </c>
      <c r="C247" s="72">
        <v>4963333</v>
      </c>
      <c r="D247" s="72"/>
      <c r="E247" s="72">
        <v>1401054</v>
      </c>
      <c r="F247" s="72"/>
      <c r="G247" s="72">
        <f t="shared" ref="G247:G270" si="91">SUM(C247:E247)</f>
        <v>6364387</v>
      </c>
      <c r="I247" s="23">
        <v>17809</v>
      </c>
      <c r="J247" s="23">
        <v>63</v>
      </c>
      <c r="K247" s="23">
        <f t="shared" ref="K247:K257" si="92">I247+K246</f>
        <v>17809</v>
      </c>
      <c r="M247" s="23">
        <f>Q247+S247+Y247</f>
        <v>26970</v>
      </c>
      <c r="N247" s="23"/>
      <c r="O247" s="23">
        <f t="shared" ref="O247:O270" si="93">O246+M247</f>
        <v>26970</v>
      </c>
      <c r="P247" s="23"/>
      <c r="Q247" s="23">
        <v>775</v>
      </c>
      <c r="R247" s="23"/>
      <c r="S247" s="23">
        <v>8466</v>
      </c>
      <c r="T247" s="23"/>
      <c r="U247" s="23">
        <f t="shared" ref="U247:U270" si="94">SUM(Q247:S247)</f>
        <v>9241</v>
      </c>
      <c r="V247" s="23"/>
      <c r="W247" s="23">
        <f>U247</f>
        <v>9241</v>
      </c>
      <c r="X247" s="23"/>
      <c r="Y247" s="23">
        <v>17729</v>
      </c>
    </row>
    <row r="248" spans="1:25" customFormat="1" ht="13.15" customHeight="1" x14ac:dyDescent="0.2">
      <c r="A248" s="20"/>
      <c r="B248" s="21" t="s">
        <v>32</v>
      </c>
      <c r="C248" s="72">
        <v>4963258</v>
      </c>
      <c r="D248" s="72"/>
      <c r="E248" s="72">
        <v>1394090</v>
      </c>
      <c r="F248" s="72"/>
      <c r="G248" s="72">
        <f t="shared" si="91"/>
        <v>6357348</v>
      </c>
      <c r="I248" s="23">
        <v>19250</v>
      </c>
      <c r="J248" s="23">
        <v>94</v>
      </c>
      <c r="K248" s="23">
        <f t="shared" si="92"/>
        <v>37059</v>
      </c>
      <c r="M248" s="23">
        <f>Q248+S248+Y248</f>
        <v>26133</v>
      </c>
      <c r="N248" s="23"/>
      <c r="O248" s="23">
        <f t="shared" si="93"/>
        <v>53103</v>
      </c>
      <c r="P248" s="23"/>
      <c r="Q248" s="23">
        <v>2332</v>
      </c>
      <c r="R248" s="23"/>
      <c r="S248" s="23">
        <v>10616</v>
      </c>
      <c r="T248" s="23"/>
      <c r="U248" s="23">
        <f t="shared" si="94"/>
        <v>12948</v>
      </c>
      <c r="V248" s="23"/>
      <c r="W248" s="23">
        <f t="shared" ref="W248:W270" si="95">U248+W247</f>
        <v>22189</v>
      </c>
      <c r="X248" s="23"/>
      <c r="Y248" s="23">
        <v>13185</v>
      </c>
    </row>
    <row r="249" spans="1:25" customFormat="1" ht="12.75" customHeight="1" x14ac:dyDescent="0.2">
      <c r="A249" s="20"/>
      <c r="B249" s="21" t="s">
        <v>33</v>
      </c>
      <c r="C249" s="72">
        <v>4997056</v>
      </c>
      <c r="D249" s="72"/>
      <c r="E249" s="72">
        <v>1346621</v>
      </c>
      <c r="F249" s="72"/>
      <c r="G249" s="72">
        <f t="shared" si="91"/>
        <v>6343677</v>
      </c>
      <c r="I249" s="23">
        <v>24481</v>
      </c>
      <c r="J249" s="23">
        <v>236</v>
      </c>
      <c r="K249" s="23">
        <f t="shared" si="92"/>
        <v>61540</v>
      </c>
      <c r="M249" s="23">
        <f>Q249+S249+Y249</f>
        <v>37881</v>
      </c>
      <c r="N249" s="23"/>
      <c r="O249" s="23">
        <f t="shared" si="93"/>
        <v>90984</v>
      </c>
      <c r="P249" s="23"/>
      <c r="Q249" s="23">
        <v>16852</v>
      </c>
      <c r="R249" s="23"/>
      <c r="S249" s="23">
        <v>8990</v>
      </c>
      <c r="T249" s="23"/>
      <c r="U249" s="23">
        <f t="shared" si="94"/>
        <v>25842</v>
      </c>
      <c r="V249" s="23"/>
      <c r="W249" s="23">
        <f t="shared" si="95"/>
        <v>48031</v>
      </c>
      <c r="X249" s="23"/>
      <c r="Y249" s="23">
        <v>12039</v>
      </c>
    </row>
    <row r="250" spans="1:25" customFormat="1" ht="12.75" customHeight="1" x14ac:dyDescent="0.2">
      <c r="A250" s="20"/>
      <c r="B250" s="21" t="s">
        <v>34</v>
      </c>
      <c r="C250" s="72">
        <v>5050091</v>
      </c>
      <c r="D250" s="72"/>
      <c r="E250" s="72">
        <v>1290346</v>
      </c>
      <c r="F250" s="72"/>
      <c r="G250" s="72">
        <f t="shared" si="91"/>
        <v>6340437</v>
      </c>
      <c r="I250" s="23">
        <v>22726</v>
      </c>
      <c r="J250" s="23">
        <v>365</v>
      </c>
      <c r="K250" s="23">
        <f t="shared" si="92"/>
        <v>84266</v>
      </c>
      <c r="M250" s="23">
        <f>Q250+S250+Y250</f>
        <v>25837</v>
      </c>
      <c r="N250" s="23"/>
      <c r="O250" s="23">
        <f t="shared" si="93"/>
        <v>116821</v>
      </c>
      <c r="P250" s="23"/>
      <c r="Q250" s="23">
        <v>4444</v>
      </c>
      <c r="R250" s="23"/>
      <c r="S250" s="23">
        <v>9982</v>
      </c>
      <c r="T250" s="23"/>
      <c r="U250" s="23">
        <f t="shared" si="94"/>
        <v>14426</v>
      </c>
      <c r="V250" s="23"/>
      <c r="W250" s="23">
        <f t="shared" si="95"/>
        <v>62457</v>
      </c>
      <c r="X250" s="23"/>
      <c r="Y250" s="23">
        <v>11411</v>
      </c>
    </row>
    <row r="251" spans="1:25" customFormat="1" ht="12.75" customHeight="1" x14ac:dyDescent="0.2">
      <c r="A251" s="20"/>
      <c r="B251" s="21" t="s">
        <v>35</v>
      </c>
      <c r="C251" s="72">
        <v>5118542</v>
      </c>
      <c r="D251" s="72"/>
      <c r="E251" s="72">
        <v>1220242</v>
      </c>
      <c r="F251" s="72"/>
      <c r="G251" s="72">
        <f t="shared" si="91"/>
        <v>6338784</v>
      </c>
      <c r="I251" s="23">
        <v>25947</v>
      </c>
      <c r="J251" s="23">
        <v>399</v>
      </c>
      <c r="K251" s="23">
        <f t="shared" si="92"/>
        <v>110213</v>
      </c>
      <c r="M251" s="23">
        <f t="shared" ref="M251:M270" si="96">Q251+S251+Y251</f>
        <v>27733</v>
      </c>
      <c r="N251" s="23"/>
      <c r="O251" s="23">
        <f t="shared" si="93"/>
        <v>144554</v>
      </c>
      <c r="P251" s="23"/>
      <c r="Q251" s="23">
        <v>3025</v>
      </c>
      <c r="R251" s="23"/>
      <c r="S251" s="23">
        <v>10540</v>
      </c>
      <c r="T251" s="23"/>
      <c r="U251" s="23">
        <f t="shared" si="94"/>
        <v>13565</v>
      </c>
      <c r="V251" s="23"/>
      <c r="W251" s="23">
        <f t="shared" si="95"/>
        <v>76022</v>
      </c>
      <c r="X251" s="23"/>
      <c r="Y251" s="23">
        <v>14168</v>
      </c>
    </row>
    <row r="252" spans="1:25" customFormat="1" ht="12.75" customHeight="1" x14ac:dyDescent="0.2">
      <c r="A252" s="20"/>
      <c r="B252" s="21" t="s">
        <v>36</v>
      </c>
      <c r="C252" s="72">
        <v>5151937</v>
      </c>
      <c r="D252" s="72"/>
      <c r="E252" s="72">
        <v>1189246</v>
      </c>
      <c r="F252" s="72"/>
      <c r="G252" s="72">
        <f t="shared" si="91"/>
        <v>6341183</v>
      </c>
      <c r="H252" s="72"/>
      <c r="I252" s="72">
        <v>26096</v>
      </c>
      <c r="J252" s="72">
        <v>389</v>
      </c>
      <c r="K252" s="23">
        <f t="shared" si="92"/>
        <v>136309</v>
      </c>
      <c r="L252" s="72"/>
      <c r="M252" s="23">
        <f t="shared" si="96"/>
        <v>23564</v>
      </c>
      <c r="N252" s="72"/>
      <c r="O252" s="23">
        <f t="shared" si="93"/>
        <v>168118</v>
      </c>
      <c r="P252" s="72"/>
      <c r="Q252" s="72">
        <v>2077</v>
      </c>
      <c r="R252" s="72"/>
      <c r="S252" s="72">
        <v>9187</v>
      </c>
      <c r="T252" s="72"/>
      <c r="U252" s="23">
        <f t="shared" si="94"/>
        <v>11264</v>
      </c>
      <c r="V252" s="72"/>
      <c r="W252" s="23">
        <f t="shared" si="95"/>
        <v>87286</v>
      </c>
      <c r="X252" s="72"/>
      <c r="Y252" s="72">
        <v>12300</v>
      </c>
    </row>
    <row r="253" spans="1:25" customFormat="1" ht="12.75" customHeight="1" x14ac:dyDescent="0.2">
      <c r="A253" s="20"/>
      <c r="B253" s="21" t="s">
        <v>37</v>
      </c>
      <c r="C253" s="72">
        <v>5160956</v>
      </c>
      <c r="D253" s="72"/>
      <c r="E253" s="72">
        <v>1176025</v>
      </c>
      <c r="F253" s="72"/>
      <c r="G253" s="72">
        <f t="shared" si="91"/>
        <v>6336981</v>
      </c>
      <c r="H253" s="72"/>
      <c r="I253" s="72">
        <v>16956</v>
      </c>
      <c r="J253" s="72">
        <v>436</v>
      </c>
      <c r="K253" s="23">
        <f t="shared" si="92"/>
        <v>153265</v>
      </c>
      <c r="L253" s="72"/>
      <c r="M253" s="23">
        <f t="shared" si="96"/>
        <v>21154</v>
      </c>
      <c r="N253" s="72"/>
      <c r="O253" s="23">
        <f t="shared" si="93"/>
        <v>189272</v>
      </c>
      <c r="P253" s="72"/>
      <c r="Q253" s="72">
        <v>698</v>
      </c>
      <c r="R253" s="72"/>
      <c r="S253" s="72">
        <v>8524</v>
      </c>
      <c r="T253" s="72"/>
      <c r="U253" s="23">
        <f t="shared" si="94"/>
        <v>9222</v>
      </c>
      <c r="V253" s="72"/>
      <c r="W253" s="23">
        <f t="shared" si="95"/>
        <v>96508</v>
      </c>
      <c r="X253" s="72"/>
      <c r="Y253" s="72">
        <v>11932</v>
      </c>
    </row>
    <row r="254" spans="1:25" customFormat="1" ht="12.75" customHeight="1" x14ac:dyDescent="0.2">
      <c r="A254" s="20"/>
      <c r="B254" s="21" t="s">
        <v>38</v>
      </c>
      <c r="C254" s="72">
        <v>5152633</v>
      </c>
      <c r="D254" s="72"/>
      <c r="E254" s="72">
        <v>1176924</v>
      </c>
      <c r="F254" s="72"/>
      <c r="G254" s="72">
        <f t="shared" si="91"/>
        <v>6329557</v>
      </c>
      <c r="H254" s="72"/>
      <c r="I254" s="72">
        <v>19711</v>
      </c>
      <c r="J254" s="72">
        <v>381</v>
      </c>
      <c r="K254" s="23">
        <f t="shared" si="92"/>
        <v>172976</v>
      </c>
      <c r="L254" s="72"/>
      <c r="M254" s="23">
        <f t="shared" si="96"/>
        <v>27107</v>
      </c>
      <c r="N254" s="72"/>
      <c r="O254" s="23">
        <f t="shared" si="93"/>
        <v>216379</v>
      </c>
      <c r="P254" s="72"/>
      <c r="Q254" s="72">
        <v>3172</v>
      </c>
      <c r="R254" s="72"/>
      <c r="S254" s="72">
        <v>10827</v>
      </c>
      <c r="T254" s="72"/>
      <c r="U254" s="23">
        <f t="shared" si="94"/>
        <v>13999</v>
      </c>
      <c r="V254" s="72"/>
      <c r="W254" s="23">
        <f t="shared" si="95"/>
        <v>110507</v>
      </c>
      <c r="X254" s="72"/>
      <c r="Y254" s="72">
        <v>13108</v>
      </c>
    </row>
    <row r="255" spans="1:25" customFormat="1" ht="12.75" customHeight="1" x14ac:dyDescent="0.2">
      <c r="A255" s="20"/>
      <c r="B255" s="21" t="s">
        <v>39</v>
      </c>
      <c r="C255" s="72">
        <v>5109384</v>
      </c>
      <c r="D255" s="72"/>
      <c r="E255" s="72">
        <v>1226299</v>
      </c>
      <c r="F255" s="72"/>
      <c r="G255" s="72">
        <f t="shared" si="91"/>
        <v>6335683</v>
      </c>
      <c r="H255" s="72"/>
      <c r="I255" s="72">
        <v>26418</v>
      </c>
      <c r="J255" s="72">
        <v>242</v>
      </c>
      <c r="K255" s="23">
        <f t="shared" si="92"/>
        <v>199394</v>
      </c>
      <c r="L255" s="72"/>
      <c r="M255" s="23">
        <f t="shared" si="96"/>
        <v>20136</v>
      </c>
      <c r="N255" s="72"/>
      <c r="O255" s="23">
        <f t="shared" si="93"/>
        <v>236515</v>
      </c>
      <c r="P255" s="72"/>
      <c r="Q255" s="72">
        <v>1538</v>
      </c>
      <c r="R255" s="72"/>
      <c r="S255" s="72">
        <v>9562</v>
      </c>
      <c r="T255" s="72"/>
      <c r="U255" s="23">
        <f t="shared" si="94"/>
        <v>11100</v>
      </c>
      <c r="V255" s="72"/>
      <c r="W255" s="23">
        <f t="shared" si="95"/>
        <v>121607</v>
      </c>
      <c r="X255" s="72"/>
      <c r="Y255" s="72">
        <v>9036</v>
      </c>
    </row>
    <row r="256" spans="1:25" customFormat="1" ht="12.75" customHeight="1" x14ac:dyDescent="0.2">
      <c r="A256" s="20"/>
      <c r="B256" s="21" t="s">
        <v>40</v>
      </c>
      <c r="C256" s="72">
        <v>5043663</v>
      </c>
      <c r="D256" s="72"/>
      <c r="E256" s="72">
        <v>1291278</v>
      </c>
      <c r="F256" s="72"/>
      <c r="G256" s="72">
        <f t="shared" si="91"/>
        <v>6334941</v>
      </c>
      <c r="H256" s="72"/>
      <c r="I256" s="72">
        <v>25682</v>
      </c>
      <c r="J256" s="72">
        <v>267</v>
      </c>
      <c r="K256" s="23">
        <f t="shared" si="92"/>
        <v>225076</v>
      </c>
      <c r="L256" s="72"/>
      <c r="M256" s="23">
        <f t="shared" si="96"/>
        <v>26005</v>
      </c>
      <c r="N256" s="72"/>
      <c r="O256" s="23">
        <f t="shared" si="93"/>
        <v>262520</v>
      </c>
      <c r="P256" s="72"/>
      <c r="Q256" s="72">
        <v>1310</v>
      </c>
      <c r="R256" s="72"/>
      <c r="S256" s="72">
        <v>12275</v>
      </c>
      <c r="T256" s="72"/>
      <c r="U256" s="23">
        <f t="shared" si="94"/>
        <v>13585</v>
      </c>
      <c r="V256" s="72"/>
      <c r="W256" s="23">
        <f t="shared" si="95"/>
        <v>135192</v>
      </c>
      <c r="X256" s="72"/>
      <c r="Y256" s="72">
        <v>12420</v>
      </c>
    </row>
    <row r="257" spans="1:26" customFormat="1" ht="12.75" customHeight="1" x14ac:dyDescent="0.2">
      <c r="A257" s="20"/>
      <c r="B257" s="21" t="s">
        <v>41</v>
      </c>
      <c r="C257" s="72">
        <v>5007138</v>
      </c>
      <c r="D257" s="72"/>
      <c r="E257" s="72">
        <v>1328748</v>
      </c>
      <c r="F257" s="72"/>
      <c r="G257" s="72">
        <f t="shared" si="91"/>
        <v>6335886</v>
      </c>
      <c r="H257" s="72"/>
      <c r="I257" s="72">
        <v>25443</v>
      </c>
      <c r="J257" s="72">
        <v>169</v>
      </c>
      <c r="K257" s="23">
        <f t="shared" si="92"/>
        <v>250519</v>
      </c>
      <c r="L257" s="72"/>
      <c r="M257" s="23">
        <f t="shared" si="96"/>
        <v>24278</v>
      </c>
      <c r="N257" s="72"/>
      <c r="O257" s="23">
        <f t="shared" si="93"/>
        <v>286798</v>
      </c>
      <c r="P257" s="72"/>
      <c r="Q257" s="72">
        <v>1041</v>
      </c>
      <c r="R257" s="72"/>
      <c r="S257" s="72">
        <v>11709</v>
      </c>
      <c r="T257" s="72"/>
      <c r="U257" s="23">
        <f t="shared" si="94"/>
        <v>12750</v>
      </c>
      <c r="V257" s="72"/>
      <c r="W257" s="23">
        <f t="shared" si="95"/>
        <v>147942</v>
      </c>
      <c r="X257" s="72"/>
      <c r="Y257" s="72">
        <v>11528</v>
      </c>
    </row>
    <row r="258" spans="1:26" customFormat="1" ht="12.75" customHeight="1" x14ac:dyDescent="0.2">
      <c r="A258" s="20"/>
      <c r="B258" s="21" t="s">
        <v>42</v>
      </c>
      <c r="C258" s="72">
        <v>4992071</v>
      </c>
      <c r="D258" s="72"/>
      <c r="E258" s="72">
        <v>1351382</v>
      </c>
      <c r="F258" s="72"/>
      <c r="G258" s="72">
        <f t="shared" si="91"/>
        <v>6343453</v>
      </c>
      <c r="H258" s="72"/>
      <c r="I258" s="72">
        <v>26819</v>
      </c>
      <c r="J258" s="72">
        <v>149</v>
      </c>
      <c r="K258" s="23">
        <f>I258+K257</f>
        <v>277338</v>
      </c>
      <c r="L258" s="72"/>
      <c r="M258" s="23">
        <f t="shared" si="96"/>
        <v>18929</v>
      </c>
      <c r="N258" s="72"/>
      <c r="O258" s="23">
        <f t="shared" si="93"/>
        <v>305727</v>
      </c>
      <c r="P258" s="72"/>
      <c r="Q258" s="72">
        <v>1411</v>
      </c>
      <c r="R258" s="72"/>
      <c r="S258" s="72">
        <v>8228</v>
      </c>
      <c r="T258" s="72"/>
      <c r="U258" s="23">
        <f t="shared" si="94"/>
        <v>9639</v>
      </c>
      <c r="V258" s="72"/>
      <c r="W258" s="23">
        <f t="shared" si="95"/>
        <v>157581</v>
      </c>
      <c r="X258" s="72"/>
      <c r="Y258" s="72">
        <v>9290</v>
      </c>
    </row>
    <row r="259" spans="1:26" customFormat="1" ht="12.75" customHeight="1" x14ac:dyDescent="0.2">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6" customFormat="1" ht="12.75" customHeight="1" x14ac:dyDescent="0.2">
      <c r="A260" s="20">
        <v>2025</v>
      </c>
      <c r="B260" s="21" t="s">
        <v>31</v>
      </c>
      <c r="C260" s="72">
        <v>4976929</v>
      </c>
      <c r="D260" s="72"/>
      <c r="E260" s="72">
        <v>1365368</v>
      </c>
      <c r="F260" s="72"/>
      <c r="G260" s="72">
        <f t="shared" si="91"/>
        <v>6342297</v>
      </c>
      <c r="H260" s="72"/>
      <c r="I260" s="72">
        <v>20308</v>
      </c>
      <c r="J260" s="72">
        <v>75</v>
      </c>
      <c r="K260" s="23">
        <f t="shared" ref="K260:K270" si="97">I260+K259</f>
        <v>20308</v>
      </c>
      <c r="L260" s="72"/>
      <c r="M260" s="23">
        <f t="shared" si="96"/>
        <v>21178</v>
      </c>
      <c r="N260" s="72"/>
      <c r="O260" s="23">
        <f t="shared" si="93"/>
        <v>21178</v>
      </c>
      <c r="P260" s="72"/>
      <c r="Q260" s="72">
        <v>874</v>
      </c>
      <c r="R260" s="72"/>
      <c r="S260" s="72">
        <v>9177</v>
      </c>
      <c r="T260" s="72"/>
      <c r="U260" s="23">
        <f t="shared" si="94"/>
        <v>10051</v>
      </c>
      <c r="V260" s="72"/>
      <c r="W260" s="23">
        <f t="shared" si="95"/>
        <v>10051</v>
      </c>
      <c r="X260" s="72"/>
      <c r="Y260" s="72">
        <v>11127</v>
      </c>
    </row>
    <row r="261" spans="1:26" customFormat="1" ht="12.75" customHeight="1" x14ac:dyDescent="0.2">
      <c r="A261" s="20"/>
      <c r="B261" s="21" t="s">
        <v>32</v>
      </c>
      <c r="C261" s="72">
        <v>4979091</v>
      </c>
      <c r="D261" s="72"/>
      <c r="E261" s="72">
        <v>1362778</v>
      </c>
      <c r="F261" s="72"/>
      <c r="G261" s="72">
        <f t="shared" si="91"/>
        <v>6341869</v>
      </c>
      <c r="H261" s="72"/>
      <c r="I261" s="72">
        <v>20209</v>
      </c>
      <c r="J261" s="72">
        <v>164</v>
      </c>
      <c r="K261" s="23">
        <f t="shared" si="97"/>
        <v>40517</v>
      </c>
      <c r="L261" s="72"/>
      <c r="M261" s="23">
        <f t="shared" si="96"/>
        <v>20332</v>
      </c>
      <c r="N261" s="72"/>
      <c r="O261" s="23">
        <f t="shared" si="93"/>
        <v>41510</v>
      </c>
      <c r="P261" s="72"/>
      <c r="Q261" s="72">
        <v>1521</v>
      </c>
      <c r="R261" s="72"/>
      <c r="S261" s="72">
        <v>8849</v>
      </c>
      <c r="T261" s="72"/>
      <c r="U261" s="23">
        <f t="shared" si="94"/>
        <v>10370</v>
      </c>
      <c r="V261" s="72"/>
      <c r="W261" s="23">
        <f t="shared" si="95"/>
        <v>20421</v>
      </c>
      <c r="X261" s="72"/>
      <c r="Y261" s="72">
        <v>9962</v>
      </c>
    </row>
    <row r="262" spans="1:26" customFormat="1" ht="12.75" customHeight="1" x14ac:dyDescent="0.2">
      <c r="A262" s="20"/>
      <c r="B262" s="21" t="s">
        <v>33</v>
      </c>
      <c r="C262" s="72">
        <v>5014441</v>
      </c>
      <c r="D262" s="72"/>
      <c r="E262" s="72">
        <v>1330623</v>
      </c>
      <c r="F262" s="72"/>
      <c r="G262" s="72">
        <f t="shared" si="91"/>
        <v>6345064</v>
      </c>
      <c r="H262" s="72"/>
      <c r="I262" s="72">
        <v>24959</v>
      </c>
      <c r="J262" s="72">
        <v>404</v>
      </c>
      <c r="K262" s="23">
        <f t="shared" si="97"/>
        <v>65476</v>
      </c>
      <c r="L262" s="72"/>
      <c r="M262" s="23">
        <f t="shared" si="96"/>
        <v>21526</v>
      </c>
      <c r="N262" s="72"/>
      <c r="O262" s="23">
        <f t="shared" si="93"/>
        <v>63036</v>
      </c>
      <c r="P262" s="72"/>
      <c r="Q262" s="72">
        <v>915</v>
      </c>
      <c r="R262" s="72"/>
      <c r="S262" s="72">
        <v>9212</v>
      </c>
      <c r="T262" s="72"/>
      <c r="U262" s="23">
        <f t="shared" si="94"/>
        <v>10127</v>
      </c>
      <c r="V262" s="72"/>
      <c r="W262" s="23">
        <f t="shared" si="95"/>
        <v>30548</v>
      </c>
      <c r="X262" s="72"/>
      <c r="Y262" s="72">
        <v>11399</v>
      </c>
    </row>
    <row r="263" spans="1:26" customFormat="1" ht="12.75" customHeight="1" x14ac:dyDescent="0.2">
      <c r="A263" s="20"/>
      <c r="B263" s="21" t="s">
        <v>34</v>
      </c>
      <c r="C263" s="72">
        <v>5089005</v>
      </c>
      <c r="D263" s="72"/>
      <c r="E263" s="72">
        <v>1261164</v>
      </c>
      <c r="F263" s="72"/>
      <c r="G263" s="72">
        <f t="shared" si="91"/>
        <v>6350169</v>
      </c>
      <c r="H263" s="72"/>
      <c r="I263" s="72">
        <v>25232</v>
      </c>
      <c r="J263" s="72">
        <v>666</v>
      </c>
      <c r="K263" s="23">
        <f t="shared" si="97"/>
        <v>90708</v>
      </c>
      <c r="L263" s="72"/>
      <c r="M263" s="23">
        <f t="shared" si="96"/>
        <v>19858</v>
      </c>
      <c r="N263" s="72"/>
      <c r="O263" s="23">
        <f t="shared" si="93"/>
        <v>82894</v>
      </c>
      <c r="P263" s="72"/>
      <c r="Q263" s="72">
        <v>1257</v>
      </c>
      <c r="R263" s="72"/>
      <c r="S263" s="72">
        <v>8573</v>
      </c>
      <c r="T263" s="72"/>
      <c r="U263" s="23">
        <f t="shared" si="94"/>
        <v>9830</v>
      </c>
      <c r="V263" s="72"/>
      <c r="W263" s="23">
        <f t="shared" si="95"/>
        <v>40378</v>
      </c>
      <c r="X263" s="72"/>
      <c r="Y263" s="72">
        <v>10028</v>
      </c>
    </row>
    <row r="264" spans="1:26" customFormat="1" ht="12.75" customHeight="1" x14ac:dyDescent="0.2">
      <c r="A264" s="20"/>
      <c r="B264" s="21" t="s">
        <v>35</v>
      </c>
      <c r="C264" s="72">
        <v>5145661</v>
      </c>
      <c r="D264" s="72"/>
      <c r="E264" s="72">
        <v>1212421</v>
      </c>
      <c r="F264" s="72"/>
      <c r="G264" s="72">
        <f t="shared" si="91"/>
        <v>6358082</v>
      </c>
      <c r="H264" s="72"/>
      <c r="I264" s="72">
        <v>26607</v>
      </c>
      <c r="J264" s="72">
        <v>605</v>
      </c>
      <c r="K264" s="23">
        <f t="shared" si="97"/>
        <v>117315</v>
      </c>
      <c r="L264" s="72"/>
      <c r="M264" s="23">
        <f t="shared" si="96"/>
        <v>18533</v>
      </c>
      <c r="N264" s="72"/>
      <c r="O264" s="23">
        <f t="shared" si="93"/>
        <v>101427</v>
      </c>
      <c r="P264" s="72"/>
      <c r="Q264" s="72">
        <v>830</v>
      </c>
      <c r="R264" s="72"/>
      <c r="S264" s="72">
        <v>8223</v>
      </c>
      <c r="T264" s="72"/>
      <c r="U264" s="23">
        <f t="shared" si="94"/>
        <v>9053</v>
      </c>
      <c r="V264" s="72"/>
      <c r="W264" s="23">
        <f t="shared" si="95"/>
        <v>49431</v>
      </c>
      <c r="X264" s="72"/>
      <c r="Y264" s="72">
        <v>9480</v>
      </c>
    </row>
    <row r="265" spans="1:26" customFormat="1" ht="12.75" customHeight="1" x14ac:dyDescent="0.2">
      <c r="A265" s="20"/>
      <c r="B265" s="21" t="s">
        <v>36</v>
      </c>
      <c r="C265" s="72">
        <v>5180896</v>
      </c>
      <c r="D265" s="72"/>
      <c r="E265" s="72">
        <v>1186167</v>
      </c>
      <c r="F265" s="72"/>
      <c r="G265" s="72">
        <f t="shared" si="91"/>
        <v>6367063</v>
      </c>
      <c r="H265" s="72"/>
      <c r="I265" s="72">
        <v>28637</v>
      </c>
      <c r="J265" s="72">
        <v>650</v>
      </c>
      <c r="K265" s="23">
        <f t="shared" si="97"/>
        <v>145952</v>
      </c>
      <c r="L265" s="72"/>
      <c r="M265" s="23">
        <f t="shared" si="96"/>
        <v>19410</v>
      </c>
      <c r="N265" s="72"/>
      <c r="O265" s="23">
        <f t="shared" si="93"/>
        <v>120837</v>
      </c>
      <c r="P265" s="72"/>
      <c r="Q265" s="72">
        <v>885</v>
      </c>
      <c r="R265" s="72"/>
      <c r="S265" s="72">
        <v>9556</v>
      </c>
      <c r="T265" s="72"/>
      <c r="U265" s="23">
        <f t="shared" si="94"/>
        <v>10441</v>
      </c>
      <c r="V265" s="72"/>
      <c r="W265" s="23">
        <f t="shared" si="95"/>
        <v>59872</v>
      </c>
      <c r="X265" s="72"/>
      <c r="Y265" s="72">
        <v>8969</v>
      </c>
    </row>
    <row r="266" spans="1:26" customFormat="1" ht="12.75" customHeight="1" x14ac:dyDescent="0.2">
      <c r="A266" s="20"/>
      <c r="B266" s="21" t="s">
        <v>37</v>
      </c>
      <c r="C266" s="72">
        <v>5200021</v>
      </c>
      <c r="D266" s="72"/>
      <c r="E266" s="72">
        <v>1169120</v>
      </c>
      <c r="F266" s="72"/>
      <c r="G266" s="72">
        <f t="shared" si="91"/>
        <v>6369141</v>
      </c>
      <c r="H266" s="72"/>
      <c r="I266" s="72">
        <v>18617</v>
      </c>
      <c r="J266" s="72">
        <v>602</v>
      </c>
      <c r="K266" s="23">
        <f t="shared" si="97"/>
        <v>164569</v>
      </c>
      <c r="L266" s="72"/>
      <c r="M266" s="23">
        <v>16214</v>
      </c>
      <c r="N266" s="72"/>
      <c r="O266" s="23">
        <f t="shared" si="93"/>
        <v>137051</v>
      </c>
      <c r="P266" s="72"/>
      <c r="Q266" s="72">
        <v>788</v>
      </c>
      <c r="R266" s="72"/>
      <c r="S266" s="72">
        <v>7633</v>
      </c>
      <c r="T266" s="72"/>
      <c r="U266" s="23">
        <f t="shared" si="94"/>
        <v>8421</v>
      </c>
      <c r="V266" s="72"/>
      <c r="W266" s="23">
        <f t="shared" si="95"/>
        <v>68293</v>
      </c>
      <c r="X266" s="72"/>
      <c r="Y266" s="72">
        <v>7793</v>
      </c>
    </row>
    <row r="267" spans="1:26" customFormat="1" ht="12.75" customHeight="1" x14ac:dyDescent="0.2">
      <c r="A267" s="20"/>
      <c r="B267" s="21" t="s">
        <v>38</v>
      </c>
      <c r="C267" s="72">
        <v>5197751</v>
      </c>
      <c r="D267" s="72"/>
      <c r="E267" s="72">
        <v>1169990</v>
      </c>
      <c r="F267" s="72"/>
      <c r="G267" s="72">
        <f t="shared" si="91"/>
        <v>6367741</v>
      </c>
      <c r="H267" s="72"/>
      <c r="I267" s="72">
        <v>20814</v>
      </c>
      <c r="J267" s="72">
        <v>430</v>
      </c>
      <c r="K267" s="23">
        <f t="shared" si="97"/>
        <v>185383</v>
      </c>
      <c r="L267" s="72"/>
      <c r="M267" s="23">
        <f t="shared" si="96"/>
        <v>21694</v>
      </c>
      <c r="N267" s="72"/>
      <c r="O267" s="23">
        <f t="shared" si="93"/>
        <v>158745</v>
      </c>
      <c r="P267" s="72"/>
      <c r="Q267" s="72">
        <v>857</v>
      </c>
      <c r="R267" s="72"/>
      <c r="S267" s="72">
        <v>10395</v>
      </c>
      <c r="T267" s="72"/>
      <c r="U267" s="23">
        <f t="shared" si="94"/>
        <v>11252</v>
      </c>
      <c r="V267" s="72"/>
      <c r="W267" s="23">
        <f t="shared" si="95"/>
        <v>79545</v>
      </c>
      <c r="X267" s="72"/>
      <c r="Y267" s="72">
        <v>10442</v>
      </c>
    </row>
    <row r="268" spans="1:26" customFormat="1" ht="12.75" customHeight="1" x14ac:dyDescent="0.2">
      <c r="A268" s="20"/>
      <c r="B268" s="21" t="s">
        <v>39</v>
      </c>
      <c r="C268" s="72">
        <v>5158703</v>
      </c>
      <c r="D268" s="72"/>
      <c r="E268" s="72">
        <v>1213678</v>
      </c>
      <c r="F268" s="72"/>
      <c r="G268" s="72">
        <f t="shared" si="91"/>
        <v>6372381</v>
      </c>
      <c r="H268" s="72"/>
      <c r="I268" s="72">
        <v>26163</v>
      </c>
      <c r="J268" s="72">
        <v>354</v>
      </c>
      <c r="K268" s="23">
        <f t="shared" si="97"/>
        <v>211546</v>
      </c>
      <c r="L268" s="72"/>
      <c r="M268" s="23">
        <f t="shared" si="96"/>
        <v>20964</v>
      </c>
      <c r="N268" s="72"/>
      <c r="O268" s="23">
        <f t="shared" si="93"/>
        <v>179709</v>
      </c>
      <c r="P268" s="72"/>
      <c r="Q268" s="72">
        <v>1396</v>
      </c>
      <c r="R268" s="72"/>
      <c r="S268" s="72">
        <v>10546</v>
      </c>
      <c r="T268" s="72"/>
      <c r="U268" s="23">
        <f t="shared" si="94"/>
        <v>11942</v>
      </c>
      <c r="V268" s="72"/>
      <c r="W268" s="23">
        <f t="shared" si="95"/>
        <v>91487</v>
      </c>
      <c r="X268" s="72"/>
      <c r="Y268" s="72">
        <v>9022</v>
      </c>
    </row>
    <row r="269" spans="1:26" customFormat="1" ht="12.75" customHeight="1" x14ac:dyDescent="0.2">
      <c r="A269" s="20"/>
      <c r="B269" s="21" t="s">
        <v>40</v>
      </c>
      <c r="C269" s="72">
        <v>5095723</v>
      </c>
      <c r="D269" s="72"/>
      <c r="E269" s="72">
        <v>1279860</v>
      </c>
      <c r="F269" s="72"/>
      <c r="G269" s="72">
        <f t="shared" si="91"/>
        <v>6375583</v>
      </c>
      <c r="H269" s="72"/>
      <c r="I269" s="72">
        <v>25194</v>
      </c>
      <c r="J269" s="72">
        <v>384</v>
      </c>
      <c r="K269" s="23">
        <f t="shared" si="97"/>
        <v>236740</v>
      </c>
      <c r="L269" s="72"/>
      <c r="M269" s="23">
        <f t="shared" si="96"/>
        <v>21404</v>
      </c>
      <c r="N269" s="72"/>
      <c r="O269" s="23">
        <f t="shared" si="93"/>
        <v>201113</v>
      </c>
      <c r="P269" s="72"/>
      <c r="Q269" s="72">
        <v>1090</v>
      </c>
      <c r="R269" s="72"/>
      <c r="S269" s="72">
        <v>11991</v>
      </c>
      <c r="T269" s="72"/>
      <c r="U269" s="23">
        <f t="shared" si="94"/>
        <v>13081</v>
      </c>
      <c r="V269" s="72"/>
      <c r="W269" s="23">
        <f t="shared" si="95"/>
        <v>104568</v>
      </c>
      <c r="X269" s="72"/>
      <c r="Y269" s="72">
        <v>8323</v>
      </c>
    </row>
    <row r="270" spans="1:26" customFormat="1" ht="12.75" customHeight="1" x14ac:dyDescent="0.2">
      <c r="A270" s="20"/>
      <c r="B270" s="21" t="s">
        <v>41</v>
      </c>
      <c r="C270" s="72">
        <v>5056922</v>
      </c>
      <c r="D270" s="72"/>
      <c r="E270" s="72">
        <v>1322714</v>
      </c>
      <c r="F270" s="72"/>
      <c r="G270" s="72">
        <f t="shared" si="91"/>
        <v>6379636</v>
      </c>
      <c r="H270" s="72"/>
      <c r="I270" s="72">
        <v>21915</v>
      </c>
      <c r="J270" s="72">
        <v>233</v>
      </c>
      <c r="K270" s="23">
        <f t="shared" si="97"/>
        <v>258655</v>
      </c>
      <c r="L270" s="72"/>
      <c r="M270" s="23">
        <f t="shared" si="96"/>
        <v>17386</v>
      </c>
      <c r="N270" s="72"/>
      <c r="O270" s="23">
        <f t="shared" si="93"/>
        <v>218499</v>
      </c>
      <c r="P270" s="72"/>
      <c r="Q270" s="72">
        <v>793</v>
      </c>
      <c r="R270" s="72"/>
      <c r="S270" s="72">
        <v>8387</v>
      </c>
      <c r="T270" s="72"/>
      <c r="U270" s="23">
        <f t="shared" si="94"/>
        <v>9180</v>
      </c>
      <c r="V270" s="72"/>
      <c r="W270" s="23">
        <f t="shared" si="95"/>
        <v>113748</v>
      </c>
      <c r="X270" s="72"/>
      <c r="Y270" s="72">
        <v>8206</v>
      </c>
    </row>
    <row r="271" spans="1:26" s="22" customFormat="1" ht="12.75" customHeight="1" x14ac:dyDescent="0.2">
      <c r="A271" s="95"/>
      <c r="B271" s="25"/>
      <c r="C271" s="76"/>
      <c r="D271" s="76"/>
      <c r="E271" s="76"/>
      <c r="F271" s="76"/>
      <c r="G271" s="76"/>
      <c r="H271" s="76"/>
      <c r="I271" s="125"/>
      <c r="J271" s="76"/>
      <c r="K271" s="125"/>
      <c r="L271" s="76"/>
      <c r="M271" s="76"/>
      <c r="N271" s="76"/>
      <c r="O271" s="76"/>
      <c r="P271" s="76"/>
      <c r="Q271" s="76"/>
      <c r="R271" s="76"/>
      <c r="S271" s="76"/>
      <c r="T271" s="76"/>
      <c r="U271" s="76"/>
      <c r="V271" s="76"/>
      <c r="W271" s="76"/>
      <c r="X271" s="76"/>
      <c r="Y271" s="125"/>
      <c r="Z271" s="26"/>
    </row>
    <row r="272" spans="1:26" s="22" customFormat="1" ht="11.25" x14ac:dyDescent="0.2">
      <c r="A272" s="21"/>
      <c r="B272" s="21"/>
      <c r="C272" s="72"/>
      <c r="D272" s="23"/>
      <c r="E272" s="23"/>
      <c r="F272" s="23"/>
      <c r="G272" s="23"/>
      <c r="H272" s="23"/>
      <c r="I272" s="23"/>
      <c r="J272" s="23"/>
      <c r="K272" s="23"/>
      <c r="L272" s="23"/>
      <c r="M272" s="23"/>
      <c r="N272" s="23"/>
      <c r="O272" s="23"/>
      <c r="P272" s="23"/>
      <c r="Q272" s="23"/>
      <c r="R272" s="23"/>
      <c r="S272" s="23"/>
      <c r="T272" s="23"/>
      <c r="U272" s="23"/>
      <c r="V272" s="23"/>
      <c r="W272" s="23"/>
      <c r="X272" s="23"/>
      <c r="Y272" s="188"/>
      <c r="Z272" s="23"/>
    </row>
    <row r="273" spans="1:25" s="10" customFormat="1" ht="11.25" customHeight="1" x14ac:dyDescent="0.2">
      <c r="A273" s="10" t="s">
        <v>75</v>
      </c>
      <c r="Q273" s="24"/>
      <c r="S273" s="24"/>
      <c r="Y273" s="19"/>
    </row>
    <row r="274" spans="1:25" x14ac:dyDescent="0.2">
      <c r="A274" s="10"/>
      <c r="Q274" s="28"/>
      <c r="S274" s="28"/>
      <c r="U274" s="75"/>
      <c r="W274" s="75"/>
      <c r="Y274" s="40"/>
    </row>
    <row r="275" spans="1:25" x14ac:dyDescent="0.2">
      <c r="C275" s="109"/>
      <c r="D275" s="109"/>
      <c r="E275" s="109"/>
      <c r="F275" s="109"/>
      <c r="G275" s="109"/>
      <c r="H275" s="109"/>
      <c r="I275" s="229"/>
      <c r="J275" s="229"/>
      <c r="K275" s="229"/>
      <c r="L275" s="109"/>
      <c r="M275" s="109"/>
      <c r="N275" s="109"/>
      <c r="O275" s="109"/>
      <c r="P275" s="109"/>
      <c r="Q275" s="109"/>
      <c r="R275" s="109"/>
      <c r="S275" s="109"/>
      <c r="T275" s="109"/>
      <c r="U275" s="109"/>
      <c r="V275" s="109"/>
      <c r="W275" s="109"/>
      <c r="X275" s="109"/>
      <c r="Y275" s="228"/>
    </row>
    <row r="276" spans="1:25" x14ac:dyDescent="0.2">
      <c r="C276" s="109"/>
      <c r="D276" s="109"/>
      <c r="E276" s="109"/>
      <c r="F276" s="109"/>
      <c r="G276" s="23"/>
      <c r="H276" s="23"/>
      <c r="I276" s="23"/>
      <c r="J276" s="23"/>
      <c r="K276" s="23"/>
      <c r="L276" s="23"/>
      <c r="M276" s="23"/>
      <c r="N276" s="23"/>
      <c r="O276" s="23"/>
      <c r="P276" s="23"/>
      <c r="Q276" s="23"/>
      <c r="R276" s="23"/>
      <c r="S276" s="23"/>
      <c r="T276" s="23"/>
      <c r="U276" s="23"/>
      <c r="V276" s="23"/>
      <c r="W276" s="23"/>
      <c r="X276" s="23"/>
      <c r="Y276" s="23"/>
    </row>
  </sheetData>
  <phoneticPr fontId="17"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80"/>
  <sheetViews>
    <sheetView zoomScaleNormal="100" zoomScaleSheetLayoutView="100" workbookViewId="0">
      <pane ySplit="6" topLeftCell="A242" activePane="bottomLeft" state="frozen"/>
      <selection activeCell="U278" sqref="U278"/>
      <selection pane="bottomLeft" activeCell="K273" sqref="K273"/>
    </sheetView>
  </sheetViews>
  <sheetFormatPr defaultColWidth="9.42578125" defaultRowHeight="12.75" x14ac:dyDescent="0.2"/>
  <cols>
    <col min="1" max="1" width="6.5703125" style="4" customWidth="1"/>
    <col min="2" max="2" width="10.5703125" style="4" customWidth="1"/>
    <col min="3" max="4" width="8.28515625" style="62" customWidth="1"/>
    <col min="5" max="5" width="8.28515625" style="127" customWidth="1"/>
    <col min="6" max="6" width="12.7109375" style="62" bestFit="1" customWidth="1"/>
    <col min="7" max="7" width="12" style="30" customWidth="1"/>
    <col min="8" max="9" width="7.42578125" style="62" customWidth="1"/>
    <col min="10" max="10" width="7.42578125" style="127" customWidth="1"/>
    <col min="11" max="11" width="10.42578125" style="151" customWidth="1"/>
    <col min="12" max="12" width="16.28515625" style="4" customWidth="1"/>
    <col min="13" max="13" width="6.85546875" customWidth="1"/>
    <col min="14" max="14" width="6" bestFit="1" customWidth="1"/>
    <col min="15" max="15" width="7" bestFit="1" customWidth="1"/>
    <col min="16" max="17" width="6" bestFit="1" customWidth="1"/>
    <col min="18" max="19" width="5" bestFit="1" customWidth="1"/>
    <col min="20" max="20" width="7.28515625" customWidth="1"/>
    <col min="45" max="16384" width="9.42578125" style="4"/>
  </cols>
  <sheetData>
    <row r="1" spans="1:12" x14ac:dyDescent="0.2">
      <c r="A1" s="2" t="s">
        <v>573</v>
      </c>
      <c r="B1" s="2"/>
    </row>
    <row r="2" spans="1:12" x14ac:dyDescent="0.2">
      <c r="A2" s="60" t="s">
        <v>574</v>
      </c>
    </row>
    <row r="3" spans="1:12" ht="11.25" customHeight="1" x14ac:dyDescent="0.2">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392</v>
      </c>
      <c r="F5" s="50" t="s">
        <v>66</v>
      </c>
      <c r="G5" s="16" t="s">
        <v>95</v>
      </c>
      <c r="H5" s="50" t="s">
        <v>61</v>
      </c>
      <c r="I5" s="50" t="s">
        <v>64</v>
      </c>
      <c r="J5" s="50" t="s">
        <v>62</v>
      </c>
      <c r="K5" s="148" t="s">
        <v>21</v>
      </c>
      <c r="L5" s="89" t="s">
        <v>90</v>
      </c>
    </row>
    <row r="6" spans="1:12" s="60" customFormat="1" ht="11.25" customHeight="1" x14ac:dyDescent="0.2">
      <c r="A6" s="80"/>
      <c r="B6" s="80"/>
      <c r="C6" s="81"/>
      <c r="D6" s="82"/>
      <c r="E6" s="129"/>
      <c r="F6" s="81"/>
      <c r="H6" s="81"/>
      <c r="I6" s="81"/>
      <c r="J6" s="129"/>
      <c r="K6" s="147"/>
    </row>
    <row r="7" spans="1:12" s="62" customFormat="1" ht="12.75" customHeight="1" x14ac:dyDescent="0.2">
      <c r="A7" s="51"/>
      <c r="B7" s="51"/>
      <c r="C7" s="61"/>
      <c r="D7" s="61"/>
      <c r="E7" s="130"/>
      <c r="F7" s="61"/>
      <c r="H7" s="61"/>
      <c r="I7" s="61"/>
      <c r="J7" s="130"/>
      <c r="K7" s="85"/>
      <c r="L7" s="37"/>
    </row>
    <row r="8" spans="1:12" s="62" customFormat="1" ht="12.75" customHeight="1" x14ac:dyDescent="0.2">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
      <c r="A20" s="10"/>
      <c r="B20" s="10"/>
      <c r="C20" s="59"/>
      <c r="D20" s="59"/>
      <c r="E20" s="19"/>
      <c r="F20" s="59"/>
      <c r="G20" s="59"/>
      <c r="H20" s="59"/>
      <c r="I20" s="59"/>
      <c r="J20" s="19"/>
      <c r="K20" s="145"/>
      <c r="L20" s="37"/>
    </row>
    <row r="21" spans="1:12" s="62" customFormat="1" ht="12.75" customHeight="1" x14ac:dyDescent="0.2">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
      <c r="A30" s="21"/>
      <c r="B30" s="21" t="s">
        <v>40</v>
      </c>
      <c r="C30" s="59">
        <v>15476</v>
      </c>
      <c r="D30" s="59">
        <v>11332</v>
      </c>
      <c r="E30" s="19" t="s">
        <v>55</v>
      </c>
      <c r="F30" s="59">
        <v>243</v>
      </c>
      <c r="H30" s="59">
        <v>4183</v>
      </c>
      <c r="I30" s="59">
        <v>80</v>
      </c>
      <c r="J30" s="19">
        <v>1</v>
      </c>
      <c r="K30" s="145">
        <v>31315</v>
      </c>
      <c r="L30" s="130" t="s">
        <v>55</v>
      </c>
    </row>
    <row r="31" spans="1:12" ht="12.75" customHeight="1" x14ac:dyDescent="0.2">
      <c r="A31" s="21"/>
      <c r="B31" s="21" t="s">
        <v>41</v>
      </c>
      <c r="C31" s="59">
        <v>12810</v>
      </c>
      <c r="D31" s="59">
        <v>12240</v>
      </c>
      <c r="E31" s="19" t="s">
        <v>55</v>
      </c>
      <c r="F31" s="59">
        <v>261</v>
      </c>
      <c r="H31" s="59">
        <v>4251</v>
      </c>
      <c r="I31" s="59">
        <v>119</v>
      </c>
      <c r="J31" s="19" t="s">
        <v>55</v>
      </c>
      <c r="K31" s="145">
        <v>29681</v>
      </c>
      <c r="L31" s="130" t="s">
        <v>55</v>
      </c>
    </row>
    <row r="32" spans="1:12" ht="12.75" customHeight="1" x14ac:dyDescent="0.2">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
      <c r="A33" s="10"/>
      <c r="B33" s="10"/>
      <c r="C33" s="59"/>
      <c r="D33" s="59"/>
      <c r="E33" s="19"/>
      <c r="F33" s="59"/>
      <c r="G33" s="59"/>
      <c r="H33" s="59"/>
      <c r="I33" s="59"/>
      <c r="J33" s="19"/>
      <c r="K33" s="145"/>
    </row>
    <row r="34" spans="1:12" s="62" customFormat="1" ht="12.75" customHeight="1" x14ac:dyDescent="0.2">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
      <c r="A43" s="21"/>
      <c r="B43" s="21" t="s">
        <v>40</v>
      </c>
      <c r="C43" s="59">
        <v>8668</v>
      </c>
      <c r="D43" s="83">
        <v>8275</v>
      </c>
      <c r="E43" s="131" t="s">
        <v>55</v>
      </c>
      <c r="F43" s="83">
        <v>307</v>
      </c>
      <c r="H43" s="83">
        <v>6431</v>
      </c>
      <c r="I43" s="83">
        <v>184</v>
      </c>
      <c r="J43" s="131">
        <v>1</v>
      </c>
      <c r="K43" s="146">
        <v>23866</v>
      </c>
      <c r="L43" s="130" t="s">
        <v>55</v>
      </c>
    </row>
    <row r="44" spans="1:12" ht="12.75" customHeight="1" x14ac:dyDescent="0.2">
      <c r="A44" s="21"/>
      <c r="B44" s="21" t="s">
        <v>41</v>
      </c>
      <c r="C44" s="59">
        <v>6736</v>
      </c>
      <c r="D44" s="59">
        <v>6504</v>
      </c>
      <c r="E44" s="19" t="s">
        <v>55</v>
      </c>
      <c r="F44" s="59">
        <v>279</v>
      </c>
      <c r="H44" s="59">
        <v>4565</v>
      </c>
      <c r="I44" s="59">
        <v>192</v>
      </c>
      <c r="J44" s="19" t="s">
        <v>55</v>
      </c>
      <c r="K44" s="145">
        <v>18276</v>
      </c>
      <c r="L44" s="130" t="s">
        <v>55</v>
      </c>
    </row>
    <row r="45" spans="1:12" ht="12.75" customHeight="1" x14ac:dyDescent="0.2">
      <c r="A45" s="21"/>
      <c r="B45" s="21" t="s">
        <v>42</v>
      </c>
      <c r="C45" s="59">
        <v>6137</v>
      </c>
      <c r="D45" s="59">
        <v>6874</v>
      </c>
      <c r="E45" s="19" t="s">
        <v>55</v>
      </c>
      <c r="F45" s="59">
        <v>423</v>
      </c>
      <c r="H45" s="59">
        <v>4282</v>
      </c>
      <c r="I45" s="59">
        <v>205</v>
      </c>
      <c r="J45" s="19">
        <v>1</v>
      </c>
      <c r="K45" s="145">
        <v>17922</v>
      </c>
      <c r="L45" s="130" t="s">
        <v>55</v>
      </c>
    </row>
    <row r="46" spans="1:12" ht="12.75" customHeight="1" x14ac:dyDescent="0.2">
      <c r="A46" s="21"/>
      <c r="B46" s="21"/>
      <c r="C46" s="59"/>
      <c r="D46" s="59"/>
      <c r="E46" s="19"/>
      <c r="F46" s="59"/>
      <c r="G46" s="59"/>
      <c r="H46" s="59"/>
      <c r="I46" s="59"/>
      <c r="J46" s="19"/>
      <c r="K46" s="145"/>
    </row>
    <row r="47" spans="1:12" ht="12.75" customHeight="1" x14ac:dyDescent="0.2">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
      <c r="A48" s="20"/>
      <c r="B48" s="21" t="s">
        <v>32</v>
      </c>
      <c r="C48" s="59">
        <v>6244</v>
      </c>
      <c r="D48" s="59">
        <v>5911</v>
      </c>
      <c r="E48" s="19">
        <v>2</v>
      </c>
      <c r="F48" s="59">
        <v>127</v>
      </c>
      <c r="H48" s="59">
        <v>3069</v>
      </c>
      <c r="I48" s="59">
        <v>154</v>
      </c>
      <c r="J48" s="19">
        <v>1</v>
      </c>
      <c r="K48" s="145">
        <v>15508</v>
      </c>
      <c r="L48" s="130" t="s">
        <v>55</v>
      </c>
    </row>
    <row r="49" spans="1:12" ht="12.75" customHeight="1" x14ac:dyDescent="0.2">
      <c r="A49" s="20"/>
      <c r="B49" s="21" t="s">
        <v>33</v>
      </c>
      <c r="C49" s="59">
        <v>7636</v>
      </c>
      <c r="D49" s="59">
        <v>7125</v>
      </c>
      <c r="E49" s="19">
        <v>6</v>
      </c>
      <c r="F49" s="59">
        <v>143</v>
      </c>
      <c r="H49" s="59">
        <v>3997</v>
      </c>
      <c r="I49" s="59">
        <v>317</v>
      </c>
      <c r="J49" s="19">
        <v>1</v>
      </c>
      <c r="K49" s="145">
        <v>19225</v>
      </c>
      <c r="L49" s="130" t="s">
        <v>55</v>
      </c>
    </row>
    <row r="50" spans="1:12" ht="12.75" customHeight="1" x14ac:dyDescent="0.2">
      <c r="A50" s="20"/>
      <c r="B50" s="21" t="s">
        <v>34</v>
      </c>
      <c r="C50" s="59">
        <v>7931</v>
      </c>
      <c r="D50" s="59">
        <v>7527</v>
      </c>
      <c r="E50" s="19" t="s">
        <v>55</v>
      </c>
      <c r="F50" s="59">
        <v>184</v>
      </c>
      <c r="H50" s="59">
        <v>3854</v>
      </c>
      <c r="I50" s="59">
        <v>486</v>
      </c>
      <c r="J50" s="19">
        <v>1</v>
      </c>
      <c r="K50" s="145">
        <v>19983</v>
      </c>
      <c r="L50" s="130" t="s">
        <v>55</v>
      </c>
    </row>
    <row r="51" spans="1:12" ht="12.75" customHeight="1" x14ac:dyDescent="0.2">
      <c r="A51" s="20"/>
      <c r="B51" s="21" t="s">
        <v>35</v>
      </c>
      <c r="C51" s="59">
        <v>7646</v>
      </c>
      <c r="D51" s="59">
        <v>6748</v>
      </c>
      <c r="E51" s="19">
        <v>5</v>
      </c>
      <c r="F51" s="59">
        <v>155</v>
      </c>
      <c r="H51" s="59">
        <v>4663</v>
      </c>
      <c r="I51" s="59">
        <v>541</v>
      </c>
      <c r="J51" s="19">
        <v>2</v>
      </c>
      <c r="K51" s="145">
        <v>19760</v>
      </c>
      <c r="L51" s="130" t="s">
        <v>55</v>
      </c>
    </row>
    <row r="52" spans="1:12" ht="12.75" customHeight="1" x14ac:dyDescent="0.2">
      <c r="A52" s="20"/>
      <c r="B52" s="21" t="s">
        <v>36</v>
      </c>
      <c r="C52" s="59">
        <v>9334</v>
      </c>
      <c r="D52" s="59">
        <v>9030</v>
      </c>
      <c r="E52" s="19">
        <v>3</v>
      </c>
      <c r="F52" s="59">
        <v>261</v>
      </c>
      <c r="H52" s="59">
        <v>4861</v>
      </c>
      <c r="I52" s="59">
        <v>651</v>
      </c>
      <c r="J52" s="19">
        <v>1</v>
      </c>
      <c r="K52" s="145">
        <v>24141</v>
      </c>
      <c r="L52" s="130" t="s">
        <v>55</v>
      </c>
    </row>
    <row r="53" spans="1:12" ht="12.75" customHeight="1" x14ac:dyDescent="0.2">
      <c r="A53" s="20"/>
      <c r="B53" s="21" t="s">
        <v>37</v>
      </c>
      <c r="C53" s="59">
        <v>6459</v>
      </c>
      <c r="D53" s="59">
        <v>6340</v>
      </c>
      <c r="E53" s="19">
        <v>2</v>
      </c>
      <c r="F53" s="59">
        <v>148</v>
      </c>
      <c r="H53" s="59">
        <v>2341</v>
      </c>
      <c r="I53" s="59">
        <v>623</v>
      </c>
      <c r="J53" s="19" t="s">
        <v>55</v>
      </c>
      <c r="K53" s="145">
        <v>15913</v>
      </c>
      <c r="L53" s="130" t="s">
        <v>55</v>
      </c>
    </row>
    <row r="54" spans="1:12" ht="12.75" customHeight="1" x14ac:dyDescent="0.2">
      <c r="A54" s="20"/>
      <c r="B54" s="21" t="s">
        <v>38</v>
      </c>
      <c r="C54" s="59">
        <v>6218</v>
      </c>
      <c r="D54" s="59">
        <v>6583</v>
      </c>
      <c r="E54" s="19">
        <v>3</v>
      </c>
      <c r="F54" s="59">
        <v>279</v>
      </c>
      <c r="H54" s="59">
        <v>2915</v>
      </c>
      <c r="I54" s="59">
        <v>725</v>
      </c>
      <c r="J54" s="19" t="s">
        <v>55</v>
      </c>
      <c r="K54" s="145">
        <v>16723</v>
      </c>
      <c r="L54" s="130" t="s">
        <v>55</v>
      </c>
    </row>
    <row r="55" spans="1:12" ht="12.75" customHeight="1" x14ac:dyDescent="0.2">
      <c r="A55" s="20"/>
      <c r="B55" s="21" t="s">
        <v>39</v>
      </c>
      <c r="C55" s="59">
        <v>7703</v>
      </c>
      <c r="D55" s="59">
        <v>8603</v>
      </c>
      <c r="E55" s="19">
        <v>1</v>
      </c>
      <c r="F55" s="59">
        <v>514</v>
      </c>
      <c r="H55" s="59">
        <v>3220</v>
      </c>
      <c r="I55" s="59">
        <v>749</v>
      </c>
      <c r="J55" s="19">
        <v>3</v>
      </c>
      <c r="K55" s="145">
        <v>20793</v>
      </c>
      <c r="L55" s="130" t="s">
        <v>55</v>
      </c>
    </row>
    <row r="56" spans="1:12" ht="12.75" customHeight="1" x14ac:dyDescent="0.2">
      <c r="A56" s="20"/>
      <c r="B56" s="21" t="s">
        <v>40</v>
      </c>
      <c r="C56" s="59">
        <v>8674</v>
      </c>
      <c r="D56" s="59">
        <v>9984</v>
      </c>
      <c r="E56" s="19">
        <v>2</v>
      </c>
      <c r="F56" s="59">
        <v>456</v>
      </c>
      <c r="H56" s="59">
        <v>3052</v>
      </c>
      <c r="I56" s="59">
        <v>642</v>
      </c>
      <c r="J56" s="19">
        <v>1</v>
      </c>
      <c r="K56" s="145">
        <v>22811</v>
      </c>
      <c r="L56" s="130" t="s">
        <v>55</v>
      </c>
    </row>
    <row r="57" spans="1:12" ht="12.75" customHeight="1" x14ac:dyDescent="0.2">
      <c r="A57" s="20"/>
      <c r="B57" s="21" t="s">
        <v>41</v>
      </c>
      <c r="C57" s="59">
        <v>8235</v>
      </c>
      <c r="D57" s="59">
        <v>9021</v>
      </c>
      <c r="E57" s="19">
        <v>2</v>
      </c>
      <c r="F57" s="59">
        <v>358</v>
      </c>
      <c r="H57" s="59">
        <v>3063</v>
      </c>
      <c r="I57" s="59">
        <v>503</v>
      </c>
      <c r="J57" s="19">
        <v>3</v>
      </c>
      <c r="K57" s="145">
        <v>21185</v>
      </c>
      <c r="L57" s="130" t="s">
        <v>55</v>
      </c>
    </row>
    <row r="58" spans="1:12" ht="12.75" customHeight="1" x14ac:dyDescent="0.2">
      <c r="A58" s="20"/>
      <c r="B58" s="21" t="s">
        <v>42</v>
      </c>
      <c r="C58" s="59">
        <v>6974</v>
      </c>
      <c r="D58" s="59">
        <v>9459</v>
      </c>
      <c r="E58" s="19">
        <v>1</v>
      </c>
      <c r="F58" s="59">
        <v>312</v>
      </c>
      <c r="H58" s="59">
        <v>2752</v>
      </c>
      <c r="I58" s="59">
        <v>615</v>
      </c>
      <c r="J58" s="19">
        <v>2</v>
      </c>
      <c r="K58" s="145">
        <v>20115</v>
      </c>
      <c r="L58" s="130" t="s">
        <v>55</v>
      </c>
    </row>
    <row r="59" spans="1:12" ht="12.75" customHeight="1" x14ac:dyDescent="0.2">
      <c r="A59" s="21"/>
      <c r="B59" s="21"/>
      <c r="C59" s="59"/>
      <c r="D59" s="59"/>
      <c r="E59" s="19"/>
      <c r="F59" s="59"/>
      <c r="G59" s="59"/>
      <c r="H59" s="59"/>
      <c r="I59" s="59"/>
      <c r="J59" s="19"/>
      <c r="K59" s="145"/>
    </row>
    <row r="60" spans="1:12" ht="12.75" customHeight="1" x14ac:dyDescent="0.2">
      <c r="A60" s="20">
        <v>2010</v>
      </c>
      <c r="B60" s="21" t="s">
        <v>31</v>
      </c>
      <c r="C60" s="59">
        <v>5876</v>
      </c>
      <c r="D60" s="59">
        <v>7270</v>
      </c>
      <c r="E60" s="19">
        <v>1</v>
      </c>
      <c r="F60" s="59">
        <v>281</v>
      </c>
      <c r="H60" s="59">
        <v>2359</v>
      </c>
      <c r="I60" s="59">
        <v>561</v>
      </c>
      <c r="J60" s="19">
        <v>4</v>
      </c>
      <c r="K60" s="145">
        <v>16352</v>
      </c>
      <c r="L60" s="130" t="s">
        <v>55</v>
      </c>
    </row>
    <row r="61" spans="1:12" ht="12.75" customHeight="1" x14ac:dyDescent="0.2">
      <c r="A61" s="20"/>
      <c r="B61" s="21" t="s">
        <v>32</v>
      </c>
      <c r="C61" s="59">
        <v>6012</v>
      </c>
      <c r="D61" s="59">
        <v>9329</v>
      </c>
      <c r="E61" s="19" t="s">
        <v>55</v>
      </c>
      <c r="F61" s="59">
        <v>258</v>
      </c>
      <c r="H61" s="59">
        <v>2633</v>
      </c>
      <c r="I61" s="59">
        <v>670</v>
      </c>
      <c r="J61" s="19" t="s">
        <v>55</v>
      </c>
      <c r="K61" s="145">
        <v>18902</v>
      </c>
      <c r="L61" s="130" t="s">
        <v>55</v>
      </c>
    </row>
    <row r="62" spans="1:12" ht="12.75" customHeight="1" x14ac:dyDescent="0.2">
      <c r="A62" s="20"/>
      <c r="B62" s="21" t="s">
        <v>33</v>
      </c>
      <c r="C62" s="59">
        <v>10201</v>
      </c>
      <c r="D62" s="59">
        <v>13018</v>
      </c>
      <c r="E62" s="19">
        <v>1</v>
      </c>
      <c r="F62" s="59">
        <v>438</v>
      </c>
      <c r="H62" s="59">
        <v>3053</v>
      </c>
      <c r="I62" s="59">
        <v>616</v>
      </c>
      <c r="J62" s="19">
        <v>4</v>
      </c>
      <c r="K62" s="145">
        <v>27331</v>
      </c>
      <c r="L62" s="130" t="s">
        <v>55</v>
      </c>
    </row>
    <row r="63" spans="1:12" ht="12.75" customHeight="1" x14ac:dyDescent="0.2">
      <c r="A63" s="20"/>
      <c r="B63" s="21" t="s">
        <v>34</v>
      </c>
      <c r="C63" s="59">
        <v>10457</v>
      </c>
      <c r="D63" s="59">
        <v>13255</v>
      </c>
      <c r="E63" s="19">
        <v>1</v>
      </c>
      <c r="F63" s="59">
        <v>334</v>
      </c>
      <c r="H63" s="59">
        <v>3094</v>
      </c>
      <c r="I63" s="59">
        <v>630</v>
      </c>
      <c r="J63" s="19" t="s">
        <v>55</v>
      </c>
      <c r="K63" s="145">
        <v>27771</v>
      </c>
      <c r="L63" s="130" t="s">
        <v>55</v>
      </c>
    </row>
    <row r="64" spans="1:12" ht="12.75" customHeight="1" x14ac:dyDescent="0.2">
      <c r="A64" s="20"/>
      <c r="B64" s="21" t="s">
        <v>35</v>
      </c>
      <c r="C64" s="59">
        <v>10489</v>
      </c>
      <c r="D64" s="59">
        <v>12561</v>
      </c>
      <c r="E64" s="19" t="s">
        <v>55</v>
      </c>
      <c r="F64" s="59">
        <v>325</v>
      </c>
      <c r="H64" s="59">
        <v>3297</v>
      </c>
      <c r="I64" s="59">
        <v>601</v>
      </c>
      <c r="J64" s="19">
        <v>2</v>
      </c>
      <c r="K64" s="145">
        <v>27275</v>
      </c>
      <c r="L64" s="130" t="s">
        <v>55</v>
      </c>
    </row>
    <row r="65" spans="1:12" ht="12.75" customHeight="1" x14ac:dyDescent="0.2">
      <c r="A65" s="20"/>
      <c r="B65" s="21" t="s">
        <v>36</v>
      </c>
      <c r="C65" s="59">
        <v>11517</v>
      </c>
      <c r="D65" s="59">
        <v>15028</v>
      </c>
      <c r="E65" s="19">
        <v>1</v>
      </c>
      <c r="F65" s="59">
        <v>273</v>
      </c>
      <c r="H65" s="59">
        <v>3513</v>
      </c>
      <c r="I65" s="59">
        <v>705</v>
      </c>
      <c r="J65" s="19">
        <v>2</v>
      </c>
      <c r="K65" s="145">
        <v>31039</v>
      </c>
      <c r="L65" s="130" t="s">
        <v>55</v>
      </c>
    </row>
    <row r="66" spans="1:12" ht="12.75" customHeight="1" x14ac:dyDescent="0.2">
      <c r="A66" s="20"/>
      <c r="B66" s="21" t="s">
        <v>37</v>
      </c>
      <c r="C66" s="59">
        <v>8342</v>
      </c>
      <c r="D66" s="59">
        <v>10887</v>
      </c>
      <c r="E66" s="19" t="s">
        <v>55</v>
      </c>
      <c r="F66" s="59">
        <v>152</v>
      </c>
      <c r="H66" s="59">
        <v>2050</v>
      </c>
      <c r="I66" s="59">
        <v>573</v>
      </c>
      <c r="J66" s="19">
        <v>1</v>
      </c>
      <c r="K66" s="145">
        <v>22005</v>
      </c>
      <c r="L66" s="130" t="s">
        <v>55</v>
      </c>
    </row>
    <row r="67" spans="1:12" ht="12.75" customHeight="1" x14ac:dyDescent="0.2">
      <c r="A67" s="20"/>
      <c r="B67" s="21" t="s">
        <v>38</v>
      </c>
      <c r="C67" s="59">
        <v>9017</v>
      </c>
      <c r="D67" s="59">
        <v>11695</v>
      </c>
      <c r="E67" s="19">
        <v>1</v>
      </c>
      <c r="F67" s="59">
        <v>277</v>
      </c>
      <c r="H67" s="59">
        <v>2451</v>
      </c>
      <c r="I67" s="59">
        <v>629</v>
      </c>
      <c r="J67" s="19">
        <v>4</v>
      </c>
      <c r="K67" s="145">
        <v>24074</v>
      </c>
      <c r="L67" s="130" t="s">
        <v>55</v>
      </c>
    </row>
    <row r="68" spans="1:12" ht="12.75" customHeight="1" x14ac:dyDescent="0.2">
      <c r="A68" s="20"/>
      <c r="B68" s="21" t="s">
        <v>39</v>
      </c>
      <c r="C68" s="59">
        <v>9704</v>
      </c>
      <c r="D68" s="59">
        <v>13998</v>
      </c>
      <c r="E68" s="19" t="s">
        <v>55</v>
      </c>
      <c r="F68" s="59">
        <v>363</v>
      </c>
      <c r="H68" s="59">
        <v>2961</v>
      </c>
      <c r="I68" s="59">
        <v>547</v>
      </c>
      <c r="J68" s="19" t="s">
        <v>55</v>
      </c>
      <c r="K68" s="145">
        <v>27573</v>
      </c>
      <c r="L68" s="130" t="s">
        <v>55</v>
      </c>
    </row>
    <row r="69" spans="1:12" ht="12.75" customHeight="1" x14ac:dyDescent="0.2">
      <c r="A69" s="20"/>
      <c r="B69" s="21" t="s">
        <v>40</v>
      </c>
      <c r="C69" s="59">
        <v>8973</v>
      </c>
      <c r="D69" s="59">
        <v>14729</v>
      </c>
      <c r="E69" s="19">
        <v>3</v>
      </c>
      <c r="F69" s="59">
        <v>366</v>
      </c>
      <c r="H69" s="59">
        <v>3098</v>
      </c>
      <c r="I69" s="59">
        <v>555</v>
      </c>
      <c r="J69" s="19">
        <v>1</v>
      </c>
      <c r="K69" s="145">
        <v>27725</v>
      </c>
      <c r="L69" s="130" t="s">
        <v>55</v>
      </c>
    </row>
    <row r="70" spans="1:12" ht="12.75" customHeight="1" x14ac:dyDescent="0.2">
      <c r="A70" s="20"/>
      <c r="B70" s="21" t="s">
        <v>41</v>
      </c>
      <c r="C70" s="59">
        <v>8888</v>
      </c>
      <c r="D70" s="59">
        <v>15027</v>
      </c>
      <c r="E70" s="19" t="s">
        <v>55</v>
      </c>
      <c r="F70" s="59">
        <v>353</v>
      </c>
      <c r="H70" s="59">
        <v>3330</v>
      </c>
      <c r="I70" s="59">
        <v>484</v>
      </c>
      <c r="J70" s="19">
        <v>1</v>
      </c>
      <c r="K70" s="145">
        <v>28083</v>
      </c>
      <c r="L70" s="130" t="s">
        <v>55</v>
      </c>
    </row>
    <row r="71" spans="1:12" ht="12.75" customHeight="1" x14ac:dyDescent="0.2">
      <c r="A71" s="20"/>
      <c r="B71" s="21" t="s">
        <v>42</v>
      </c>
      <c r="C71" s="59">
        <v>8752</v>
      </c>
      <c r="D71" s="59">
        <v>17485</v>
      </c>
      <c r="E71" s="19">
        <v>3</v>
      </c>
      <c r="F71" s="59">
        <v>300</v>
      </c>
      <c r="H71" s="59">
        <v>3626</v>
      </c>
      <c r="I71" s="59">
        <v>434</v>
      </c>
      <c r="J71" s="19">
        <v>4</v>
      </c>
      <c r="K71" s="145">
        <v>30604</v>
      </c>
      <c r="L71" s="130" t="s">
        <v>55</v>
      </c>
    </row>
    <row r="72" spans="1:12" ht="12.75" customHeight="1" x14ac:dyDescent="0.2">
      <c r="A72" s="20"/>
      <c r="B72" s="21"/>
      <c r="C72" s="59"/>
      <c r="D72" s="59"/>
      <c r="E72" s="19"/>
      <c r="F72" s="59"/>
      <c r="G72" s="59"/>
      <c r="H72" s="59"/>
      <c r="I72" s="59"/>
      <c r="J72" s="19"/>
      <c r="K72" s="145"/>
    </row>
    <row r="73" spans="1:12" ht="12.75" customHeight="1" x14ac:dyDescent="0.2">
      <c r="A73" s="20">
        <v>2011</v>
      </c>
      <c r="B73" s="21" t="s">
        <v>31</v>
      </c>
      <c r="C73" s="59">
        <v>6835</v>
      </c>
      <c r="D73" s="59">
        <v>12281</v>
      </c>
      <c r="E73" s="19">
        <v>3</v>
      </c>
      <c r="F73" s="59">
        <v>238</v>
      </c>
      <c r="H73" s="59">
        <v>817</v>
      </c>
      <c r="I73" s="59">
        <v>275</v>
      </c>
      <c r="J73" s="19">
        <v>4</v>
      </c>
      <c r="K73" s="145">
        <v>20453</v>
      </c>
      <c r="L73" s="130" t="s">
        <v>55</v>
      </c>
    </row>
    <row r="74" spans="1:12" ht="12.75" customHeight="1" x14ac:dyDescent="0.2">
      <c r="A74" s="20"/>
      <c r="B74" s="21" t="s">
        <v>32</v>
      </c>
      <c r="C74" s="59">
        <v>7128</v>
      </c>
      <c r="D74" s="59">
        <v>13524</v>
      </c>
      <c r="E74" s="19">
        <v>29</v>
      </c>
      <c r="F74" s="59">
        <v>250</v>
      </c>
      <c r="H74" s="59">
        <v>973</v>
      </c>
      <c r="I74" s="59">
        <v>308</v>
      </c>
      <c r="J74" s="19">
        <v>2</v>
      </c>
      <c r="K74" s="145">
        <v>22214</v>
      </c>
      <c r="L74" s="130" t="s">
        <v>55</v>
      </c>
    </row>
    <row r="75" spans="1:12" ht="12.75" customHeight="1" x14ac:dyDescent="0.2">
      <c r="A75" s="20"/>
      <c r="B75" s="21" t="s">
        <v>33</v>
      </c>
      <c r="C75" s="59">
        <v>10963</v>
      </c>
      <c r="D75" s="59">
        <v>18311</v>
      </c>
      <c r="E75" s="19">
        <v>36</v>
      </c>
      <c r="F75" s="59">
        <v>374</v>
      </c>
      <c r="H75" s="59">
        <v>1387</v>
      </c>
      <c r="I75" s="59">
        <v>569</v>
      </c>
      <c r="J75" s="19">
        <v>2</v>
      </c>
      <c r="K75" s="145">
        <v>31642</v>
      </c>
      <c r="L75" s="130" t="s">
        <v>55</v>
      </c>
    </row>
    <row r="76" spans="1:12" ht="12.75" customHeight="1" x14ac:dyDescent="0.2">
      <c r="A76" s="20"/>
      <c r="B76" s="21" t="s">
        <v>34</v>
      </c>
      <c r="C76" s="59">
        <v>10748</v>
      </c>
      <c r="D76" s="59">
        <v>17958</v>
      </c>
      <c r="E76" s="19">
        <v>23</v>
      </c>
      <c r="F76" s="59">
        <v>336</v>
      </c>
      <c r="H76" s="59">
        <v>1539</v>
      </c>
      <c r="I76" s="59">
        <v>525</v>
      </c>
      <c r="J76" s="19">
        <v>3</v>
      </c>
      <c r="K76" s="145">
        <v>31132</v>
      </c>
      <c r="L76" s="130" t="s">
        <v>55</v>
      </c>
    </row>
    <row r="77" spans="1:12" ht="12.75" customHeight="1" x14ac:dyDescent="0.2">
      <c r="A77" s="20"/>
      <c r="B77" s="21" t="s">
        <v>35</v>
      </c>
      <c r="C77" s="59">
        <v>11277</v>
      </c>
      <c r="D77" s="59">
        <v>19373</v>
      </c>
      <c r="E77" s="19">
        <v>40</v>
      </c>
      <c r="F77" s="59">
        <v>300</v>
      </c>
      <c r="H77" s="59">
        <v>1709</v>
      </c>
      <c r="I77" s="59">
        <v>767</v>
      </c>
      <c r="J77" s="19" t="s">
        <v>55</v>
      </c>
      <c r="K77" s="145">
        <v>33466</v>
      </c>
      <c r="L77" s="130" t="s">
        <v>55</v>
      </c>
    </row>
    <row r="78" spans="1:12" ht="12.75" customHeight="1" x14ac:dyDescent="0.2">
      <c r="A78" s="20"/>
      <c r="B78" s="21" t="s">
        <v>36</v>
      </c>
      <c r="C78" s="59">
        <v>9829</v>
      </c>
      <c r="D78" s="59">
        <v>17940</v>
      </c>
      <c r="E78" s="19">
        <v>11</v>
      </c>
      <c r="F78" s="59">
        <v>194</v>
      </c>
      <c r="H78" s="59">
        <v>1602</v>
      </c>
      <c r="I78" s="59">
        <v>470</v>
      </c>
      <c r="J78" s="19">
        <v>1</v>
      </c>
      <c r="K78" s="145">
        <v>30047</v>
      </c>
      <c r="L78" s="130" t="s">
        <v>55</v>
      </c>
    </row>
    <row r="79" spans="1:12" ht="12.75" customHeight="1" x14ac:dyDescent="0.2">
      <c r="A79" s="20"/>
      <c r="B79" s="21" t="s">
        <v>37</v>
      </c>
      <c r="C79" s="59">
        <v>7294</v>
      </c>
      <c r="D79" s="59">
        <v>12922</v>
      </c>
      <c r="E79" s="19" t="s">
        <v>55</v>
      </c>
      <c r="F79" s="59">
        <v>121</v>
      </c>
      <c r="H79" s="59">
        <v>911</v>
      </c>
      <c r="I79" s="59">
        <v>335</v>
      </c>
      <c r="J79" s="19">
        <v>2</v>
      </c>
      <c r="K79" s="145">
        <v>21585</v>
      </c>
      <c r="L79" s="130" t="s">
        <v>55</v>
      </c>
    </row>
    <row r="80" spans="1:12" ht="12.75" customHeight="1" x14ac:dyDescent="0.2">
      <c r="A80" s="20"/>
      <c r="B80" s="21" t="s">
        <v>38</v>
      </c>
      <c r="C80" s="59">
        <v>8674</v>
      </c>
      <c r="D80" s="59">
        <v>15410</v>
      </c>
      <c r="E80" s="19">
        <v>3</v>
      </c>
      <c r="F80" s="59">
        <v>257</v>
      </c>
      <c r="H80" s="59">
        <v>1387</v>
      </c>
      <c r="I80" s="59">
        <v>607</v>
      </c>
      <c r="J80" s="19">
        <v>4</v>
      </c>
      <c r="K80" s="145">
        <v>26342</v>
      </c>
      <c r="L80" s="130" t="s">
        <v>55</v>
      </c>
    </row>
    <row r="81" spans="1:12" ht="12.75" customHeight="1" x14ac:dyDescent="0.2">
      <c r="A81" s="20"/>
      <c r="B81" s="21" t="s">
        <v>39</v>
      </c>
      <c r="C81" s="59">
        <v>9039</v>
      </c>
      <c r="D81" s="59">
        <v>17006</v>
      </c>
      <c r="E81" s="19">
        <v>3</v>
      </c>
      <c r="F81" s="59">
        <v>245</v>
      </c>
      <c r="H81" s="59">
        <v>1340</v>
      </c>
      <c r="I81" s="59">
        <v>872</v>
      </c>
      <c r="J81" s="19">
        <v>4</v>
      </c>
      <c r="K81" s="145">
        <v>28509</v>
      </c>
      <c r="L81" s="130" t="s">
        <v>55</v>
      </c>
    </row>
    <row r="82" spans="1:12" ht="12.75" customHeight="1" x14ac:dyDescent="0.2">
      <c r="A82" s="20"/>
      <c r="B82" s="21" t="s">
        <v>40</v>
      </c>
      <c r="C82" s="59">
        <v>8222</v>
      </c>
      <c r="D82" s="59">
        <v>16285</v>
      </c>
      <c r="E82" s="19">
        <v>7</v>
      </c>
      <c r="F82" s="59">
        <v>177</v>
      </c>
      <c r="H82" s="59">
        <v>1221</v>
      </c>
      <c r="I82" s="59">
        <v>732</v>
      </c>
      <c r="J82" s="19">
        <v>2</v>
      </c>
      <c r="K82" s="145">
        <v>26646</v>
      </c>
      <c r="L82" s="130" t="s">
        <v>55</v>
      </c>
    </row>
    <row r="83" spans="1:12" ht="12.75" customHeight="1" x14ac:dyDescent="0.2">
      <c r="A83" s="20"/>
      <c r="B83" s="21" t="s">
        <v>41</v>
      </c>
      <c r="C83" s="59">
        <v>8424</v>
      </c>
      <c r="D83" s="59">
        <v>17472</v>
      </c>
      <c r="E83" s="19">
        <v>15</v>
      </c>
      <c r="F83" s="59">
        <v>256</v>
      </c>
      <c r="H83" s="59">
        <v>1423</v>
      </c>
      <c r="I83" s="59">
        <v>664</v>
      </c>
      <c r="J83" s="19">
        <v>2</v>
      </c>
      <c r="K83" s="145">
        <v>28256</v>
      </c>
      <c r="L83" s="130" t="s">
        <v>55</v>
      </c>
    </row>
    <row r="84" spans="1:12" ht="12.75" customHeight="1" x14ac:dyDescent="0.2">
      <c r="A84" s="20"/>
      <c r="B84" s="21" t="s">
        <v>42</v>
      </c>
      <c r="C84" s="59">
        <v>8019</v>
      </c>
      <c r="D84" s="59">
        <v>16671</v>
      </c>
      <c r="E84" s="19">
        <v>15</v>
      </c>
      <c r="F84" s="59">
        <v>179</v>
      </c>
      <c r="H84" s="59">
        <v>974</v>
      </c>
      <c r="I84" s="59">
        <v>494</v>
      </c>
      <c r="J84" s="19">
        <v>5</v>
      </c>
      <c r="K84" s="145">
        <v>26357</v>
      </c>
      <c r="L84" s="130" t="s">
        <v>55</v>
      </c>
    </row>
    <row r="85" spans="1:12" ht="12.75" customHeight="1" x14ac:dyDescent="0.2">
      <c r="A85" s="20"/>
      <c r="B85" s="21"/>
      <c r="C85" s="59"/>
      <c r="D85" s="59"/>
      <c r="E85" s="19"/>
      <c r="F85" s="59"/>
      <c r="G85" s="59"/>
      <c r="H85" s="59"/>
      <c r="I85" s="59"/>
      <c r="J85" s="19"/>
      <c r="K85" s="145"/>
    </row>
    <row r="86" spans="1:12" ht="12.75" customHeight="1" x14ac:dyDescent="0.2">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
      <c r="C189" s="142"/>
      <c r="D189" s="142"/>
      <c r="E189" s="142"/>
      <c r="F189" s="142"/>
      <c r="G189" s="142"/>
      <c r="H189" s="142"/>
      <c r="I189" s="142"/>
      <c r="J189" s="142"/>
      <c r="K189" s="142"/>
      <c r="L189" s="62"/>
    </row>
    <row r="190" spans="1:12" ht="12.75" customHeight="1" x14ac:dyDescent="0.2">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
      <c r="B215" s="21"/>
      <c r="C215" s="62"/>
      <c r="D215" s="62"/>
      <c r="E215" s="62"/>
      <c r="F215" s="62"/>
      <c r="G215" s="62"/>
      <c r="H215" s="62"/>
      <c r="I215" s="62"/>
      <c r="J215" s="62"/>
      <c r="K215" s="62"/>
      <c r="L215" s="23"/>
    </row>
    <row r="216" spans="1:12" customFormat="1" ht="12.75" customHeight="1" x14ac:dyDescent="0.2">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
      <c r="A228" s="20"/>
      <c r="B228" s="21"/>
      <c r="C228" s="62"/>
      <c r="D228" s="62"/>
      <c r="E228" s="62"/>
      <c r="F228" s="62"/>
      <c r="G228" s="62"/>
      <c r="H228" s="62"/>
      <c r="I228" s="62"/>
      <c r="J228" s="62"/>
      <c r="K228" s="62"/>
    </row>
    <row r="229" spans="1:12" customFormat="1" ht="12.75" customHeight="1" x14ac:dyDescent="0.2">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
      <c r="A241" s="20"/>
      <c r="B241" s="21"/>
      <c r="C241" s="62"/>
      <c r="D241" s="62"/>
      <c r="E241" s="62"/>
      <c r="F241" s="62"/>
      <c r="G241" s="62"/>
      <c r="H241" s="62"/>
      <c r="I241" s="62"/>
      <c r="J241" s="62"/>
      <c r="K241" s="62"/>
    </row>
    <row r="242" spans="1:25" customFormat="1" ht="12.75" customHeight="1" x14ac:dyDescent="0.2">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
      <c r="A243" s="20"/>
      <c r="B243" s="21" t="s">
        <v>32</v>
      </c>
      <c r="C243" s="72">
        <v>4868</v>
      </c>
      <c r="D243" s="72">
        <v>1761</v>
      </c>
      <c r="E243" s="72">
        <v>5244</v>
      </c>
      <c r="F243" s="72">
        <v>2158</v>
      </c>
      <c r="G243" s="72">
        <v>4500</v>
      </c>
      <c r="H243" s="72">
        <v>575</v>
      </c>
      <c r="I243" s="23">
        <v>139</v>
      </c>
      <c r="J243" s="23">
        <v>5</v>
      </c>
      <c r="K243" s="142">
        <f t="shared" ref="K243:K265" si="2">SUM(C243:J243)</f>
        <v>19250</v>
      </c>
      <c r="L243" s="133" t="s">
        <v>55</v>
      </c>
    </row>
    <row r="244" spans="1:25" customFormat="1" ht="12.75" customHeight="1" x14ac:dyDescent="0.2">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
      <c r="A254" s="20"/>
      <c r="B254" s="21"/>
      <c r="C254" s="72"/>
      <c r="D254" s="72"/>
      <c r="E254" s="72"/>
      <c r="F254" s="72"/>
      <c r="G254" s="72"/>
      <c r="H254" s="72"/>
      <c r="I254" s="72"/>
      <c r="J254" s="72"/>
      <c r="K254" s="72"/>
      <c r="L254" s="133"/>
    </row>
    <row r="255" spans="1:25" customFormat="1" ht="12.75" customHeight="1" x14ac:dyDescent="0.2">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8"/>
      <c r="P259" s="72"/>
      <c r="Q259" s="72"/>
      <c r="R259" s="72"/>
      <c r="S259" s="72"/>
      <c r="T259" s="72"/>
      <c r="U259" s="23"/>
      <c r="V259" s="72"/>
      <c r="W259" s="23"/>
      <c r="X259" s="72"/>
      <c r="Y259" s="72"/>
    </row>
    <row r="260" spans="1:25" customFormat="1" ht="12.75" customHeight="1" x14ac:dyDescent="0.2">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customFormat="1" ht="12.75" customHeight="1" x14ac:dyDescent="0.2">
      <c r="A265" s="20"/>
      <c r="B265" s="21" t="s">
        <v>41</v>
      </c>
      <c r="C265" s="72">
        <v>4389</v>
      </c>
      <c r="D265" s="72">
        <v>1565</v>
      </c>
      <c r="E265" s="72">
        <v>8539</v>
      </c>
      <c r="F265" s="72">
        <v>2047</v>
      </c>
      <c r="G265" s="72">
        <v>5299</v>
      </c>
      <c r="H265" s="72">
        <v>73</v>
      </c>
      <c r="I265" s="72">
        <v>1</v>
      </c>
      <c r="J265" s="72">
        <v>2</v>
      </c>
      <c r="K265" s="142">
        <f t="shared" si="2"/>
        <v>21915</v>
      </c>
      <c r="L265" s="133" t="s">
        <v>55</v>
      </c>
      <c r="M265" s="23"/>
      <c r="N265" s="72"/>
      <c r="O265" s="23"/>
      <c r="P265" s="72"/>
      <c r="Q265" s="72"/>
      <c r="R265" s="72"/>
      <c r="S265" s="72"/>
      <c r="T265" s="72"/>
      <c r="U265" s="23"/>
      <c r="V265" s="72"/>
      <c r="W265" s="23"/>
      <c r="X265" s="72"/>
      <c r="Y265" s="72"/>
    </row>
    <row r="266" spans="1:25" ht="12.75" customHeight="1" x14ac:dyDescent="0.2">
      <c r="A266" s="41"/>
      <c r="B266" s="25"/>
      <c r="C266" s="26"/>
      <c r="D266" s="26"/>
      <c r="E266" s="26"/>
      <c r="F266" s="26"/>
      <c r="G266" s="26"/>
      <c r="H266" s="26"/>
      <c r="I266" s="26"/>
      <c r="J266" s="26"/>
      <c r="K266" s="26"/>
      <c r="L266" s="26"/>
    </row>
    <row r="267" spans="1:25" ht="7.5" customHeight="1" x14ac:dyDescent="0.2">
      <c r="A267" s="12"/>
    </row>
    <row r="268" spans="1:25" x14ac:dyDescent="0.2">
      <c r="A268" s="190" t="s">
        <v>560</v>
      </c>
      <c r="E268" s="62"/>
      <c r="G268" s="62"/>
      <c r="J268" s="62"/>
      <c r="K268" s="62"/>
      <c r="L268" s="133"/>
      <c r="M268" s="29"/>
      <c r="N268" s="97"/>
    </row>
    <row r="269" spans="1:25" x14ac:dyDescent="0.2">
      <c r="A269" s="201"/>
      <c r="D269" s="30"/>
      <c r="E269" s="30"/>
      <c r="F269"/>
      <c r="G269" s="28"/>
      <c r="H269"/>
      <c r="I269"/>
      <c r="J269"/>
      <c r="K269"/>
      <c r="L269" s="28"/>
      <c r="M269" s="29"/>
      <c r="N269" s="30"/>
      <c r="O269" s="48"/>
      <c r="P269" s="48"/>
      <c r="Q269" s="48"/>
      <c r="R269" s="48"/>
      <c r="S269" s="48"/>
      <c r="T269" s="48"/>
      <c r="U269" s="48"/>
      <c r="V269" s="48"/>
      <c r="W269" s="48"/>
    </row>
    <row r="270" spans="1:25" x14ac:dyDescent="0.2">
      <c r="A270" s="201"/>
      <c r="D270" s="30"/>
      <c r="E270"/>
      <c r="F270"/>
      <c r="G270"/>
      <c r="H270"/>
      <c r="I270"/>
      <c r="J270"/>
      <c r="K270"/>
      <c r="L270"/>
      <c r="M270" s="62"/>
      <c r="N270" s="62"/>
      <c r="O270" s="62"/>
      <c r="P270" s="62"/>
      <c r="Q270" s="62"/>
      <c r="R270" s="62"/>
      <c r="S270" s="62"/>
      <c r="T270" s="62"/>
      <c r="U270" s="62"/>
      <c r="V270" s="48"/>
      <c r="W270" s="48"/>
    </row>
    <row r="271" spans="1:25" x14ac:dyDescent="0.2">
      <c r="A271" s="201"/>
      <c r="D271" s="4"/>
      <c r="E271"/>
      <c r="F271"/>
      <c r="G271"/>
      <c r="H271"/>
      <c r="I271"/>
      <c r="J271"/>
      <c r="K271"/>
      <c r="L271"/>
      <c r="N271" s="4"/>
      <c r="O271" s="48"/>
      <c r="P271" s="48"/>
      <c r="Q271" s="48"/>
      <c r="R271" s="48"/>
      <c r="S271" s="48"/>
      <c r="T271" s="48"/>
      <c r="U271" s="48"/>
      <c r="V271" s="48"/>
      <c r="W271" s="48"/>
    </row>
    <row r="272" spans="1:25" x14ac:dyDescent="0.2">
      <c r="D272" s="4"/>
      <c r="E272" s="62"/>
      <c r="G272" s="127"/>
      <c r="I272" s="30"/>
      <c r="J272" s="62"/>
      <c r="K272" s="62"/>
      <c r="L272" s="127"/>
      <c r="M272" s="29"/>
      <c r="N272" s="4"/>
      <c r="O272" s="48"/>
      <c r="P272" s="48"/>
      <c r="Q272" s="48"/>
      <c r="R272" s="48"/>
      <c r="S272" s="48"/>
      <c r="T272" s="48"/>
      <c r="U272" s="48"/>
      <c r="V272" s="48"/>
      <c r="W272" s="48"/>
    </row>
    <row r="273" spans="4:23" x14ac:dyDescent="0.2">
      <c r="D273" s="4"/>
      <c r="E273" s="62"/>
      <c r="G273" s="127"/>
      <c r="I273" s="30"/>
      <c r="J273" s="62"/>
      <c r="K273" s="62"/>
      <c r="L273" s="127"/>
      <c r="M273" s="29"/>
      <c r="N273" s="4"/>
      <c r="O273" s="48"/>
      <c r="P273" s="48"/>
      <c r="Q273" s="48"/>
      <c r="R273" s="48"/>
      <c r="S273" s="48"/>
      <c r="T273" s="48"/>
      <c r="U273" s="48"/>
      <c r="V273" s="48"/>
      <c r="W273" s="48"/>
    </row>
    <row r="274" spans="4:23" x14ac:dyDescent="0.2">
      <c r="D274" s="4"/>
      <c r="E274" s="62"/>
      <c r="G274" s="127"/>
      <c r="I274" s="30"/>
      <c r="J274" s="62"/>
      <c r="K274" s="62"/>
      <c r="L274" s="127"/>
      <c r="M274" s="29"/>
      <c r="N274" s="4"/>
      <c r="O274" s="48"/>
      <c r="P274" s="48"/>
      <c r="Q274" s="48"/>
      <c r="R274" s="48"/>
      <c r="S274" s="48"/>
      <c r="T274" s="48"/>
      <c r="U274" s="48"/>
      <c r="V274" s="48"/>
      <c r="W274" s="48"/>
    </row>
    <row r="275" spans="4:23" x14ac:dyDescent="0.2">
      <c r="D275" s="4"/>
      <c r="E275" s="62"/>
      <c r="G275" s="127"/>
      <c r="I275" s="30"/>
      <c r="J275" s="62"/>
      <c r="K275" s="62"/>
      <c r="L275" s="127"/>
      <c r="M275" s="29"/>
      <c r="N275" s="4"/>
      <c r="O275" s="48"/>
      <c r="P275" s="48"/>
      <c r="Q275" s="48"/>
      <c r="R275" s="48"/>
      <c r="S275" s="48"/>
      <c r="T275" s="48"/>
      <c r="U275" s="48"/>
      <c r="V275" s="48"/>
      <c r="W275" s="48"/>
    </row>
    <row r="276" spans="4:23" x14ac:dyDescent="0.2">
      <c r="D276" s="4"/>
      <c r="E276" s="62"/>
      <c r="G276" s="127"/>
      <c r="I276" s="30"/>
      <c r="J276" s="62"/>
      <c r="K276" s="62"/>
      <c r="L276" s="127"/>
      <c r="M276" s="29"/>
      <c r="N276" s="4"/>
      <c r="O276" s="48"/>
      <c r="P276" s="48"/>
      <c r="Q276" s="48"/>
      <c r="R276" s="48"/>
      <c r="S276" s="48"/>
      <c r="T276" s="48"/>
      <c r="U276" s="48"/>
      <c r="V276" s="48"/>
      <c r="W276" s="48"/>
    </row>
    <row r="277" spans="4:23" x14ac:dyDescent="0.2">
      <c r="D277" s="4"/>
      <c r="E277" s="62"/>
      <c r="G277" s="127"/>
      <c r="I277" s="30"/>
      <c r="J277" s="62"/>
      <c r="K277" s="62"/>
      <c r="L277" s="127"/>
      <c r="M277" s="29"/>
      <c r="N277" s="4"/>
      <c r="O277" s="48"/>
      <c r="P277" s="48"/>
      <c r="Q277" s="48"/>
      <c r="R277" s="48"/>
      <c r="S277" s="48"/>
      <c r="T277" s="48"/>
      <c r="U277" s="48"/>
      <c r="V277" s="48"/>
      <c r="W277" s="48"/>
    </row>
    <row r="278" spans="4:23" x14ac:dyDescent="0.2">
      <c r="D278" s="4"/>
      <c r="E278" s="62"/>
      <c r="G278" s="127"/>
      <c r="I278" s="251"/>
      <c r="J278" s="62"/>
      <c r="K278" s="62"/>
      <c r="L278" s="127"/>
      <c r="M278" s="29"/>
      <c r="N278" s="4"/>
      <c r="O278" s="48"/>
      <c r="P278" s="48"/>
      <c r="Q278" s="48"/>
      <c r="R278" s="48"/>
      <c r="S278" s="48"/>
      <c r="T278" s="48"/>
      <c r="U278" s="48"/>
      <c r="V278" s="48"/>
      <c r="W278" s="48"/>
    </row>
    <row r="279" spans="4:23" x14ac:dyDescent="0.2">
      <c r="D279" s="4"/>
      <c r="E279" s="62"/>
      <c r="G279" s="127"/>
      <c r="I279" s="30"/>
      <c r="J279" s="62"/>
      <c r="K279" s="62"/>
      <c r="L279" s="127"/>
      <c r="M279" s="29"/>
      <c r="N279" s="4"/>
      <c r="O279" s="48"/>
      <c r="P279" s="48"/>
      <c r="Q279" s="48"/>
      <c r="R279" s="48"/>
      <c r="S279" s="48"/>
      <c r="T279" s="48"/>
      <c r="U279" s="48"/>
      <c r="V279" s="48"/>
      <c r="W279" s="48"/>
    </row>
    <row r="280" spans="4:23" x14ac:dyDescent="0.2">
      <c r="D280" s="4"/>
      <c r="E280" s="62"/>
      <c r="G280" s="127"/>
      <c r="I280" s="30"/>
      <c r="J280" s="62"/>
      <c r="K280" s="62"/>
      <c r="L280" s="127"/>
      <c r="M280" s="29"/>
      <c r="N280" s="4"/>
      <c r="O280" s="48"/>
      <c r="P280" s="48"/>
      <c r="Q280" s="48"/>
      <c r="R280" s="48"/>
      <c r="S280" s="48"/>
      <c r="T280" s="48"/>
      <c r="U280" s="48"/>
      <c r="V280" s="48"/>
      <c r="W280" s="48"/>
    </row>
  </sheetData>
  <phoneticPr fontId="17"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3"/>
  <sheetViews>
    <sheetView zoomScaleNormal="100" workbookViewId="0">
      <pane ySplit="6" topLeftCell="A277" activePane="bottomLeft" state="frozen"/>
      <selection activeCell="U278" sqref="U278"/>
      <selection pane="bottomLeft" activeCell="J306" sqref="J306"/>
    </sheetView>
  </sheetViews>
  <sheetFormatPr defaultColWidth="9.42578125" defaultRowHeight="12.75" x14ac:dyDescent="0.2"/>
  <cols>
    <col min="1" max="1" width="6.5703125" style="201" customWidth="1"/>
    <col min="2" max="2" width="19.42578125" style="192" customWidth="1"/>
    <col min="3" max="3" width="8.5703125" style="198" customWidth="1"/>
    <col min="4" max="4" width="8.42578125" style="198" customWidth="1"/>
    <col min="5" max="5" width="9.28515625" style="198" customWidth="1"/>
    <col min="6" max="7" width="12.5703125" style="198" customWidth="1"/>
    <col min="8" max="8" width="9.5703125" style="198" customWidth="1"/>
    <col min="9" max="9" width="7.7109375" style="198" customWidth="1"/>
    <col min="10" max="10" width="8.5703125" style="198" customWidth="1"/>
    <col min="11" max="11" width="10.42578125" style="202" customWidth="1"/>
    <col min="12" max="15" width="9.42578125" style="155"/>
    <col min="16" max="16384" width="9.42578125" style="192"/>
  </cols>
  <sheetData>
    <row r="1" spans="1:12" x14ac:dyDescent="0.2">
      <c r="A1" s="126" t="s">
        <v>623</v>
      </c>
      <c r="B1" s="191"/>
    </row>
    <row r="2" spans="1:12" x14ac:dyDescent="0.2">
      <c r="A2" s="227" t="s">
        <v>622</v>
      </c>
      <c r="B2" s="191"/>
    </row>
    <row r="3" spans="1:12" ht="11.25" customHeight="1" x14ac:dyDescent="0.2">
      <c r="B3" s="193"/>
      <c r="C3" s="199"/>
      <c r="D3" s="199"/>
      <c r="E3" s="199"/>
      <c r="F3" s="199"/>
      <c r="G3" s="199"/>
      <c r="H3" s="199"/>
      <c r="I3" s="199"/>
      <c r="J3" s="199"/>
      <c r="K3" s="222"/>
    </row>
    <row r="4" spans="1:12" s="205" customFormat="1" ht="39" customHeight="1" x14ac:dyDescent="0.2">
      <c r="A4" s="162"/>
      <c r="B4" s="4"/>
      <c r="C4" s="127"/>
      <c r="D4" s="127"/>
      <c r="E4" s="127"/>
      <c r="F4" s="127"/>
      <c r="G4" s="127"/>
      <c r="H4" s="127"/>
      <c r="I4" s="127"/>
      <c r="J4" s="127"/>
      <c r="K4" s="173"/>
      <c r="L4" s="155"/>
    </row>
    <row r="5" spans="1:12" s="206" customFormat="1" ht="11.25" customHeight="1" x14ac:dyDescent="0.2">
      <c r="A5" s="159" t="s">
        <v>431</v>
      </c>
      <c r="B5" s="45" t="s">
        <v>63</v>
      </c>
      <c r="C5" s="149" t="s">
        <v>56</v>
      </c>
      <c r="D5" s="149" t="s">
        <v>57</v>
      </c>
      <c r="E5" s="149" t="s">
        <v>58</v>
      </c>
      <c r="F5" s="149" t="s">
        <v>430</v>
      </c>
      <c r="G5" s="149" t="s">
        <v>69</v>
      </c>
      <c r="H5" s="158" t="s">
        <v>82</v>
      </c>
      <c r="I5" s="158" t="s">
        <v>64</v>
      </c>
      <c r="J5" s="149" t="s">
        <v>59</v>
      </c>
      <c r="K5" s="149" t="s">
        <v>10</v>
      </c>
      <c r="L5" s="155"/>
    </row>
    <row r="6" spans="1:12" s="207" customFormat="1" ht="11.25" customHeight="1" x14ac:dyDescent="0.2">
      <c r="A6" s="160"/>
      <c r="B6" s="161"/>
      <c r="C6" s="113" t="s">
        <v>60</v>
      </c>
      <c r="D6" s="113" t="s">
        <v>57</v>
      </c>
      <c r="E6" s="113" t="s">
        <v>416</v>
      </c>
      <c r="F6" s="113" t="s">
        <v>66</v>
      </c>
      <c r="G6" s="113" t="s">
        <v>95</v>
      </c>
      <c r="H6" s="113" t="s">
        <v>61</v>
      </c>
      <c r="I6" s="113" t="s">
        <v>64</v>
      </c>
      <c r="J6" s="113" t="s">
        <v>522</v>
      </c>
      <c r="K6" s="185" t="s">
        <v>21</v>
      </c>
      <c r="L6" s="155"/>
    </row>
    <row r="7" spans="1:12" s="195" customFormat="1" ht="12.75" customHeight="1" x14ac:dyDescent="0.2">
      <c r="A7" s="208"/>
      <c r="B7" s="59"/>
      <c r="C7" s="19"/>
      <c r="D7" s="19"/>
      <c r="E7" s="19"/>
      <c r="F7" s="19"/>
      <c r="G7" s="19"/>
      <c r="H7" s="19"/>
      <c r="I7" s="19"/>
      <c r="J7" s="19"/>
      <c r="K7" s="143"/>
      <c r="L7" s="155"/>
    </row>
    <row r="8" spans="1:12" s="195" customFormat="1" ht="12.75" customHeight="1" x14ac:dyDescent="0.2">
      <c r="A8" s="208">
        <v>114</v>
      </c>
      <c r="B8" s="59" t="s">
        <v>114</v>
      </c>
      <c r="C8" s="19">
        <v>145</v>
      </c>
      <c r="D8" s="19">
        <v>25</v>
      </c>
      <c r="E8" s="19">
        <v>268</v>
      </c>
      <c r="F8" s="19">
        <v>91</v>
      </c>
      <c r="G8" s="19">
        <v>226</v>
      </c>
      <c r="H8" s="19" t="s">
        <v>55</v>
      </c>
      <c r="I8" s="19" t="s">
        <v>55</v>
      </c>
      <c r="J8" s="19" t="s">
        <v>55</v>
      </c>
      <c r="K8" s="143">
        <f>SUM(C8:J8)</f>
        <v>755</v>
      </c>
      <c r="L8" s="155"/>
    </row>
    <row r="9" spans="1:12" s="195" customFormat="1" ht="12.75" customHeight="1" x14ac:dyDescent="0.2">
      <c r="A9" s="208">
        <v>115</v>
      </c>
      <c r="B9" s="59" t="s">
        <v>115</v>
      </c>
      <c r="C9" s="19">
        <v>110</v>
      </c>
      <c r="D9" s="19">
        <v>32</v>
      </c>
      <c r="E9" s="19">
        <v>210</v>
      </c>
      <c r="F9" s="19">
        <v>43</v>
      </c>
      <c r="G9" s="19">
        <v>134</v>
      </c>
      <c r="H9" s="19" t="s">
        <v>55</v>
      </c>
      <c r="I9" s="19" t="s">
        <v>55</v>
      </c>
      <c r="J9" s="19" t="s">
        <v>55</v>
      </c>
      <c r="K9" s="143">
        <f t="shared" ref="K9:K72" si="0">SUM(C9:J9)</f>
        <v>529</v>
      </c>
      <c r="L9" s="155"/>
    </row>
    <row r="10" spans="1:12" s="195" customFormat="1" ht="12.75" customHeight="1" x14ac:dyDescent="0.2">
      <c r="A10" s="208">
        <v>117</v>
      </c>
      <c r="B10" s="59" t="s">
        <v>116</v>
      </c>
      <c r="C10" s="19">
        <v>321</v>
      </c>
      <c r="D10" s="19">
        <v>89</v>
      </c>
      <c r="E10" s="19">
        <v>403</v>
      </c>
      <c r="F10" s="19">
        <v>183</v>
      </c>
      <c r="G10" s="19">
        <v>321</v>
      </c>
      <c r="H10" s="19">
        <v>5</v>
      </c>
      <c r="I10" s="19" t="s">
        <v>55</v>
      </c>
      <c r="J10" s="19" t="s">
        <v>55</v>
      </c>
      <c r="K10" s="143">
        <f t="shared" si="0"/>
        <v>1322</v>
      </c>
      <c r="L10" s="155"/>
    </row>
    <row r="11" spans="1:12" s="195" customFormat="1" ht="12.75" customHeight="1" x14ac:dyDescent="0.2">
      <c r="A11" s="208">
        <v>120</v>
      </c>
      <c r="B11" s="59" t="s">
        <v>117</v>
      </c>
      <c r="C11" s="19">
        <v>187</v>
      </c>
      <c r="D11" s="19">
        <v>72</v>
      </c>
      <c r="E11" s="19">
        <v>392</v>
      </c>
      <c r="F11" s="19">
        <v>74</v>
      </c>
      <c r="G11" s="19">
        <v>270</v>
      </c>
      <c r="H11" s="19">
        <v>7</v>
      </c>
      <c r="I11" s="19" t="s">
        <v>55</v>
      </c>
      <c r="J11" s="19" t="s">
        <v>55</v>
      </c>
      <c r="K11" s="143">
        <f t="shared" si="0"/>
        <v>1002</v>
      </c>
      <c r="L11" s="155"/>
    </row>
    <row r="12" spans="1:12" s="195" customFormat="1" ht="12.75" customHeight="1" x14ac:dyDescent="0.2">
      <c r="A12" s="208">
        <v>123</v>
      </c>
      <c r="B12" s="59" t="s">
        <v>118</v>
      </c>
      <c r="C12" s="19">
        <v>272</v>
      </c>
      <c r="D12" s="19">
        <v>75</v>
      </c>
      <c r="E12" s="19">
        <v>417</v>
      </c>
      <c r="F12" s="19">
        <v>167</v>
      </c>
      <c r="G12" s="19">
        <v>383</v>
      </c>
      <c r="H12" s="19">
        <v>3</v>
      </c>
      <c r="I12" s="19" t="s">
        <v>55</v>
      </c>
      <c r="J12" s="19">
        <v>1</v>
      </c>
      <c r="K12" s="143">
        <f t="shared" si="0"/>
        <v>1318</v>
      </c>
      <c r="L12" s="155"/>
    </row>
    <row r="13" spans="1:12" s="195" customFormat="1" ht="12.75" customHeight="1" x14ac:dyDescent="0.2">
      <c r="A13" s="208">
        <v>125</v>
      </c>
      <c r="B13" s="59" t="s">
        <v>119</v>
      </c>
      <c r="C13" s="19">
        <v>81</v>
      </c>
      <c r="D13" s="19">
        <v>29</v>
      </c>
      <c r="E13" s="19">
        <v>201</v>
      </c>
      <c r="F13" s="19">
        <v>34</v>
      </c>
      <c r="G13" s="19">
        <v>105</v>
      </c>
      <c r="H13" s="19">
        <v>1</v>
      </c>
      <c r="I13" s="19" t="s">
        <v>55</v>
      </c>
      <c r="J13" s="19" t="s">
        <v>55</v>
      </c>
      <c r="K13" s="143">
        <f t="shared" si="0"/>
        <v>451</v>
      </c>
      <c r="L13" s="155"/>
    </row>
    <row r="14" spans="1:12" s="195" customFormat="1" ht="12.75" customHeight="1" x14ac:dyDescent="0.2">
      <c r="A14" s="208">
        <v>126</v>
      </c>
      <c r="B14" s="59" t="s">
        <v>120</v>
      </c>
      <c r="C14" s="19">
        <v>373</v>
      </c>
      <c r="D14" s="19">
        <v>102</v>
      </c>
      <c r="E14" s="19">
        <v>629</v>
      </c>
      <c r="F14" s="19">
        <v>310</v>
      </c>
      <c r="G14" s="19">
        <v>557</v>
      </c>
      <c r="H14" s="19">
        <v>8</v>
      </c>
      <c r="I14" s="19" t="s">
        <v>55</v>
      </c>
      <c r="J14" s="19" t="s">
        <v>55</v>
      </c>
      <c r="K14" s="143">
        <f t="shared" si="0"/>
        <v>1979</v>
      </c>
      <c r="L14" s="155"/>
    </row>
    <row r="15" spans="1:12" s="195" customFormat="1" ht="12.75" customHeight="1" x14ac:dyDescent="0.2">
      <c r="A15" s="208">
        <v>127</v>
      </c>
      <c r="B15" s="59" t="s">
        <v>121</v>
      </c>
      <c r="C15" s="19">
        <v>278</v>
      </c>
      <c r="D15" s="19">
        <v>51</v>
      </c>
      <c r="E15" s="19">
        <v>257</v>
      </c>
      <c r="F15" s="19">
        <v>110</v>
      </c>
      <c r="G15" s="19">
        <v>194</v>
      </c>
      <c r="H15" s="19">
        <v>6</v>
      </c>
      <c r="I15" s="19" t="s">
        <v>55</v>
      </c>
      <c r="J15" s="19" t="s">
        <v>55</v>
      </c>
      <c r="K15" s="143">
        <f t="shared" si="0"/>
        <v>896</v>
      </c>
      <c r="L15" s="155"/>
    </row>
    <row r="16" spans="1:12" s="195" customFormat="1" ht="12.75" customHeight="1" x14ac:dyDescent="0.2">
      <c r="A16" s="208">
        <v>128</v>
      </c>
      <c r="B16" s="59" t="s">
        <v>122</v>
      </c>
      <c r="C16" s="19">
        <v>78</v>
      </c>
      <c r="D16" s="19">
        <v>11</v>
      </c>
      <c r="E16" s="19">
        <v>70</v>
      </c>
      <c r="F16" s="19">
        <v>19</v>
      </c>
      <c r="G16" s="19">
        <v>41</v>
      </c>
      <c r="H16" s="19" t="s">
        <v>55</v>
      </c>
      <c r="I16" s="19" t="s">
        <v>55</v>
      </c>
      <c r="J16" s="19" t="s">
        <v>55</v>
      </c>
      <c r="K16" s="143">
        <f t="shared" si="0"/>
        <v>219</v>
      </c>
      <c r="L16" s="155"/>
    </row>
    <row r="17" spans="1:11" s="195" customFormat="1" ht="12.75" customHeight="1" x14ac:dyDescent="0.2">
      <c r="A17" s="208">
        <v>136</v>
      </c>
      <c r="B17" s="59" t="s">
        <v>123</v>
      </c>
      <c r="C17" s="19">
        <v>380</v>
      </c>
      <c r="D17" s="19">
        <v>96</v>
      </c>
      <c r="E17" s="19">
        <v>476</v>
      </c>
      <c r="F17" s="19">
        <v>142</v>
      </c>
      <c r="G17" s="19">
        <v>300</v>
      </c>
      <c r="H17" s="19">
        <v>10</v>
      </c>
      <c r="I17" s="19" t="s">
        <v>55</v>
      </c>
      <c r="J17" s="19" t="s">
        <v>55</v>
      </c>
      <c r="K17" s="143">
        <f t="shared" si="0"/>
        <v>1404</v>
      </c>
    </row>
    <row r="18" spans="1:11" s="195" customFormat="1" ht="12.75" customHeight="1" x14ac:dyDescent="0.2">
      <c r="A18" s="208">
        <v>138</v>
      </c>
      <c r="B18" s="59" t="s">
        <v>124</v>
      </c>
      <c r="C18" s="19">
        <v>196</v>
      </c>
      <c r="D18" s="19">
        <v>27</v>
      </c>
      <c r="E18" s="19">
        <v>268</v>
      </c>
      <c r="F18" s="19">
        <v>52</v>
      </c>
      <c r="G18" s="19">
        <v>179</v>
      </c>
      <c r="H18" s="19">
        <v>2</v>
      </c>
      <c r="I18" s="19" t="s">
        <v>55</v>
      </c>
      <c r="J18" s="19" t="s">
        <v>55</v>
      </c>
      <c r="K18" s="143">
        <f t="shared" si="0"/>
        <v>724</v>
      </c>
    </row>
    <row r="19" spans="1:11" s="195" customFormat="1" ht="12.75" customHeight="1" x14ac:dyDescent="0.2">
      <c r="A19" s="208">
        <v>139</v>
      </c>
      <c r="B19" s="59" t="s">
        <v>125</v>
      </c>
      <c r="C19" s="19">
        <v>101</v>
      </c>
      <c r="D19" s="19">
        <v>28</v>
      </c>
      <c r="E19" s="19">
        <v>144</v>
      </c>
      <c r="F19" s="19">
        <v>55</v>
      </c>
      <c r="G19" s="19">
        <v>91</v>
      </c>
      <c r="H19" s="19">
        <v>1</v>
      </c>
      <c r="I19" s="19" t="s">
        <v>55</v>
      </c>
      <c r="J19" s="19" t="s">
        <v>55</v>
      </c>
      <c r="K19" s="143">
        <f t="shared" si="0"/>
        <v>420</v>
      </c>
    </row>
    <row r="20" spans="1:11" s="195" customFormat="1" ht="12.75" customHeight="1" x14ac:dyDescent="0.2">
      <c r="A20" s="208">
        <v>140</v>
      </c>
      <c r="B20" s="59" t="s">
        <v>126</v>
      </c>
      <c r="C20" s="19">
        <v>80</v>
      </c>
      <c r="D20" s="19">
        <v>17</v>
      </c>
      <c r="E20" s="19">
        <v>62</v>
      </c>
      <c r="F20" s="19">
        <v>15</v>
      </c>
      <c r="G20" s="19">
        <v>44</v>
      </c>
      <c r="H20" s="19" t="s">
        <v>55</v>
      </c>
      <c r="I20" s="19" t="s">
        <v>55</v>
      </c>
      <c r="J20" s="19" t="s">
        <v>55</v>
      </c>
      <c r="K20" s="143">
        <f t="shared" si="0"/>
        <v>218</v>
      </c>
    </row>
    <row r="21" spans="1:11" s="195" customFormat="1" ht="12.75" customHeight="1" x14ac:dyDescent="0.2">
      <c r="A21" s="208">
        <v>160</v>
      </c>
      <c r="B21" s="59" t="s">
        <v>127</v>
      </c>
      <c r="C21" s="19">
        <v>352</v>
      </c>
      <c r="D21" s="19">
        <v>117</v>
      </c>
      <c r="E21" s="19">
        <v>2259</v>
      </c>
      <c r="F21" s="19">
        <v>242</v>
      </c>
      <c r="G21" s="19">
        <v>870</v>
      </c>
      <c r="H21" s="19">
        <v>20</v>
      </c>
      <c r="I21" s="19" t="s">
        <v>55</v>
      </c>
      <c r="J21" s="19">
        <v>2</v>
      </c>
      <c r="K21" s="143">
        <f t="shared" si="0"/>
        <v>3862</v>
      </c>
    </row>
    <row r="22" spans="1:11" s="195" customFormat="1" ht="12.75" customHeight="1" x14ac:dyDescent="0.2">
      <c r="A22" s="208">
        <v>162</v>
      </c>
      <c r="B22" s="59" t="s">
        <v>128</v>
      </c>
      <c r="C22" s="19">
        <v>177</v>
      </c>
      <c r="D22" s="19">
        <v>52</v>
      </c>
      <c r="E22" s="19">
        <v>869</v>
      </c>
      <c r="F22" s="19">
        <v>41</v>
      </c>
      <c r="G22" s="19">
        <v>520</v>
      </c>
      <c r="H22" s="19" t="s">
        <v>55</v>
      </c>
      <c r="I22" s="19" t="s">
        <v>55</v>
      </c>
      <c r="J22" s="19" t="s">
        <v>55</v>
      </c>
      <c r="K22" s="143">
        <f t="shared" si="0"/>
        <v>1659</v>
      </c>
    </row>
    <row r="23" spans="1:11" s="195" customFormat="1" ht="12.75" customHeight="1" x14ac:dyDescent="0.2">
      <c r="A23" s="208">
        <v>163</v>
      </c>
      <c r="B23" s="59" t="s">
        <v>129</v>
      </c>
      <c r="C23" s="19">
        <v>451</v>
      </c>
      <c r="D23" s="19">
        <v>109</v>
      </c>
      <c r="E23" s="19">
        <v>2593</v>
      </c>
      <c r="F23" s="19">
        <v>225</v>
      </c>
      <c r="G23" s="19">
        <v>1153</v>
      </c>
      <c r="H23" s="19" t="s">
        <v>55</v>
      </c>
      <c r="I23" s="19" t="s">
        <v>55</v>
      </c>
      <c r="J23" s="19" t="s">
        <v>55</v>
      </c>
      <c r="K23" s="143">
        <f t="shared" si="0"/>
        <v>4531</v>
      </c>
    </row>
    <row r="24" spans="1:11" s="195" customFormat="1" ht="12.75" customHeight="1" x14ac:dyDescent="0.2">
      <c r="A24" s="208">
        <v>180</v>
      </c>
      <c r="B24" s="59" t="s">
        <v>130</v>
      </c>
      <c r="C24" s="19">
        <v>6120</v>
      </c>
      <c r="D24" s="19">
        <v>2010</v>
      </c>
      <c r="E24" s="19">
        <v>23258</v>
      </c>
      <c r="F24" s="19">
        <v>2143</v>
      </c>
      <c r="G24" s="19">
        <v>14459</v>
      </c>
      <c r="H24" s="19">
        <v>25</v>
      </c>
      <c r="I24" s="19">
        <v>1</v>
      </c>
      <c r="J24" s="19">
        <v>3</v>
      </c>
      <c r="K24" s="143">
        <f t="shared" si="0"/>
        <v>48019</v>
      </c>
    </row>
    <row r="25" spans="1:11" s="195" customFormat="1" ht="12.75" customHeight="1" x14ac:dyDescent="0.2">
      <c r="A25" s="208">
        <v>181</v>
      </c>
      <c r="B25" s="59" t="s">
        <v>131</v>
      </c>
      <c r="C25" s="19">
        <v>3409</v>
      </c>
      <c r="D25" s="19">
        <v>1129</v>
      </c>
      <c r="E25" s="19">
        <v>3548</v>
      </c>
      <c r="F25" s="19">
        <v>725</v>
      </c>
      <c r="G25" s="19">
        <v>2042</v>
      </c>
      <c r="H25" s="19">
        <v>3</v>
      </c>
      <c r="I25" s="19">
        <v>1</v>
      </c>
      <c r="J25" s="19" t="s">
        <v>55</v>
      </c>
      <c r="K25" s="143">
        <f t="shared" si="0"/>
        <v>10857</v>
      </c>
    </row>
    <row r="26" spans="1:11" s="195" customFormat="1" ht="12.75" customHeight="1" x14ac:dyDescent="0.2">
      <c r="A26" s="208">
        <v>182</v>
      </c>
      <c r="B26" s="59" t="s">
        <v>132</v>
      </c>
      <c r="C26" s="19">
        <v>423</v>
      </c>
      <c r="D26" s="19">
        <v>245</v>
      </c>
      <c r="E26" s="19">
        <v>2462</v>
      </c>
      <c r="F26" s="19">
        <v>1277</v>
      </c>
      <c r="G26" s="19">
        <v>1586</v>
      </c>
      <c r="H26" s="19">
        <v>1</v>
      </c>
      <c r="I26" s="19" t="s">
        <v>55</v>
      </c>
      <c r="J26" s="19" t="s">
        <v>55</v>
      </c>
      <c r="K26" s="143">
        <f t="shared" si="0"/>
        <v>5994</v>
      </c>
    </row>
    <row r="27" spans="1:11" s="195" customFormat="1" ht="12.75" customHeight="1" x14ac:dyDescent="0.2">
      <c r="A27" s="208">
        <v>183</v>
      </c>
      <c r="B27" s="59" t="s">
        <v>133</v>
      </c>
      <c r="C27" s="19">
        <v>525</v>
      </c>
      <c r="D27" s="19">
        <v>43</v>
      </c>
      <c r="E27" s="19">
        <v>201</v>
      </c>
      <c r="F27" s="19">
        <v>245</v>
      </c>
      <c r="G27" s="19">
        <v>252</v>
      </c>
      <c r="H27" s="19">
        <v>1</v>
      </c>
      <c r="I27" s="19" t="s">
        <v>55</v>
      </c>
      <c r="J27" s="19" t="s">
        <v>55</v>
      </c>
      <c r="K27" s="143">
        <f t="shared" si="0"/>
        <v>1267</v>
      </c>
    </row>
    <row r="28" spans="1:11" s="195" customFormat="1" ht="12.75" customHeight="1" x14ac:dyDescent="0.2">
      <c r="A28" s="208">
        <v>184</v>
      </c>
      <c r="B28" s="59" t="s">
        <v>134</v>
      </c>
      <c r="C28" s="19">
        <v>1058</v>
      </c>
      <c r="D28" s="19">
        <v>227</v>
      </c>
      <c r="E28" s="19">
        <v>3840</v>
      </c>
      <c r="F28" s="19">
        <v>216</v>
      </c>
      <c r="G28" s="19">
        <v>3581</v>
      </c>
      <c r="H28" s="19">
        <v>2</v>
      </c>
      <c r="I28" s="19" t="s">
        <v>55</v>
      </c>
      <c r="J28" s="19" t="s">
        <v>55</v>
      </c>
      <c r="K28" s="143">
        <f t="shared" si="0"/>
        <v>8924</v>
      </c>
    </row>
    <row r="29" spans="1:11" s="195" customFormat="1" ht="12.75" customHeight="1" x14ac:dyDescent="0.2">
      <c r="A29" s="208">
        <v>186</v>
      </c>
      <c r="B29" s="59" t="s">
        <v>135</v>
      </c>
      <c r="C29" s="19">
        <v>192</v>
      </c>
      <c r="D29" s="19">
        <v>60</v>
      </c>
      <c r="E29" s="19">
        <v>354</v>
      </c>
      <c r="F29" s="19">
        <v>70</v>
      </c>
      <c r="G29" s="19">
        <v>284</v>
      </c>
      <c r="H29" s="19">
        <v>1</v>
      </c>
      <c r="I29" s="19" t="s">
        <v>55</v>
      </c>
      <c r="J29" s="19" t="s">
        <v>55</v>
      </c>
      <c r="K29" s="143">
        <f t="shared" si="0"/>
        <v>961</v>
      </c>
    </row>
    <row r="30" spans="1:11" s="195" customFormat="1" ht="12.75" customHeight="1" x14ac:dyDescent="0.2">
      <c r="A30" s="208">
        <v>187</v>
      </c>
      <c r="B30" s="59" t="s">
        <v>136</v>
      </c>
      <c r="C30" s="19">
        <v>59</v>
      </c>
      <c r="D30" s="19">
        <v>6</v>
      </c>
      <c r="E30" s="19">
        <v>97</v>
      </c>
      <c r="F30" s="19">
        <v>18</v>
      </c>
      <c r="G30" s="19">
        <v>64</v>
      </c>
      <c r="H30" s="19" t="s">
        <v>55</v>
      </c>
      <c r="I30" s="19" t="s">
        <v>55</v>
      </c>
      <c r="J30" s="19" t="s">
        <v>55</v>
      </c>
      <c r="K30" s="143">
        <f t="shared" si="0"/>
        <v>244</v>
      </c>
    </row>
    <row r="31" spans="1:11" s="195" customFormat="1" ht="12.75" customHeight="1" x14ac:dyDescent="0.2">
      <c r="A31" s="208">
        <v>188</v>
      </c>
      <c r="B31" s="59" t="s">
        <v>137</v>
      </c>
      <c r="C31" s="19">
        <v>269</v>
      </c>
      <c r="D31" s="19">
        <v>106</v>
      </c>
      <c r="E31" s="19">
        <v>318</v>
      </c>
      <c r="F31" s="19">
        <v>137</v>
      </c>
      <c r="G31" s="19">
        <v>274</v>
      </c>
      <c r="H31" s="19">
        <v>5</v>
      </c>
      <c r="I31" s="19" t="s">
        <v>55</v>
      </c>
      <c r="J31" s="19" t="s">
        <v>55</v>
      </c>
      <c r="K31" s="143">
        <f t="shared" si="0"/>
        <v>1109</v>
      </c>
    </row>
    <row r="32" spans="1:11" s="195" customFormat="1" ht="12.75" customHeight="1" x14ac:dyDescent="0.2">
      <c r="A32" s="208">
        <v>191</v>
      </c>
      <c r="B32" s="59" t="s">
        <v>138</v>
      </c>
      <c r="C32" s="19">
        <v>362</v>
      </c>
      <c r="D32" s="19">
        <v>58</v>
      </c>
      <c r="E32" s="19">
        <v>267</v>
      </c>
      <c r="F32" s="19">
        <v>96</v>
      </c>
      <c r="G32" s="19">
        <v>202</v>
      </c>
      <c r="H32" s="19">
        <v>1</v>
      </c>
      <c r="I32" s="19" t="s">
        <v>55</v>
      </c>
      <c r="J32" s="19" t="s">
        <v>55</v>
      </c>
      <c r="K32" s="143">
        <f t="shared" si="0"/>
        <v>986</v>
      </c>
    </row>
    <row r="33" spans="1:11" s="195" customFormat="1" ht="12.75" customHeight="1" x14ac:dyDescent="0.2">
      <c r="A33" s="208">
        <v>192</v>
      </c>
      <c r="B33" s="59" t="s">
        <v>139</v>
      </c>
      <c r="C33" s="19">
        <v>79</v>
      </c>
      <c r="D33" s="19">
        <v>36</v>
      </c>
      <c r="E33" s="19">
        <v>106</v>
      </c>
      <c r="F33" s="19">
        <v>25</v>
      </c>
      <c r="G33" s="19">
        <v>68</v>
      </c>
      <c r="H33" s="19">
        <v>1</v>
      </c>
      <c r="I33" s="19" t="s">
        <v>55</v>
      </c>
      <c r="J33" s="19" t="s">
        <v>55</v>
      </c>
      <c r="K33" s="143">
        <f t="shared" si="0"/>
        <v>315</v>
      </c>
    </row>
    <row r="34" spans="1:11" s="195" customFormat="1" ht="12.75" customHeight="1" x14ac:dyDescent="0.2">
      <c r="A34" s="208" t="s">
        <v>607</v>
      </c>
      <c r="B34" s="59" t="s">
        <v>608</v>
      </c>
      <c r="C34" s="19" t="s">
        <v>55</v>
      </c>
      <c r="D34" s="19" t="s">
        <v>55</v>
      </c>
      <c r="E34" s="19" t="s">
        <v>55</v>
      </c>
      <c r="F34" s="19" t="s">
        <v>55</v>
      </c>
      <c r="G34" s="19">
        <v>1</v>
      </c>
      <c r="H34" s="19" t="s">
        <v>55</v>
      </c>
      <c r="I34" s="19" t="s">
        <v>55</v>
      </c>
      <c r="J34" s="19" t="s">
        <v>55</v>
      </c>
      <c r="K34" s="143">
        <f t="shared" si="0"/>
        <v>1</v>
      </c>
    </row>
    <row r="35" spans="1:11" s="195" customFormat="1" ht="12.75" customHeight="1" x14ac:dyDescent="0.2">
      <c r="A35" s="208">
        <v>305</v>
      </c>
      <c r="B35" s="59" t="s">
        <v>140</v>
      </c>
      <c r="C35" s="19">
        <v>289</v>
      </c>
      <c r="D35" s="19">
        <v>93</v>
      </c>
      <c r="E35" s="19">
        <v>149</v>
      </c>
      <c r="F35" s="19">
        <v>28</v>
      </c>
      <c r="G35" s="19">
        <v>276</v>
      </c>
      <c r="H35" s="19" t="s">
        <v>55</v>
      </c>
      <c r="I35" s="19" t="s">
        <v>55</v>
      </c>
      <c r="J35" s="19" t="s">
        <v>55</v>
      </c>
      <c r="K35" s="143">
        <f t="shared" si="0"/>
        <v>835</v>
      </c>
    </row>
    <row r="36" spans="1:11" s="195" customFormat="1" ht="12.75" customHeight="1" x14ac:dyDescent="0.2">
      <c r="A36" s="208">
        <v>319</v>
      </c>
      <c r="B36" s="59" t="s">
        <v>141</v>
      </c>
      <c r="C36" s="19">
        <v>15</v>
      </c>
      <c r="D36" s="19">
        <v>35</v>
      </c>
      <c r="E36" s="19">
        <v>19</v>
      </c>
      <c r="F36" s="19">
        <v>6</v>
      </c>
      <c r="G36" s="19">
        <v>11</v>
      </c>
      <c r="H36" s="19" t="s">
        <v>55</v>
      </c>
      <c r="I36" s="19" t="s">
        <v>55</v>
      </c>
      <c r="J36" s="19" t="s">
        <v>55</v>
      </c>
      <c r="K36" s="143">
        <f t="shared" si="0"/>
        <v>86</v>
      </c>
    </row>
    <row r="37" spans="1:11" s="195" customFormat="1" ht="12.75" customHeight="1" x14ac:dyDescent="0.2">
      <c r="A37" s="208">
        <v>330</v>
      </c>
      <c r="B37" s="59" t="s">
        <v>142</v>
      </c>
      <c r="C37" s="19">
        <v>103</v>
      </c>
      <c r="D37" s="19">
        <v>23</v>
      </c>
      <c r="E37" s="19">
        <v>159</v>
      </c>
      <c r="F37" s="19">
        <v>50</v>
      </c>
      <c r="G37" s="19">
        <v>113</v>
      </c>
      <c r="H37" s="19">
        <v>2</v>
      </c>
      <c r="I37" s="19" t="s">
        <v>55</v>
      </c>
      <c r="J37" s="19" t="s">
        <v>55</v>
      </c>
      <c r="K37" s="143">
        <f t="shared" si="0"/>
        <v>450</v>
      </c>
    </row>
    <row r="38" spans="1:11" s="195" customFormat="1" ht="12.75" customHeight="1" x14ac:dyDescent="0.2">
      <c r="A38" s="208">
        <v>331</v>
      </c>
      <c r="B38" s="59" t="s">
        <v>143</v>
      </c>
      <c r="C38" s="19">
        <v>35</v>
      </c>
      <c r="D38" s="19">
        <v>15</v>
      </c>
      <c r="E38" s="19">
        <v>32</v>
      </c>
      <c r="F38" s="19">
        <v>9</v>
      </c>
      <c r="G38" s="19">
        <v>16</v>
      </c>
      <c r="H38" s="19" t="s">
        <v>55</v>
      </c>
      <c r="I38" s="19" t="s">
        <v>55</v>
      </c>
      <c r="J38" s="19" t="s">
        <v>55</v>
      </c>
      <c r="K38" s="143">
        <f t="shared" si="0"/>
        <v>107</v>
      </c>
    </row>
    <row r="39" spans="1:11" s="195" customFormat="1" ht="12.75" customHeight="1" x14ac:dyDescent="0.2">
      <c r="A39" s="208">
        <v>360</v>
      </c>
      <c r="B39" s="59" t="s">
        <v>144</v>
      </c>
      <c r="C39" s="19">
        <v>38</v>
      </c>
      <c r="D39" s="19">
        <v>26</v>
      </c>
      <c r="E39" s="19">
        <v>40</v>
      </c>
      <c r="F39" s="19">
        <v>14</v>
      </c>
      <c r="G39" s="19">
        <v>29</v>
      </c>
      <c r="H39" s="19" t="s">
        <v>55</v>
      </c>
      <c r="I39" s="19" t="s">
        <v>55</v>
      </c>
      <c r="J39" s="19" t="s">
        <v>55</v>
      </c>
      <c r="K39" s="143">
        <f t="shared" si="0"/>
        <v>147</v>
      </c>
    </row>
    <row r="40" spans="1:11" s="195" customFormat="1" ht="12.75" customHeight="1" x14ac:dyDescent="0.2">
      <c r="A40" s="208">
        <v>380</v>
      </c>
      <c r="B40" s="59" t="s">
        <v>145</v>
      </c>
      <c r="C40" s="19">
        <v>712</v>
      </c>
      <c r="D40" s="19">
        <v>230</v>
      </c>
      <c r="E40" s="19">
        <v>1327</v>
      </c>
      <c r="F40" s="19">
        <v>533</v>
      </c>
      <c r="G40" s="19">
        <v>997</v>
      </c>
      <c r="H40" s="19">
        <v>43</v>
      </c>
      <c r="I40" s="19" t="s">
        <v>55</v>
      </c>
      <c r="J40" s="19" t="s">
        <v>55</v>
      </c>
      <c r="K40" s="143">
        <f t="shared" si="0"/>
        <v>3842</v>
      </c>
    </row>
    <row r="41" spans="1:11" s="195" customFormat="1" ht="12.75" customHeight="1" x14ac:dyDescent="0.2">
      <c r="A41" s="208">
        <v>381</v>
      </c>
      <c r="B41" s="59" t="s">
        <v>146</v>
      </c>
      <c r="C41" s="19">
        <v>214</v>
      </c>
      <c r="D41" s="19">
        <v>63</v>
      </c>
      <c r="E41" s="19">
        <v>248</v>
      </c>
      <c r="F41" s="19">
        <v>78</v>
      </c>
      <c r="G41" s="19">
        <v>181</v>
      </c>
      <c r="H41" s="19">
        <v>1</v>
      </c>
      <c r="I41" s="19" t="s">
        <v>55</v>
      </c>
      <c r="J41" s="19">
        <v>1</v>
      </c>
      <c r="K41" s="143">
        <f t="shared" si="0"/>
        <v>786</v>
      </c>
    </row>
    <row r="42" spans="1:11" s="195" customFormat="1" ht="12.75" customHeight="1" x14ac:dyDescent="0.2">
      <c r="A42" s="208">
        <v>382</v>
      </c>
      <c r="B42" s="59" t="s">
        <v>147</v>
      </c>
      <c r="C42" s="19">
        <v>141</v>
      </c>
      <c r="D42" s="19">
        <v>49</v>
      </c>
      <c r="E42" s="19">
        <v>53</v>
      </c>
      <c r="F42" s="19">
        <v>21</v>
      </c>
      <c r="G42" s="19">
        <v>61</v>
      </c>
      <c r="H42" s="19">
        <v>2</v>
      </c>
      <c r="I42" s="19" t="s">
        <v>55</v>
      </c>
      <c r="J42" s="19" t="s">
        <v>55</v>
      </c>
      <c r="K42" s="143">
        <f t="shared" si="0"/>
        <v>327</v>
      </c>
    </row>
    <row r="43" spans="1:11" s="195" customFormat="1" ht="12.75" customHeight="1" x14ac:dyDescent="0.2">
      <c r="A43" s="208">
        <v>428</v>
      </c>
      <c r="B43" s="59" t="s">
        <v>148</v>
      </c>
      <c r="C43" s="19">
        <v>12</v>
      </c>
      <c r="D43" s="19">
        <v>7</v>
      </c>
      <c r="E43" s="19">
        <v>27</v>
      </c>
      <c r="F43" s="19">
        <v>10</v>
      </c>
      <c r="G43" s="19">
        <v>19</v>
      </c>
      <c r="H43" s="19" t="s">
        <v>55</v>
      </c>
      <c r="I43" s="19" t="s">
        <v>55</v>
      </c>
      <c r="J43" s="19" t="s">
        <v>55</v>
      </c>
      <c r="K43" s="143">
        <f t="shared" si="0"/>
        <v>75</v>
      </c>
    </row>
    <row r="44" spans="1:11" s="196" customFormat="1" ht="12.75" customHeight="1" x14ac:dyDescent="0.2">
      <c r="A44" s="208">
        <v>461</v>
      </c>
      <c r="B44" s="59" t="s">
        <v>149</v>
      </c>
      <c r="C44" s="19">
        <v>24</v>
      </c>
      <c r="D44" s="19">
        <v>13</v>
      </c>
      <c r="E44" s="19">
        <v>42</v>
      </c>
      <c r="F44" s="19">
        <v>5</v>
      </c>
      <c r="G44" s="19">
        <v>30</v>
      </c>
      <c r="H44" s="19" t="s">
        <v>55</v>
      </c>
      <c r="I44" s="19" t="s">
        <v>55</v>
      </c>
      <c r="J44" s="19" t="s">
        <v>55</v>
      </c>
      <c r="K44" s="143">
        <f t="shared" si="0"/>
        <v>114</v>
      </c>
    </row>
    <row r="45" spans="1:11" ht="12.75" customHeight="1" x14ac:dyDescent="0.2">
      <c r="A45" s="208">
        <v>480</v>
      </c>
      <c r="B45" s="59" t="s">
        <v>150</v>
      </c>
      <c r="C45" s="19">
        <v>281</v>
      </c>
      <c r="D45" s="19">
        <v>82</v>
      </c>
      <c r="E45" s="19">
        <v>334</v>
      </c>
      <c r="F45" s="19">
        <v>96</v>
      </c>
      <c r="G45" s="19">
        <v>264</v>
      </c>
      <c r="H45" s="19">
        <v>3</v>
      </c>
      <c r="I45" s="19" t="s">
        <v>55</v>
      </c>
      <c r="J45" s="19" t="s">
        <v>55</v>
      </c>
      <c r="K45" s="143">
        <f t="shared" si="0"/>
        <v>1060</v>
      </c>
    </row>
    <row r="46" spans="1:11" ht="12.75" customHeight="1" x14ac:dyDescent="0.2">
      <c r="A46" s="208">
        <v>481</v>
      </c>
      <c r="B46" s="59" t="s">
        <v>151</v>
      </c>
      <c r="C46" s="19">
        <v>37</v>
      </c>
      <c r="D46" s="19">
        <v>14</v>
      </c>
      <c r="E46" s="19">
        <v>35</v>
      </c>
      <c r="F46" s="19">
        <v>10</v>
      </c>
      <c r="G46" s="19">
        <v>37</v>
      </c>
      <c r="H46" s="19" t="s">
        <v>55</v>
      </c>
      <c r="I46" s="19" t="s">
        <v>55</v>
      </c>
      <c r="J46" s="19" t="s">
        <v>55</v>
      </c>
      <c r="K46" s="143">
        <f t="shared" si="0"/>
        <v>133</v>
      </c>
    </row>
    <row r="47" spans="1:11" s="195" customFormat="1" ht="12.75" customHeight="1" x14ac:dyDescent="0.2">
      <c r="A47" s="208">
        <v>482</v>
      </c>
      <c r="B47" s="59" t="s">
        <v>152</v>
      </c>
      <c r="C47" s="19">
        <v>41</v>
      </c>
      <c r="D47" s="19">
        <v>17</v>
      </c>
      <c r="E47" s="19">
        <v>53</v>
      </c>
      <c r="F47" s="19">
        <v>21</v>
      </c>
      <c r="G47" s="19">
        <v>38</v>
      </c>
      <c r="H47" s="19">
        <v>1</v>
      </c>
      <c r="I47" s="19" t="s">
        <v>55</v>
      </c>
      <c r="J47" s="19" t="s">
        <v>55</v>
      </c>
      <c r="K47" s="143">
        <f t="shared" si="0"/>
        <v>171</v>
      </c>
    </row>
    <row r="48" spans="1:11" s="195" customFormat="1" ht="12.75" customHeight="1" x14ac:dyDescent="0.2">
      <c r="A48" s="208">
        <v>483</v>
      </c>
      <c r="B48" s="59" t="s">
        <v>153</v>
      </c>
      <c r="C48" s="19">
        <v>139</v>
      </c>
      <c r="D48" s="19">
        <v>45</v>
      </c>
      <c r="E48" s="19">
        <v>145</v>
      </c>
      <c r="F48" s="19">
        <v>41</v>
      </c>
      <c r="G48" s="19">
        <v>131</v>
      </c>
      <c r="H48" s="19" t="s">
        <v>55</v>
      </c>
      <c r="I48" s="19" t="s">
        <v>55</v>
      </c>
      <c r="J48" s="19" t="s">
        <v>55</v>
      </c>
      <c r="K48" s="143">
        <f t="shared" si="0"/>
        <v>501</v>
      </c>
    </row>
    <row r="49" spans="1:11" s="195" customFormat="1" ht="12.75" customHeight="1" x14ac:dyDescent="0.2">
      <c r="A49" s="208">
        <v>484</v>
      </c>
      <c r="B49" s="59" t="s">
        <v>154</v>
      </c>
      <c r="C49" s="19">
        <v>419</v>
      </c>
      <c r="D49" s="19">
        <v>134</v>
      </c>
      <c r="E49" s="19">
        <v>424</v>
      </c>
      <c r="F49" s="19">
        <v>102</v>
      </c>
      <c r="G49" s="19">
        <v>390</v>
      </c>
      <c r="H49" s="19">
        <v>3</v>
      </c>
      <c r="I49" s="19" t="s">
        <v>55</v>
      </c>
      <c r="J49" s="19">
        <v>2</v>
      </c>
      <c r="K49" s="143">
        <f t="shared" si="0"/>
        <v>1474</v>
      </c>
    </row>
    <row r="50" spans="1:11" s="195" customFormat="1" ht="12.75" customHeight="1" x14ac:dyDescent="0.2">
      <c r="A50" s="208">
        <v>486</v>
      </c>
      <c r="B50" s="59" t="s">
        <v>155</v>
      </c>
      <c r="C50" s="19">
        <v>188</v>
      </c>
      <c r="D50" s="19">
        <v>51</v>
      </c>
      <c r="E50" s="19">
        <v>217</v>
      </c>
      <c r="F50" s="19">
        <v>114</v>
      </c>
      <c r="G50" s="19">
        <v>132</v>
      </c>
      <c r="H50" s="19">
        <v>1</v>
      </c>
      <c r="I50" s="19" t="s">
        <v>55</v>
      </c>
      <c r="J50" s="19" t="s">
        <v>55</v>
      </c>
      <c r="K50" s="143">
        <f t="shared" si="0"/>
        <v>703</v>
      </c>
    </row>
    <row r="51" spans="1:11" s="195" customFormat="1" ht="12.75" customHeight="1" x14ac:dyDescent="0.2">
      <c r="A51" s="208">
        <v>488</v>
      </c>
      <c r="B51" s="59" t="s">
        <v>156</v>
      </c>
      <c r="C51" s="19">
        <v>63</v>
      </c>
      <c r="D51" s="19">
        <v>29</v>
      </c>
      <c r="E51" s="19">
        <v>91</v>
      </c>
      <c r="F51" s="19">
        <v>21</v>
      </c>
      <c r="G51" s="19">
        <v>59</v>
      </c>
      <c r="H51" s="19" t="s">
        <v>55</v>
      </c>
      <c r="I51" s="19" t="s">
        <v>55</v>
      </c>
      <c r="J51" s="19" t="s">
        <v>55</v>
      </c>
      <c r="K51" s="143">
        <f t="shared" si="0"/>
        <v>263</v>
      </c>
    </row>
    <row r="52" spans="1:11" s="195" customFormat="1" ht="12.75" customHeight="1" x14ac:dyDescent="0.2">
      <c r="A52" s="208">
        <v>509</v>
      </c>
      <c r="B52" s="59" t="s">
        <v>157</v>
      </c>
      <c r="C52" s="19">
        <v>3</v>
      </c>
      <c r="D52" s="19">
        <v>9</v>
      </c>
      <c r="E52" s="19">
        <v>26</v>
      </c>
      <c r="F52" s="19">
        <v>6</v>
      </c>
      <c r="G52" s="19">
        <v>18</v>
      </c>
      <c r="H52" s="19" t="s">
        <v>55</v>
      </c>
      <c r="I52" s="19" t="s">
        <v>55</v>
      </c>
      <c r="J52" s="19" t="s">
        <v>55</v>
      </c>
      <c r="K52" s="143">
        <f t="shared" si="0"/>
        <v>62</v>
      </c>
    </row>
    <row r="53" spans="1:11" s="195" customFormat="1" ht="12.75" customHeight="1" x14ac:dyDescent="0.2">
      <c r="A53" s="208">
        <v>512</v>
      </c>
      <c r="B53" s="59" t="s">
        <v>158</v>
      </c>
      <c r="C53" s="19">
        <v>11</v>
      </c>
      <c r="D53" s="19">
        <v>10</v>
      </c>
      <c r="E53" s="19">
        <v>10</v>
      </c>
      <c r="F53" s="19" t="s">
        <v>55</v>
      </c>
      <c r="G53" s="19">
        <v>11</v>
      </c>
      <c r="H53" s="19">
        <v>1</v>
      </c>
      <c r="I53" s="19" t="s">
        <v>55</v>
      </c>
      <c r="J53" s="19" t="s">
        <v>55</v>
      </c>
      <c r="K53" s="143">
        <f t="shared" si="0"/>
        <v>43</v>
      </c>
    </row>
    <row r="54" spans="1:11" s="195" customFormat="1" ht="12.75" customHeight="1" x14ac:dyDescent="0.2">
      <c r="A54" s="208">
        <v>513</v>
      </c>
      <c r="B54" s="59" t="s">
        <v>159</v>
      </c>
      <c r="C54" s="19">
        <v>44</v>
      </c>
      <c r="D54" s="19">
        <v>12</v>
      </c>
      <c r="E54" s="19">
        <v>37</v>
      </c>
      <c r="F54" s="19">
        <v>9</v>
      </c>
      <c r="G54" s="19">
        <v>44</v>
      </c>
      <c r="H54" s="19">
        <v>8</v>
      </c>
      <c r="I54" s="19" t="s">
        <v>55</v>
      </c>
      <c r="J54" s="19" t="s">
        <v>55</v>
      </c>
      <c r="K54" s="143">
        <f t="shared" si="0"/>
        <v>154</v>
      </c>
    </row>
    <row r="55" spans="1:11" s="195" customFormat="1" ht="12.75" customHeight="1" x14ac:dyDescent="0.2">
      <c r="A55" s="208">
        <v>560</v>
      </c>
      <c r="B55" s="59" t="s">
        <v>160</v>
      </c>
      <c r="C55" s="19">
        <v>17</v>
      </c>
      <c r="D55" s="19" t="s">
        <v>55</v>
      </c>
      <c r="E55" s="19">
        <v>18</v>
      </c>
      <c r="F55" s="19">
        <v>10</v>
      </c>
      <c r="G55" s="19">
        <v>13</v>
      </c>
      <c r="H55" s="19" t="s">
        <v>55</v>
      </c>
      <c r="I55" s="19" t="s">
        <v>55</v>
      </c>
      <c r="J55" s="19" t="s">
        <v>55</v>
      </c>
      <c r="K55" s="143">
        <f t="shared" si="0"/>
        <v>58</v>
      </c>
    </row>
    <row r="56" spans="1:11" s="195" customFormat="1" ht="12.75" customHeight="1" x14ac:dyDescent="0.2">
      <c r="A56" s="208">
        <v>561</v>
      </c>
      <c r="B56" s="59" t="s">
        <v>161</v>
      </c>
      <c r="C56" s="19">
        <v>30</v>
      </c>
      <c r="D56" s="19">
        <v>11</v>
      </c>
      <c r="E56" s="19">
        <v>38</v>
      </c>
      <c r="F56" s="19">
        <v>14</v>
      </c>
      <c r="G56" s="19">
        <v>38</v>
      </c>
      <c r="H56" s="19" t="s">
        <v>55</v>
      </c>
      <c r="I56" s="19" t="s">
        <v>55</v>
      </c>
      <c r="J56" s="19" t="s">
        <v>55</v>
      </c>
      <c r="K56" s="143">
        <f t="shared" si="0"/>
        <v>131</v>
      </c>
    </row>
    <row r="57" spans="1:11" s="196" customFormat="1" ht="12.75" customHeight="1" x14ac:dyDescent="0.2">
      <c r="A57" s="208">
        <v>562</v>
      </c>
      <c r="B57" s="59" t="s">
        <v>162</v>
      </c>
      <c r="C57" s="19">
        <v>65</v>
      </c>
      <c r="D57" s="19">
        <v>36</v>
      </c>
      <c r="E57" s="19">
        <v>74</v>
      </c>
      <c r="F57" s="19">
        <v>21</v>
      </c>
      <c r="G57" s="19">
        <v>38</v>
      </c>
      <c r="H57" s="19">
        <v>1</v>
      </c>
      <c r="I57" s="19" t="s">
        <v>55</v>
      </c>
      <c r="J57" s="19" t="s">
        <v>55</v>
      </c>
      <c r="K57" s="143">
        <f t="shared" si="0"/>
        <v>235</v>
      </c>
    </row>
    <row r="58" spans="1:11" ht="12.75" customHeight="1" x14ac:dyDescent="0.2">
      <c r="A58" s="208">
        <v>563</v>
      </c>
      <c r="B58" s="59" t="s">
        <v>163</v>
      </c>
      <c r="C58" s="19">
        <v>24</v>
      </c>
      <c r="D58" s="19">
        <v>5</v>
      </c>
      <c r="E58" s="19">
        <v>15</v>
      </c>
      <c r="F58" s="19">
        <v>14</v>
      </c>
      <c r="G58" s="19">
        <v>21</v>
      </c>
      <c r="H58" s="19" t="s">
        <v>55</v>
      </c>
      <c r="I58" s="19" t="s">
        <v>55</v>
      </c>
      <c r="J58" s="19" t="s">
        <v>55</v>
      </c>
      <c r="K58" s="143">
        <f t="shared" si="0"/>
        <v>79</v>
      </c>
    </row>
    <row r="59" spans="1:11" ht="12.75" customHeight="1" x14ac:dyDescent="0.2">
      <c r="A59" s="208">
        <v>580</v>
      </c>
      <c r="B59" s="59" t="s">
        <v>164</v>
      </c>
      <c r="C59" s="19">
        <v>805</v>
      </c>
      <c r="D59" s="19">
        <v>163</v>
      </c>
      <c r="E59" s="19">
        <v>1031</v>
      </c>
      <c r="F59" s="19">
        <v>788</v>
      </c>
      <c r="G59" s="19">
        <v>907</v>
      </c>
      <c r="H59" s="19">
        <v>16</v>
      </c>
      <c r="I59" s="19">
        <v>1</v>
      </c>
      <c r="J59" s="19" t="s">
        <v>55</v>
      </c>
      <c r="K59" s="143">
        <f t="shared" si="0"/>
        <v>3711</v>
      </c>
    </row>
    <row r="60" spans="1:11" ht="12.75" customHeight="1" x14ac:dyDescent="0.2">
      <c r="A60" s="208">
        <v>581</v>
      </c>
      <c r="B60" s="59" t="s">
        <v>165</v>
      </c>
      <c r="C60" s="19">
        <v>772</v>
      </c>
      <c r="D60" s="19">
        <v>616</v>
      </c>
      <c r="E60" s="19">
        <v>683</v>
      </c>
      <c r="F60" s="19">
        <v>226</v>
      </c>
      <c r="G60" s="19">
        <v>606</v>
      </c>
      <c r="H60" s="19">
        <v>4</v>
      </c>
      <c r="I60" s="19" t="s">
        <v>55</v>
      </c>
      <c r="J60" s="19" t="s">
        <v>55</v>
      </c>
      <c r="K60" s="143">
        <f t="shared" si="0"/>
        <v>2907</v>
      </c>
    </row>
    <row r="61" spans="1:11" ht="12.75" customHeight="1" x14ac:dyDescent="0.2">
      <c r="A61" s="208">
        <v>582</v>
      </c>
      <c r="B61" s="59" t="s">
        <v>166</v>
      </c>
      <c r="C61" s="19">
        <v>30</v>
      </c>
      <c r="D61" s="19">
        <v>16</v>
      </c>
      <c r="E61" s="19">
        <v>51</v>
      </c>
      <c r="F61" s="19">
        <v>8</v>
      </c>
      <c r="G61" s="19">
        <v>53</v>
      </c>
      <c r="H61" s="19" t="s">
        <v>55</v>
      </c>
      <c r="I61" s="19" t="s">
        <v>55</v>
      </c>
      <c r="J61" s="19" t="s">
        <v>55</v>
      </c>
      <c r="K61" s="143">
        <f t="shared" si="0"/>
        <v>158</v>
      </c>
    </row>
    <row r="62" spans="1:11" ht="12.75" customHeight="1" x14ac:dyDescent="0.2">
      <c r="A62" s="208">
        <v>583</v>
      </c>
      <c r="B62" s="59" t="s">
        <v>167</v>
      </c>
      <c r="C62" s="19">
        <v>162</v>
      </c>
      <c r="D62" s="19">
        <v>55</v>
      </c>
      <c r="E62" s="19">
        <v>180</v>
      </c>
      <c r="F62" s="19">
        <v>98</v>
      </c>
      <c r="G62" s="19">
        <v>170</v>
      </c>
      <c r="H62" s="19">
        <v>1</v>
      </c>
      <c r="I62" s="19" t="s">
        <v>55</v>
      </c>
      <c r="J62" s="19">
        <v>1</v>
      </c>
      <c r="K62" s="143">
        <f t="shared" si="0"/>
        <v>667</v>
      </c>
    </row>
    <row r="63" spans="1:11" ht="12.75" customHeight="1" x14ac:dyDescent="0.2">
      <c r="A63" s="208">
        <v>584</v>
      </c>
      <c r="B63" s="59" t="s">
        <v>168</v>
      </c>
      <c r="C63" s="19">
        <v>23</v>
      </c>
      <c r="D63" s="19">
        <v>14</v>
      </c>
      <c r="E63" s="19">
        <v>31</v>
      </c>
      <c r="F63" s="19">
        <v>8</v>
      </c>
      <c r="G63" s="19">
        <v>23</v>
      </c>
      <c r="H63" s="19" t="s">
        <v>55</v>
      </c>
      <c r="I63" s="19" t="s">
        <v>55</v>
      </c>
      <c r="J63" s="19" t="s">
        <v>55</v>
      </c>
      <c r="K63" s="143">
        <f t="shared" si="0"/>
        <v>99</v>
      </c>
    </row>
    <row r="64" spans="1:11" ht="12.75" customHeight="1" x14ac:dyDescent="0.2">
      <c r="A64" s="208">
        <v>586</v>
      </c>
      <c r="B64" s="59" t="s">
        <v>169</v>
      </c>
      <c r="C64" s="19">
        <v>82</v>
      </c>
      <c r="D64" s="19">
        <v>47</v>
      </c>
      <c r="E64" s="19">
        <v>137</v>
      </c>
      <c r="F64" s="19">
        <v>81</v>
      </c>
      <c r="G64" s="19">
        <v>106</v>
      </c>
      <c r="H64" s="19">
        <v>1</v>
      </c>
      <c r="I64" s="19" t="s">
        <v>55</v>
      </c>
      <c r="J64" s="19" t="s">
        <v>55</v>
      </c>
      <c r="K64" s="143">
        <f t="shared" si="0"/>
        <v>454</v>
      </c>
    </row>
    <row r="65" spans="1:11" ht="12.75" customHeight="1" x14ac:dyDescent="0.2">
      <c r="A65" s="208">
        <v>604</v>
      </c>
      <c r="B65" s="59" t="s">
        <v>170</v>
      </c>
      <c r="C65" s="19">
        <v>19</v>
      </c>
      <c r="D65" s="19">
        <v>8</v>
      </c>
      <c r="E65" s="19">
        <v>20</v>
      </c>
      <c r="F65" s="19">
        <v>5</v>
      </c>
      <c r="G65" s="19">
        <v>24</v>
      </c>
      <c r="H65" s="19">
        <v>1</v>
      </c>
      <c r="I65" s="19" t="s">
        <v>55</v>
      </c>
      <c r="J65" s="19" t="s">
        <v>55</v>
      </c>
      <c r="K65" s="143">
        <f t="shared" si="0"/>
        <v>77</v>
      </c>
    </row>
    <row r="66" spans="1:11" ht="12.75" customHeight="1" x14ac:dyDescent="0.2">
      <c r="A66" s="208">
        <v>617</v>
      </c>
      <c r="B66" s="59" t="s">
        <v>171</v>
      </c>
      <c r="C66" s="19">
        <v>41</v>
      </c>
      <c r="D66" s="19">
        <v>15</v>
      </c>
      <c r="E66" s="19">
        <v>83</v>
      </c>
      <c r="F66" s="19">
        <v>14</v>
      </c>
      <c r="G66" s="19">
        <v>72</v>
      </c>
      <c r="H66" s="19" t="s">
        <v>55</v>
      </c>
      <c r="I66" s="19" t="s">
        <v>55</v>
      </c>
      <c r="J66" s="19" t="s">
        <v>55</v>
      </c>
      <c r="K66" s="143">
        <f t="shared" si="0"/>
        <v>225</v>
      </c>
    </row>
    <row r="67" spans="1:11" ht="12.75" customHeight="1" x14ac:dyDescent="0.2">
      <c r="A67" s="208">
        <v>642</v>
      </c>
      <c r="B67" s="59" t="s">
        <v>172</v>
      </c>
      <c r="C67" s="19">
        <v>17</v>
      </c>
      <c r="D67" s="19">
        <v>9</v>
      </c>
      <c r="E67" s="19">
        <v>37</v>
      </c>
      <c r="F67" s="19">
        <v>10</v>
      </c>
      <c r="G67" s="19">
        <v>26</v>
      </c>
      <c r="H67" s="19" t="s">
        <v>55</v>
      </c>
      <c r="I67" s="19" t="s">
        <v>55</v>
      </c>
      <c r="J67" s="19" t="s">
        <v>55</v>
      </c>
      <c r="K67" s="143">
        <f t="shared" si="0"/>
        <v>99</v>
      </c>
    </row>
    <row r="68" spans="1:11" ht="12.75" customHeight="1" x14ac:dyDescent="0.2">
      <c r="A68" s="208">
        <v>643</v>
      </c>
      <c r="B68" s="59" t="s">
        <v>173</v>
      </c>
      <c r="C68" s="19">
        <v>61</v>
      </c>
      <c r="D68" s="19">
        <v>14</v>
      </c>
      <c r="E68" s="19">
        <v>87</v>
      </c>
      <c r="F68" s="19">
        <v>9</v>
      </c>
      <c r="G68" s="19">
        <v>39</v>
      </c>
      <c r="H68" s="19">
        <v>11</v>
      </c>
      <c r="I68" s="19" t="s">
        <v>55</v>
      </c>
      <c r="J68" s="19" t="s">
        <v>55</v>
      </c>
      <c r="K68" s="143">
        <f t="shared" si="0"/>
        <v>221</v>
      </c>
    </row>
    <row r="69" spans="1:11" ht="12.75" customHeight="1" x14ac:dyDescent="0.2">
      <c r="A69" s="208">
        <v>662</v>
      </c>
      <c r="B69" s="59" t="s">
        <v>174</v>
      </c>
      <c r="C69" s="19">
        <v>115</v>
      </c>
      <c r="D69" s="19">
        <v>44</v>
      </c>
      <c r="E69" s="19">
        <v>153</v>
      </c>
      <c r="F69" s="19">
        <v>35</v>
      </c>
      <c r="G69" s="19">
        <v>162</v>
      </c>
      <c r="H69" s="19" t="s">
        <v>55</v>
      </c>
      <c r="I69" s="19" t="s">
        <v>55</v>
      </c>
      <c r="J69" s="19" t="s">
        <v>55</v>
      </c>
      <c r="K69" s="143">
        <f t="shared" si="0"/>
        <v>509</v>
      </c>
    </row>
    <row r="70" spans="1:11" ht="12.75" customHeight="1" x14ac:dyDescent="0.2">
      <c r="A70" s="208">
        <v>665</v>
      </c>
      <c r="B70" s="59" t="s">
        <v>175</v>
      </c>
      <c r="C70" s="19">
        <v>53</v>
      </c>
      <c r="D70" s="19">
        <v>26</v>
      </c>
      <c r="E70" s="19">
        <v>72</v>
      </c>
      <c r="F70" s="19">
        <v>13</v>
      </c>
      <c r="G70" s="19">
        <v>52</v>
      </c>
      <c r="H70" s="19" t="s">
        <v>55</v>
      </c>
      <c r="I70" s="19" t="s">
        <v>55</v>
      </c>
      <c r="J70" s="19" t="s">
        <v>55</v>
      </c>
      <c r="K70" s="143">
        <f t="shared" si="0"/>
        <v>216</v>
      </c>
    </row>
    <row r="71" spans="1:11" ht="12.75" customHeight="1" x14ac:dyDescent="0.2">
      <c r="A71" s="208">
        <v>680</v>
      </c>
      <c r="B71" s="59" t="s">
        <v>176</v>
      </c>
      <c r="C71" s="19">
        <v>1668</v>
      </c>
      <c r="D71" s="19">
        <v>628</v>
      </c>
      <c r="E71" s="19">
        <v>1471</v>
      </c>
      <c r="F71" s="19">
        <v>481</v>
      </c>
      <c r="G71" s="19">
        <v>1496</v>
      </c>
      <c r="H71" s="19">
        <v>1</v>
      </c>
      <c r="I71" s="19" t="s">
        <v>55</v>
      </c>
      <c r="J71" s="19" t="s">
        <v>55</v>
      </c>
      <c r="K71" s="143">
        <f t="shared" si="0"/>
        <v>5745</v>
      </c>
    </row>
    <row r="72" spans="1:11" ht="12.75" customHeight="1" x14ac:dyDescent="0.2">
      <c r="A72" s="208">
        <v>682</v>
      </c>
      <c r="B72" s="59" t="s">
        <v>177</v>
      </c>
      <c r="C72" s="19">
        <v>156</v>
      </c>
      <c r="D72" s="19">
        <v>39</v>
      </c>
      <c r="E72" s="19">
        <v>165</v>
      </c>
      <c r="F72" s="19">
        <v>117</v>
      </c>
      <c r="G72" s="19">
        <v>149</v>
      </c>
      <c r="H72" s="19" t="s">
        <v>55</v>
      </c>
      <c r="I72" s="19" t="s">
        <v>55</v>
      </c>
      <c r="J72" s="19" t="s">
        <v>55</v>
      </c>
      <c r="K72" s="143">
        <f t="shared" si="0"/>
        <v>626</v>
      </c>
    </row>
    <row r="73" spans="1:11" ht="12.75" customHeight="1" x14ac:dyDescent="0.2">
      <c r="A73" s="208">
        <v>683</v>
      </c>
      <c r="B73" s="59" t="s">
        <v>178</v>
      </c>
      <c r="C73" s="19">
        <v>265</v>
      </c>
      <c r="D73" s="19">
        <v>114</v>
      </c>
      <c r="E73" s="19">
        <v>392</v>
      </c>
      <c r="F73" s="19">
        <v>86</v>
      </c>
      <c r="G73" s="19">
        <v>387</v>
      </c>
      <c r="H73" s="19" t="s">
        <v>55</v>
      </c>
      <c r="I73" s="19" t="s">
        <v>55</v>
      </c>
      <c r="J73" s="19" t="s">
        <v>55</v>
      </c>
      <c r="K73" s="143">
        <f t="shared" ref="K73:K136" si="1">SUM(C73:J73)</f>
        <v>1244</v>
      </c>
    </row>
    <row r="74" spans="1:11" ht="12.75" customHeight="1" x14ac:dyDescent="0.2">
      <c r="A74" s="208">
        <v>684</v>
      </c>
      <c r="B74" s="59" t="s">
        <v>179</v>
      </c>
      <c r="C74" s="19">
        <v>29</v>
      </c>
      <c r="D74" s="19">
        <v>17</v>
      </c>
      <c r="E74" s="19">
        <v>37</v>
      </c>
      <c r="F74" s="19">
        <v>10</v>
      </c>
      <c r="G74" s="19">
        <v>34</v>
      </c>
      <c r="H74" s="19" t="s">
        <v>55</v>
      </c>
      <c r="I74" s="19" t="s">
        <v>55</v>
      </c>
      <c r="J74" s="19" t="s">
        <v>55</v>
      </c>
      <c r="K74" s="143">
        <f t="shared" si="1"/>
        <v>127</v>
      </c>
    </row>
    <row r="75" spans="1:11" ht="12.75" customHeight="1" x14ac:dyDescent="0.2">
      <c r="A75" s="208">
        <v>685</v>
      </c>
      <c r="B75" s="59" t="s">
        <v>180</v>
      </c>
      <c r="C75" s="19">
        <v>112</v>
      </c>
      <c r="D75" s="19">
        <v>35</v>
      </c>
      <c r="E75" s="19">
        <v>149</v>
      </c>
      <c r="F75" s="19">
        <v>111</v>
      </c>
      <c r="G75" s="19">
        <v>111</v>
      </c>
      <c r="H75" s="19" t="s">
        <v>55</v>
      </c>
      <c r="I75" s="19" t="s">
        <v>55</v>
      </c>
      <c r="J75" s="19" t="s">
        <v>55</v>
      </c>
      <c r="K75" s="143">
        <f t="shared" si="1"/>
        <v>518</v>
      </c>
    </row>
    <row r="76" spans="1:11" ht="12.75" customHeight="1" x14ac:dyDescent="0.2">
      <c r="A76" s="208">
        <v>686</v>
      </c>
      <c r="B76" s="59" t="s">
        <v>181</v>
      </c>
      <c r="C76" s="19">
        <v>87</v>
      </c>
      <c r="D76" s="19">
        <v>28</v>
      </c>
      <c r="E76" s="19">
        <v>57</v>
      </c>
      <c r="F76" s="19">
        <v>26</v>
      </c>
      <c r="G76" s="19">
        <v>56</v>
      </c>
      <c r="H76" s="19">
        <v>1</v>
      </c>
      <c r="I76" s="19" t="s">
        <v>55</v>
      </c>
      <c r="J76" s="19" t="s">
        <v>55</v>
      </c>
      <c r="K76" s="143">
        <f t="shared" si="1"/>
        <v>255</v>
      </c>
    </row>
    <row r="77" spans="1:11" ht="12.75" customHeight="1" x14ac:dyDescent="0.2">
      <c r="A77" s="208">
        <v>687</v>
      </c>
      <c r="B77" s="59" t="s">
        <v>182</v>
      </c>
      <c r="C77" s="19">
        <v>61</v>
      </c>
      <c r="D77" s="19">
        <v>17</v>
      </c>
      <c r="E77" s="19">
        <v>106</v>
      </c>
      <c r="F77" s="19">
        <v>12</v>
      </c>
      <c r="G77" s="19">
        <v>62</v>
      </c>
      <c r="H77" s="19" t="s">
        <v>55</v>
      </c>
      <c r="I77" s="19" t="s">
        <v>55</v>
      </c>
      <c r="J77" s="19" t="s">
        <v>55</v>
      </c>
      <c r="K77" s="143">
        <f t="shared" si="1"/>
        <v>258</v>
      </c>
    </row>
    <row r="78" spans="1:11" ht="12.75" customHeight="1" x14ac:dyDescent="0.2">
      <c r="A78" s="208">
        <v>760</v>
      </c>
      <c r="B78" s="59" t="s">
        <v>183</v>
      </c>
      <c r="C78" s="19">
        <v>26</v>
      </c>
      <c r="D78" s="19">
        <v>29</v>
      </c>
      <c r="E78" s="19">
        <v>29</v>
      </c>
      <c r="F78" s="19">
        <v>24</v>
      </c>
      <c r="G78" s="19">
        <v>44</v>
      </c>
      <c r="H78" s="19" t="s">
        <v>55</v>
      </c>
      <c r="I78" s="19" t="s">
        <v>55</v>
      </c>
      <c r="J78" s="19">
        <v>1</v>
      </c>
      <c r="K78" s="143">
        <f t="shared" si="1"/>
        <v>153</v>
      </c>
    </row>
    <row r="79" spans="1:11" ht="12.75" customHeight="1" x14ac:dyDescent="0.2">
      <c r="A79" s="208">
        <v>761</v>
      </c>
      <c r="B79" s="59" t="s">
        <v>184</v>
      </c>
      <c r="C79" s="19">
        <v>27</v>
      </c>
      <c r="D79" s="19">
        <v>16</v>
      </c>
      <c r="E79" s="19">
        <v>21</v>
      </c>
      <c r="F79" s="19">
        <v>5</v>
      </c>
      <c r="G79" s="19">
        <v>15</v>
      </c>
      <c r="H79" s="19" t="s">
        <v>55</v>
      </c>
      <c r="I79" s="19" t="s">
        <v>55</v>
      </c>
      <c r="J79" s="19" t="s">
        <v>55</v>
      </c>
      <c r="K79" s="143">
        <f t="shared" si="1"/>
        <v>84</v>
      </c>
    </row>
    <row r="80" spans="1:11" ht="12.75" customHeight="1" x14ac:dyDescent="0.2">
      <c r="A80" s="208">
        <v>763</v>
      </c>
      <c r="B80" s="59" t="s">
        <v>185</v>
      </c>
      <c r="C80" s="19">
        <v>63</v>
      </c>
      <c r="D80" s="19">
        <v>21</v>
      </c>
      <c r="E80" s="19">
        <v>49</v>
      </c>
      <c r="F80" s="19">
        <v>8</v>
      </c>
      <c r="G80" s="19">
        <v>27</v>
      </c>
      <c r="H80" s="19" t="s">
        <v>55</v>
      </c>
      <c r="I80" s="19" t="s">
        <v>55</v>
      </c>
      <c r="J80" s="19" t="s">
        <v>55</v>
      </c>
      <c r="K80" s="143">
        <f t="shared" si="1"/>
        <v>168</v>
      </c>
    </row>
    <row r="81" spans="1:11" ht="12.75" customHeight="1" x14ac:dyDescent="0.2">
      <c r="A81" s="208">
        <v>764</v>
      </c>
      <c r="B81" s="59" t="s">
        <v>186</v>
      </c>
      <c r="C81" s="19">
        <v>50</v>
      </c>
      <c r="D81" s="19">
        <v>17</v>
      </c>
      <c r="E81" s="19">
        <v>86</v>
      </c>
      <c r="F81" s="19">
        <v>18</v>
      </c>
      <c r="G81" s="19">
        <v>59</v>
      </c>
      <c r="H81" s="19" t="s">
        <v>55</v>
      </c>
      <c r="I81" s="19" t="s">
        <v>55</v>
      </c>
      <c r="J81" s="19" t="s">
        <v>55</v>
      </c>
      <c r="K81" s="143">
        <f t="shared" si="1"/>
        <v>230</v>
      </c>
    </row>
    <row r="82" spans="1:11" ht="12.75" customHeight="1" x14ac:dyDescent="0.2">
      <c r="A82" s="208">
        <v>765</v>
      </c>
      <c r="B82" s="59" t="s">
        <v>187</v>
      </c>
      <c r="C82" s="19">
        <v>106</v>
      </c>
      <c r="D82" s="19">
        <v>39</v>
      </c>
      <c r="E82" s="19">
        <v>97</v>
      </c>
      <c r="F82" s="19">
        <v>18</v>
      </c>
      <c r="G82" s="19">
        <v>126</v>
      </c>
      <c r="H82" s="19" t="s">
        <v>55</v>
      </c>
      <c r="I82" s="19" t="s">
        <v>55</v>
      </c>
      <c r="J82" s="19" t="s">
        <v>55</v>
      </c>
      <c r="K82" s="143">
        <f t="shared" si="1"/>
        <v>386</v>
      </c>
    </row>
    <row r="83" spans="1:11" ht="12.75" customHeight="1" x14ac:dyDescent="0.2">
      <c r="A83" s="208">
        <v>767</v>
      </c>
      <c r="B83" s="59" t="s">
        <v>188</v>
      </c>
      <c r="C83" s="19">
        <v>35</v>
      </c>
      <c r="D83" s="19">
        <v>16</v>
      </c>
      <c r="E83" s="19">
        <v>34</v>
      </c>
      <c r="F83" s="19">
        <v>11</v>
      </c>
      <c r="G83" s="19">
        <v>43</v>
      </c>
      <c r="H83" s="19" t="s">
        <v>55</v>
      </c>
      <c r="I83" s="19" t="s">
        <v>55</v>
      </c>
      <c r="J83" s="19" t="s">
        <v>55</v>
      </c>
      <c r="K83" s="143">
        <f t="shared" si="1"/>
        <v>139</v>
      </c>
    </row>
    <row r="84" spans="1:11" ht="12.75" customHeight="1" x14ac:dyDescent="0.2">
      <c r="A84" s="208">
        <v>780</v>
      </c>
      <c r="B84" s="59" t="s">
        <v>189</v>
      </c>
      <c r="C84" s="19">
        <v>476</v>
      </c>
      <c r="D84" s="19">
        <v>188</v>
      </c>
      <c r="E84" s="19">
        <v>589</v>
      </c>
      <c r="F84" s="19">
        <v>139</v>
      </c>
      <c r="G84" s="19">
        <v>492</v>
      </c>
      <c r="H84" s="19">
        <v>5</v>
      </c>
      <c r="I84" s="19" t="s">
        <v>55</v>
      </c>
      <c r="J84" s="19" t="s">
        <v>55</v>
      </c>
      <c r="K84" s="143">
        <f t="shared" si="1"/>
        <v>1889</v>
      </c>
    </row>
    <row r="85" spans="1:11" ht="12.75" customHeight="1" x14ac:dyDescent="0.2">
      <c r="A85" s="208">
        <v>781</v>
      </c>
      <c r="B85" s="59" t="s">
        <v>190</v>
      </c>
      <c r="C85" s="19">
        <v>120</v>
      </c>
      <c r="D85" s="19">
        <v>41</v>
      </c>
      <c r="E85" s="19">
        <v>116</v>
      </c>
      <c r="F85" s="19">
        <v>92</v>
      </c>
      <c r="G85" s="19">
        <v>125</v>
      </c>
      <c r="H85" s="19">
        <v>1</v>
      </c>
      <c r="I85" s="19" t="s">
        <v>55</v>
      </c>
      <c r="J85" s="19">
        <v>3</v>
      </c>
      <c r="K85" s="143">
        <f t="shared" si="1"/>
        <v>498</v>
      </c>
    </row>
    <row r="86" spans="1:11" ht="12.75" customHeight="1" x14ac:dyDescent="0.2">
      <c r="A86" s="208">
        <v>821</v>
      </c>
      <c r="B86" s="59" t="s">
        <v>604</v>
      </c>
      <c r="C86" s="19">
        <v>27</v>
      </c>
      <c r="D86" s="19">
        <v>16</v>
      </c>
      <c r="E86" s="19">
        <v>5</v>
      </c>
      <c r="F86" s="19">
        <v>27</v>
      </c>
      <c r="G86" s="19">
        <v>12</v>
      </c>
      <c r="H86" s="19" t="s">
        <v>55</v>
      </c>
      <c r="I86" s="19" t="s">
        <v>55</v>
      </c>
      <c r="J86" s="19" t="s">
        <v>55</v>
      </c>
      <c r="K86" s="143">
        <f t="shared" si="1"/>
        <v>87</v>
      </c>
    </row>
    <row r="87" spans="1:11" ht="12.75" customHeight="1" x14ac:dyDescent="0.2">
      <c r="A87" s="208">
        <v>834</v>
      </c>
      <c r="B87" s="59" t="s">
        <v>191</v>
      </c>
      <c r="C87" s="19">
        <v>22</v>
      </c>
      <c r="D87" s="19">
        <v>14</v>
      </c>
      <c r="E87" s="19">
        <v>24</v>
      </c>
      <c r="F87" s="19">
        <v>4</v>
      </c>
      <c r="G87" s="19">
        <v>11</v>
      </c>
      <c r="H87" s="19" t="s">
        <v>55</v>
      </c>
      <c r="I87" s="19" t="s">
        <v>55</v>
      </c>
      <c r="J87" s="19">
        <v>1</v>
      </c>
      <c r="K87" s="143">
        <f t="shared" si="1"/>
        <v>76</v>
      </c>
    </row>
    <row r="88" spans="1:11" ht="12.75" customHeight="1" x14ac:dyDescent="0.2">
      <c r="A88" s="208">
        <v>840</v>
      </c>
      <c r="B88" s="59" t="s">
        <v>192</v>
      </c>
      <c r="C88" s="19">
        <v>64</v>
      </c>
      <c r="D88" s="19">
        <v>24</v>
      </c>
      <c r="E88" s="19">
        <v>102</v>
      </c>
      <c r="F88" s="19">
        <v>15</v>
      </c>
      <c r="G88" s="19">
        <v>46</v>
      </c>
      <c r="H88" s="19" t="s">
        <v>55</v>
      </c>
      <c r="I88" s="19" t="s">
        <v>55</v>
      </c>
      <c r="J88" s="19" t="s">
        <v>55</v>
      </c>
      <c r="K88" s="143">
        <f t="shared" si="1"/>
        <v>251</v>
      </c>
    </row>
    <row r="89" spans="1:11" ht="12.75" customHeight="1" x14ac:dyDescent="0.2">
      <c r="A89" s="208">
        <v>860</v>
      </c>
      <c r="B89" s="59" t="s">
        <v>193</v>
      </c>
      <c r="C89" s="19">
        <v>67</v>
      </c>
      <c r="D89" s="19">
        <v>27</v>
      </c>
      <c r="E89" s="19">
        <v>52</v>
      </c>
      <c r="F89" s="19">
        <v>5</v>
      </c>
      <c r="G89" s="19">
        <v>35</v>
      </c>
      <c r="H89" s="19" t="s">
        <v>55</v>
      </c>
      <c r="I89" s="19">
        <v>1</v>
      </c>
      <c r="J89" s="19">
        <v>1</v>
      </c>
      <c r="K89" s="143">
        <f t="shared" si="1"/>
        <v>188</v>
      </c>
    </row>
    <row r="90" spans="1:11" ht="12.75" customHeight="1" x14ac:dyDescent="0.2">
      <c r="A90" s="208">
        <v>861</v>
      </c>
      <c r="B90" s="59" t="s">
        <v>194</v>
      </c>
      <c r="C90" s="19">
        <v>37</v>
      </c>
      <c r="D90" s="19">
        <v>16</v>
      </c>
      <c r="E90" s="19">
        <v>28</v>
      </c>
      <c r="F90" s="19">
        <v>5</v>
      </c>
      <c r="G90" s="19">
        <v>40</v>
      </c>
      <c r="H90" s="19" t="s">
        <v>55</v>
      </c>
      <c r="I90" s="19" t="s">
        <v>55</v>
      </c>
      <c r="J90" s="19" t="s">
        <v>55</v>
      </c>
      <c r="K90" s="143">
        <f t="shared" si="1"/>
        <v>126</v>
      </c>
    </row>
    <row r="91" spans="1:11" ht="12.75" customHeight="1" x14ac:dyDescent="0.2">
      <c r="A91" s="208">
        <v>862</v>
      </c>
      <c r="B91" s="59" t="s">
        <v>195</v>
      </c>
      <c r="C91" s="19">
        <v>30</v>
      </c>
      <c r="D91" s="19">
        <v>14</v>
      </c>
      <c r="E91" s="19">
        <v>20</v>
      </c>
      <c r="F91" s="19">
        <v>19</v>
      </c>
      <c r="G91" s="19">
        <v>26</v>
      </c>
      <c r="H91" s="19" t="s">
        <v>55</v>
      </c>
      <c r="I91" s="19" t="s">
        <v>55</v>
      </c>
      <c r="J91" s="19" t="s">
        <v>55</v>
      </c>
      <c r="K91" s="143">
        <f t="shared" si="1"/>
        <v>109</v>
      </c>
    </row>
    <row r="92" spans="1:11" ht="12.75" customHeight="1" x14ac:dyDescent="0.2">
      <c r="A92" s="208">
        <v>880</v>
      </c>
      <c r="B92" s="59" t="s">
        <v>196</v>
      </c>
      <c r="C92" s="19">
        <v>557</v>
      </c>
      <c r="D92" s="19">
        <v>150</v>
      </c>
      <c r="E92" s="19">
        <v>523</v>
      </c>
      <c r="F92" s="19">
        <v>148</v>
      </c>
      <c r="G92" s="19">
        <v>444</v>
      </c>
      <c r="H92" s="19" t="s">
        <v>55</v>
      </c>
      <c r="I92" s="19" t="s">
        <v>55</v>
      </c>
      <c r="J92" s="19" t="s">
        <v>55</v>
      </c>
      <c r="K92" s="143">
        <f t="shared" si="1"/>
        <v>1822</v>
      </c>
    </row>
    <row r="93" spans="1:11" ht="12.75" customHeight="1" x14ac:dyDescent="0.2">
      <c r="A93" s="208">
        <v>881</v>
      </c>
      <c r="B93" s="59" t="s">
        <v>197</v>
      </c>
      <c r="C93" s="19">
        <v>59</v>
      </c>
      <c r="D93" s="19">
        <v>40</v>
      </c>
      <c r="E93" s="19">
        <v>67</v>
      </c>
      <c r="F93" s="19">
        <v>10</v>
      </c>
      <c r="G93" s="19">
        <v>37</v>
      </c>
      <c r="H93" s="19" t="s">
        <v>55</v>
      </c>
      <c r="I93" s="19" t="s">
        <v>55</v>
      </c>
      <c r="J93" s="19" t="s">
        <v>55</v>
      </c>
      <c r="K93" s="143">
        <f t="shared" si="1"/>
        <v>213</v>
      </c>
    </row>
    <row r="94" spans="1:11" ht="12.75" customHeight="1" x14ac:dyDescent="0.2">
      <c r="A94" s="208">
        <v>882</v>
      </c>
      <c r="B94" s="59" t="s">
        <v>198</v>
      </c>
      <c r="C94" s="19">
        <v>92</v>
      </c>
      <c r="D94" s="19">
        <v>29</v>
      </c>
      <c r="E94" s="19">
        <v>88</v>
      </c>
      <c r="F94" s="19">
        <v>11</v>
      </c>
      <c r="G94" s="19">
        <v>98</v>
      </c>
      <c r="H94" s="19" t="s">
        <v>55</v>
      </c>
      <c r="I94" s="19" t="s">
        <v>55</v>
      </c>
      <c r="J94" s="19" t="s">
        <v>55</v>
      </c>
      <c r="K94" s="143">
        <f t="shared" si="1"/>
        <v>318</v>
      </c>
    </row>
    <row r="95" spans="1:11" ht="12.75" customHeight="1" x14ac:dyDescent="0.2">
      <c r="A95" s="208">
        <v>883</v>
      </c>
      <c r="B95" s="59" t="s">
        <v>199</v>
      </c>
      <c r="C95" s="19">
        <v>133</v>
      </c>
      <c r="D95" s="19">
        <v>65</v>
      </c>
      <c r="E95" s="19">
        <v>123</v>
      </c>
      <c r="F95" s="19">
        <v>49</v>
      </c>
      <c r="G95" s="19">
        <v>132</v>
      </c>
      <c r="H95" s="19" t="s">
        <v>55</v>
      </c>
      <c r="I95" s="19" t="s">
        <v>55</v>
      </c>
      <c r="J95" s="19" t="s">
        <v>55</v>
      </c>
      <c r="K95" s="143">
        <f t="shared" si="1"/>
        <v>502</v>
      </c>
    </row>
    <row r="96" spans="1:11" ht="12.75" customHeight="1" x14ac:dyDescent="0.2">
      <c r="A96" s="208">
        <v>884</v>
      </c>
      <c r="B96" s="59" t="s">
        <v>200</v>
      </c>
      <c r="C96" s="19">
        <v>83</v>
      </c>
      <c r="D96" s="19">
        <v>26</v>
      </c>
      <c r="E96" s="19">
        <v>111</v>
      </c>
      <c r="F96" s="19">
        <v>16</v>
      </c>
      <c r="G96" s="19">
        <v>113</v>
      </c>
      <c r="H96" s="19" t="s">
        <v>55</v>
      </c>
      <c r="I96" s="19" t="s">
        <v>55</v>
      </c>
      <c r="J96" s="19" t="s">
        <v>55</v>
      </c>
      <c r="K96" s="143">
        <f t="shared" si="1"/>
        <v>349</v>
      </c>
    </row>
    <row r="97" spans="1:11" ht="12.75" customHeight="1" x14ac:dyDescent="0.2">
      <c r="A97" s="208">
        <v>885</v>
      </c>
      <c r="B97" s="59" t="s">
        <v>201</v>
      </c>
      <c r="C97" s="19">
        <v>30</v>
      </c>
      <c r="D97" s="19">
        <v>19</v>
      </c>
      <c r="E97" s="19">
        <v>37</v>
      </c>
      <c r="F97" s="19">
        <v>4</v>
      </c>
      <c r="G97" s="19">
        <v>32</v>
      </c>
      <c r="H97" s="19" t="s">
        <v>55</v>
      </c>
      <c r="I97" s="19" t="s">
        <v>55</v>
      </c>
      <c r="J97" s="19" t="s">
        <v>55</v>
      </c>
      <c r="K97" s="143">
        <f t="shared" si="1"/>
        <v>122</v>
      </c>
    </row>
    <row r="98" spans="1:11" ht="12.75" customHeight="1" x14ac:dyDescent="0.2">
      <c r="A98" s="208">
        <v>980</v>
      </c>
      <c r="B98" s="59" t="s">
        <v>202</v>
      </c>
      <c r="C98" s="19">
        <v>168</v>
      </c>
      <c r="D98" s="19">
        <v>87</v>
      </c>
      <c r="E98" s="19">
        <v>219</v>
      </c>
      <c r="F98" s="19">
        <v>98</v>
      </c>
      <c r="G98" s="19">
        <v>142</v>
      </c>
      <c r="H98" s="19">
        <v>1</v>
      </c>
      <c r="I98" s="19" t="s">
        <v>55</v>
      </c>
      <c r="J98" s="19" t="s">
        <v>55</v>
      </c>
      <c r="K98" s="143">
        <f t="shared" si="1"/>
        <v>715</v>
      </c>
    </row>
    <row r="99" spans="1:11" ht="12.75" customHeight="1" x14ac:dyDescent="0.2">
      <c r="A99" s="208">
        <v>1060</v>
      </c>
      <c r="B99" s="59" t="s">
        <v>203</v>
      </c>
      <c r="C99" s="19">
        <v>49</v>
      </c>
      <c r="D99" s="19">
        <v>13</v>
      </c>
      <c r="E99" s="19">
        <v>27</v>
      </c>
      <c r="F99" s="19">
        <v>20</v>
      </c>
      <c r="G99" s="19">
        <v>31</v>
      </c>
      <c r="H99" s="19" t="s">
        <v>55</v>
      </c>
      <c r="I99" s="19" t="s">
        <v>55</v>
      </c>
      <c r="J99" s="19" t="s">
        <v>55</v>
      </c>
      <c r="K99" s="143">
        <f t="shared" si="1"/>
        <v>140</v>
      </c>
    </row>
    <row r="100" spans="1:11" ht="12.75" customHeight="1" x14ac:dyDescent="0.2">
      <c r="A100" s="208">
        <v>1080</v>
      </c>
      <c r="B100" s="59" t="s">
        <v>204</v>
      </c>
      <c r="C100" s="19">
        <v>300</v>
      </c>
      <c r="D100" s="19">
        <v>83</v>
      </c>
      <c r="E100" s="19">
        <v>343</v>
      </c>
      <c r="F100" s="19">
        <v>151</v>
      </c>
      <c r="G100" s="19">
        <v>304</v>
      </c>
      <c r="H100" s="19">
        <v>2</v>
      </c>
      <c r="I100" s="19" t="s">
        <v>55</v>
      </c>
      <c r="J100" s="19" t="s">
        <v>55</v>
      </c>
      <c r="K100" s="143">
        <f t="shared" si="1"/>
        <v>1183</v>
      </c>
    </row>
    <row r="101" spans="1:11" ht="12.75" customHeight="1" x14ac:dyDescent="0.2">
      <c r="A101" s="208">
        <v>1081</v>
      </c>
      <c r="B101" s="59" t="s">
        <v>205</v>
      </c>
      <c r="C101" s="19">
        <v>74</v>
      </c>
      <c r="D101" s="19">
        <v>62</v>
      </c>
      <c r="E101" s="19">
        <v>107</v>
      </c>
      <c r="F101" s="19">
        <v>25</v>
      </c>
      <c r="G101" s="19">
        <v>77</v>
      </c>
      <c r="H101" s="19" t="s">
        <v>55</v>
      </c>
      <c r="I101" s="19" t="s">
        <v>55</v>
      </c>
      <c r="J101" s="19" t="s">
        <v>55</v>
      </c>
      <c r="K101" s="143">
        <f t="shared" si="1"/>
        <v>345</v>
      </c>
    </row>
    <row r="102" spans="1:11" ht="12.75" customHeight="1" x14ac:dyDescent="0.2">
      <c r="A102" s="208">
        <v>1082</v>
      </c>
      <c r="B102" s="59" t="s">
        <v>206</v>
      </c>
      <c r="C102" s="19">
        <v>193</v>
      </c>
      <c r="D102" s="19">
        <v>45</v>
      </c>
      <c r="E102" s="19">
        <v>156</v>
      </c>
      <c r="F102" s="19">
        <v>96</v>
      </c>
      <c r="G102" s="19">
        <v>149</v>
      </c>
      <c r="H102" s="19" t="s">
        <v>55</v>
      </c>
      <c r="I102" s="19" t="s">
        <v>55</v>
      </c>
      <c r="J102" s="19" t="s">
        <v>55</v>
      </c>
      <c r="K102" s="143">
        <f t="shared" si="1"/>
        <v>639</v>
      </c>
    </row>
    <row r="103" spans="1:11" ht="12.75" customHeight="1" x14ac:dyDescent="0.2">
      <c r="A103" s="208">
        <v>1083</v>
      </c>
      <c r="B103" s="59" t="s">
        <v>207</v>
      </c>
      <c r="C103" s="19">
        <v>92</v>
      </c>
      <c r="D103" s="19">
        <v>36</v>
      </c>
      <c r="E103" s="19">
        <v>72</v>
      </c>
      <c r="F103" s="19">
        <v>19</v>
      </c>
      <c r="G103" s="19">
        <v>53</v>
      </c>
      <c r="H103" s="19">
        <v>2</v>
      </c>
      <c r="I103" s="19" t="s">
        <v>55</v>
      </c>
      <c r="J103" s="19" t="s">
        <v>55</v>
      </c>
      <c r="K103" s="143">
        <f t="shared" si="1"/>
        <v>274</v>
      </c>
    </row>
    <row r="104" spans="1:11" ht="12.75" customHeight="1" x14ac:dyDescent="0.2">
      <c r="A104" s="208">
        <v>1214</v>
      </c>
      <c r="B104" s="59" t="s">
        <v>208</v>
      </c>
      <c r="C104" s="19">
        <v>38</v>
      </c>
      <c r="D104" s="19">
        <v>19</v>
      </c>
      <c r="E104" s="19">
        <v>38</v>
      </c>
      <c r="F104" s="19">
        <v>39</v>
      </c>
      <c r="G104" s="19">
        <v>29</v>
      </c>
      <c r="H104" s="19" t="s">
        <v>55</v>
      </c>
      <c r="I104" s="19" t="s">
        <v>55</v>
      </c>
      <c r="J104" s="19" t="s">
        <v>55</v>
      </c>
      <c r="K104" s="143">
        <f t="shared" si="1"/>
        <v>163</v>
      </c>
    </row>
    <row r="105" spans="1:11" ht="12.75" customHeight="1" x14ac:dyDescent="0.2">
      <c r="A105" s="208">
        <v>1230</v>
      </c>
      <c r="B105" s="59" t="s">
        <v>209</v>
      </c>
      <c r="C105" s="19">
        <v>113</v>
      </c>
      <c r="D105" s="19">
        <v>40</v>
      </c>
      <c r="E105" s="19">
        <v>164</v>
      </c>
      <c r="F105" s="19">
        <v>27</v>
      </c>
      <c r="G105" s="19">
        <v>75</v>
      </c>
      <c r="H105" s="19" t="s">
        <v>55</v>
      </c>
      <c r="I105" s="19" t="s">
        <v>55</v>
      </c>
      <c r="J105" s="19" t="s">
        <v>55</v>
      </c>
      <c r="K105" s="143">
        <f t="shared" si="1"/>
        <v>419</v>
      </c>
    </row>
    <row r="106" spans="1:11" ht="12.75" customHeight="1" x14ac:dyDescent="0.2">
      <c r="A106" s="208">
        <v>1231</v>
      </c>
      <c r="B106" s="59" t="s">
        <v>210</v>
      </c>
      <c r="C106" s="19">
        <v>744</v>
      </c>
      <c r="D106" s="19">
        <v>13</v>
      </c>
      <c r="E106" s="19">
        <v>94</v>
      </c>
      <c r="F106" s="19">
        <v>28</v>
      </c>
      <c r="G106" s="19">
        <v>70</v>
      </c>
      <c r="H106" s="19">
        <v>1211</v>
      </c>
      <c r="I106" s="19" t="s">
        <v>55</v>
      </c>
      <c r="J106" s="19" t="s">
        <v>55</v>
      </c>
      <c r="K106" s="143">
        <f t="shared" si="1"/>
        <v>2160</v>
      </c>
    </row>
    <row r="107" spans="1:11" ht="12.75" customHeight="1" x14ac:dyDescent="0.2">
      <c r="A107" s="208">
        <v>1233</v>
      </c>
      <c r="B107" s="59" t="s">
        <v>211</v>
      </c>
      <c r="C107" s="19">
        <v>317</v>
      </c>
      <c r="D107" s="19">
        <v>59</v>
      </c>
      <c r="E107" s="19">
        <v>391</v>
      </c>
      <c r="F107" s="19">
        <v>48</v>
      </c>
      <c r="G107" s="19">
        <v>231</v>
      </c>
      <c r="H107" s="19">
        <v>3</v>
      </c>
      <c r="I107" s="19" t="s">
        <v>55</v>
      </c>
      <c r="J107" s="19" t="s">
        <v>55</v>
      </c>
      <c r="K107" s="143">
        <f t="shared" si="1"/>
        <v>1049</v>
      </c>
    </row>
    <row r="108" spans="1:11" ht="12.75" customHeight="1" x14ac:dyDescent="0.2">
      <c r="A108" s="208">
        <v>1256</v>
      </c>
      <c r="B108" s="59" t="s">
        <v>212</v>
      </c>
      <c r="C108" s="19">
        <v>39</v>
      </c>
      <c r="D108" s="19">
        <v>11</v>
      </c>
      <c r="E108" s="19">
        <v>33</v>
      </c>
      <c r="F108" s="19">
        <v>14</v>
      </c>
      <c r="G108" s="19">
        <v>31</v>
      </c>
      <c r="H108" s="19" t="s">
        <v>55</v>
      </c>
      <c r="I108" s="19" t="s">
        <v>55</v>
      </c>
      <c r="J108" s="19">
        <v>1</v>
      </c>
      <c r="K108" s="143">
        <f t="shared" si="1"/>
        <v>129</v>
      </c>
    </row>
    <row r="109" spans="1:11" ht="12.75" customHeight="1" x14ac:dyDescent="0.2">
      <c r="A109" s="208">
        <v>1257</v>
      </c>
      <c r="B109" s="59" t="s">
        <v>213</v>
      </c>
      <c r="C109" s="19">
        <v>23</v>
      </c>
      <c r="D109" s="19">
        <v>22</v>
      </c>
      <c r="E109" s="19">
        <v>17</v>
      </c>
      <c r="F109" s="19">
        <v>65</v>
      </c>
      <c r="G109" s="19">
        <v>27</v>
      </c>
      <c r="H109" s="19" t="s">
        <v>55</v>
      </c>
      <c r="I109" s="19" t="s">
        <v>55</v>
      </c>
      <c r="J109" s="19" t="s">
        <v>55</v>
      </c>
      <c r="K109" s="143">
        <f t="shared" si="1"/>
        <v>154</v>
      </c>
    </row>
    <row r="110" spans="1:11" ht="12.75" customHeight="1" x14ac:dyDescent="0.2">
      <c r="A110" s="208">
        <v>1260</v>
      </c>
      <c r="B110" s="59" t="s">
        <v>214</v>
      </c>
      <c r="C110" s="19">
        <v>84</v>
      </c>
      <c r="D110" s="19">
        <v>29</v>
      </c>
      <c r="E110" s="19">
        <v>38</v>
      </c>
      <c r="F110" s="19">
        <v>10</v>
      </c>
      <c r="G110" s="19">
        <v>30</v>
      </c>
      <c r="H110" s="19" t="s">
        <v>55</v>
      </c>
      <c r="I110" s="19" t="s">
        <v>55</v>
      </c>
      <c r="J110" s="19" t="s">
        <v>55</v>
      </c>
      <c r="K110" s="143">
        <f t="shared" si="1"/>
        <v>191</v>
      </c>
    </row>
    <row r="111" spans="1:11" ht="12.75" customHeight="1" x14ac:dyDescent="0.2">
      <c r="A111" s="208">
        <v>1261</v>
      </c>
      <c r="B111" s="59" t="s">
        <v>215</v>
      </c>
      <c r="C111" s="19">
        <v>126</v>
      </c>
      <c r="D111" s="19">
        <v>43</v>
      </c>
      <c r="E111" s="19">
        <v>212</v>
      </c>
      <c r="F111" s="19">
        <v>28</v>
      </c>
      <c r="G111" s="19">
        <v>114</v>
      </c>
      <c r="H111" s="19" t="s">
        <v>55</v>
      </c>
      <c r="I111" s="19" t="s">
        <v>55</v>
      </c>
      <c r="J111" s="19" t="s">
        <v>55</v>
      </c>
      <c r="K111" s="143">
        <f t="shared" si="1"/>
        <v>523</v>
      </c>
    </row>
    <row r="112" spans="1:11" ht="12.75" customHeight="1" x14ac:dyDescent="0.2">
      <c r="A112" s="208">
        <v>1262</v>
      </c>
      <c r="B112" s="59" t="s">
        <v>216</v>
      </c>
      <c r="C112" s="19">
        <v>106</v>
      </c>
      <c r="D112" s="19">
        <v>35</v>
      </c>
      <c r="E112" s="19">
        <v>206</v>
      </c>
      <c r="F112" s="19">
        <v>25</v>
      </c>
      <c r="G112" s="19">
        <v>129</v>
      </c>
      <c r="H112" s="19">
        <v>1</v>
      </c>
      <c r="I112" s="19" t="s">
        <v>55</v>
      </c>
      <c r="J112" s="19" t="s">
        <v>55</v>
      </c>
      <c r="K112" s="143">
        <f t="shared" si="1"/>
        <v>502</v>
      </c>
    </row>
    <row r="113" spans="1:11" ht="12.75" customHeight="1" x14ac:dyDescent="0.2">
      <c r="A113" s="208">
        <v>1263</v>
      </c>
      <c r="B113" s="59" t="s">
        <v>217</v>
      </c>
      <c r="C113" s="19">
        <v>117</v>
      </c>
      <c r="D113" s="19">
        <v>19</v>
      </c>
      <c r="E113" s="19">
        <v>129</v>
      </c>
      <c r="F113" s="19">
        <v>20</v>
      </c>
      <c r="G113" s="19">
        <v>154</v>
      </c>
      <c r="H113" s="19" t="s">
        <v>55</v>
      </c>
      <c r="I113" s="19" t="s">
        <v>55</v>
      </c>
      <c r="J113" s="19" t="s">
        <v>55</v>
      </c>
      <c r="K113" s="143">
        <f t="shared" si="1"/>
        <v>439</v>
      </c>
    </row>
    <row r="114" spans="1:11" ht="12.75" customHeight="1" x14ac:dyDescent="0.2">
      <c r="A114" s="208">
        <v>1264</v>
      </c>
      <c r="B114" s="59" t="s">
        <v>218</v>
      </c>
      <c r="C114" s="19">
        <v>70</v>
      </c>
      <c r="D114" s="19">
        <v>26</v>
      </c>
      <c r="E114" s="19">
        <v>53</v>
      </c>
      <c r="F114" s="19">
        <v>13</v>
      </c>
      <c r="G114" s="19">
        <v>43</v>
      </c>
      <c r="H114" s="19">
        <v>1</v>
      </c>
      <c r="I114" s="19" t="s">
        <v>55</v>
      </c>
      <c r="J114" s="19" t="s">
        <v>55</v>
      </c>
      <c r="K114" s="143">
        <f t="shared" si="1"/>
        <v>206</v>
      </c>
    </row>
    <row r="115" spans="1:11" ht="12.75" customHeight="1" x14ac:dyDescent="0.2">
      <c r="A115" s="208">
        <v>1265</v>
      </c>
      <c r="B115" s="59" t="s">
        <v>219</v>
      </c>
      <c r="C115" s="19">
        <v>61</v>
      </c>
      <c r="D115" s="19">
        <v>25</v>
      </c>
      <c r="E115" s="19">
        <v>53</v>
      </c>
      <c r="F115" s="19">
        <v>33</v>
      </c>
      <c r="G115" s="19">
        <v>43</v>
      </c>
      <c r="H115" s="19" t="s">
        <v>55</v>
      </c>
      <c r="I115" s="19" t="s">
        <v>55</v>
      </c>
      <c r="J115" s="19" t="s">
        <v>55</v>
      </c>
      <c r="K115" s="143">
        <f t="shared" si="1"/>
        <v>215</v>
      </c>
    </row>
    <row r="116" spans="1:11" ht="12.75" customHeight="1" x14ac:dyDescent="0.2">
      <c r="A116" s="208">
        <v>1266</v>
      </c>
      <c r="B116" s="59" t="s">
        <v>220</v>
      </c>
      <c r="C116" s="19">
        <v>36</v>
      </c>
      <c r="D116" s="19">
        <v>24</v>
      </c>
      <c r="E116" s="19">
        <v>26</v>
      </c>
      <c r="F116" s="19">
        <v>34</v>
      </c>
      <c r="G116" s="19">
        <v>59</v>
      </c>
      <c r="H116" s="19" t="s">
        <v>55</v>
      </c>
      <c r="I116" s="19" t="s">
        <v>55</v>
      </c>
      <c r="J116" s="19">
        <v>1</v>
      </c>
      <c r="K116" s="143">
        <f t="shared" si="1"/>
        <v>180</v>
      </c>
    </row>
    <row r="117" spans="1:11" ht="12.75" customHeight="1" x14ac:dyDescent="0.2">
      <c r="A117" s="208">
        <v>1267</v>
      </c>
      <c r="B117" s="59" t="s">
        <v>221</v>
      </c>
      <c r="C117" s="19">
        <v>38</v>
      </c>
      <c r="D117" s="19">
        <v>19</v>
      </c>
      <c r="E117" s="19">
        <v>44</v>
      </c>
      <c r="F117" s="19">
        <v>48</v>
      </c>
      <c r="G117" s="19">
        <v>38</v>
      </c>
      <c r="H117" s="19" t="s">
        <v>55</v>
      </c>
      <c r="I117" s="19" t="s">
        <v>55</v>
      </c>
      <c r="J117" s="19">
        <v>1</v>
      </c>
      <c r="K117" s="143">
        <f t="shared" si="1"/>
        <v>188</v>
      </c>
    </row>
    <row r="118" spans="1:11" ht="12.75" customHeight="1" x14ac:dyDescent="0.2">
      <c r="A118" s="208">
        <v>1270</v>
      </c>
      <c r="B118" s="59" t="s">
        <v>222</v>
      </c>
      <c r="C118" s="19">
        <v>85</v>
      </c>
      <c r="D118" s="19">
        <v>329</v>
      </c>
      <c r="E118" s="19">
        <v>54</v>
      </c>
      <c r="F118" s="19">
        <v>10</v>
      </c>
      <c r="G118" s="19">
        <v>47</v>
      </c>
      <c r="H118" s="19" t="s">
        <v>55</v>
      </c>
      <c r="I118" s="19" t="s">
        <v>55</v>
      </c>
      <c r="J118" s="19" t="s">
        <v>55</v>
      </c>
      <c r="K118" s="143">
        <f t="shared" si="1"/>
        <v>525</v>
      </c>
    </row>
    <row r="119" spans="1:11" ht="12.75" customHeight="1" x14ac:dyDescent="0.2">
      <c r="A119" s="208">
        <v>1272</v>
      </c>
      <c r="B119" s="59" t="s">
        <v>223</v>
      </c>
      <c r="C119" s="19">
        <v>40</v>
      </c>
      <c r="D119" s="19">
        <v>6</v>
      </c>
      <c r="E119" s="19">
        <v>52</v>
      </c>
      <c r="F119" s="19">
        <v>9</v>
      </c>
      <c r="G119" s="19">
        <v>32</v>
      </c>
      <c r="H119" s="19" t="s">
        <v>55</v>
      </c>
      <c r="I119" s="19" t="s">
        <v>55</v>
      </c>
      <c r="J119" s="19" t="s">
        <v>55</v>
      </c>
      <c r="K119" s="143">
        <f t="shared" si="1"/>
        <v>139</v>
      </c>
    </row>
    <row r="120" spans="1:11" ht="12.75" customHeight="1" x14ac:dyDescent="0.2">
      <c r="A120" s="208">
        <v>1273</v>
      </c>
      <c r="B120" s="59" t="s">
        <v>224</v>
      </c>
      <c r="C120" s="19">
        <v>66</v>
      </c>
      <c r="D120" s="19">
        <v>13</v>
      </c>
      <c r="E120" s="19">
        <v>39</v>
      </c>
      <c r="F120" s="19">
        <v>24</v>
      </c>
      <c r="G120" s="19">
        <v>40</v>
      </c>
      <c r="H120" s="19" t="s">
        <v>55</v>
      </c>
      <c r="I120" s="19" t="s">
        <v>55</v>
      </c>
      <c r="J120" s="19" t="s">
        <v>55</v>
      </c>
      <c r="K120" s="143">
        <f t="shared" si="1"/>
        <v>182</v>
      </c>
    </row>
    <row r="121" spans="1:11" ht="12.75" customHeight="1" x14ac:dyDescent="0.2">
      <c r="A121" s="208">
        <v>1275</v>
      </c>
      <c r="B121" s="59" t="s">
        <v>225</v>
      </c>
      <c r="C121" s="19">
        <v>17</v>
      </c>
      <c r="D121" s="19">
        <v>10</v>
      </c>
      <c r="E121" s="19">
        <v>15</v>
      </c>
      <c r="F121" s="19">
        <v>10</v>
      </c>
      <c r="G121" s="19">
        <v>14</v>
      </c>
      <c r="H121" s="19" t="s">
        <v>55</v>
      </c>
      <c r="I121" s="19" t="s">
        <v>55</v>
      </c>
      <c r="J121" s="19" t="s">
        <v>55</v>
      </c>
      <c r="K121" s="143">
        <f t="shared" si="1"/>
        <v>66</v>
      </c>
    </row>
    <row r="122" spans="1:11" ht="12.75" customHeight="1" x14ac:dyDescent="0.2">
      <c r="A122" s="208">
        <v>1276</v>
      </c>
      <c r="B122" s="59" t="s">
        <v>226</v>
      </c>
      <c r="C122" s="19">
        <v>54</v>
      </c>
      <c r="D122" s="19">
        <v>28</v>
      </c>
      <c r="E122" s="19">
        <v>38</v>
      </c>
      <c r="F122" s="19">
        <v>26</v>
      </c>
      <c r="G122" s="19">
        <v>39</v>
      </c>
      <c r="H122" s="19" t="s">
        <v>55</v>
      </c>
      <c r="I122" s="19" t="s">
        <v>55</v>
      </c>
      <c r="J122" s="19" t="s">
        <v>55</v>
      </c>
      <c r="K122" s="143">
        <f t="shared" si="1"/>
        <v>185</v>
      </c>
    </row>
    <row r="123" spans="1:11" ht="12.75" customHeight="1" x14ac:dyDescent="0.2">
      <c r="A123" s="208">
        <v>1277</v>
      </c>
      <c r="B123" s="59" t="s">
        <v>227</v>
      </c>
      <c r="C123" s="19">
        <v>58</v>
      </c>
      <c r="D123" s="19">
        <v>14</v>
      </c>
      <c r="E123" s="19">
        <v>54</v>
      </c>
      <c r="F123" s="19">
        <v>21</v>
      </c>
      <c r="G123" s="19">
        <v>41</v>
      </c>
      <c r="H123" s="19" t="s">
        <v>55</v>
      </c>
      <c r="I123" s="19" t="s">
        <v>55</v>
      </c>
      <c r="J123" s="19" t="s">
        <v>55</v>
      </c>
      <c r="K123" s="143">
        <f t="shared" si="1"/>
        <v>188</v>
      </c>
    </row>
    <row r="124" spans="1:11" ht="12.75" customHeight="1" x14ac:dyDescent="0.2">
      <c r="A124" s="208">
        <v>1278</v>
      </c>
      <c r="B124" s="59" t="s">
        <v>228</v>
      </c>
      <c r="C124" s="19">
        <v>90</v>
      </c>
      <c r="D124" s="19">
        <v>33</v>
      </c>
      <c r="E124" s="19">
        <v>124</v>
      </c>
      <c r="F124" s="19">
        <v>20</v>
      </c>
      <c r="G124" s="19">
        <v>99</v>
      </c>
      <c r="H124" s="19" t="s">
        <v>55</v>
      </c>
      <c r="I124" s="19" t="s">
        <v>55</v>
      </c>
      <c r="J124" s="19" t="s">
        <v>55</v>
      </c>
      <c r="K124" s="143">
        <f t="shared" si="1"/>
        <v>366</v>
      </c>
    </row>
    <row r="125" spans="1:11" ht="12.75" customHeight="1" x14ac:dyDescent="0.2">
      <c r="A125" s="208">
        <v>1280</v>
      </c>
      <c r="B125" s="59" t="s">
        <v>229</v>
      </c>
      <c r="C125" s="19">
        <v>7266</v>
      </c>
      <c r="D125" s="19">
        <v>1310</v>
      </c>
      <c r="E125" s="19">
        <v>3542</v>
      </c>
      <c r="F125" s="19">
        <v>737</v>
      </c>
      <c r="G125" s="19">
        <v>4413</v>
      </c>
      <c r="H125" s="19">
        <v>7</v>
      </c>
      <c r="I125" s="19" t="s">
        <v>55</v>
      </c>
      <c r="J125" s="19">
        <v>2</v>
      </c>
      <c r="K125" s="143">
        <f t="shared" si="1"/>
        <v>17277</v>
      </c>
    </row>
    <row r="126" spans="1:11" ht="12.75" customHeight="1" x14ac:dyDescent="0.2">
      <c r="A126" s="208">
        <v>1281</v>
      </c>
      <c r="B126" s="59" t="s">
        <v>230</v>
      </c>
      <c r="C126" s="19">
        <v>419</v>
      </c>
      <c r="D126" s="19">
        <v>130</v>
      </c>
      <c r="E126" s="19">
        <v>615</v>
      </c>
      <c r="F126" s="19">
        <v>140</v>
      </c>
      <c r="G126" s="19">
        <v>313</v>
      </c>
      <c r="H126" s="19">
        <v>4</v>
      </c>
      <c r="I126" s="19">
        <v>2</v>
      </c>
      <c r="J126" s="19" t="s">
        <v>55</v>
      </c>
      <c r="K126" s="143">
        <f t="shared" si="1"/>
        <v>1623</v>
      </c>
    </row>
    <row r="127" spans="1:11" ht="12.75" customHeight="1" x14ac:dyDescent="0.2">
      <c r="A127" s="208">
        <v>1282</v>
      </c>
      <c r="B127" s="59" t="s">
        <v>231</v>
      </c>
      <c r="C127" s="19">
        <v>151</v>
      </c>
      <c r="D127" s="19">
        <v>43</v>
      </c>
      <c r="E127" s="19">
        <v>170</v>
      </c>
      <c r="F127" s="19">
        <v>44</v>
      </c>
      <c r="G127" s="19">
        <v>137</v>
      </c>
      <c r="H127" s="19" t="s">
        <v>55</v>
      </c>
      <c r="I127" s="19" t="s">
        <v>55</v>
      </c>
      <c r="J127" s="19" t="s">
        <v>55</v>
      </c>
      <c r="K127" s="143">
        <f t="shared" si="1"/>
        <v>545</v>
      </c>
    </row>
    <row r="128" spans="1:11" ht="12.75" customHeight="1" x14ac:dyDescent="0.2">
      <c r="A128" s="208">
        <v>1283</v>
      </c>
      <c r="B128" s="59" t="s">
        <v>232</v>
      </c>
      <c r="C128" s="19">
        <v>875</v>
      </c>
      <c r="D128" s="19">
        <v>203</v>
      </c>
      <c r="E128" s="19">
        <v>1002</v>
      </c>
      <c r="F128" s="19">
        <v>241</v>
      </c>
      <c r="G128" s="19">
        <v>835</v>
      </c>
      <c r="H128" s="19">
        <v>3</v>
      </c>
      <c r="I128" s="19" t="s">
        <v>55</v>
      </c>
      <c r="J128" s="19" t="s">
        <v>55</v>
      </c>
      <c r="K128" s="143">
        <f t="shared" si="1"/>
        <v>3159</v>
      </c>
    </row>
    <row r="129" spans="1:11" ht="12.75" customHeight="1" x14ac:dyDescent="0.2">
      <c r="A129" s="208">
        <v>1284</v>
      </c>
      <c r="B129" s="59" t="s">
        <v>233</v>
      </c>
      <c r="C129" s="19">
        <v>159</v>
      </c>
      <c r="D129" s="19">
        <v>48</v>
      </c>
      <c r="E129" s="19">
        <v>165</v>
      </c>
      <c r="F129" s="19">
        <v>36</v>
      </c>
      <c r="G129" s="19">
        <v>124</v>
      </c>
      <c r="H129" s="19" t="s">
        <v>55</v>
      </c>
      <c r="I129" s="19" t="s">
        <v>55</v>
      </c>
      <c r="J129" s="19" t="s">
        <v>55</v>
      </c>
      <c r="K129" s="143">
        <f t="shared" si="1"/>
        <v>532</v>
      </c>
    </row>
    <row r="130" spans="1:11" ht="12.75" customHeight="1" x14ac:dyDescent="0.2">
      <c r="A130" s="208">
        <v>1285</v>
      </c>
      <c r="B130" s="59" t="s">
        <v>234</v>
      </c>
      <c r="C130" s="19">
        <v>197</v>
      </c>
      <c r="D130" s="19">
        <v>32</v>
      </c>
      <c r="E130" s="19">
        <v>247</v>
      </c>
      <c r="F130" s="19">
        <v>36</v>
      </c>
      <c r="G130" s="19">
        <v>230</v>
      </c>
      <c r="H130" s="19">
        <v>1</v>
      </c>
      <c r="I130" s="19" t="s">
        <v>55</v>
      </c>
      <c r="J130" s="19" t="s">
        <v>55</v>
      </c>
      <c r="K130" s="143">
        <f t="shared" si="1"/>
        <v>743</v>
      </c>
    </row>
    <row r="131" spans="1:11" ht="12.75" customHeight="1" x14ac:dyDescent="0.2">
      <c r="A131" s="208">
        <v>1286</v>
      </c>
      <c r="B131" s="59" t="s">
        <v>235</v>
      </c>
      <c r="C131" s="19">
        <v>188</v>
      </c>
      <c r="D131" s="19">
        <v>62</v>
      </c>
      <c r="E131" s="19">
        <v>207</v>
      </c>
      <c r="F131" s="19">
        <v>69</v>
      </c>
      <c r="G131" s="19">
        <v>102</v>
      </c>
      <c r="H131" s="19">
        <v>2</v>
      </c>
      <c r="I131" s="19" t="s">
        <v>55</v>
      </c>
      <c r="J131" s="19" t="s">
        <v>55</v>
      </c>
      <c r="K131" s="143">
        <f t="shared" si="1"/>
        <v>630</v>
      </c>
    </row>
    <row r="132" spans="1:11" ht="12.75" customHeight="1" x14ac:dyDescent="0.2">
      <c r="A132" s="208">
        <v>1287</v>
      </c>
      <c r="B132" s="59" t="s">
        <v>236</v>
      </c>
      <c r="C132" s="19">
        <v>178</v>
      </c>
      <c r="D132" s="19">
        <v>51</v>
      </c>
      <c r="E132" s="19">
        <v>241</v>
      </c>
      <c r="F132" s="19">
        <v>101</v>
      </c>
      <c r="G132" s="19">
        <v>120</v>
      </c>
      <c r="H132" s="19" t="s">
        <v>55</v>
      </c>
      <c r="I132" s="19" t="s">
        <v>55</v>
      </c>
      <c r="J132" s="19">
        <v>1</v>
      </c>
      <c r="K132" s="143">
        <f t="shared" si="1"/>
        <v>692</v>
      </c>
    </row>
    <row r="133" spans="1:11" ht="12.75" customHeight="1" x14ac:dyDescent="0.2">
      <c r="A133" s="208">
        <v>1290</v>
      </c>
      <c r="B133" s="59" t="s">
        <v>237</v>
      </c>
      <c r="C133" s="19">
        <v>434</v>
      </c>
      <c r="D133" s="19">
        <v>138</v>
      </c>
      <c r="E133" s="19">
        <v>496</v>
      </c>
      <c r="F133" s="19">
        <v>75</v>
      </c>
      <c r="G133" s="19">
        <v>402</v>
      </c>
      <c r="H133" s="19">
        <v>2</v>
      </c>
      <c r="I133" s="19" t="s">
        <v>55</v>
      </c>
      <c r="J133" s="19">
        <v>1</v>
      </c>
      <c r="K133" s="143">
        <f t="shared" si="1"/>
        <v>1548</v>
      </c>
    </row>
    <row r="134" spans="1:11" ht="12.75" customHeight="1" x14ac:dyDescent="0.2">
      <c r="A134" s="208">
        <v>1291</v>
      </c>
      <c r="B134" s="59" t="s">
        <v>238</v>
      </c>
      <c r="C134" s="19">
        <v>99</v>
      </c>
      <c r="D134" s="19">
        <v>29</v>
      </c>
      <c r="E134" s="19">
        <v>83</v>
      </c>
      <c r="F134" s="19">
        <v>24</v>
      </c>
      <c r="G134" s="19">
        <v>72</v>
      </c>
      <c r="H134" s="19">
        <v>1</v>
      </c>
      <c r="I134" s="19" t="s">
        <v>55</v>
      </c>
      <c r="J134" s="19" t="s">
        <v>55</v>
      </c>
      <c r="K134" s="143">
        <f t="shared" si="1"/>
        <v>308</v>
      </c>
    </row>
    <row r="135" spans="1:11" ht="12.75" customHeight="1" x14ac:dyDescent="0.2">
      <c r="A135" s="208">
        <v>1292</v>
      </c>
      <c r="B135" s="59" t="s">
        <v>239</v>
      </c>
      <c r="C135" s="19">
        <v>486</v>
      </c>
      <c r="D135" s="19">
        <v>138</v>
      </c>
      <c r="E135" s="19">
        <v>306</v>
      </c>
      <c r="F135" s="19">
        <v>87</v>
      </c>
      <c r="G135" s="19">
        <v>270</v>
      </c>
      <c r="H135" s="19">
        <v>2</v>
      </c>
      <c r="I135" s="19" t="s">
        <v>55</v>
      </c>
      <c r="J135" s="19" t="s">
        <v>55</v>
      </c>
      <c r="K135" s="143">
        <f t="shared" si="1"/>
        <v>1289</v>
      </c>
    </row>
    <row r="136" spans="1:11" ht="12.75" customHeight="1" x14ac:dyDescent="0.2">
      <c r="A136" s="208">
        <v>1293</v>
      </c>
      <c r="B136" s="59" t="s">
        <v>240</v>
      </c>
      <c r="C136" s="19">
        <v>251</v>
      </c>
      <c r="D136" s="19">
        <v>57</v>
      </c>
      <c r="E136" s="19">
        <v>191</v>
      </c>
      <c r="F136" s="19">
        <v>68</v>
      </c>
      <c r="G136" s="19">
        <v>146</v>
      </c>
      <c r="H136" s="19" t="s">
        <v>55</v>
      </c>
      <c r="I136" s="19" t="s">
        <v>55</v>
      </c>
      <c r="J136" s="19">
        <v>1</v>
      </c>
      <c r="K136" s="143">
        <f t="shared" si="1"/>
        <v>714</v>
      </c>
    </row>
    <row r="137" spans="1:11" ht="12.75" customHeight="1" x14ac:dyDescent="0.2">
      <c r="A137" s="208">
        <v>1315</v>
      </c>
      <c r="B137" s="59" t="s">
        <v>241</v>
      </c>
      <c r="C137" s="19">
        <v>44</v>
      </c>
      <c r="D137" s="19">
        <v>15</v>
      </c>
      <c r="E137" s="19">
        <v>34</v>
      </c>
      <c r="F137" s="19">
        <v>15</v>
      </c>
      <c r="G137" s="19">
        <v>32</v>
      </c>
      <c r="H137" s="19" t="s">
        <v>55</v>
      </c>
      <c r="I137" s="19" t="s">
        <v>55</v>
      </c>
      <c r="J137" s="19" t="s">
        <v>55</v>
      </c>
      <c r="K137" s="143">
        <f t="shared" ref="K137:K200" si="2">SUM(C137:J137)</f>
        <v>140</v>
      </c>
    </row>
    <row r="138" spans="1:11" ht="12.75" customHeight="1" x14ac:dyDescent="0.2">
      <c r="A138" s="208">
        <v>1380</v>
      </c>
      <c r="B138" s="59" t="s">
        <v>242</v>
      </c>
      <c r="C138" s="19">
        <v>637</v>
      </c>
      <c r="D138" s="19">
        <v>182</v>
      </c>
      <c r="E138" s="19">
        <v>630</v>
      </c>
      <c r="F138" s="19">
        <v>131</v>
      </c>
      <c r="G138" s="19">
        <v>564</v>
      </c>
      <c r="H138" s="19" t="s">
        <v>55</v>
      </c>
      <c r="I138" s="19" t="s">
        <v>55</v>
      </c>
      <c r="J138" s="19" t="s">
        <v>55</v>
      </c>
      <c r="K138" s="143">
        <f t="shared" si="2"/>
        <v>2144</v>
      </c>
    </row>
    <row r="139" spans="1:11" ht="12.75" customHeight="1" x14ac:dyDescent="0.2">
      <c r="A139" s="208">
        <v>1381</v>
      </c>
      <c r="B139" s="59" t="s">
        <v>243</v>
      </c>
      <c r="C139" s="19">
        <v>101</v>
      </c>
      <c r="D139" s="19">
        <v>57</v>
      </c>
      <c r="E139" s="19">
        <v>141</v>
      </c>
      <c r="F139" s="19">
        <v>43</v>
      </c>
      <c r="G139" s="19">
        <v>87</v>
      </c>
      <c r="H139" s="19" t="s">
        <v>55</v>
      </c>
      <c r="I139" s="19" t="s">
        <v>55</v>
      </c>
      <c r="J139" s="19" t="s">
        <v>55</v>
      </c>
      <c r="K139" s="143">
        <f t="shared" si="2"/>
        <v>429</v>
      </c>
    </row>
    <row r="140" spans="1:11" ht="12.75" customHeight="1" x14ac:dyDescent="0.2">
      <c r="A140" s="208">
        <v>1382</v>
      </c>
      <c r="B140" s="59" t="s">
        <v>244</v>
      </c>
      <c r="C140" s="19">
        <v>202</v>
      </c>
      <c r="D140" s="19">
        <v>88</v>
      </c>
      <c r="E140" s="19">
        <v>202</v>
      </c>
      <c r="F140" s="19">
        <v>64</v>
      </c>
      <c r="G140" s="19">
        <v>152</v>
      </c>
      <c r="H140" s="19">
        <v>4</v>
      </c>
      <c r="I140" s="19" t="s">
        <v>55</v>
      </c>
      <c r="J140" s="19" t="s">
        <v>55</v>
      </c>
      <c r="K140" s="143">
        <f t="shared" si="2"/>
        <v>712</v>
      </c>
    </row>
    <row r="141" spans="1:11" ht="12.75" customHeight="1" x14ac:dyDescent="0.2">
      <c r="A141" s="208">
        <v>1383</v>
      </c>
      <c r="B141" s="59" t="s">
        <v>245</v>
      </c>
      <c r="C141" s="19">
        <v>321</v>
      </c>
      <c r="D141" s="19">
        <v>102</v>
      </c>
      <c r="E141" s="19">
        <v>447</v>
      </c>
      <c r="F141" s="19">
        <v>113</v>
      </c>
      <c r="G141" s="19">
        <v>320</v>
      </c>
      <c r="H141" s="19">
        <v>6</v>
      </c>
      <c r="I141" s="19" t="s">
        <v>55</v>
      </c>
      <c r="J141" s="19" t="s">
        <v>55</v>
      </c>
      <c r="K141" s="143">
        <f t="shared" si="2"/>
        <v>1309</v>
      </c>
    </row>
    <row r="142" spans="1:11" ht="12.75" customHeight="1" x14ac:dyDescent="0.2">
      <c r="A142" s="208">
        <v>1384</v>
      </c>
      <c r="B142" s="59" t="s">
        <v>246</v>
      </c>
      <c r="C142" s="19">
        <v>420</v>
      </c>
      <c r="D142" s="19">
        <v>107</v>
      </c>
      <c r="E142" s="19">
        <v>816</v>
      </c>
      <c r="F142" s="19">
        <v>184</v>
      </c>
      <c r="G142" s="19">
        <v>535</v>
      </c>
      <c r="H142" s="19">
        <v>1</v>
      </c>
      <c r="I142" s="19" t="s">
        <v>55</v>
      </c>
      <c r="J142" s="19" t="s">
        <v>55</v>
      </c>
      <c r="K142" s="143">
        <f t="shared" si="2"/>
        <v>2063</v>
      </c>
    </row>
    <row r="143" spans="1:11" ht="12.75" customHeight="1" x14ac:dyDescent="0.2">
      <c r="A143" s="208">
        <v>1401</v>
      </c>
      <c r="B143" s="59" t="s">
        <v>247</v>
      </c>
      <c r="C143" s="19">
        <v>164</v>
      </c>
      <c r="D143" s="19">
        <v>58</v>
      </c>
      <c r="E143" s="19">
        <v>326</v>
      </c>
      <c r="F143" s="19">
        <v>30</v>
      </c>
      <c r="G143" s="19">
        <v>156</v>
      </c>
      <c r="H143" s="19" t="s">
        <v>55</v>
      </c>
      <c r="I143" s="19" t="s">
        <v>55</v>
      </c>
      <c r="J143" s="19" t="s">
        <v>55</v>
      </c>
      <c r="K143" s="143">
        <f t="shared" si="2"/>
        <v>734</v>
      </c>
    </row>
    <row r="144" spans="1:11" ht="12.75" customHeight="1" x14ac:dyDescent="0.2">
      <c r="A144" s="208">
        <v>1402</v>
      </c>
      <c r="B144" s="59" t="s">
        <v>248</v>
      </c>
      <c r="C144" s="19">
        <v>162</v>
      </c>
      <c r="D144" s="19">
        <v>37</v>
      </c>
      <c r="E144" s="19">
        <v>320</v>
      </c>
      <c r="F144" s="19">
        <v>58</v>
      </c>
      <c r="G144" s="19">
        <v>170</v>
      </c>
      <c r="H144" s="19" t="s">
        <v>55</v>
      </c>
      <c r="I144" s="19" t="s">
        <v>55</v>
      </c>
      <c r="J144" s="19" t="s">
        <v>55</v>
      </c>
      <c r="K144" s="143">
        <f t="shared" si="2"/>
        <v>747</v>
      </c>
    </row>
    <row r="145" spans="1:11" ht="12.75" customHeight="1" x14ac:dyDescent="0.2">
      <c r="A145" s="208">
        <v>1407</v>
      </c>
      <c r="B145" s="59" t="s">
        <v>249</v>
      </c>
      <c r="C145" s="19">
        <v>54</v>
      </c>
      <c r="D145" s="19">
        <v>22</v>
      </c>
      <c r="E145" s="19">
        <v>79</v>
      </c>
      <c r="F145" s="19">
        <v>17</v>
      </c>
      <c r="G145" s="19">
        <v>52</v>
      </c>
      <c r="H145" s="19" t="s">
        <v>55</v>
      </c>
      <c r="I145" s="19" t="s">
        <v>55</v>
      </c>
      <c r="J145" s="19" t="s">
        <v>55</v>
      </c>
      <c r="K145" s="143">
        <f t="shared" si="2"/>
        <v>224</v>
      </c>
    </row>
    <row r="146" spans="1:11" ht="12.75" customHeight="1" x14ac:dyDescent="0.2">
      <c r="A146" s="208">
        <v>1415</v>
      </c>
      <c r="B146" s="59" t="s">
        <v>250</v>
      </c>
      <c r="C146" s="19">
        <v>100</v>
      </c>
      <c r="D146" s="19">
        <v>43</v>
      </c>
      <c r="E146" s="19">
        <v>188</v>
      </c>
      <c r="F146" s="19">
        <v>22</v>
      </c>
      <c r="G146" s="19">
        <v>99</v>
      </c>
      <c r="H146" s="19" t="s">
        <v>55</v>
      </c>
      <c r="I146" s="19" t="s">
        <v>55</v>
      </c>
      <c r="J146" s="19" t="s">
        <v>55</v>
      </c>
      <c r="K146" s="143">
        <f t="shared" si="2"/>
        <v>452</v>
      </c>
    </row>
    <row r="147" spans="1:11" ht="12.75" customHeight="1" x14ac:dyDescent="0.2">
      <c r="A147" s="208">
        <v>1419</v>
      </c>
      <c r="B147" s="59" t="s">
        <v>251</v>
      </c>
      <c r="C147" s="19">
        <v>62</v>
      </c>
      <c r="D147" s="19">
        <v>35</v>
      </c>
      <c r="E147" s="19">
        <v>98</v>
      </c>
      <c r="F147" s="19">
        <v>11</v>
      </c>
      <c r="G147" s="19">
        <v>54</v>
      </c>
      <c r="H147" s="19">
        <v>2</v>
      </c>
      <c r="I147" s="19" t="s">
        <v>55</v>
      </c>
      <c r="J147" s="19" t="s">
        <v>55</v>
      </c>
      <c r="K147" s="143">
        <f t="shared" si="2"/>
        <v>262</v>
      </c>
    </row>
    <row r="148" spans="1:11" ht="12.75" customHeight="1" x14ac:dyDescent="0.2">
      <c r="A148" s="208">
        <v>1421</v>
      </c>
      <c r="B148" s="59" t="s">
        <v>252</v>
      </c>
      <c r="C148" s="19">
        <v>55</v>
      </c>
      <c r="D148" s="19">
        <v>40</v>
      </c>
      <c r="E148" s="19">
        <v>73</v>
      </c>
      <c r="F148" s="19">
        <v>11</v>
      </c>
      <c r="G148" s="19">
        <v>44</v>
      </c>
      <c r="H148" s="19">
        <v>1</v>
      </c>
      <c r="I148" s="19" t="s">
        <v>55</v>
      </c>
      <c r="J148" s="19" t="s">
        <v>55</v>
      </c>
      <c r="K148" s="143">
        <f t="shared" si="2"/>
        <v>224</v>
      </c>
    </row>
    <row r="149" spans="1:11" ht="12.75" customHeight="1" x14ac:dyDescent="0.2">
      <c r="A149" s="208">
        <v>1427</v>
      </c>
      <c r="B149" s="59" t="s">
        <v>253</v>
      </c>
      <c r="C149" s="19">
        <v>29</v>
      </c>
      <c r="D149" s="19">
        <v>22</v>
      </c>
      <c r="E149" s="19">
        <v>69</v>
      </c>
      <c r="F149" s="19">
        <v>8</v>
      </c>
      <c r="G149" s="19">
        <v>52</v>
      </c>
      <c r="H149" s="19" t="s">
        <v>55</v>
      </c>
      <c r="I149" s="19" t="s">
        <v>55</v>
      </c>
      <c r="J149" s="19" t="s">
        <v>55</v>
      </c>
      <c r="K149" s="143">
        <f t="shared" si="2"/>
        <v>180</v>
      </c>
    </row>
    <row r="150" spans="1:11" ht="12.75" customHeight="1" x14ac:dyDescent="0.2">
      <c r="A150" s="208">
        <v>1430</v>
      </c>
      <c r="B150" s="59" t="s">
        <v>254</v>
      </c>
      <c r="C150" s="19">
        <v>31</v>
      </c>
      <c r="D150" s="19">
        <v>20</v>
      </c>
      <c r="E150" s="19">
        <v>42</v>
      </c>
      <c r="F150" s="19">
        <v>8</v>
      </c>
      <c r="G150" s="19">
        <v>42</v>
      </c>
      <c r="H150" s="19">
        <v>1</v>
      </c>
      <c r="I150" s="19" t="s">
        <v>55</v>
      </c>
      <c r="J150" s="19" t="s">
        <v>55</v>
      </c>
      <c r="K150" s="143">
        <f t="shared" si="2"/>
        <v>144</v>
      </c>
    </row>
    <row r="151" spans="1:11" ht="12.75" customHeight="1" x14ac:dyDescent="0.2">
      <c r="A151" s="208">
        <v>1435</v>
      </c>
      <c r="B151" s="59" t="s">
        <v>255</v>
      </c>
      <c r="C151" s="19">
        <v>51</v>
      </c>
      <c r="D151" s="19">
        <v>27</v>
      </c>
      <c r="E151" s="19">
        <v>53</v>
      </c>
      <c r="F151" s="19">
        <v>9</v>
      </c>
      <c r="G151" s="19">
        <v>39</v>
      </c>
      <c r="H151" s="19">
        <v>2</v>
      </c>
      <c r="I151" s="19" t="s">
        <v>55</v>
      </c>
      <c r="J151" s="19" t="s">
        <v>55</v>
      </c>
      <c r="K151" s="143">
        <f t="shared" si="2"/>
        <v>181</v>
      </c>
    </row>
    <row r="152" spans="1:11" ht="12.75" customHeight="1" x14ac:dyDescent="0.2">
      <c r="A152" s="208">
        <v>1438</v>
      </c>
      <c r="B152" s="59" t="s">
        <v>256</v>
      </c>
      <c r="C152" s="19">
        <v>6</v>
      </c>
      <c r="D152" s="19">
        <v>6</v>
      </c>
      <c r="E152" s="19">
        <v>8</v>
      </c>
      <c r="F152" s="19">
        <v>9</v>
      </c>
      <c r="G152" s="19">
        <v>6</v>
      </c>
      <c r="H152" s="19" t="s">
        <v>55</v>
      </c>
      <c r="I152" s="19" t="s">
        <v>55</v>
      </c>
      <c r="J152" s="19" t="s">
        <v>55</v>
      </c>
      <c r="K152" s="143">
        <f t="shared" si="2"/>
        <v>35</v>
      </c>
    </row>
    <row r="153" spans="1:11" ht="12.75" customHeight="1" x14ac:dyDescent="0.2">
      <c r="A153" s="208">
        <v>1439</v>
      </c>
      <c r="B153" s="59" t="s">
        <v>257</v>
      </c>
      <c r="C153" s="19">
        <v>24</v>
      </c>
      <c r="D153" s="19">
        <v>10</v>
      </c>
      <c r="E153" s="19">
        <v>13</v>
      </c>
      <c r="F153" s="19">
        <v>5</v>
      </c>
      <c r="G153" s="19">
        <v>5</v>
      </c>
      <c r="H153" s="19" t="s">
        <v>55</v>
      </c>
      <c r="I153" s="19" t="s">
        <v>55</v>
      </c>
      <c r="J153" s="19">
        <v>1</v>
      </c>
      <c r="K153" s="143">
        <f t="shared" si="2"/>
        <v>58</v>
      </c>
    </row>
    <row r="154" spans="1:11" ht="12.75" customHeight="1" x14ac:dyDescent="0.2">
      <c r="A154" s="208">
        <v>1440</v>
      </c>
      <c r="B154" s="59" t="s">
        <v>258</v>
      </c>
      <c r="C154" s="19">
        <v>109</v>
      </c>
      <c r="D154" s="19">
        <v>33</v>
      </c>
      <c r="E154" s="19">
        <v>169</v>
      </c>
      <c r="F154" s="19">
        <v>29</v>
      </c>
      <c r="G154" s="19">
        <v>85</v>
      </c>
      <c r="H154" s="19" t="s">
        <v>55</v>
      </c>
      <c r="I154" s="19" t="s">
        <v>55</v>
      </c>
      <c r="J154" s="19" t="s">
        <v>55</v>
      </c>
      <c r="K154" s="143">
        <f t="shared" si="2"/>
        <v>425</v>
      </c>
    </row>
    <row r="155" spans="1:11" ht="12.75" customHeight="1" x14ac:dyDescent="0.2">
      <c r="A155" s="208">
        <v>1441</v>
      </c>
      <c r="B155" s="59" t="s">
        <v>259</v>
      </c>
      <c r="C155" s="19">
        <v>200</v>
      </c>
      <c r="D155" s="19">
        <v>50</v>
      </c>
      <c r="E155" s="19">
        <v>315</v>
      </c>
      <c r="F155" s="19">
        <v>36</v>
      </c>
      <c r="G155" s="19">
        <v>153</v>
      </c>
      <c r="H155" s="19" t="s">
        <v>55</v>
      </c>
      <c r="I155" s="19" t="s">
        <v>55</v>
      </c>
      <c r="J155" s="19" t="s">
        <v>55</v>
      </c>
      <c r="K155" s="143">
        <f t="shared" si="2"/>
        <v>754</v>
      </c>
    </row>
    <row r="156" spans="1:11" ht="12.75" customHeight="1" x14ac:dyDescent="0.2">
      <c r="A156" s="208">
        <v>1442</v>
      </c>
      <c r="B156" s="59" t="s">
        <v>260</v>
      </c>
      <c r="C156" s="19">
        <v>33</v>
      </c>
      <c r="D156" s="19">
        <v>28</v>
      </c>
      <c r="E156" s="19">
        <v>41</v>
      </c>
      <c r="F156" s="19">
        <v>13</v>
      </c>
      <c r="G156" s="19">
        <v>31</v>
      </c>
      <c r="H156" s="19" t="s">
        <v>55</v>
      </c>
      <c r="I156" s="19" t="s">
        <v>55</v>
      </c>
      <c r="J156" s="19" t="s">
        <v>55</v>
      </c>
      <c r="K156" s="143">
        <f t="shared" si="2"/>
        <v>146</v>
      </c>
    </row>
    <row r="157" spans="1:11" ht="12.75" customHeight="1" x14ac:dyDescent="0.2">
      <c r="A157" s="208">
        <v>1443</v>
      </c>
      <c r="B157" s="59" t="s">
        <v>261</v>
      </c>
      <c r="C157" s="19">
        <v>32</v>
      </c>
      <c r="D157" s="19">
        <v>20</v>
      </c>
      <c r="E157" s="19">
        <v>55</v>
      </c>
      <c r="F157" s="19">
        <v>13</v>
      </c>
      <c r="G157" s="19">
        <v>22</v>
      </c>
      <c r="H157" s="19" t="s">
        <v>55</v>
      </c>
      <c r="I157" s="19" t="s">
        <v>55</v>
      </c>
      <c r="J157" s="19" t="s">
        <v>55</v>
      </c>
      <c r="K157" s="143">
        <f t="shared" si="2"/>
        <v>142</v>
      </c>
    </row>
    <row r="158" spans="1:11" ht="12.75" customHeight="1" x14ac:dyDescent="0.2">
      <c r="A158" s="208">
        <v>1444</v>
      </c>
      <c r="B158" s="59" t="s">
        <v>262</v>
      </c>
      <c r="C158" s="19">
        <v>17</v>
      </c>
      <c r="D158" s="19">
        <v>13</v>
      </c>
      <c r="E158" s="19">
        <v>23</v>
      </c>
      <c r="F158" s="19">
        <v>1</v>
      </c>
      <c r="G158" s="19">
        <v>13</v>
      </c>
      <c r="H158" s="19" t="s">
        <v>55</v>
      </c>
      <c r="I158" s="19" t="s">
        <v>55</v>
      </c>
      <c r="J158" s="19" t="s">
        <v>55</v>
      </c>
      <c r="K158" s="143">
        <f t="shared" si="2"/>
        <v>67</v>
      </c>
    </row>
    <row r="159" spans="1:11" ht="12.75" customHeight="1" x14ac:dyDescent="0.2">
      <c r="A159" s="208">
        <v>1445</v>
      </c>
      <c r="B159" s="59" t="s">
        <v>263</v>
      </c>
      <c r="C159" s="19">
        <v>31</v>
      </c>
      <c r="D159" s="19">
        <v>7</v>
      </c>
      <c r="E159" s="19">
        <v>8</v>
      </c>
      <c r="F159" s="19">
        <v>5</v>
      </c>
      <c r="G159" s="19">
        <v>8</v>
      </c>
      <c r="H159" s="19">
        <v>1</v>
      </c>
      <c r="I159" s="19" t="s">
        <v>55</v>
      </c>
      <c r="J159" s="19" t="s">
        <v>55</v>
      </c>
      <c r="K159" s="143">
        <f t="shared" si="2"/>
        <v>60</v>
      </c>
    </row>
    <row r="160" spans="1:11" ht="12.75" customHeight="1" x14ac:dyDescent="0.2">
      <c r="A160" s="208">
        <v>1446</v>
      </c>
      <c r="B160" s="59" t="s">
        <v>264</v>
      </c>
      <c r="C160" s="19">
        <v>34</v>
      </c>
      <c r="D160" s="19">
        <v>11</v>
      </c>
      <c r="E160" s="19">
        <v>14</v>
      </c>
      <c r="F160" s="19">
        <v>9</v>
      </c>
      <c r="G160" s="19">
        <v>26</v>
      </c>
      <c r="H160" s="19" t="s">
        <v>55</v>
      </c>
      <c r="I160" s="19" t="s">
        <v>55</v>
      </c>
      <c r="J160" s="19" t="s">
        <v>55</v>
      </c>
      <c r="K160" s="143">
        <f t="shared" si="2"/>
        <v>94</v>
      </c>
    </row>
    <row r="161" spans="1:11" ht="12.75" customHeight="1" x14ac:dyDescent="0.2">
      <c r="A161" s="208">
        <v>1447</v>
      </c>
      <c r="B161" s="59" t="s">
        <v>265</v>
      </c>
      <c r="C161" s="19">
        <v>19</v>
      </c>
      <c r="D161" s="19">
        <v>14</v>
      </c>
      <c r="E161" s="19">
        <v>11</v>
      </c>
      <c r="F161" s="19">
        <v>11</v>
      </c>
      <c r="G161" s="19">
        <v>12</v>
      </c>
      <c r="H161" s="19" t="s">
        <v>55</v>
      </c>
      <c r="I161" s="19" t="s">
        <v>55</v>
      </c>
      <c r="J161" s="19" t="s">
        <v>55</v>
      </c>
      <c r="K161" s="143">
        <f t="shared" si="2"/>
        <v>67</v>
      </c>
    </row>
    <row r="162" spans="1:11" ht="12.75" customHeight="1" x14ac:dyDescent="0.2">
      <c r="A162" s="208">
        <v>1452</v>
      </c>
      <c r="B162" s="59" t="s">
        <v>266</v>
      </c>
      <c r="C162" s="19">
        <v>35</v>
      </c>
      <c r="D162" s="19">
        <v>14</v>
      </c>
      <c r="E162" s="19">
        <v>54</v>
      </c>
      <c r="F162" s="19">
        <v>18</v>
      </c>
      <c r="G162" s="19">
        <v>35</v>
      </c>
      <c r="H162" s="19" t="s">
        <v>55</v>
      </c>
      <c r="I162" s="19" t="s">
        <v>55</v>
      </c>
      <c r="J162" s="19" t="s">
        <v>55</v>
      </c>
      <c r="K162" s="143">
        <f t="shared" si="2"/>
        <v>156</v>
      </c>
    </row>
    <row r="163" spans="1:11" ht="12.75" customHeight="1" x14ac:dyDescent="0.2">
      <c r="A163" s="208">
        <v>1460</v>
      </c>
      <c r="B163" s="59" t="s">
        <v>267</v>
      </c>
      <c r="C163" s="19">
        <v>29</v>
      </c>
      <c r="D163" s="19">
        <v>32</v>
      </c>
      <c r="E163" s="19">
        <v>24</v>
      </c>
      <c r="F163" s="19">
        <v>4</v>
      </c>
      <c r="G163" s="19">
        <v>24</v>
      </c>
      <c r="H163" s="19" t="s">
        <v>55</v>
      </c>
      <c r="I163" s="19" t="s">
        <v>55</v>
      </c>
      <c r="J163" s="19" t="s">
        <v>55</v>
      </c>
      <c r="K163" s="143">
        <f t="shared" si="2"/>
        <v>113</v>
      </c>
    </row>
    <row r="164" spans="1:11" ht="12.75" customHeight="1" x14ac:dyDescent="0.2">
      <c r="A164" s="208">
        <v>1461</v>
      </c>
      <c r="B164" s="59" t="s">
        <v>268</v>
      </c>
      <c r="C164" s="19">
        <v>22</v>
      </c>
      <c r="D164" s="19">
        <v>7</v>
      </c>
      <c r="E164" s="19">
        <v>16</v>
      </c>
      <c r="F164" s="19">
        <v>12</v>
      </c>
      <c r="G164" s="19">
        <v>28</v>
      </c>
      <c r="H164" s="19">
        <v>3</v>
      </c>
      <c r="I164" s="19" t="s">
        <v>55</v>
      </c>
      <c r="J164" s="19" t="s">
        <v>55</v>
      </c>
      <c r="K164" s="143">
        <f t="shared" si="2"/>
        <v>88</v>
      </c>
    </row>
    <row r="165" spans="1:11" ht="12.75" customHeight="1" x14ac:dyDescent="0.2">
      <c r="A165" s="208">
        <v>1462</v>
      </c>
      <c r="B165" s="59" t="s">
        <v>269</v>
      </c>
      <c r="C165" s="19">
        <v>62</v>
      </c>
      <c r="D165" s="19">
        <v>14</v>
      </c>
      <c r="E165" s="19">
        <v>98</v>
      </c>
      <c r="F165" s="19">
        <v>15</v>
      </c>
      <c r="G165" s="19">
        <v>67</v>
      </c>
      <c r="H165" s="19" t="s">
        <v>55</v>
      </c>
      <c r="I165" s="19" t="s">
        <v>55</v>
      </c>
      <c r="J165" s="19" t="s">
        <v>55</v>
      </c>
      <c r="K165" s="143">
        <f t="shared" si="2"/>
        <v>256</v>
      </c>
    </row>
    <row r="166" spans="1:11" ht="12.75" customHeight="1" x14ac:dyDescent="0.2">
      <c r="A166" s="208">
        <v>1463</v>
      </c>
      <c r="B166" s="59" t="s">
        <v>270</v>
      </c>
      <c r="C166" s="19">
        <v>268</v>
      </c>
      <c r="D166" s="19">
        <v>157</v>
      </c>
      <c r="E166" s="19">
        <v>225</v>
      </c>
      <c r="F166" s="19">
        <v>79</v>
      </c>
      <c r="G166" s="19">
        <v>177</v>
      </c>
      <c r="H166" s="19" t="s">
        <v>55</v>
      </c>
      <c r="I166" s="19">
        <v>1</v>
      </c>
      <c r="J166" s="19" t="s">
        <v>55</v>
      </c>
      <c r="K166" s="143">
        <f t="shared" si="2"/>
        <v>907</v>
      </c>
    </row>
    <row r="167" spans="1:11" ht="12.75" customHeight="1" x14ac:dyDescent="0.2">
      <c r="A167" s="208">
        <v>1465</v>
      </c>
      <c r="B167" s="59" t="s">
        <v>271</v>
      </c>
      <c r="C167" s="19">
        <v>31</v>
      </c>
      <c r="D167" s="19">
        <v>20</v>
      </c>
      <c r="E167" s="19">
        <v>35</v>
      </c>
      <c r="F167" s="19">
        <v>14</v>
      </c>
      <c r="G167" s="19">
        <v>26</v>
      </c>
      <c r="H167" s="19" t="s">
        <v>55</v>
      </c>
      <c r="I167" s="19" t="s">
        <v>55</v>
      </c>
      <c r="J167" s="19" t="s">
        <v>55</v>
      </c>
      <c r="K167" s="143">
        <f t="shared" si="2"/>
        <v>126</v>
      </c>
    </row>
    <row r="168" spans="1:11" ht="12.75" customHeight="1" x14ac:dyDescent="0.2">
      <c r="A168" s="208">
        <v>1466</v>
      </c>
      <c r="B168" s="59" t="s">
        <v>272</v>
      </c>
      <c r="C168" s="19">
        <v>26</v>
      </c>
      <c r="D168" s="19">
        <v>12</v>
      </c>
      <c r="E168" s="19">
        <v>38</v>
      </c>
      <c r="F168" s="19">
        <v>10</v>
      </c>
      <c r="G168" s="19">
        <v>28</v>
      </c>
      <c r="H168" s="19" t="s">
        <v>55</v>
      </c>
      <c r="I168" s="19" t="s">
        <v>55</v>
      </c>
      <c r="J168" s="19" t="s">
        <v>55</v>
      </c>
      <c r="K168" s="143">
        <f t="shared" si="2"/>
        <v>114</v>
      </c>
    </row>
    <row r="169" spans="1:11" ht="12.75" customHeight="1" x14ac:dyDescent="0.2">
      <c r="A169" s="208">
        <v>1470</v>
      </c>
      <c r="B169" s="59" t="s">
        <v>273</v>
      </c>
      <c r="C169" s="19">
        <v>59</v>
      </c>
      <c r="D169" s="19">
        <v>25</v>
      </c>
      <c r="E169" s="19">
        <v>82</v>
      </c>
      <c r="F169" s="19">
        <v>10</v>
      </c>
      <c r="G169" s="19">
        <v>76</v>
      </c>
      <c r="H169" s="19" t="s">
        <v>55</v>
      </c>
      <c r="I169" s="19" t="s">
        <v>55</v>
      </c>
      <c r="J169" s="19" t="s">
        <v>55</v>
      </c>
      <c r="K169" s="143">
        <f t="shared" si="2"/>
        <v>252</v>
      </c>
    </row>
    <row r="170" spans="1:11" ht="12.75" customHeight="1" x14ac:dyDescent="0.2">
      <c r="A170" s="208">
        <v>1471</v>
      </c>
      <c r="B170" s="59" t="s">
        <v>274</v>
      </c>
      <c r="C170" s="19">
        <v>49</v>
      </c>
      <c r="D170" s="19">
        <v>32</v>
      </c>
      <c r="E170" s="19">
        <v>43</v>
      </c>
      <c r="F170" s="19">
        <v>18</v>
      </c>
      <c r="G170" s="19">
        <v>37</v>
      </c>
      <c r="H170" s="19">
        <v>3</v>
      </c>
      <c r="I170" s="19" t="s">
        <v>55</v>
      </c>
      <c r="J170" s="19" t="s">
        <v>55</v>
      </c>
      <c r="K170" s="143">
        <f t="shared" si="2"/>
        <v>182</v>
      </c>
    </row>
    <row r="171" spans="1:11" ht="12.75" customHeight="1" x14ac:dyDescent="0.2">
      <c r="A171" s="208">
        <v>1472</v>
      </c>
      <c r="B171" s="59" t="s">
        <v>275</v>
      </c>
      <c r="C171" s="19">
        <v>40</v>
      </c>
      <c r="D171" s="19">
        <v>21</v>
      </c>
      <c r="E171" s="19">
        <v>52</v>
      </c>
      <c r="F171" s="19">
        <v>12</v>
      </c>
      <c r="G171" s="19">
        <v>33</v>
      </c>
      <c r="H171" s="19" t="s">
        <v>55</v>
      </c>
      <c r="I171" s="19" t="s">
        <v>55</v>
      </c>
      <c r="J171" s="19" t="s">
        <v>55</v>
      </c>
      <c r="K171" s="143">
        <f t="shared" si="2"/>
        <v>158</v>
      </c>
    </row>
    <row r="172" spans="1:11" ht="12.75" customHeight="1" x14ac:dyDescent="0.2">
      <c r="A172" s="208">
        <v>1473</v>
      </c>
      <c r="B172" s="59" t="s">
        <v>276</v>
      </c>
      <c r="C172" s="19">
        <v>21</v>
      </c>
      <c r="D172" s="19">
        <v>11</v>
      </c>
      <c r="E172" s="19">
        <v>26</v>
      </c>
      <c r="F172" s="19">
        <v>17</v>
      </c>
      <c r="G172" s="19">
        <v>20</v>
      </c>
      <c r="H172" s="19" t="s">
        <v>55</v>
      </c>
      <c r="I172" s="19" t="s">
        <v>55</v>
      </c>
      <c r="J172" s="19" t="s">
        <v>55</v>
      </c>
      <c r="K172" s="143">
        <f t="shared" si="2"/>
        <v>95</v>
      </c>
    </row>
    <row r="173" spans="1:11" ht="12.75" customHeight="1" x14ac:dyDescent="0.2">
      <c r="A173" s="208">
        <v>1480</v>
      </c>
      <c r="B173" s="59" t="s">
        <v>277</v>
      </c>
      <c r="C173" s="19">
        <v>2888</v>
      </c>
      <c r="D173" s="19">
        <v>641</v>
      </c>
      <c r="E173" s="19">
        <v>5385</v>
      </c>
      <c r="F173" s="19">
        <v>1145</v>
      </c>
      <c r="G173" s="19">
        <v>3689</v>
      </c>
      <c r="H173" s="19">
        <v>16</v>
      </c>
      <c r="I173" s="19" t="s">
        <v>55</v>
      </c>
      <c r="J173" s="19" t="s">
        <v>55</v>
      </c>
      <c r="K173" s="143">
        <f t="shared" si="2"/>
        <v>13764</v>
      </c>
    </row>
    <row r="174" spans="1:11" ht="12.75" customHeight="1" x14ac:dyDescent="0.2">
      <c r="A174" s="208">
        <v>1481</v>
      </c>
      <c r="B174" s="59" t="s">
        <v>278</v>
      </c>
      <c r="C174" s="19">
        <v>709</v>
      </c>
      <c r="D174" s="19">
        <v>123</v>
      </c>
      <c r="E174" s="19">
        <v>1347</v>
      </c>
      <c r="F174" s="19">
        <v>276</v>
      </c>
      <c r="G174" s="19">
        <v>638</v>
      </c>
      <c r="H174" s="19">
        <v>26</v>
      </c>
      <c r="I174" s="19">
        <v>1</v>
      </c>
      <c r="J174" s="19" t="s">
        <v>55</v>
      </c>
      <c r="K174" s="143">
        <f t="shared" si="2"/>
        <v>3120</v>
      </c>
    </row>
    <row r="175" spans="1:11" ht="12.75" customHeight="1" x14ac:dyDescent="0.2">
      <c r="A175" s="208">
        <v>1482</v>
      </c>
      <c r="B175" s="59" t="s">
        <v>279</v>
      </c>
      <c r="C175" s="19">
        <v>310</v>
      </c>
      <c r="D175" s="19">
        <v>137</v>
      </c>
      <c r="E175" s="19">
        <v>360</v>
      </c>
      <c r="F175" s="19">
        <v>153</v>
      </c>
      <c r="G175" s="19">
        <v>260</v>
      </c>
      <c r="H175" s="19">
        <v>5</v>
      </c>
      <c r="I175" s="19" t="s">
        <v>55</v>
      </c>
      <c r="J175" s="19" t="s">
        <v>55</v>
      </c>
      <c r="K175" s="143">
        <f t="shared" si="2"/>
        <v>1225</v>
      </c>
    </row>
    <row r="176" spans="1:11" ht="12.75" customHeight="1" x14ac:dyDescent="0.2">
      <c r="A176" s="208">
        <v>1484</v>
      </c>
      <c r="B176" s="59" t="s">
        <v>280</v>
      </c>
      <c r="C176" s="19">
        <v>59</v>
      </c>
      <c r="D176" s="19">
        <v>27</v>
      </c>
      <c r="E176" s="19">
        <v>115</v>
      </c>
      <c r="F176" s="19">
        <v>101</v>
      </c>
      <c r="G176" s="19">
        <v>102</v>
      </c>
      <c r="H176" s="19">
        <v>1</v>
      </c>
      <c r="I176" s="19" t="s">
        <v>55</v>
      </c>
      <c r="J176" s="19" t="s">
        <v>55</v>
      </c>
      <c r="K176" s="143">
        <f t="shared" si="2"/>
        <v>405</v>
      </c>
    </row>
    <row r="177" spans="1:11" ht="12.75" customHeight="1" x14ac:dyDescent="0.2">
      <c r="A177" s="208">
        <v>1485</v>
      </c>
      <c r="B177" s="59" t="s">
        <v>281</v>
      </c>
      <c r="C177" s="19">
        <v>218</v>
      </c>
      <c r="D177" s="19">
        <v>82</v>
      </c>
      <c r="E177" s="19">
        <v>479</v>
      </c>
      <c r="F177" s="19">
        <v>74</v>
      </c>
      <c r="G177" s="19">
        <v>306</v>
      </c>
      <c r="H177" s="19">
        <v>6</v>
      </c>
      <c r="I177" s="19" t="s">
        <v>55</v>
      </c>
      <c r="J177" s="19" t="s">
        <v>55</v>
      </c>
      <c r="K177" s="143">
        <f t="shared" si="2"/>
        <v>1165</v>
      </c>
    </row>
    <row r="178" spans="1:11" ht="12.75" customHeight="1" x14ac:dyDescent="0.2">
      <c r="A178" s="208">
        <v>1486</v>
      </c>
      <c r="B178" s="59" t="s">
        <v>282</v>
      </c>
      <c r="C178" s="19">
        <v>49</v>
      </c>
      <c r="D178" s="19">
        <v>28</v>
      </c>
      <c r="E178" s="19">
        <v>66</v>
      </c>
      <c r="F178" s="19">
        <v>18</v>
      </c>
      <c r="G178" s="19">
        <v>56</v>
      </c>
      <c r="H178" s="19" t="s">
        <v>55</v>
      </c>
      <c r="I178" s="19" t="s">
        <v>55</v>
      </c>
      <c r="J178" s="19" t="s">
        <v>55</v>
      </c>
      <c r="K178" s="143">
        <f t="shared" si="2"/>
        <v>217</v>
      </c>
    </row>
    <row r="179" spans="1:11" ht="12.75" customHeight="1" x14ac:dyDescent="0.2">
      <c r="A179" s="208">
        <v>1487</v>
      </c>
      <c r="B179" s="59" t="s">
        <v>283</v>
      </c>
      <c r="C179" s="19">
        <v>230</v>
      </c>
      <c r="D179" s="19">
        <v>50</v>
      </c>
      <c r="E179" s="19">
        <v>167</v>
      </c>
      <c r="F179" s="19">
        <v>51</v>
      </c>
      <c r="G179" s="19">
        <v>176</v>
      </c>
      <c r="H179" s="19" t="s">
        <v>55</v>
      </c>
      <c r="I179" s="19" t="s">
        <v>55</v>
      </c>
      <c r="J179" s="19" t="s">
        <v>55</v>
      </c>
      <c r="K179" s="143">
        <f t="shared" si="2"/>
        <v>674</v>
      </c>
    </row>
    <row r="180" spans="1:11" ht="12.75" customHeight="1" x14ac:dyDescent="0.2">
      <c r="A180" s="208">
        <v>1488</v>
      </c>
      <c r="B180" s="59" t="s">
        <v>284</v>
      </c>
      <c r="C180" s="19">
        <v>268</v>
      </c>
      <c r="D180" s="19">
        <v>51</v>
      </c>
      <c r="E180" s="19">
        <v>413</v>
      </c>
      <c r="F180" s="19">
        <v>134</v>
      </c>
      <c r="G180" s="19">
        <v>254</v>
      </c>
      <c r="H180" s="19" t="s">
        <v>55</v>
      </c>
      <c r="I180" s="19" t="s">
        <v>55</v>
      </c>
      <c r="J180" s="19" t="s">
        <v>55</v>
      </c>
      <c r="K180" s="143">
        <f t="shared" si="2"/>
        <v>1120</v>
      </c>
    </row>
    <row r="181" spans="1:11" ht="12.75" customHeight="1" x14ac:dyDescent="0.2">
      <c r="A181" s="208">
        <v>1489</v>
      </c>
      <c r="B181" s="59" t="s">
        <v>285</v>
      </c>
      <c r="C181" s="19">
        <v>337</v>
      </c>
      <c r="D181" s="19">
        <v>90</v>
      </c>
      <c r="E181" s="19">
        <v>320</v>
      </c>
      <c r="F181" s="19">
        <v>123</v>
      </c>
      <c r="G181" s="19">
        <v>225</v>
      </c>
      <c r="H181" s="19">
        <v>2</v>
      </c>
      <c r="I181" s="19" t="s">
        <v>55</v>
      </c>
      <c r="J181" s="19" t="s">
        <v>55</v>
      </c>
      <c r="K181" s="143">
        <f t="shared" si="2"/>
        <v>1097</v>
      </c>
    </row>
    <row r="182" spans="1:11" ht="12.75" customHeight="1" x14ac:dyDescent="0.2">
      <c r="A182" s="208">
        <v>1490</v>
      </c>
      <c r="B182" s="59" t="s">
        <v>286</v>
      </c>
      <c r="C182" s="19">
        <v>543</v>
      </c>
      <c r="D182" s="19">
        <v>135</v>
      </c>
      <c r="E182" s="19">
        <v>787</v>
      </c>
      <c r="F182" s="19">
        <v>380</v>
      </c>
      <c r="G182" s="19">
        <v>672</v>
      </c>
      <c r="H182" s="19">
        <v>25</v>
      </c>
      <c r="I182" s="19" t="s">
        <v>55</v>
      </c>
      <c r="J182" s="19" t="s">
        <v>55</v>
      </c>
      <c r="K182" s="143">
        <f t="shared" si="2"/>
        <v>2542</v>
      </c>
    </row>
    <row r="183" spans="1:11" ht="12.75" customHeight="1" x14ac:dyDescent="0.2">
      <c r="A183" s="208">
        <v>1491</v>
      </c>
      <c r="B183" s="59" t="s">
        <v>287</v>
      </c>
      <c r="C183" s="19">
        <v>69</v>
      </c>
      <c r="D183" s="19">
        <v>48</v>
      </c>
      <c r="E183" s="19">
        <v>153</v>
      </c>
      <c r="F183" s="19">
        <v>190</v>
      </c>
      <c r="G183" s="19">
        <v>110</v>
      </c>
      <c r="H183" s="19" t="s">
        <v>55</v>
      </c>
      <c r="I183" s="19" t="s">
        <v>55</v>
      </c>
      <c r="J183" s="19" t="s">
        <v>55</v>
      </c>
      <c r="K183" s="143">
        <f t="shared" si="2"/>
        <v>570</v>
      </c>
    </row>
    <row r="184" spans="1:11" ht="12.75" customHeight="1" x14ac:dyDescent="0.2">
      <c r="A184" s="208">
        <v>1492</v>
      </c>
      <c r="B184" s="59" t="s">
        <v>288</v>
      </c>
      <c r="C184" s="19">
        <v>29</v>
      </c>
      <c r="D184" s="19">
        <v>13</v>
      </c>
      <c r="E184" s="19">
        <v>54</v>
      </c>
      <c r="F184" s="19">
        <v>25</v>
      </c>
      <c r="G184" s="19">
        <v>61</v>
      </c>
      <c r="H184" s="19" t="s">
        <v>55</v>
      </c>
      <c r="I184" s="19" t="s">
        <v>55</v>
      </c>
      <c r="J184" s="19" t="s">
        <v>55</v>
      </c>
      <c r="K184" s="143">
        <f t="shared" si="2"/>
        <v>182</v>
      </c>
    </row>
    <row r="185" spans="1:11" ht="12.75" customHeight="1" x14ac:dyDescent="0.2">
      <c r="A185" s="208">
        <v>1493</v>
      </c>
      <c r="B185" s="59" t="s">
        <v>289</v>
      </c>
      <c r="C185" s="19">
        <v>100</v>
      </c>
      <c r="D185" s="19">
        <v>24</v>
      </c>
      <c r="E185" s="19">
        <v>128</v>
      </c>
      <c r="F185" s="19">
        <v>113</v>
      </c>
      <c r="G185" s="19">
        <v>130</v>
      </c>
      <c r="H185" s="19">
        <v>4</v>
      </c>
      <c r="I185" s="19" t="s">
        <v>55</v>
      </c>
      <c r="J185" s="19" t="s">
        <v>55</v>
      </c>
      <c r="K185" s="143">
        <f t="shared" si="2"/>
        <v>499</v>
      </c>
    </row>
    <row r="186" spans="1:11" ht="12.75" customHeight="1" x14ac:dyDescent="0.2">
      <c r="A186" s="208">
        <v>1494</v>
      </c>
      <c r="B186" s="59" t="s">
        <v>290</v>
      </c>
      <c r="C186" s="19">
        <v>519</v>
      </c>
      <c r="D186" s="19">
        <v>146</v>
      </c>
      <c r="E186" s="19">
        <v>364</v>
      </c>
      <c r="F186" s="19">
        <v>65</v>
      </c>
      <c r="G186" s="19">
        <v>310</v>
      </c>
      <c r="H186" s="19">
        <v>3</v>
      </c>
      <c r="I186" s="19" t="s">
        <v>55</v>
      </c>
      <c r="J186" s="19" t="s">
        <v>55</v>
      </c>
      <c r="K186" s="143">
        <f t="shared" si="2"/>
        <v>1407</v>
      </c>
    </row>
    <row r="187" spans="1:11" ht="12.75" customHeight="1" x14ac:dyDescent="0.2">
      <c r="A187" s="208">
        <v>1495</v>
      </c>
      <c r="B187" s="59" t="s">
        <v>291</v>
      </c>
      <c r="C187" s="19">
        <v>59</v>
      </c>
      <c r="D187" s="19">
        <v>22</v>
      </c>
      <c r="E187" s="19">
        <v>90</v>
      </c>
      <c r="F187" s="19">
        <v>63</v>
      </c>
      <c r="G187" s="19">
        <v>57</v>
      </c>
      <c r="H187" s="19" t="s">
        <v>55</v>
      </c>
      <c r="I187" s="18" t="s">
        <v>55</v>
      </c>
      <c r="J187" s="19" t="s">
        <v>55</v>
      </c>
      <c r="K187" s="143">
        <f t="shared" si="2"/>
        <v>291</v>
      </c>
    </row>
    <row r="188" spans="1:11" ht="12.75" customHeight="1" x14ac:dyDescent="0.2">
      <c r="A188" s="208">
        <v>1496</v>
      </c>
      <c r="B188" s="59" t="s">
        <v>292</v>
      </c>
      <c r="C188" s="19">
        <v>340</v>
      </c>
      <c r="D188" s="19">
        <v>117</v>
      </c>
      <c r="E188" s="19">
        <v>453</v>
      </c>
      <c r="F188" s="19">
        <v>200</v>
      </c>
      <c r="G188" s="19">
        <v>332</v>
      </c>
      <c r="H188" s="19">
        <v>2</v>
      </c>
      <c r="I188" s="19" t="s">
        <v>55</v>
      </c>
      <c r="J188" s="19" t="s">
        <v>55</v>
      </c>
      <c r="K188" s="143">
        <f t="shared" si="2"/>
        <v>1444</v>
      </c>
    </row>
    <row r="189" spans="1:11" ht="12.75" customHeight="1" x14ac:dyDescent="0.2">
      <c r="A189" s="208">
        <v>1497</v>
      </c>
      <c r="B189" s="59" t="s">
        <v>293</v>
      </c>
      <c r="C189" s="19">
        <v>30</v>
      </c>
      <c r="D189" s="19">
        <v>12</v>
      </c>
      <c r="E189" s="19">
        <v>51</v>
      </c>
      <c r="F189" s="19">
        <v>15</v>
      </c>
      <c r="G189" s="19">
        <v>30</v>
      </c>
      <c r="H189" s="19" t="s">
        <v>55</v>
      </c>
      <c r="I189" s="19" t="s">
        <v>55</v>
      </c>
      <c r="J189" s="19" t="s">
        <v>55</v>
      </c>
      <c r="K189" s="143">
        <f t="shared" si="2"/>
        <v>138</v>
      </c>
    </row>
    <row r="190" spans="1:11" ht="12.75" customHeight="1" x14ac:dyDescent="0.2">
      <c r="A190" s="208">
        <v>1498</v>
      </c>
      <c r="B190" s="59" t="s">
        <v>294</v>
      </c>
      <c r="C190" s="19">
        <v>36</v>
      </c>
      <c r="D190" s="19">
        <v>18</v>
      </c>
      <c r="E190" s="19">
        <v>49</v>
      </c>
      <c r="F190" s="19">
        <v>6</v>
      </c>
      <c r="G190" s="19">
        <v>31</v>
      </c>
      <c r="H190" s="19" t="s">
        <v>55</v>
      </c>
      <c r="I190" s="19" t="s">
        <v>55</v>
      </c>
      <c r="J190" s="19" t="s">
        <v>55</v>
      </c>
      <c r="K190" s="143">
        <f t="shared" si="2"/>
        <v>140</v>
      </c>
    </row>
    <row r="191" spans="1:11" ht="12.75" customHeight="1" x14ac:dyDescent="0.2">
      <c r="A191" s="208">
        <v>1499</v>
      </c>
      <c r="B191" s="59" t="s">
        <v>295</v>
      </c>
      <c r="C191" s="19">
        <v>117</v>
      </c>
      <c r="D191" s="19">
        <v>35</v>
      </c>
      <c r="E191" s="19">
        <v>118</v>
      </c>
      <c r="F191" s="19">
        <v>126</v>
      </c>
      <c r="G191" s="19">
        <v>131</v>
      </c>
      <c r="H191" s="19" t="s">
        <v>55</v>
      </c>
      <c r="I191" s="19" t="s">
        <v>55</v>
      </c>
      <c r="J191" s="19" t="s">
        <v>55</v>
      </c>
      <c r="K191" s="143">
        <f t="shared" si="2"/>
        <v>527</v>
      </c>
    </row>
    <row r="192" spans="1:11" ht="12.75" customHeight="1" x14ac:dyDescent="0.2">
      <c r="A192" s="208" t="s">
        <v>620</v>
      </c>
      <c r="B192" s="59" t="s">
        <v>608</v>
      </c>
      <c r="C192" s="19">
        <v>1</v>
      </c>
      <c r="D192" s="19" t="s">
        <v>55</v>
      </c>
      <c r="E192" s="19" t="s">
        <v>55</v>
      </c>
      <c r="F192" s="19" t="s">
        <v>55</v>
      </c>
      <c r="G192" s="19" t="s">
        <v>55</v>
      </c>
      <c r="H192" s="19" t="s">
        <v>55</v>
      </c>
      <c r="I192" s="19" t="s">
        <v>55</v>
      </c>
      <c r="J192" s="19" t="s">
        <v>55</v>
      </c>
      <c r="K192" s="143">
        <f t="shared" si="2"/>
        <v>1</v>
      </c>
    </row>
    <row r="193" spans="1:11" ht="12.75" customHeight="1" x14ac:dyDescent="0.2">
      <c r="A193" s="208">
        <v>1715</v>
      </c>
      <c r="B193" s="59" t="s">
        <v>296</v>
      </c>
      <c r="C193" s="19">
        <v>29</v>
      </c>
      <c r="D193" s="19">
        <v>26</v>
      </c>
      <c r="E193" s="19">
        <v>30</v>
      </c>
      <c r="F193" s="19">
        <v>10</v>
      </c>
      <c r="G193" s="19">
        <v>27</v>
      </c>
      <c r="H193" s="19">
        <v>1</v>
      </c>
      <c r="I193" s="19" t="s">
        <v>55</v>
      </c>
      <c r="J193" s="19" t="s">
        <v>55</v>
      </c>
      <c r="K193" s="143">
        <f t="shared" si="2"/>
        <v>123</v>
      </c>
    </row>
    <row r="194" spans="1:11" ht="12.75" customHeight="1" x14ac:dyDescent="0.2">
      <c r="A194" s="208">
        <v>1730</v>
      </c>
      <c r="B194" s="59" t="s">
        <v>297</v>
      </c>
      <c r="C194" s="19">
        <v>30</v>
      </c>
      <c r="D194" s="19">
        <v>26</v>
      </c>
      <c r="E194" s="19">
        <v>24</v>
      </c>
      <c r="F194" s="19">
        <v>7</v>
      </c>
      <c r="G194" s="19">
        <v>29</v>
      </c>
      <c r="H194" s="19">
        <v>1</v>
      </c>
      <c r="I194" s="19" t="s">
        <v>55</v>
      </c>
      <c r="J194" s="19" t="s">
        <v>55</v>
      </c>
      <c r="K194" s="143">
        <f t="shared" si="2"/>
        <v>117</v>
      </c>
    </row>
    <row r="195" spans="1:11" ht="12.75" customHeight="1" x14ac:dyDescent="0.2">
      <c r="A195" s="208">
        <v>1737</v>
      </c>
      <c r="B195" s="59" t="s">
        <v>298</v>
      </c>
      <c r="C195" s="19">
        <v>63</v>
      </c>
      <c r="D195" s="19">
        <v>28</v>
      </c>
      <c r="E195" s="19">
        <v>38</v>
      </c>
      <c r="F195" s="19">
        <v>9</v>
      </c>
      <c r="G195" s="19">
        <v>66</v>
      </c>
      <c r="H195" s="19">
        <v>2</v>
      </c>
      <c r="I195" s="19" t="s">
        <v>55</v>
      </c>
      <c r="J195" s="19">
        <v>1</v>
      </c>
      <c r="K195" s="143">
        <f t="shared" si="2"/>
        <v>207</v>
      </c>
    </row>
    <row r="196" spans="1:11" ht="12.75" customHeight="1" x14ac:dyDescent="0.2">
      <c r="A196" s="208">
        <v>1760</v>
      </c>
      <c r="B196" s="59" t="s">
        <v>299</v>
      </c>
      <c r="C196" s="19">
        <v>16</v>
      </c>
      <c r="D196" s="19">
        <v>7</v>
      </c>
      <c r="E196" s="19">
        <v>8</v>
      </c>
      <c r="F196" s="19">
        <v>6</v>
      </c>
      <c r="G196" s="19">
        <v>13</v>
      </c>
      <c r="H196" s="19" t="s">
        <v>55</v>
      </c>
      <c r="I196" s="19" t="s">
        <v>55</v>
      </c>
      <c r="J196" s="19" t="s">
        <v>55</v>
      </c>
      <c r="K196" s="143">
        <f t="shared" si="2"/>
        <v>50</v>
      </c>
    </row>
    <row r="197" spans="1:11" ht="12.75" customHeight="1" x14ac:dyDescent="0.2">
      <c r="A197" s="208">
        <v>1761</v>
      </c>
      <c r="B197" s="59" t="s">
        <v>300</v>
      </c>
      <c r="C197" s="19">
        <v>230</v>
      </c>
      <c r="D197" s="19">
        <v>167</v>
      </c>
      <c r="E197" s="19">
        <v>86</v>
      </c>
      <c r="F197" s="19">
        <v>45</v>
      </c>
      <c r="G197" s="19">
        <v>129</v>
      </c>
      <c r="H197" s="19" t="s">
        <v>55</v>
      </c>
      <c r="I197" s="19" t="s">
        <v>55</v>
      </c>
      <c r="J197" s="19" t="s">
        <v>55</v>
      </c>
      <c r="K197" s="143">
        <f t="shared" si="2"/>
        <v>657</v>
      </c>
    </row>
    <row r="198" spans="1:11" ht="12.75" customHeight="1" x14ac:dyDescent="0.2">
      <c r="A198" s="208">
        <v>1762</v>
      </c>
      <c r="B198" s="59" t="s">
        <v>301</v>
      </c>
      <c r="C198" s="19">
        <v>19</v>
      </c>
      <c r="D198" s="19">
        <v>8</v>
      </c>
      <c r="E198" s="19">
        <v>6</v>
      </c>
      <c r="F198" s="19">
        <v>2</v>
      </c>
      <c r="G198" s="19">
        <v>11</v>
      </c>
      <c r="H198" s="19" t="s">
        <v>55</v>
      </c>
      <c r="I198" s="19" t="s">
        <v>55</v>
      </c>
      <c r="J198" s="19" t="s">
        <v>55</v>
      </c>
      <c r="K198" s="143">
        <f t="shared" si="2"/>
        <v>46</v>
      </c>
    </row>
    <row r="199" spans="1:11" ht="12.75" customHeight="1" x14ac:dyDescent="0.2">
      <c r="A199" s="208">
        <v>1763</v>
      </c>
      <c r="B199" s="59" t="s">
        <v>302</v>
      </c>
      <c r="C199" s="19">
        <v>29</v>
      </c>
      <c r="D199" s="19">
        <v>18</v>
      </c>
      <c r="E199" s="19">
        <v>26</v>
      </c>
      <c r="F199" s="19">
        <v>5</v>
      </c>
      <c r="G199" s="19">
        <v>23</v>
      </c>
      <c r="H199" s="19">
        <v>1</v>
      </c>
      <c r="I199" s="19" t="s">
        <v>55</v>
      </c>
      <c r="J199" s="19" t="s">
        <v>55</v>
      </c>
      <c r="K199" s="143">
        <f t="shared" si="2"/>
        <v>102</v>
      </c>
    </row>
    <row r="200" spans="1:11" ht="12.75" customHeight="1" x14ac:dyDescent="0.2">
      <c r="A200" s="208">
        <v>1764</v>
      </c>
      <c r="B200" s="59" t="s">
        <v>303</v>
      </c>
      <c r="C200" s="19">
        <v>42</v>
      </c>
      <c r="D200" s="19">
        <v>14</v>
      </c>
      <c r="E200" s="19">
        <v>20</v>
      </c>
      <c r="F200" s="19">
        <v>7</v>
      </c>
      <c r="G200" s="19">
        <v>24</v>
      </c>
      <c r="H200" s="19" t="s">
        <v>55</v>
      </c>
      <c r="I200" s="19" t="s">
        <v>55</v>
      </c>
      <c r="J200" s="19" t="s">
        <v>55</v>
      </c>
      <c r="K200" s="143">
        <f t="shared" si="2"/>
        <v>107</v>
      </c>
    </row>
    <row r="201" spans="1:11" ht="12.75" customHeight="1" x14ac:dyDescent="0.2">
      <c r="A201" s="208">
        <v>1765</v>
      </c>
      <c r="B201" s="59" t="s">
        <v>304</v>
      </c>
      <c r="C201" s="19">
        <v>30</v>
      </c>
      <c r="D201" s="19">
        <v>22</v>
      </c>
      <c r="E201" s="19">
        <v>18</v>
      </c>
      <c r="F201" s="19">
        <v>6</v>
      </c>
      <c r="G201" s="19">
        <v>33</v>
      </c>
      <c r="H201" s="19">
        <v>3</v>
      </c>
      <c r="I201" s="19" t="s">
        <v>55</v>
      </c>
      <c r="J201" s="19" t="s">
        <v>55</v>
      </c>
      <c r="K201" s="143">
        <f t="shared" ref="K201:K264" si="3">SUM(C201:J201)</f>
        <v>112</v>
      </c>
    </row>
    <row r="202" spans="1:11" ht="12.75" customHeight="1" x14ac:dyDescent="0.2">
      <c r="A202" s="208">
        <v>1766</v>
      </c>
      <c r="B202" s="59" t="s">
        <v>305</v>
      </c>
      <c r="C202" s="19">
        <v>57</v>
      </c>
      <c r="D202" s="19">
        <v>20</v>
      </c>
      <c r="E202" s="19">
        <v>39</v>
      </c>
      <c r="F202" s="19">
        <v>15</v>
      </c>
      <c r="G202" s="19">
        <v>41</v>
      </c>
      <c r="H202" s="19">
        <v>8</v>
      </c>
      <c r="I202" s="19" t="s">
        <v>55</v>
      </c>
      <c r="J202" s="19" t="s">
        <v>55</v>
      </c>
      <c r="K202" s="143">
        <f t="shared" si="3"/>
        <v>180</v>
      </c>
    </row>
    <row r="203" spans="1:11" ht="12.75" customHeight="1" x14ac:dyDescent="0.2">
      <c r="A203" s="208">
        <v>1780</v>
      </c>
      <c r="B203" s="59" t="s">
        <v>306</v>
      </c>
      <c r="C203" s="19">
        <v>1055</v>
      </c>
      <c r="D203" s="19">
        <v>661</v>
      </c>
      <c r="E203" s="19">
        <v>544</v>
      </c>
      <c r="F203" s="19">
        <v>253</v>
      </c>
      <c r="G203" s="19">
        <v>575</v>
      </c>
      <c r="H203" s="19">
        <v>5</v>
      </c>
      <c r="I203" s="19" t="s">
        <v>55</v>
      </c>
      <c r="J203" s="19" t="s">
        <v>55</v>
      </c>
      <c r="K203" s="143">
        <f t="shared" si="3"/>
        <v>3093</v>
      </c>
    </row>
    <row r="204" spans="1:11" ht="12.75" customHeight="1" x14ac:dyDescent="0.2">
      <c r="A204" s="208">
        <v>1781</v>
      </c>
      <c r="B204" s="59" t="s">
        <v>307</v>
      </c>
      <c r="C204" s="19">
        <v>68</v>
      </c>
      <c r="D204" s="19">
        <v>78</v>
      </c>
      <c r="E204" s="19">
        <v>102</v>
      </c>
      <c r="F204" s="19">
        <v>71</v>
      </c>
      <c r="G204" s="19">
        <v>104</v>
      </c>
      <c r="H204" s="19" t="s">
        <v>55</v>
      </c>
      <c r="I204" s="19" t="s">
        <v>55</v>
      </c>
      <c r="J204" s="19" t="s">
        <v>55</v>
      </c>
      <c r="K204" s="143">
        <f t="shared" si="3"/>
        <v>423</v>
      </c>
    </row>
    <row r="205" spans="1:11" ht="12.75" customHeight="1" x14ac:dyDescent="0.2">
      <c r="A205" s="208">
        <v>1782</v>
      </c>
      <c r="B205" s="59" t="s">
        <v>308</v>
      </c>
      <c r="C205" s="19">
        <v>38</v>
      </c>
      <c r="D205" s="19">
        <v>13</v>
      </c>
      <c r="E205" s="19">
        <v>7</v>
      </c>
      <c r="F205" s="19">
        <v>8</v>
      </c>
      <c r="G205" s="19">
        <v>20</v>
      </c>
      <c r="H205" s="19" t="s">
        <v>55</v>
      </c>
      <c r="I205" s="19">
        <v>1</v>
      </c>
      <c r="J205" s="19" t="s">
        <v>55</v>
      </c>
      <c r="K205" s="143">
        <f t="shared" si="3"/>
        <v>87</v>
      </c>
    </row>
    <row r="206" spans="1:11" ht="12.75" customHeight="1" x14ac:dyDescent="0.2">
      <c r="A206" s="208">
        <v>1783</v>
      </c>
      <c r="B206" s="59" t="s">
        <v>309</v>
      </c>
      <c r="C206" s="19">
        <v>65</v>
      </c>
      <c r="D206" s="19">
        <v>52</v>
      </c>
      <c r="E206" s="19">
        <v>25</v>
      </c>
      <c r="F206" s="19">
        <v>24</v>
      </c>
      <c r="G206" s="19">
        <v>51</v>
      </c>
      <c r="H206" s="19">
        <v>3</v>
      </c>
      <c r="I206" s="19" t="s">
        <v>55</v>
      </c>
      <c r="J206" s="19">
        <v>1</v>
      </c>
      <c r="K206" s="143">
        <f t="shared" si="3"/>
        <v>221</v>
      </c>
    </row>
    <row r="207" spans="1:11" ht="12.75" customHeight="1" x14ac:dyDescent="0.2">
      <c r="A207" s="208">
        <v>1784</v>
      </c>
      <c r="B207" s="59" t="s">
        <v>310</v>
      </c>
      <c r="C207" s="19">
        <v>118</v>
      </c>
      <c r="D207" s="19">
        <v>65</v>
      </c>
      <c r="E207" s="19">
        <v>125</v>
      </c>
      <c r="F207" s="19">
        <v>33</v>
      </c>
      <c r="G207" s="19">
        <v>135</v>
      </c>
      <c r="H207" s="19">
        <v>13</v>
      </c>
      <c r="I207" s="19" t="s">
        <v>55</v>
      </c>
      <c r="J207" s="19" t="s">
        <v>55</v>
      </c>
      <c r="K207" s="143">
        <f t="shared" si="3"/>
        <v>489</v>
      </c>
    </row>
    <row r="208" spans="1:11" ht="12.75" customHeight="1" x14ac:dyDescent="0.2">
      <c r="A208" s="208">
        <v>1785</v>
      </c>
      <c r="B208" s="59" t="s">
        <v>311</v>
      </c>
      <c r="C208" s="19">
        <v>40</v>
      </c>
      <c r="D208" s="19">
        <v>33</v>
      </c>
      <c r="E208" s="19">
        <v>32</v>
      </c>
      <c r="F208" s="19">
        <v>13</v>
      </c>
      <c r="G208" s="19">
        <v>60</v>
      </c>
      <c r="H208" s="19">
        <v>1</v>
      </c>
      <c r="I208" s="19" t="s">
        <v>55</v>
      </c>
      <c r="J208" s="19" t="s">
        <v>55</v>
      </c>
      <c r="K208" s="143">
        <f t="shared" si="3"/>
        <v>179</v>
      </c>
    </row>
    <row r="209" spans="1:11" ht="12.75" customHeight="1" x14ac:dyDescent="0.2">
      <c r="A209" s="208">
        <v>1814</v>
      </c>
      <c r="B209" s="59" t="s">
        <v>312</v>
      </c>
      <c r="C209" s="19">
        <v>21</v>
      </c>
      <c r="D209" s="19">
        <v>14</v>
      </c>
      <c r="E209" s="19">
        <v>42</v>
      </c>
      <c r="F209" s="19">
        <v>6</v>
      </c>
      <c r="G209" s="19">
        <v>26</v>
      </c>
      <c r="H209" s="19" t="s">
        <v>55</v>
      </c>
      <c r="I209" s="19" t="s">
        <v>55</v>
      </c>
      <c r="J209" s="19" t="s">
        <v>55</v>
      </c>
      <c r="K209" s="143">
        <f t="shared" si="3"/>
        <v>109</v>
      </c>
    </row>
    <row r="210" spans="1:11" ht="12.75" customHeight="1" x14ac:dyDescent="0.2">
      <c r="A210" s="208">
        <v>1860</v>
      </c>
      <c r="B210" s="59" t="s">
        <v>313</v>
      </c>
      <c r="C210" s="19">
        <v>13</v>
      </c>
      <c r="D210" s="19">
        <v>6</v>
      </c>
      <c r="E210" s="19">
        <v>11</v>
      </c>
      <c r="F210" s="19">
        <v>6</v>
      </c>
      <c r="G210" s="19">
        <v>13</v>
      </c>
      <c r="H210" s="19" t="s">
        <v>55</v>
      </c>
      <c r="I210" s="19" t="s">
        <v>55</v>
      </c>
      <c r="J210" s="19" t="s">
        <v>55</v>
      </c>
      <c r="K210" s="143">
        <f t="shared" si="3"/>
        <v>49</v>
      </c>
    </row>
    <row r="211" spans="1:11" ht="12.75" customHeight="1" x14ac:dyDescent="0.2">
      <c r="A211" s="208">
        <v>1861</v>
      </c>
      <c r="B211" s="59" t="s">
        <v>314</v>
      </c>
      <c r="C211" s="19">
        <v>34</v>
      </c>
      <c r="D211" s="19">
        <v>18</v>
      </c>
      <c r="E211" s="19">
        <v>38</v>
      </c>
      <c r="F211" s="19">
        <v>14</v>
      </c>
      <c r="G211" s="19">
        <v>44</v>
      </c>
      <c r="H211" s="19" t="s">
        <v>55</v>
      </c>
      <c r="I211" s="19" t="s">
        <v>55</v>
      </c>
      <c r="J211" s="19" t="s">
        <v>55</v>
      </c>
      <c r="K211" s="143">
        <f t="shared" si="3"/>
        <v>148</v>
      </c>
    </row>
    <row r="212" spans="1:11" ht="12.75" customHeight="1" x14ac:dyDescent="0.2">
      <c r="A212" s="208">
        <v>1862</v>
      </c>
      <c r="B212" s="59" t="s">
        <v>315</v>
      </c>
      <c r="C212" s="19">
        <v>22</v>
      </c>
      <c r="D212" s="19">
        <v>11</v>
      </c>
      <c r="E212" s="19">
        <v>23</v>
      </c>
      <c r="F212" s="19">
        <v>14</v>
      </c>
      <c r="G212" s="19">
        <v>27</v>
      </c>
      <c r="H212" s="19">
        <v>1</v>
      </c>
      <c r="I212" s="19" t="s">
        <v>55</v>
      </c>
      <c r="J212" s="19" t="s">
        <v>55</v>
      </c>
      <c r="K212" s="143">
        <f t="shared" si="3"/>
        <v>98</v>
      </c>
    </row>
    <row r="213" spans="1:11" ht="12.75" customHeight="1" x14ac:dyDescent="0.2">
      <c r="A213" s="208">
        <v>1863</v>
      </c>
      <c r="B213" s="59" t="s">
        <v>316</v>
      </c>
      <c r="C213" s="19">
        <v>24</v>
      </c>
      <c r="D213" s="19">
        <v>11</v>
      </c>
      <c r="E213" s="19">
        <v>12</v>
      </c>
      <c r="F213" s="19">
        <v>77</v>
      </c>
      <c r="G213" s="19">
        <v>24</v>
      </c>
      <c r="H213" s="19" t="s">
        <v>55</v>
      </c>
      <c r="I213" s="19" t="s">
        <v>55</v>
      </c>
      <c r="J213" s="19" t="s">
        <v>55</v>
      </c>
      <c r="K213" s="143">
        <f t="shared" si="3"/>
        <v>148</v>
      </c>
    </row>
    <row r="214" spans="1:11" ht="12.75" customHeight="1" x14ac:dyDescent="0.2">
      <c r="A214" s="208">
        <v>1864</v>
      </c>
      <c r="B214" s="59" t="s">
        <v>317</v>
      </c>
      <c r="C214" s="19">
        <v>8</v>
      </c>
      <c r="D214" s="19">
        <v>2</v>
      </c>
      <c r="E214" s="19">
        <v>9</v>
      </c>
      <c r="F214" s="19">
        <v>3</v>
      </c>
      <c r="G214" s="19">
        <v>11</v>
      </c>
      <c r="H214" s="19" t="s">
        <v>55</v>
      </c>
      <c r="I214" s="19" t="s">
        <v>55</v>
      </c>
      <c r="J214" s="19" t="s">
        <v>55</v>
      </c>
      <c r="K214" s="143">
        <f t="shared" si="3"/>
        <v>33</v>
      </c>
    </row>
    <row r="215" spans="1:11" ht="12.75" customHeight="1" x14ac:dyDescent="0.2">
      <c r="A215" s="208">
        <v>1880</v>
      </c>
      <c r="B215" s="59" t="s">
        <v>318</v>
      </c>
      <c r="C215" s="19">
        <v>841</v>
      </c>
      <c r="D215" s="19">
        <v>364</v>
      </c>
      <c r="E215" s="19">
        <v>851</v>
      </c>
      <c r="F215" s="19">
        <v>270</v>
      </c>
      <c r="G215" s="19">
        <v>832</v>
      </c>
      <c r="H215" s="19">
        <v>25</v>
      </c>
      <c r="I215" s="19" t="s">
        <v>55</v>
      </c>
      <c r="J215" s="19">
        <v>1</v>
      </c>
      <c r="K215" s="143">
        <f t="shared" si="3"/>
        <v>3184</v>
      </c>
    </row>
    <row r="216" spans="1:11" ht="12.75" customHeight="1" x14ac:dyDescent="0.2">
      <c r="A216" s="208">
        <v>1881</v>
      </c>
      <c r="B216" s="59" t="s">
        <v>319</v>
      </c>
      <c r="C216" s="19">
        <v>62</v>
      </c>
      <c r="D216" s="19">
        <v>24</v>
      </c>
      <c r="E216" s="19">
        <v>86</v>
      </c>
      <c r="F216" s="19">
        <v>11</v>
      </c>
      <c r="G216" s="19">
        <v>68</v>
      </c>
      <c r="H216" s="19" t="s">
        <v>55</v>
      </c>
      <c r="I216" s="19" t="s">
        <v>55</v>
      </c>
      <c r="J216" s="19">
        <v>1</v>
      </c>
      <c r="K216" s="143">
        <f t="shared" si="3"/>
        <v>252</v>
      </c>
    </row>
    <row r="217" spans="1:11" ht="12.75" customHeight="1" x14ac:dyDescent="0.2">
      <c r="A217" s="208">
        <v>1882</v>
      </c>
      <c r="B217" s="59" t="s">
        <v>320</v>
      </c>
      <c r="C217" s="19">
        <v>28</v>
      </c>
      <c r="D217" s="19">
        <v>21</v>
      </c>
      <c r="E217" s="19">
        <v>32</v>
      </c>
      <c r="F217" s="19">
        <v>5</v>
      </c>
      <c r="G217" s="19">
        <v>32</v>
      </c>
      <c r="H217" s="19" t="s">
        <v>55</v>
      </c>
      <c r="I217" s="19" t="s">
        <v>55</v>
      </c>
      <c r="J217" s="19" t="s">
        <v>55</v>
      </c>
      <c r="K217" s="143">
        <f t="shared" si="3"/>
        <v>118</v>
      </c>
    </row>
    <row r="218" spans="1:11" ht="12.75" customHeight="1" x14ac:dyDescent="0.2">
      <c r="A218" s="208">
        <v>1883</v>
      </c>
      <c r="B218" s="59" t="s">
        <v>321</v>
      </c>
      <c r="C218" s="19">
        <v>119</v>
      </c>
      <c r="D218" s="19">
        <v>31</v>
      </c>
      <c r="E218" s="19">
        <v>150</v>
      </c>
      <c r="F218" s="19">
        <v>65</v>
      </c>
      <c r="G218" s="19">
        <v>135</v>
      </c>
      <c r="H218" s="19">
        <v>3</v>
      </c>
      <c r="I218" s="19" t="s">
        <v>55</v>
      </c>
      <c r="J218" s="19" t="s">
        <v>55</v>
      </c>
      <c r="K218" s="143">
        <f t="shared" si="3"/>
        <v>503</v>
      </c>
    </row>
    <row r="219" spans="1:11" ht="12.75" customHeight="1" x14ac:dyDescent="0.2">
      <c r="A219" s="208">
        <v>1884</v>
      </c>
      <c r="B219" s="59" t="s">
        <v>322</v>
      </c>
      <c r="C219" s="19">
        <v>27</v>
      </c>
      <c r="D219" s="19">
        <v>18</v>
      </c>
      <c r="E219" s="19">
        <v>35</v>
      </c>
      <c r="F219" s="19">
        <v>10</v>
      </c>
      <c r="G219" s="19">
        <v>37</v>
      </c>
      <c r="H219" s="19" t="s">
        <v>55</v>
      </c>
      <c r="I219" s="19" t="s">
        <v>55</v>
      </c>
      <c r="J219" s="19" t="s">
        <v>55</v>
      </c>
      <c r="K219" s="143">
        <f t="shared" si="3"/>
        <v>127</v>
      </c>
    </row>
    <row r="220" spans="1:11" ht="12.75" customHeight="1" x14ac:dyDescent="0.2">
      <c r="A220" s="208">
        <v>1885</v>
      </c>
      <c r="B220" s="59" t="s">
        <v>323</v>
      </c>
      <c r="C220" s="19">
        <v>58</v>
      </c>
      <c r="D220" s="19">
        <v>45</v>
      </c>
      <c r="E220" s="19">
        <v>71</v>
      </c>
      <c r="F220" s="19">
        <v>17</v>
      </c>
      <c r="G220" s="19">
        <v>69</v>
      </c>
      <c r="H220" s="19">
        <v>7</v>
      </c>
      <c r="I220" s="19" t="s">
        <v>55</v>
      </c>
      <c r="J220" s="19" t="s">
        <v>55</v>
      </c>
      <c r="K220" s="143">
        <f t="shared" si="3"/>
        <v>267</v>
      </c>
    </row>
    <row r="221" spans="1:11" ht="12.75" customHeight="1" x14ac:dyDescent="0.2">
      <c r="A221" s="208">
        <v>1904</v>
      </c>
      <c r="B221" s="59" t="s">
        <v>536</v>
      </c>
      <c r="C221" s="19">
        <v>13</v>
      </c>
      <c r="D221" s="19">
        <v>8</v>
      </c>
      <c r="E221" s="19">
        <v>10</v>
      </c>
      <c r="F221" s="19">
        <v>1</v>
      </c>
      <c r="G221" s="19">
        <v>5</v>
      </c>
      <c r="H221" s="19" t="s">
        <v>55</v>
      </c>
      <c r="I221" s="19" t="s">
        <v>55</v>
      </c>
      <c r="J221" s="19" t="s">
        <v>55</v>
      </c>
      <c r="K221" s="143">
        <f t="shared" si="3"/>
        <v>37</v>
      </c>
    </row>
    <row r="222" spans="1:11" ht="12.75" customHeight="1" x14ac:dyDescent="0.2">
      <c r="A222" s="208">
        <v>1907</v>
      </c>
      <c r="B222" s="59" t="s">
        <v>324</v>
      </c>
      <c r="C222" s="19">
        <v>32</v>
      </c>
      <c r="D222" s="19">
        <v>8</v>
      </c>
      <c r="E222" s="19">
        <v>25</v>
      </c>
      <c r="F222" s="19">
        <v>5</v>
      </c>
      <c r="G222" s="19">
        <v>22</v>
      </c>
      <c r="H222" s="19" t="s">
        <v>55</v>
      </c>
      <c r="I222" s="19" t="s">
        <v>55</v>
      </c>
      <c r="J222" s="19" t="s">
        <v>55</v>
      </c>
      <c r="K222" s="143">
        <f t="shared" si="3"/>
        <v>92</v>
      </c>
    </row>
    <row r="223" spans="1:11" ht="12.75" customHeight="1" x14ac:dyDescent="0.2">
      <c r="A223" s="208">
        <v>1960</v>
      </c>
      <c r="B223" s="59" t="s">
        <v>325</v>
      </c>
      <c r="C223" s="19">
        <v>31</v>
      </c>
      <c r="D223" s="19">
        <v>14</v>
      </c>
      <c r="E223" s="19">
        <v>20</v>
      </c>
      <c r="F223" s="19">
        <v>3</v>
      </c>
      <c r="G223" s="19">
        <v>20</v>
      </c>
      <c r="H223" s="19" t="s">
        <v>55</v>
      </c>
      <c r="I223" s="19" t="s">
        <v>55</v>
      </c>
      <c r="J223" s="19" t="s">
        <v>55</v>
      </c>
      <c r="K223" s="143">
        <f t="shared" si="3"/>
        <v>88</v>
      </c>
    </row>
    <row r="224" spans="1:11" ht="12.75" customHeight="1" x14ac:dyDescent="0.2">
      <c r="A224" s="208">
        <v>1961</v>
      </c>
      <c r="B224" s="59" t="s">
        <v>326</v>
      </c>
      <c r="C224" s="19">
        <v>57</v>
      </c>
      <c r="D224" s="19">
        <v>16</v>
      </c>
      <c r="E224" s="19">
        <v>47</v>
      </c>
      <c r="F224" s="19">
        <v>7</v>
      </c>
      <c r="G224" s="19">
        <v>52</v>
      </c>
      <c r="H224" s="19">
        <v>1</v>
      </c>
      <c r="I224" s="19" t="s">
        <v>55</v>
      </c>
      <c r="J224" s="19" t="s">
        <v>55</v>
      </c>
      <c r="K224" s="143">
        <f t="shared" si="3"/>
        <v>180</v>
      </c>
    </row>
    <row r="225" spans="1:11" ht="12.75" customHeight="1" x14ac:dyDescent="0.2">
      <c r="A225" s="208">
        <v>1962</v>
      </c>
      <c r="B225" s="59" t="s">
        <v>327</v>
      </c>
      <c r="C225" s="19">
        <v>17</v>
      </c>
      <c r="D225" s="19">
        <v>11</v>
      </c>
      <c r="E225" s="19">
        <v>15</v>
      </c>
      <c r="F225" s="19">
        <v>1</v>
      </c>
      <c r="G225" s="19">
        <v>15</v>
      </c>
      <c r="H225" s="19" t="s">
        <v>55</v>
      </c>
      <c r="I225" s="19" t="s">
        <v>55</v>
      </c>
      <c r="J225" s="19" t="s">
        <v>55</v>
      </c>
      <c r="K225" s="143">
        <f t="shared" si="3"/>
        <v>59</v>
      </c>
    </row>
    <row r="226" spans="1:11" ht="12.75" customHeight="1" x14ac:dyDescent="0.2">
      <c r="A226" s="208">
        <v>1980</v>
      </c>
      <c r="B226" s="59" t="s">
        <v>328</v>
      </c>
      <c r="C226" s="19">
        <v>795</v>
      </c>
      <c r="D226" s="19">
        <v>210</v>
      </c>
      <c r="E226" s="19">
        <v>1022</v>
      </c>
      <c r="F226" s="19">
        <v>232</v>
      </c>
      <c r="G226" s="19">
        <v>712</v>
      </c>
      <c r="H226" s="19">
        <v>13</v>
      </c>
      <c r="I226" s="19" t="s">
        <v>55</v>
      </c>
      <c r="J226" s="19" t="s">
        <v>55</v>
      </c>
      <c r="K226" s="143">
        <f t="shared" si="3"/>
        <v>2984</v>
      </c>
    </row>
    <row r="227" spans="1:11" ht="12.75" customHeight="1" x14ac:dyDescent="0.2">
      <c r="A227" s="208">
        <v>1981</v>
      </c>
      <c r="B227" s="59" t="s">
        <v>329</v>
      </c>
      <c r="C227" s="19">
        <v>67</v>
      </c>
      <c r="D227" s="19">
        <v>26</v>
      </c>
      <c r="E227" s="19">
        <v>71</v>
      </c>
      <c r="F227" s="19">
        <v>6</v>
      </c>
      <c r="G227" s="19">
        <v>51</v>
      </c>
      <c r="H227" s="19">
        <v>1</v>
      </c>
      <c r="I227" s="19" t="s">
        <v>55</v>
      </c>
      <c r="J227" s="19" t="s">
        <v>55</v>
      </c>
      <c r="K227" s="143">
        <f t="shared" si="3"/>
        <v>222</v>
      </c>
    </row>
    <row r="228" spans="1:11" ht="12.75" customHeight="1" x14ac:dyDescent="0.2">
      <c r="A228" s="208">
        <v>1982</v>
      </c>
      <c r="B228" s="59" t="s">
        <v>330</v>
      </c>
      <c r="C228" s="19">
        <v>74</v>
      </c>
      <c r="D228" s="19">
        <v>37</v>
      </c>
      <c r="E228" s="19">
        <v>60</v>
      </c>
      <c r="F228" s="19">
        <v>5</v>
      </c>
      <c r="G228" s="19">
        <v>49</v>
      </c>
      <c r="H228" s="19" t="s">
        <v>55</v>
      </c>
      <c r="I228" s="19" t="s">
        <v>55</v>
      </c>
      <c r="J228" s="19" t="s">
        <v>55</v>
      </c>
      <c r="K228" s="143">
        <f t="shared" si="3"/>
        <v>225</v>
      </c>
    </row>
    <row r="229" spans="1:11" ht="12.75" customHeight="1" x14ac:dyDescent="0.2">
      <c r="A229" s="208">
        <v>1983</v>
      </c>
      <c r="B229" s="59" t="s">
        <v>331</v>
      </c>
      <c r="C229" s="19">
        <v>79</v>
      </c>
      <c r="D229" s="19">
        <v>21</v>
      </c>
      <c r="E229" s="19">
        <v>84</v>
      </c>
      <c r="F229" s="19">
        <v>18</v>
      </c>
      <c r="G229" s="19">
        <v>89</v>
      </c>
      <c r="H229" s="19" t="s">
        <v>55</v>
      </c>
      <c r="I229" s="19" t="s">
        <v>55</v>
      </c>
      <c r="J229" s="19" t="s">
        <v>55</v>
      </c>
      <c r="K229" s="143">
        <f t="shared" si="3"/>
        <v>291</v>
      </c>
    </row>
    <row r="230" spans="1:11" ht="12.75" customHeight="1" x14ac:dyDescent="0.2">
      <c r="A230" s="208">
        <v>1984</v>
      </c>
      <c r="B230" s="59" t="s">
        <v>332</v>
      </c>
      <c r="C230" s="19">
        <v>46</v>
      </c>
      <c r="D230" s="19">
        <v>19</v>
      </c>
      <c r="E230" s="19">
        <v>41</v>
      </c>
      <c r="F230" s="19">
        <v>6</v>
      </c>
      <c r="G230" s="19">
        <v>41</v>
      </c>
      <c r="H230" s="19">
        <v>1</v>
      </c>
      <c r="I230" s="19" t="s">
        <v>55</v>
      </c>
      <c r="J230" s="19" t="s">
        <v>55</v>
      </c>
      <c r="K230" s="143">
        <f t="shared" si="3"/>
        <v>154</v>
      </c>
    </row>
    <row r="231" spans="1:11" ht="12.75" customHeight="1" x14ac:dyDescent="0.2">
      <c r="A231" s="208">
        <v>2021</v>
      </c>
      <c r="B231" s="59" t="s">
        <v>333</v>
      </c>
      <c r="C231" s="19">
        <v>7</v>
      </c>
      <c r="D231" s="19">
        <v>10</v>
      </c>
      <c r="E231" s="19">
        <v>6</v>
      </c>
      <c r="F231" s="19">
        <v>5</v>
      </c>
      <c r="G231" s="19">
        <v>11</v>
      </c>
      <c r="H231" s="19" t="s">
        <v>55</v>
      </c>
      <c r="I231" s="19" t="s">
        <v>55</v>
      </c>
      <c r="J231" s="19" t="s">
        <v>55</v>
      </c>
      <c r="K231" s="143">
        <f t="shared" si="3"/>
        <v>39</v>
      </c>
    </row>
    <row r="232" spans="1:11" ht="12.75" customHeight="1" x14ac:dyDescent="0.2">
      <c r="A232" s="208">
        <v>2023</v>
      </c>
      <c r="B232" s="59" t="s">
        <v>334</v>
      </c>
      <c r="C232" s="19">
        <v>27</v>
      </c>
      <c r="D232" s="19">
        <v>41</v>
      </c>
      <c r="E232" s="19">
        <v>29</v>
      </c>
      <c r="F232" s="19">
        <v>2</v>
      </c>
      <c r="G232" s="19">
        <v>59</v>
      </c>
      <c r="H232" s="19" t="s">
        <v>55</v>
      </c>
      <c r="I232" s="19" t="s">
        <v>55</v>
      </c>
      <c r="J232" s="19">
        <v>1</v>
      </c>
      <c r="K232" s="143">
        <f t="shared" si="3"/>
        <v>159</v>
      </c>
    </row>
    <row r="233" spans="1:11" ht="12.75" customHeight="1" x14ac:dyDescent="0.2">
      <c r="A233" s="208">
        <v>2026</v>
      </c>
      <c r="B233" s="59" t="s">
        <v>335</v>
      </c>
      <c r="C233" s="19">
        <v>29</v>
      </c>
      <c r="D233" s="19">
        <v>12</v>
      </c>
      <c r="E233" s="19">
        <v>24</v>
      </c>
      <c r="F233" s="19">
        <v>4</v>
      </c>
      <c r="G233" s="19">
        <v>18</v>
      </c>
      <c r="H233" s="19">
        <v>1</v>
      </c>
      <c r="I233" s="19" t="s">
        <v>55</v>
      </c>
      <c r="J233" s="19" t="s">
        <v>55</v>
      </c>
      <c r="K233" s="143">
        <f t="shared" si="3"/>
        <v>88</v>
      </c>
    </row>
    <row r="234" spans="1:11" ht="12.75" customHeight="1" x14ac:dyDescent="0.2">
      <c r="A234" s="208">
        <v>2029</v>
      </c>
      <c r="B234" s="59" t="s">
        <v>336</v>
      </c>
      <c r="C234" s="19">
        <v>43</v>
      </c>
      <c r="D234" s="19">
        <v>31</v>
      </c>
      <c r="E234" s="19">
        <v>47</v>
      </c>
      <c r="F234" s="19">
        <v>20</v>
      </c>
      <c r="G234" s="19">
        <v>45</v>
      </c>
      <c r="H234" s="19">
        <v>1</v>
      </c>
      <c r="I234" s="19" t="s">
        <v>55</v>
      </c>
      <c r="J234" s="19" t="s">
        <v>55</v>
      </c>
      <c r="K234" s="143">
        <f t="shared" si="3"/>
        <v>187</v>
      </c>
    </row>
    <row r="235" spans="1:11" ht="12.75" customHeight="1" x14ac:dyDescent="0.2">
      <c r="A235" s="208">
        <v>2031</v>
      </c>
      <c r="B235" s="59" t="s">
        <v>337</v>
      </c>
      <c r="C235" s="19">
        <v>32</v>
      </c>
      <c r="D235" s="19">
        <v>17</v>
      </c>
      <c r="E235" s="19">
        <v>30</v>
      </c>
      <c r="F235" s="19">
        <v>10</v>
      </c>
      <c r="G235" s="19">
        <v>26</v>
      </c>
      <c r="H235" s="19">
        <v>4</v>
      </c>
      <c r="I235" s="19" t="s">
        <v>55</v>
      </c>
      <c r="J235" s="19" t="s">
        <v>55</v>
      </c>
      <c r="K235" s="143">
        <f t="shared" si="3"/>
        <v>119</v>
      </c>
    </row>
    <row r="236" spans="1:11" ht="12.75" customHeight="1" x14ac:dyDescent="0.2">
      <c r="A236" s="208">
        <v>2034</v>
      </c>
      <c r="B236" s="59" t="s">
        <v>338</v>
      </c>
      <c r="C236" s="19">
        <v>14</v>
      </c>
      <c r="D236" s="19">
        <v>4</v>
      </c>
      <c r="E236" s="19">
        <v>11</v>
      </c>
      <c r="F236" s="19">
        <v>2</v>
      </c>
      <c r="G236" s="19">
        <v>20</v>
      </c>
      <c r="H236" s="19" t="s">
        <v>55</v>
      </c>
      <c r="I236" s="19" t="s">
        <v>55</v>
      </c>
      <c r="J236" s="19" t="s">
        <v>55</v>
      </c>
      <c r="K236" s="143">
        <f t="shared" si="3"/>
        <v>51</v>
      </c>
    </row>
    <row r="237" spans="1:11" ht="12.75" customHeight="1" x14ac:dyDescent="0.2">
      <c r="A237" s="208">
        <v>2039</v>
      </c>
      <c r="B237" s="59" t="s">
        <v>339</v>
      </c>
      <c r="C237" s="19">
        <v>14</v>
      </c>
      <c r="D237" s="19">
        <v>23</v>
      </c>
      <c r="E237" s="19">
        <v>14</v>
      </c>
      <c r="F237" s="19" t="s">
        <v>55</v>
      </c>
      <c r="G237" s="19">
        <v>14</v>
      </c>
      <c r="H237" s="19" t="s">
        <v>55</v>
      </c>
      <c r="I237" s="19" t="s">
        <v>55</v>
      </c>
      <c r="J237" s="19" t="s">
        <v>55</v>
      </c>
      <c r="K237" s="143">
        <f t="shared" si="3"/>
        <v>65</v>
      </c>
    </row>
    <row r="238" spans="1:11" ht="12.75" customHeight="1" x14ac:dyDescent="0.2">
      <c r="A238" s="208">
        <v>2061</v>
      </c>
      <c r="B238" s="59" t="s">
        <v>340</v>
      </c>
      <c r="C238" s="19">
        <v>28</v>
      </c>
      <c r="D238" s="19">
        <v>25</v>
      </c>
      <c r="E238" s="19">
        <v>26</v>
      </c>
      <c r="F238" s="19">
        <v>4</v>
      </c>
      <c r="G238" s="19">
        <v>36</v>
      </c>
      <c r="H238" s="19" t="s">
        <v>55</v>
      </c>
      <c r="I238" s="19" t="s">
        <v>55</v>
      </c>
      <c r="J238" s="19" t="s">
        <v>55</v>
      </c>
      <c r="K238" s="143">
        <f t="shared" si="3"/>
        <v>119</v>
      </c>
    </row>
    <row r="239" spans="1:11" ht="12.75" customHeight="1" x14ac:dyDescent="0.2">
      <c r="A239" s="208">
        <v>2062</v>
      </c>
      <c r="B239" s="59" t="s">
        <v>341</v>
      </c>
      <c r="C239" s="19">
        <v>70</v>
      </c>
      <c r="D239" s="19">
        <v>111</v>
      </c>
      <c r="E239" s="19">
        <v>82</v>
      </c>
      <c r="F239" s="19">
        <v>74</v>
      </c>
      <c r="G239" s="19">
        <v>95</v>
      </c>
      <c r="H239" s="19" t="s">
        <v>55</v>
      </c>
      <c r="I239" s="19" t="s">
        <v>55</v>
      </c>
      <c r="J239" s="19" t="s">
        <v>55</v>
      </c>
      <c r="K239" s="143">
        <f t="shared" si="3"/>
        <v>432</v>
      </c>
    </row>
    <row r="240" spans="1:11" ht="12.75" customHeight="1" x14ac:dyDescent="0.2">
      <c r="A240" s="208">
        <v>2080</v>
      </c>
      <c r="B240" s="59" t="s">
        <v>342</v>
      </c>
      <c r="C240" s="19">
        <v>191</v>
      </c>
      <c r="D240" s="19">
        <v>81</v>
      </c>
      <c r="E240" s="19">
        <v>258</v>
      </c>
      <c r="F240" s="19">
        <v>89</v>
      </c>
      <c r="G240" s="19">
        <v>289</v>
      </c>
      <c r="H240" s="19">
        <v>11</v>
      </c>
      <c r="I240" s="19" t="s">
        <v>55</v>
      </c>
      <c r="J240" s="19" t="s">
        <v>55</v>
      </c>
      <c r="K240" s="143">
        <f t="shared" si="3"/>
        <v>919</v>
      </c>
    </row>
    <row r="241" spans="1:11" ht="12.75" customHeight="1" x14ac:dyDescent="0.2">
      <c r="A241" s="208">
        <v>2081</v>
      </c>
      <c r="B241" s="59" t="s">
        <v>343</v>
      </c>
      <c r="C241" s="19">
        <v>218</v>
      </c>
      <c r="D241" s="19">
        <v>71</v>
      </c>
      <c r="E241" s="19">
        <v>267</v>
      </c>
      <c r="F241" s="19">
        <v>63</v>
      </c>
      <c r="G241" s="19">
        <v>260</v>
      </c>
      <c r="H241" s="19">
        <v>2</v>
      </c>
      <c r="I241" s="19" t="s">
        <v>55</v>
      </c>
      <c r="J241" s="19" t="s">
        <v>55</v>
      </c>
      <c r="K241" s="143">
        <f t="shared" si="3"/>
        <v>881</v>
      </c>
    </row>
    <row r="242" spans="1:11" ht="12.75" customHeight="1" x14ac:dyDescent="0.2">
      <c r="A242" s="208">
        <v>2082</v>
      </c>
      <c r="B242" s="59" t="s">
        <v>344</v>
      </c>
      <c r="C242" s="19">
        <v>28</v>
      </c>
      <c r="D242" s="19">
        <v>11</v>
      </c>
      <c r="E242" s="19">
        <v>35</v>
      </c>
      <c r="F242" s="19">
        <v>6</v>
      </c>
      <c r="G242" s="19">
        <v>21</v>
      </c>
      <c r="H242" s="19">
        <v>2</v>
      </c>
      <c r="I242" s="19" t="s">
        <v>55</v>
      </c>
      <c r="J242" s="19" t="s">
        <v>55</v>
      </c>
      <c r="K242" s="143">
        <f t="shared" si="3"/>
        <v>103</v>
      </c>
    </row>
    <row r="243" spans="1:11" ht="12.75" customHeight="1" x14ac:dyDescent="0.2">
      <c r="A243" s="208">
        <v>2083</v>
      </c>
      <c r="B243" s="59" t="s">
        <v>345</v>
      </c>
      <c r="C243" s="19">
        <v>43</v>
      </c>
      <c r="D243" s="19">
        <v>25</v>
      </c>
      <c r="E243" s="19">
        <v>53</v>
      </c>
      <c r="F243" s="19">
        <v>19</v>
      </c>
      <c r="G243" s="19">
        <v>47</v>
      </c>
      <c r="H243" s="19" t="s">
        <v>55</v>
      </c>
      <c r="I243" s="19" t="s">
        <v>55</v>
      </c>
      <c r="J243" s="19" t="s">
        <v>55</v>
      </c>
      <c r="K243" s="143">
        <f t="shared" si="3"/>
        <v>187</v>
      </c>
    </row>
    <row r="244" spans="1:11" ht="12.75" customHeight="1" x14ac:dyDescent="0.2">
      <c r="A244" s="208">
        <v>2084</v>
      </c>
      <c r="B244" s="59" t="s">
        <v>346</v>
      </c>
      <c r="C244" s="19">
        <v>114</v>
      </c>
      <c r="D244" s="19">
        <v>68</v>
      </c>
      <c r="E244" s="19">
        <v>102</v>
      </c>
      <c r="F244" s="19">
        <v>73</v>
      </c>
      <c r="G244" s="19">
        <v>112</v>
      </c>
      <c r="H244" s="19">
        <v>2</v>
      </c>
      <c r="I244" s="19" t="s">
        <v>55</v>
      </c>
      <c r="J244" s="19" t="s">
        <v>55</v>
      </c>
      <c r="K244" s="143">
        <f t="shared" si="3"/>
        <v>471</v>
      </c>
    </row>
    <row r="245" spans="1:11" ht="12.75" customHeight="1" x14ac:dyDescent="0.2">
      <c r="A245" s="208">
        <v>2085</v>
      </c>
      <c r="B245" s="59" t="s">
        <v>347</v>
      </c>
      <c r="C245" s="19">
        <v>102</v>
      </c>
      <c r="D245" s="19">
        <v>35</v>
      </c>
      <c r="E245" s="19">
        <v>108</v>
      </c>
      <c r="F245" s="19">
        <v>20</v>
      </c>
      <c r="G245" s="19">
        <v>106</v>
      </c>
      <c r="H245" s="19">
        <v>4</v>
      </c>
      <c r="I245" s="19" t="s">
        <v>55</v>
      </c>
      <c r="J245" s="19" t="s">
        <v>55</v>
      </c>
      <c r="K245" s="143">
        <f t="shared" si="3"/>
        <v>375</v>
      </c>
    </row>
    <row r="246" spans="1:11" ht="12.75" customHeight="1" x14ac:dyDescent="0.2">
      <c r="A246" s="208">
        <v>2101</v>
      </c>
      <c r="B246" s="59" t="s">
        <v>348</v>
      </c>
      <c r="C246" s="19">
        <v>7</v>
      </c>
      <c r="D246" s="19">
        <v>7</v>
      </c>
      <c r="E246" s="19">
        <v>11</v>
      </c>
      <c r="F246" s="19">
        <v>4</v>
      </c>
      <c r="G246" s="19">
        <v>12</v>
      </c>
      <c r="H246" s="19">
        <v>1</v>
      </c>
      <c r="I246" s="19" t="s">
        <v>55</v>
      </c>
      <c r="J246" s="19" t="s">
        <v>55</v>
      </c>
      <c r="K246" s="143">
        <f t="shared" si="3"/>
        <v>42</v>
      </c>
    </row>
    <row r="247" spans="1:11" ht="12.75" customHeight="1" x14ac:dyDescent="0.2">
      <c r="A247" s="208">
        <v>2104</v>
      </c>
      <c r="B247" s="59" t="s">
        <v>349</v>
      </c>
      <c r="C247" s="19">
        <v>31</v>
      </c>
      <c r="D247" s="19">
        <v>7</v>
      </c>
      <c r="E247" s="19">
        <v>13</v>
      </c>
      <c r="F247" s="19">
        <v>17</v>
      </c>
      <c r="G247" s="19">
        <v>20</v>
      </c>
      <c r="H247" s="19" t="s">
        <v>55</v>
      </c>
      <c r="I247" s="19" t="s">
        <v>55</v>
      </c>
      <c r="J247" s="19" t="s">
        <v>55</v>
      </c>
      <c r="K247" s="143">
        <f t="shared" si="3"/>
        <v>88</v>
      </c>
    </row>
    <row r="248" spans="1:11" ht="12.75" customHeight="1" x14ac:dyDescent="0.2">
      <c r="A248" s="208">
        <v>2121</v>
      </c>
      <c r="B248" s="59" t="s">
        <v>350</v>
      </c>
      <c r="C248" s="19">
        <v>15</v>
      </c>
      <c r="D248" s="19">
        <v>34</v>
      </c>
      <c r="E248" s="19">
        <v>17</v>
      </c>
      <c r="F248" s="19">
        <v>10</v>
      </c>
      <c r="G248" s="19">
        <v>25</v>
      </c>
      <c r="H248" s="19" t="s">
        <v>55</v>
      </c>
      <c r="I248" s="19" t="s">
        <v>55</v>
      </c>
      <c r="J248" s="19" t="s">
        <v>55</v>
      </c>
      <c r="K248" s="143">
        <f t="shared" si="3"/>
        <v>101</v>
      </c>
    </row>
    <row r="249" spans="1:11" ht="12.75" customHeight="1" x14ac:dyDescent="0.2">
      <c r="A249" s="208">
        <v>2132</v>
      </c>
      <c r="B249" s="59" t="s">
        <v>351</v>
      </c>
      <c r="C249" s="19">
        <v>9</v>
      </c>
      <c r="D249" s="19">
        <v>8</v>
      </c>
      <c r="E249" s="19">
        <v>9</v>
      </c>
      <c r="F249" s="19">
        <v>4</v>
      </c>
      <c r="G249" s="19">
        <v>13</v>
      </c>
      <c r="H249" s="19">
        <v>1</v>
      </c>
      <c r="I249" s="19" t="s">
        <v>55</v>
      </c>
      <c r="J249" s="19" t="s">
        <v>55</v>
      </c>
      <c r="K249" s="143">
        <f t="shared" si="3"/>
        <v>44</v>
      </c>
    </row>
    <row r="250" spans="1:11" ht="12.75" customHeight="1" x14ac:dyDescent="0.2">
      <c r="A250" s="208">
        <v>2161</v>
      </c>
      <c r="B250" s="59" t="s">
        <v>352</v>
      </c>
      <c r="C250" s="19">
        <v>31</v>
      </c>
      <c r="D250" s="19">
        <v>23</v>
      </c>
      <c r="E250" s="19">
        <v>30</v>
      </c>
      <c r="F250" s="19">
        <v>69</v>
      </c>
      <c r="G250" s="19">
        <v>74</v>
      </c>
      <c r="H250" s="19">
        <v>19</v>
      </c>
      <c r="I250" s="19" t="s">
        <v>55</v>
      </c>
      <c r="J250" s="19" t="s">
        <v>55</v>
      </c>
      <c r="K250" s="143">
        <f t="shared" si="3"/>
        <v>246</v>
      </c>
    </row>
    <row r="251" spans="1:11" ht="12.75" customHeight="1" x14ac:dyDescent="0.2">
      <c r="A251" s="208">
        <v>2180</v>
      </c>
      <c r="B251" s="59" t="s">
        <v>353</v>
      </c>
      <c r="C251" s="19">
        <v>512</v>
      </c>
      <c r="D251" s="19">
        <v>237</v>
      </c>
      <c r="E251" s="19">
        <v>522</v>
      </c>
      <c r="F251" s="19">
        <v>189</v>
      </c>
      <c r="G251" s="19">
        <v>434</v>
      </c>
      <c r="H251" s="19">
        <v>28</v>
      </c>
      <c r="I251" s="19" t="s">
        <v>55</v>
      </c>
      <c r="J251" s="19" t="s">
        <v>55</v>
      </c>
      <c r="K251" s="143">
        <f t="shared" si="3"/>
        <v>1922</v>
      </c>
    </row>
    <row r="252" spans="1:11" ht="12.75" customHeight="1" x14ac:dyDescent="0.2">
      <c r="A252" s="208">
        <v>2181</v>
      </c>
      <c r="B252" s="59" t="s">
        <v>354</v>
      </c>
      <c r="C252" s="19">
        <v>98</v>
      </c>
      <c r="D252" s="19">
        <v>43</v>
      </c>
      <c r="E252" s="19">
        <v>105</v>
      </c>
      <c r="F252" s="19">
        <v>136</v>
      </c>
      <c r="G252" s="19">
        <v>97</v>
      </c>
      <c r="H252" s="19">
        <v>1</v>
      </c>
      <c r="I252" s="19" t="s">
        <v>55</v>
      </c>
      <c r="J252" s="19" t="s">
        <v>55</v>
      </c>
      <c r="K252" s="143">
        <f t="shared" si="3"/>
        <v>480</v>
      </c>
    </row>
    <row r="253" spans="1:11" ht="12.75" customHeight="1" x14ac:dyDescent="0.2">
      <c r="A253" s="208">
        <v>2182</v>
      </c>
      <c r="B253" s="59" t="s">
        <v>355</v>
      </c>
      <c r="C253" s="19">
        <v>88</v>
      </c>
      <c r="D253" s="19">
        <v>38</v>
      </c>
      <c r="E253" s="19">
        <v>83</v>
      </c>
      <c r="F253" s="19">
        <v>25</v>
      </c>
      <c r="G253" s="19">
        <v>83</v>
      </c>
      <c r="H253" s="19">
        <v>1</v>
      </c>
      <c r="I253" s="19" t="s">
        <v>55</v>
      </c>
      <c r="J253" s="19" t="s">
        <v>55</v>
      </c>
      <c r="K253" s="143">
        <f t="shared" si="3"/>
        <v>318</v>
      </c>
    </row>
    <row r="254" spans="1:11" ht="12.75" customHeight="1" x14ac:dyDescent="0.2">
      <c r="A254" s="208">
        <v>2183</v>
      </c>
      <c r="B254" s="59" t="s">
        <v>356</v>
      </c>
      <c r="C254" s="19">
        <v>75</v>
      </c>
      <c r="D254" s="19">
        <v>50</v>
      </c>
      <c r="E254" s="19">
        <v>110</v>
      </c>
      <c r="F254" s="19">
        <v>96</v>
      </c>
      <c r="G254" s="19">
        <v>211</v>
      </c>
      <c r="H254" s="19">
        <v>2</v>
      </c>
      <c r="I254" s="19" t="s">
        <v>55</v>
      </c>
      <c r="J254" s="19" t="s">
        <v>55</v>
      </c>
      <c r="K254" s="143">
        <f t="shared" si="3"/>
        <v>544</v>
      </c>
    </row>
    <row r="255" spans="1:11" ht="12.75" customHeight="1" x14ac:dyDescent="0.2">
      <c r="A255" s="208">
        <v>2184</v>
      </c>
      <c r="B255" s="59" t="s">
        <v>357</v>
      </c>
      <c r="C255" s="19">
        <v>57</v>
      </c>
      <c r="D255" s="19">
        <v>43</v>
      </c>
      <c r="E255" s="19">
        <v>175</v>
      </c>
      <c r="F255" s="19">
        <v>54</v>
      </c>
      <c r="G255" s="19">
        <v>169</v>
      </c>
      <c r="H255" s="19">
        <v>6</v>
      </c>
      <c r="I255" s="19" t="s">
        <v>55</v>
      </c>
      <c r="J255" s="19" t="s">
        <v>55</v>
      </c>
      <c r="K255" s="143">
        <f t="shared" si="3"/>
        <v>504</v>
      </c>
    </row>
    <row r="256" spans="1:11" ht="12.75" customHeight="1" x14ac:dyDescent="0.2">
      <c r="A256" s="208">
        <v>2260</v>
      </c>
      <c r="B256" s="59" t="s">
        <v>358</v>
      </c>
      <c r="C256" s="19">
        <v>12</v>
      </c>
      <c r="D256" s="19">
        <v>12</v>
      </c>
      <c r="E256" s="19">
        <v>17</v>
      </c>
      <c r="F256" s="19">
        <v>5</v>
      </c>
      <c r="G256" s="19">
        <v>25</v>
      </c>
      <c r="H256" s="19" t="s">
        <v>55</v>
      </c>
      <c r="I256" s="19" t="s">
        <v>55</v>
      </c>
      <c r="J256" s="19" t="s">
        <v>55</v>
      </c>
      <c r="K256" s="143">
        <f t="shared" si="3"/>
        <v>71</v>
      </c>
    </row>
    <row r="257" spans="1:11" ht="12.75" customHeight="1" x14ac:dyDescent="0.2">
      <c r="A257" s="208">
        <v>2262</v>
      </c>
      <c r="B257" s="59" t="s">
        <v>359</v>
      </c>
      <c r="C257" s="19">
        <v>29</v>
      </c>
      <c r="D257" s="19">
        <v>22</v>
      </c>
      <c r="E257" s="19">
        <v>58</v>
      </c>
      <c r="F257" s="19">
        <v>17</v>
      </c>
      <c r="G257" s="19">
        <v>62</v>
      </c>
      <c r="H257" s="19" t="s">
        <v>55</v>
      </c>
      <c r="I257" s="19" t="s">
        <v>55</v>
      </c>
      <c r="J257" s="19" t="s">
        <v>55</v>
      </c>
      <c r="K257" s="143">
        <f t="shared" si="3"/>
        <v>188</v>
      </c>
    </row>
    <row r="258" spans="1:11" ht="12.75" customHeight="1" x14ac:dyDescent="0.2">
      <c r="A258" s="208">
        <v>2280</v>
      </c>
      <c r="B258" s="59" t="s">
        <v>360</v>
      </c>
      <c r="C258" s="19">
        <v>68</v>
      </c>
      <c r="D258" s="19">
        <v>29</v>
      </c>
      <c r="E258" s="19">
        <v>105</v>
      </c>
      <c r="F258" s="19">
        <v>8</v>
      </c>
      <c r="G258" s="19">
        <v>69</v>
      </c>
      <c r="H258" s="19">
        <v>5</v>
      </c>
      <c r="I258" s="19" t="s">
        <v>55</v>
      </c>
      <c r="J258" s="19" t="s">
        <v>55</v>
      </c>
      <c r="K258" s="143">
        <f t="shared" si="3"/>
        <v>284</v>
      </c>
    </row>
    <row r="259" spans="1:11" ht="12.75" customHeight="1" x14ac:dyDescent="0.2">
      <c r="A259" s="208">
        <v>2281</v>
      </c>
      <c r="B259" s="59" t="s">
        <v>361</v>
      </c>
      <c r="C259" s="19">
        <v>304</v>
      </c>
      <c r="D259" s="19">
        <v>157</v>
      </c>
      <c r="E259" s="19">
        <v>570</v>
      </c>
      <c r="F259" s="19">
        <v>179</v>
      </c>
      <c r="G259" s="19">
        <v>481</v>
      </c>
      <c r="H259" s="19">
        <v>8</v>
      </c>
      <c r="I259" s="19" t="s">
        <v>55</v>
      </c>
      <c r="J259" s="19" t="s">
        <v>55</v>
      </c>
      <c r="K259" s="143">
        <f t="shared" si="3"/>
        <v>1699</v>
      </c>
    </row>
    <row r="260" spans="1:11" ht="12.75" customHeight="1" x14ac:dyDescent="0.2">
      <c r="A260" s="208">
        <v>2282</v>
      </c>
      <c r="B260" s="59" t="s">
        <v>362</v>
      </c>
      <c r="C260" s="19">
        <v>49</v>
      </c>
      <c r="D260" s="19">
        <v>25</v>
      </c>
      <c r="E260" s="19">
        <v>90</v>
      </c>
      <c r="F260" s="19">
        <v>17</v>
      </c>
      <c r="G260" s="19">
        <v>70</v>
      </c>
      <c r="H260" s="19">
        <v>1</v>
      </c>
      <c r="I260" s="19" t="s">
        <v>55</v>
      </c>
      <c r="J260" s="19" t="s">
        <v>55</v>
      </c>
      <c r="K260" s="143">
        <f t="shared" si="3"/>
        <v>252</v>
      </c>
    </row>
    <row r="261" spans="1:11" ht="12.75" customHeight="1" x14ac:dyDescent="0.2">
      <c r="A261" s="208">
        <v>2283</v>
      </c>
      <c r="B261" s="59" t="s">
        <v>363</v>
      </c>
      <c r="C261" s="19">
        <v>43</v>
      </c>
      <c r="D261" s="19">
        <v>41</v>
      </c>
      <c r="E261" s="19">
        <v>23</v>
      </c>
      <c r="F261" s="19">
        <v>3</v>
      </c>
      <c r="G261" s="19">
        <v>41</v>
      </c>
      <c r="H261" s="19" t="s">
        <v>55</v>
      </c>
      <c r="I261" s="19" t="s">
        <v>55</v>
      </c>
      <c r="J261" s="19" t="s">
        <v>55</v>
      </c>
      <c r="K261" s="143">
        <f t="shared" si="3"/>
        <v>151</v>
      </c>
    </row>
    <row r="262" spans="1:11" ht="12.75" customHeight="1" x14ac:dyDescent="0.2">
      <c r="A262" s="208">
        <v>2284</v>
      </c>
      <c r="B262" s="59" t="s">
        <v>364</v>
      </c>
      <c r="C262" s="19">
        <v>129</v>
      </c>
      <c r="D262" s="19">
        <v>174</v>
      </c>
      <c r="E262" s="19">
        <v>231</v>
      </c>
      <c r="F262" s="19">
        <v>69</v>
      </c>
      <c r="G262" s="19">
        <v>209</v>
      </c>
      <c r="H262" s="19">
        <v>9</v>
      </c>
      <c r="I262" s="19">
        <v>1</v>
      </c>
      <c r="J262" s="19" t="s">
        <v>55</v>
      </c>
      <c r="K262" s="143">
        <f t="shared" si="3"/>
        <v>822</v>
      </c>
    </row>
    <row r="263" spans="1:11" ht="12.75" customHeight="1" x14ac:dyDescent="0.2">
      <c r="A263" s="208">
        <v>2303</v>
      </c>
      <c r="B263" s="59" t="s">
        <v>365</v>
      </c>
      <c r="C263" s="19">
        <v>12</v>
      </c>
      <c r="D263" s="19">
        <v>11</v>
      </c>
      <c r="E263" s="19">
        <v>4</v>
      </c>
      <c r="F263" s="19">
        <v>10</v>
      </c>
      <c r="G263" s="19">
        <v>7</v>
      </c>
      <c r="H263" s="19" t="s">
        <v>55</v>
      </c>
      <c r="I263" s="19" t="s">
        <v>55</v>
      </c>
      <c r="J263" s="19" t="s">
        <v>55</v>
      </c>
      <c r="K263" s="143">
        <f t="shared" si="3"/>
        <v>44</v>
      </c>
    </row>
    <row r="264" spans="1:11" ht="12.75" customHeight="1" x14ac:dyDescent="0.2">
      <c r="A264" s="208">
        <v>2305</v>
      </c>
      <c r="B264" s="59" t="s">
        <v>415</v>
      </c>
      <c r="C264" s="19">
        <v>7</v>
      </c>
      <c r="D264" s="19">
        <v>9</v>
      </c>
      <c r="E264" s="19">
        <v>13</v>
      </c>
      <c r="F264" s="19">
        <v>2</v>
      </c>
      <c r="G264" s="19">
        <v>12</v>
      </c>
      <c r="H264" s="19" t="s">
        <v>55</v>
      </c>
      <c r="I264" s="19" t="s">
        <v>55</v>
      </c>
      <c r="J264" s="19" t="s">
        <v>55</v>
      </c>
      <c r="K264" s="143">
        <f t="shared" si="3"/>
        <v>43</v>
      </c>
    </row>
    <row r="265" spans="1:11" ht="12.75" customHeight="1" x14ac:dyDescent="0.2">
      <c r="A265" s="208">
        <v>2309</v>
      </c>
      <c r="B265" s="59" t="s">
        <v>366</v>
      </c>
      <c r="C265" s="19">
        <v>22</v>
      </c>
      <c r="D265" s="19">
        <v>16</v>
      </c>
      <c r="E265" s="19">
        <v>61</v>
      </c>
      <c r="F265" s="19">
        <v>15</v>
      </c>
      <c r="G265" s="19">
        <v>18</v>
      </c>
      <c r="H265" s="19">
        <v>1</v>
      </c>
      <c r="I265" s="19" t="s">
        <v>55</v>
      </c>
      <c r="J265" s="19" t="s">
        <v>55</v>
      </c>
      <c r="K265" s="143">
        <f t="shared" ref="K265:K299" si="4">SUM(C265:J265)</f>
        <v>133</v>
      </c>
    </row>
    <row r="266" spans="1:11" ht="12.75" customHeight="1" x14ac:dyDescent="0.2">
      <c r="A266" s="208">
        <v>2313</v>
      </c>
      <c r="B266" s="59" t="s">
        <v>367</v>
      </c>
      <c r="C266" s="19">
        <v>29</v>
      </c>
      <c r="D266" s="19">
        <v>21</v>
      </c>
      <c r="E266" s="19">
        <v>9</v>
      </c>
      <c r="F266" s="19">
        <v>3</v>
      </c>
      <c r="G266" s="19">
        <v>10</v>
      </c>
      <c r="H266" s="19">
        <v>24</v>
      </c>
      <c r="I266" s="19" t="s">
        <v>55</v>
      </c>
      <c r="J266" s="19" t="s">
        <v>55</v>
      </c>
      <c r="K266" s="143">
        <f t="shared" si="4"/>
        <v>96</v>
      </c>
    </row>
    <row r="267" spans="1:11" ht="12.75" customHeight="1" x14ac:dyDescent="0.2">
      <c r="A267" s="208">
        <v>2321</v>
      </c>
      <c r="B267" s="59" t="s">
        <v>368</v>
      </c>
      <c r="C267" s="19">
        <v>13</v>
      </c>
      <c r="D267" s="19">
        <v>21</v>
      </c>
      <c r="E267" s="19">
        <v>37</v>
      </c>
      <c r="F267" s="19">
        <v>12</v>
      </c>
      <c r="G267" s="19">
        <v>32</v>
      </c>
      <c r="H267" s="19" t="s">
        <v>55</v>
      </c>
      <c r="I267" s="19" t="s">
        <v>55</v>
      </c>
      <c r="J267" s="19" t="s">
        <v>55</v>
      </c>
      <c r="K267" s="143">
        <f t="shared" si="4"/>
        <v>115</v>
      </c>
    </row>
    <row r="268" spans="1:11" ht="12.75" customHeight="1" x14ac:dyDescent="0.2">
      <c r="A268" s="208">
        <v>2326</v>
      </c>
      <c r="B268" s="59" t="s">
        <v>369</v>
      </c>
      <c r="C268" s="19">
        <v>5</v>
      </c>
      <c r="D268" s="19">
        <v>14</v>
      </c>
      <c r="E268" s="19">
        <v>13</v>
      </c>
      <c r="F268" s="19" t="s">
        <v>55</v>
      </c>
      <c r="G268" s="19">
        <v>12</v>
      </c>
      <c r="H268" s="19" t="s">
        <v>55</v>
      </c>
      <c r="I268" s="19" t="s">
        <v>55</v>
      </c>
      <c r="J268" s="19" t="s">
        <v>55</v>
      </c>
      <c r="K268" s="143">
        <f t="shared" si="4"/>
        <v>44</v>
      </c>
    </row>
    <row r="269" spans="1:11" ht="12.75" customHeight="1" x14ac:dyDescent="0.2">
      <c r="A269" s="208">
        <v>2361</v>
      </c>
      <c r="B269" s="59" t="s">
        <v>370</v>
      </c>
      <c r="C269" s="19">
        <v>12</v>
      </c>
      <c r="D269" s="19">
        <v>29</v>
      </c>
      <c r="E269" s="19">
        <v>15</v>
      </c>
      <c r="F269" s="19">
        <v>4</v>
      </c>
      <c r="G269" s="19">
        <v>23</v>
      </c>
      <c r="H269" s="19">
        <v>1</v>
      </c>
      <c r="I269" s="19" t="s">
        <v>55</v>
      </c>
      <c r="J269" s="19" t="s">
        <v>55</v>
      </c>
      <c r="K269" s="143">
        <f t="shared" si="4"/>
        <v>84</v>
      </c>
    </row>
    <row r="270" spans="1:11" ht="12.75" customHeight="1" x14ac:dyDescent="0.2">
      <c r="A270" s="208">
        <v>2380</v>
      </c>
      <c r="B270" s="59" t="s">
        <v>371</v>
      </c>
      <c r="C270" s="19">
        <v>132</v>
      </c>
      <c r="D270" s="19">
        <v>95</v>
      </c>
      <c r="E270" s="19">
        <v>242</v>
      </c>
      <c r="F270" s="19">
        <v>55</v>
      </c>
      <c r="G270" s="19">
        <v>213</v>
      </c>
      <c r="H270" s="19">
        <v>4</v>
      </c>
      <c r="I270" s="19" t="s">
        <v>55</v>
      </c>
      <c r="J270" s="19" t="s">
        <v>55</v>
      </c>
      <c r="K270" s="143">
        <f t="shared" si="4"/>
        <v>741</v>
      </c>
    </row>
    <row r="271" spans="1:11" ht="12.75" customHeight="1" x14ac:dyDescent="0.2">
      <c r="A271" s="208">
        <v>2401</v>
      </c>
      <c r="B271" s="59" t="s">
        <v>372</v>
      </c>
      <c r="C271" s="19">
        <v>6</v>
      </c>
      <c r="D271" s="19">
        <v>4</v>
      </c>
      <c r="E271" s="19">
        <v>18</v>
      </c>
      <c r="F271" s="19">
        <v>5</v>
      </c>
      <c r="G271" s="19">
        <v>17</v>
      </c>
      <c r="H271" s="19" t="s">
        <v>55</v>
      </c>
      <c r="I271" s="19" t="s">
        <v>55</v>
      </c>
      <c r="J271" s="19" t="s">
        <v>55</v>
      </c>
      <c r="K271" s="143">
        <f t="shared" si="4"/>
        <v>50</v>
      </c>
    </row>
    <row r="272" spans="1:11" ht="12.75" customHeight="1" x14ac:dyDescent="0.2">
      <c r="A272" s="208">
        <v>2403</v>
      </c>
      <c r="B272" s="59" t="s">
        <v>605</v>
      </c>
      <c r="C272" s="19">
        <v>3</v>
      </c>
      <c r="D272" s="19">
        <v>2</v>
      </c>
      <c r="E272" s="19">
        <v>4</v>
      </c>
      <c r="F272" s="19" t="s">
        <v>55</v>
      </c>
      <c r="G272" s="19">
        <v>8</v>
      </c>
      <c r="H272" s="19" t="s">
        <v>55</v>
      </c>
      <c r="I272" s="19" t="s">
        <v>55</v>
      </c>
      <c r="J272" s="19" t="s">
        <v>55</v>
      </c>
      <c r="K272" s="143">
        <f t="shared" si="4"/>
        <v>17</v>
      </c>
    </row>
    <row r="273" spans="1:14" ht="12.75" customHeight="1" x14ac:dyDescent="0.2">
      <c r="A273" s="208">
        <v>2404</v>
      </c>
      <c r="B273" s="59" t="s">
        <v>373</v>
      </c>
      <c r="C273" s="19">
        <v>7</v>
      </c>
      <c r="D273" s="19">
        <v>2</v>
      </c>
      <c r="E273" s="19">
        <v>9</v>
      </c>
      <c r="F273" s="19">
        <v>1</v>
      </c>
      <c r="G273" s="19">
        <v>14</v>
      </c>
      <c r="H273" s="19" t="s">
        <v>55</v>
      </c>
      <c r="I273" s="19" t="s">
        <v>55</v>
      </c>
      <c r="J273" s="19" t="s">
        <v>55</v>
      </c>
      <c r="K273" s="143">
        <f t="shared" si="4"/>
        <v>33</v>
      </c>
    </row>
    <row r="274" spans="1:14" ht="12.75" customHeight="1" x14ac:dyDescent="0.2">
      <c r="A274" s="208">
        <v>2409</v>
      </c>
      <c r="B274" s="59" t="s">
        <v>374</v>
      </c>
      <c r="C274" s="19">
        <v>14</v>
      </c>
      <c r="D274" s="19">
        <v>8</v>
      </c>
      <c r="E274" s="19">
        <v>23</v>
      </c>
      <c r="F274" s="19">
        <v>6</v>
      </c>
      <c r="G274" s="19">
        <v>12</v>
      </c>
      <c r="H274" s="19" t="s">
        <v>55</v>
      </c>
      <c r="I274" s="19" t="s">
        <v>55</v>
      </c>
      <c r="J274" s="19" t="s">
        <v>55</v>
      </c>
      <c r="K274" s="143">
        <f t="shared" si="4"/>
        <v>63</v>
      </c>
    </row>
    <row r="275" spans="1:14" ht="12.75" customHeight="1" x14ac:dyDescent="0.2">
      <c r="A275" s="208">
        <v>2417</v>
      </c>
      <c r="B275" s="59" t="s">
        <v>498</v>
      </c>
      <c r="C275" s="19">
        <v>8</v>
      </c>
      <c r="D275" s="19">
        <v>10</v>
      </c>
      <c r="E275" s="19">
        <v>11</v>
      </c>
      <c r="F275" s="19">
        <v>2</v>
      </c>
      <c r="G275" s="19">
        <v>4</v>
      </c>
      <c r="H275" s="19" t="s">
        <v>55</v>
      </c>
      <c r="I275" s="19" t="s">
        <v>55</v>
      </c>
      <c r="J275" s="19" t="s">
        <v>55</v>
      </c>
      <c r="K275" s="143">
        <f t="shared" si="4"/>
        <v>35</v>
      </c>
    </row>
    <row r="276" spans="1:14" ht="12.75" customHeight="1" x14ac:dyDescent="0.2">
      <c r="A276" s="208">
        <v>2418</v>
      </c>
      <c r="B276" s="59" t="s">
        <v>375</v>
      </c>
      <c r="C276" s="19">
        <v>4</v>
      </c>
      <c r="D276" s="19">
        <v>9</v>
      </c>
      <c r="E276" s="19">
        <v>6</v>
      </c>
      <c r="F276" s="19">
        <v>2</v>
      </c>
      <c r="G276" s="19">
        <v>5</v>
      </c>
      <c r="H276" s="19" t="s">
        <v>55</v>
      </c>
      <c r="I276" s="19" t="s">
        <v>55</v>
      </c>
      <c r="J276" s="19" t="s">
        <v>55</v>
      </c>
      <c r="K276" s="143">
        <f t="shared" si="4"/>
        <v>26</v>
      </c>
    </row>
    <row r="277" spans="1:14" ht="12.75" customHeight="1" x14ac:dyDescent="0.2">
      <c r="A277" s="208">
        <v>2421</v>
      </c>
      <c r="B277" s="59" t="s">
        <v>499</v>
      </c>
      <c r="C277" s="19">
        <v>16</v>
      </c>
      <c r="D277" s="19">
        <v>17</v>
      </c>
      <c r="E277" s="19">
        <v>5</v>
      </c>
      <c r="F277" s="19">
        <v>1</v>
      </c>
      <c r="G277" s="19">
        <v>13</v>
      </c>
      <c r="H277" s="19">
        <v>1</v>
      </c>
      <c r="I277" s="19" t="s">
        <v>55</v>
      </c>
      <c r="J277" s="19" t="s">
        <v>55</v>
      </c>
      <c r="K277" s="143">
        <f t="shared" si="4"/>
        <v>53</v>
      </c>
    </row>
    <row r="278" spans="1:14" ht="12.75" customHeight="1" x14ac:dyDescent="0.2">
      <c r="A278" s="208">
        <v>2422</v>
      </c>
      <c r="B278" s="59" t="s">
        <v>500</v>
      </c>
      <c r="C278" s="19">
        <v>1</v>
      </c>
      <c r="D278" s="19">
        <v>5</v>
      </c>
      <c r="E278" s="19">
        <v>4</v>
      </c>
      <c r="F278" s="19" t="s">
        <v>55</v>
      </c>
      <c r="G278" s="19">
        <v>6</v>
      </c>
      <c r="H278" s="19" t="s">
        <v>55</v>
      </c>
      <c r="I278" s="19" t="s">
        <v>55</v>
      </c>
      <c r="J278" s="19" t="s">
        <v>55</v>
      </c>
      <c r="K278" s="143">
        <f t="shared" si="4"/>
        <v>16</v>
      </c>
    </row>
    <row r="279" spans="1:14" ht="12.75" customHeight="1" x14ac:dyDescent="0.2">
      <c r="A279" s="208">
        <v>2425</v>
      </c>
      <c r="B279" s="59" t="s">
        <v>537</v>
      </c>
      <c r="C279" s="19">
        <v>7</v>
      </c>
      <c r="D279" s="19">
        <v>3</v>
      </c>
      <c r="E279" s="19">
        <v>1</v>
      </c>
      <c r="F279" s="19" t="s">
        <v>55</v>
      </c>
      <c r="G279" s="19">
        <v>1</v>
      </c>
      <c r="H279" s="19" t="s">
        <v>55</v>
      </c>
      <c r="I279" s="19" t="s">
        <v>55</v>
      </c>
      <c r="J279" s="19" t="s">
        <v>55</v>
      </c>
      <c r="K279" s="143">
        <f t="shared" si="4"/>
        <v>12</v>
      </c>
    </row>
    <row r="280" spans="1:14" ht="12.75" customHeight="1" x14ac:dyDescent="0.2">
      <c r="A280" s="208">
        <v>2460</v>
      </c>
      <c r="B280" s="59" t="s">
        <v>376</v>
      </c>
      <c r="C280" s="19">
        <v>8</v>
      </c>
      <c r="D280" s="19">
        <v>10</v>
      </c>
      <c r="E280" s="19">
        <v>27</v>
      </c>
      <c r="F280" s="19">
        <v>10</v>
      </c>
      <c r="G280" s="19">
        <v>19</v>
      </c>
      <c r="H280" s="19" t="s">
        <v>55</v>
      </c>
      <c r="I280" s="19" t="s">
        <v>55</v>
      </c>
      <c r="J280" s="19" t="s">
        <v>55</v>
      </c>
      <c r="K280" s="143">
        <f t="shared" si="4"/>
        <v>74</v>
      </c>
    </row>
    <row r="281" spans="1:14" ht="12.75" customHeight="1" x14ac:dyDescent="0.2">
      <c r="A281" s="208">
        <v>2462</v>
      </c>
      <c r="B281" s="59" t="s">
        <v>538</v>
      </c>
      <c r="C281" s="19">
        <v>3</v>
      </c>
      <c r="D281" s="19">
        <v>10</v>
      </c>
      <c r="E281" s="19">
        <v>6</v>
      </c>
      <c r="F281" s="19">
        <v>1</v>
      </c>
      <c r="G281" s="19">
        <v>7</v>
      </c>
      <c r="H281" s="19" t="s">
        <v>55</v>
      </c>
      <c r="I281" s="19" t="s">
        <v>55</v>
      </c>
      <c r="J281" s="19" t="s">
        <v>55</v>
      </c>
      <c r="K281" s="143">
        <f t="shared" si="4"/>
        <v>27</v>
      </c>
    </row>
    <row r="282" spans="1:14" ht="12.75" customHeight="1" x14ac:dyDescent="0.2">
      <c r="A282" s="208">
        <v>2463</v>
      </c>
      <c r="B282" s="59" t="s">
        <v>606</v>
      </c>
      <c r="C282" s="19">
        <v>3</v>
      </c>
      <c r="D282" s="19">
        <v>3</v>
      </c>
      <c r="E282" s="19">
        <v>5</v>
      </c>
      <c r="F282" s="19" t="s">
        <v>55</v>
      </c>
      <c r="G282" s="19">
        <v>3</v>
      </c>
      <c r="H282" s="19" t="s">
        <v>55</v>
      </c>
      <c r="I282" s="19" t="s">
        <v>55</v>
      </c>
      <c r="J282" s="19" t="s">
        <v>55</v>
      </c>
      <c r="K282" s="143">
        <f t="shared" si="4"/>
        <v>14</v>
      </c>
    </row>
    <row r="283" spans="1:14" ht="12.75" customHeight="1" x14ac:dyDescent="0.2">
      <c r="A283" s="208">
        <v>2480</v>
      </c>
      <c r="B283" s="59" t="s">
        <v>377</v>
      </c>
      <c r="C283" s="19">
        <v>410</v>
      </c>
      <c r="D283" s="19">
        <v>197</v>
      </c>
      <c r="E283" s="19">
        <v>730</v>
      </c>
      <c r="F283" s="19">
        <v>250</v>
      </c>
      <c r="G283" s="19">
        <v>688</v>
      </c>
      <c r="H283" s="19">
        <v>19</v>
      </c>
      <c r="I283" s="19" t="s">
        <v>55</v>
      </c>
      <c r="J283" s="19" t="s">
        <v>55</v>
      </c>
      <c r="K283" s="143">
        <f t="shared" si="4"/>
        <v>2294</v>
      </c>
    </row>
    <row r="284" spans="1:14" ht="12.75" customHeight="1" x14ac:dyDescent="0.2">
      <c r="A284" s="208">
        <v>2481</v>
      </c>
      <c r="B284" s="59" t="s">
        <v>378</v>
      </c>
      <c r="C284" s="19">
        <v>8</v>
      </c>
      <c r="D284" s="19">
        <v>5</v>
      </c>
      <c r="E284" s="19">
        <v>22</v>
      </c>
      <c r="F284" s="19">
        <v>1</v>
      </c>
      <c r="G284" s="19">
        <v>15</v>
      </c>
      <c r="H284" s="19" t="s">
        <v>55</v>
      </c>
      <c r="I284" s="19" t="s">
        <v>55</v>
      </c>
      <c r="J284" s="19" t="s">
        <v>55</v>
      </c>
      <c r="K284" s="143">
        <f t="shared" si="4"/>
        <v>51</v>
      </c>
      <c r="N284" s="19" t="s">
        <v>55</v>
      </c>
    </row>
    <row r="285" spans="1:14" ht="12.75" customHeight="1" x14ac:dyDescent="0.2">
      <c r="A285" s="208">
        <v>2482</v>
      </c>
      <c r="B285" s="59" t="s">
        <v>379</v>
      </c>
      <c r="C285" s="19">
        <v>179</v>
      </c>
      <c r="D285" s="19">
        <v>100</v>
      </c>
      <c r="E285" s="19">
        <v>310</v>
      </c>
      <c r="F285" s="19">
        <v>93</v>
      </c>
      <c r="G285" s="19">
        <v>217</v>
      </c>
      <c r="H285" s="19">
        <v>4</v>
      </c>
      <c r="I285" s="19" t="s">
        <v>55</v>
      </c>
      <c r="J285" s="19" t="s">
        <v>55</v>
      </c>
      <c r="K285" s="143">
        <f t="shared" si="4"/>
        <v>903</v>
      </c>
    </row>
    <row r="286" spans="1:14" ht="12.75" customHeight="1" x14ac:dyDescent="0.2">
      <c r="A286" s="208">
        <v>2505</v>
      </c>
      <c r="B286" s="59" t="s">
        <v>380</v>
      </c>
      <c r="C286" s="19">
        <v>6</v>
      </c>
      <c r="D286" s="19">
        <v>13</v>
      </c>
      <c r="E286" s="19">
        <v>20</v>
      </c>
      <c r="F286" s="19" t="s">
        <v>55</v>
      </c>
      <c r="G286" s="19">
        <v>16</v>
      </c>
      <c r="H286" s="19" t="s">
        <v>55</v>
      </c>
      <c r="I286" s="19" t="s">
        <v>55</v>
      </c>
      <c r="J286" s="19">
        <v>1</v>
      </c>
      <c r="K286" s="143">
        <f t="shared" si="4"/>
        <v>56</v>
      </c>
    </row>
    <row r="287" spans="1:14" ht="12.75" customHeight="1" x14ac:dyDescent="0.2">
      <c r="A287" s="208">
        <v>2506</v>
      </c>
      <c r="B287" s="59" t="s">
        <v>381</v>
      </c>
      <c r="C287" s="19">
        <v>5</v>
      </c>
      <c r="D287" s="19">
        <v>4</v>
      </c>
      <c r="E287" s="19" t="s">
        <v>55</v>
      </c>
      <c r="F287" s="19" t="s">
        <v>55</v>
      </c>
      <c r="G287" s="19">
        <v>2</v>
      </c>
      <c r="H287" s="19" t="s">
        <v>55</v>
      </c>
      <c r="I287" s="19" t="s">
        <v>55</v>
      </c>
      <c r="J287" s="19" t="s">
        <v>55</v>
      </c>
      <c r="K287" s="143">
        <f t="shared" si="4"/>
        <v>11</v>
      </c>
    </row>
    <row r="288" spans="1:14" ht="12.75" customHeight="1" x14ac:dyDescent="0.2">
      <c r="A288" s="208">
        <v>2510</v>
      </c>
      <c r="B288" s="59" t="s">
        <v>382</v>
      </c>
      <c r="C288" s="19">
        <v>5</v>
      </c>
      <c r="D288" s="19">
        <v>10</v>
      </c>
      <c r="E288" s="19">
        <v>6</v>
      </c>
      <c r="F288" s="19">
        <v>2</v>
      </c>
      <c r="G288" s="19">
        <v>10</v>
      </c>
      <c r="H288" s="19" t="s">
        <v>55</v>
      </c>
      <c r="I288" s="19" t="s">
        <v>55</v>
      </c>
      <c r="J288" s="19">
        <v>1</v>
      </c>
      <c r="K288" s="143">
        <f t="shared" si="4"/>
        <v>34</v>
      </c>
    </row>
    <row r="289" spans="1:11" ht="12.75" customHeight="1" x14ac:dyDescent="0.2">
      <c r="A289" s="208">
        <v>2513</v>
      </c>
      <c r="B289" s="59" t="s">
        <v>383</v>
      </c>
      <c r="C289" s="19">
        <v>10</v>
      </c>
      <c r="D289" s="19">
        <v>8</v>
      </c>
      <c r="E289" s="19">
        <v>3</v>
      </c>
      <c r="F289" s="19">
        <v>2</v>
      </c>
      <c r="G289" s="19">
        <v>7</v>
      </c>
      <c r="H289" s="19">
        <v>1</v>
      </c>
      <c r="I289" s="19" t="s">
        <v>55</v>
      </c>
      <c r="J289" s="19" t="s">
        <v>55</v>
      </c>
      <c r="K289" s="143">
        <f t="shared" si="4"/>
        <v>31</v>
      </c>
    </row>
    <row r="290" spans="1:11" ht="12.75" customHeight="1" x14ac:dyDescent="0.2">
      <c r="A290" s="208">
        <v>2514</v>
      </c>
      <c r="B290" s="59" t="s">
        <v>384</v>
      </c>
      <c r="C290" s="19">
        <v>34</v>
      </c>
      <c r="D290" s="19">
        <v>32</v>
      </c>
      <c r="E290" s="19">
        <v>37</v>
      </c>
      <c r="F290" s="19">
        <v>49</v>
      </c>
      <c r="G290" s="19">
        <v>93</v>
      </c>
      <c r="H290" s="19" t="s">
        <v>55</v>
      </c>
      <c r="I290" s="19" t="s">
        <v>55</v>
      </c>
      <c r="J290" s="19" t="s">
        <v>55</v>
      </c>
      <c r="K290" s="143">
        <f t="shared" si="4"/>
        <v>245</v>
      </c>
    </row>
    <row r="291" spans="1:11" ht="12.75" customHeight="1" x14ac:dyDescent="0.2">
      <c r="A291" s="208">
        <v>2518</v>
      </c>
      <c r="B291" s="59" t="s">
        <v>539</v>
      </c>
      <c r="C291" s="19">
        <v>5</v>
      </c>
      <c r="D291" s="19">
        <v>7</v>
      </c>
      <c r="E291" s="19">
        <v>8</v>
      </c>
      <c r="F291" s="19">
        <v>2</v>
      </c>
      <c r="G291" s="19">
        <v>4</v>
      </c>
      <c r="H291" s="19" t="s">
        <v>55</v>
      </c>
      <c r="I291" s="19" t="s">
        <v>55</v>
      </c>
      <c r="J291" s="19" t="s">
        <v>55</v>
      </c>
      <c r="K291" s="143">
        <f t="shared" si="4"/>
        <v>26</v>
      </c>
    </row>
    <row r="292" spans="1:11" ht="12.75" customHeight="1" x14ac:dyDescent="0.2">
      <c r="A292" s="208">
        <v>2521</v>
      </c>
      <c r="B292" s="59" t="s">
        <v>540</v>
      </c>
      <c r="C292" s="19">
        <v>16</v>
      </c>
      <c r="D292" s="19">
        <v>21</v>
      </c>
      <c r="E292" s="19">
        <v>4</v>
      </c>
      <c r="F292" s="19">
        <v>1</v>
      </c>
      <c r="G292" s="19">
        <v>36</v>
      </c>
      <c r="H292" s="19" t="s">
        <v>55</v>
      </c>
      <c r="I292" s="19" t="s">
        <v>55</v>
      </c>
      <c r="J292" s="19" t="s">
        <v>55</v>
      </c>
      <c r="K292" s="143">
        <f t="shared" si="4"/>
        <v>78</v>
      </c>
    </row>
    <row r="293" spans="1:11" ht="12.75" customHeight="1" x14ac:dyDescent="0.2">
      <c r="A293" s="208">
        <v>2523</v>
      </c>
      <c r="B293" s="59" t="s">
        <v>385</v>
      </c>
      <c r="C293" s="19">
        <v>71</v>
      </c>
      <c r="D293" s="19">
        <v>33</v>
      </c>
      <c r="E293" s="19">
        <v>39</v>
      </c>
      <c r="F293" s="19">
        <v>16</v>
      </c>
      <c r="G293" s="19">
        <v>63</v>
      </c>
      <c r="H293" s="19" t="s">
        <v>55</v>
      </c>
      <c r="I293" s="19" t="s">
        <v>55</v>
      </c>
      <c r="J293" s="19" t="s">
        <v>55</v>
      </c>
      <c r="K293" s="143">
        <f t="shared" si="4"/>
        <v>222</v>
      </c>
    </row>
    <row r="294" spans="1:11" ht="12.75" customHeight="1" x14ac:dyDescent="0.2">
      <c r="A294" s="208">
        <v>2560</v>
      </c>
      <c r="B294" s="59" t="s">
        <v>386</v>
      </c>
      <c r="C294" s="19">
        <v>7</v>
      </c>
      <c r="D294" s="19">
        <v>8</v>
      </c>
      <c r="E294" s="19">
        <v>19</v>
      </c>
      <c r="F294" s="19">
        <v>1</v>
      </c>
      <c r="G294" s="19">
        <v>14</v>
      </c>
      <c r="H294" s="19">
        <v>1</v>
      </c>
      <c r="I294" s="19" t="s">
        <v>55</v>
      </c>
      <c r="J294" s="19" t="s">
        <v>55</v>
      </c>
      <c r="K294" s="143">
        <f t="shared" si="4"/>
        <v>50</v>
      </c>
    </row>
    <row r="295" spans="1:11" ht="12.75" customHeight="1" x14ac:dyDescent="0.2">
      <c r="A295" s="208">
        <v>2580</v>
      </c>
      <c r="B295" s="59" t="s">
        <v>387</v>
      </c>
      <c r="C295" s="19">
        <v>302</v>
      </c>
      <c r="D295" s="19">
        <v>159</v>
      </c>
      <c r="E295" s="19">
        <v>373</v>
      </c>
      <c r="F295" s="19">
        <v>148</v>
      </c>
      <c r="G295" s="19">
        <v>379</v>
      </c>
      <c r="H295" s="19">
        <v>7</v>
      </c>
      <c r="I295" s="19" t="s">
        <v>55</v>
      </c>
      <c r="J295" s="19" t="s">
        <v>55</v>
      </c>
      <c r="K295" s="143">
        <f t="shared" si="4"/>
        <v>1368</v>
      </c>
    </row>
    <row r="296" spans="1:11" ht="12.75" customHeight="1" x14ac:dyDescent="0.2">
      <c r="A296" s="208">
        <v>2581</v>
      </c>
      <c r="B296" s="59" t="s">
        <v>388</v>
      </c>
      <c r="C296" s="19">
        <v>32</v>
      </c>
      <c r="D296" s="19">
        <v>49</v>
      </c>
      <c r="E296" s="19">
        <v>168</v>
      </c>
      <c r="F296" s="19">
        <v>113</v>
      </c>
      <c r="G296" s="19">
        <v>98</v>
      </c>
      <c r="H296" s="19">
        <v>3</v>
      </c>
      <c r="I296" s="19" t="s">
        <v>55</v>
      </c>
      <c r="J296" s="19" t="s">
        <v>55</v>
      </c>
      <c r="K296" s="143">
        <f t="shared" si="4"/>
        <v>463</v>
      </c>
    </row>
    <row r="297" spans="1:11" ht="14.25" customHeight="1" x14ac:dyDescent="0.2">
      <c r="A297" s="208">
        <v>2582</v>
      </c>
      <c r="B297" s="59" t="s">
        <v>389</v>
      </c>
      <c r="C297" s="19">
        <v>36</v>
      </c>
      <c r="D297" s="19">
        <v>52</v>
      </c>
      <c r="E297" s="19">
        <v>50</v>
      </c>
      <c r="F297" s="19">
        <v>85</v>
      </c>
      <c r="G297" s="19">
        <v>80</v>
      </c>
      <c r="H297" s="19">
        <v>10</v>
      </c>
      <c r="I297" s="19">
        <v>1</v>
      </c>
      <c r="J297" s="19" t="s">
        <v>55</v>
      </c>
      <c r="K297" s="143">
        <f t="shared" si="4"/>
        <v>314</v>
      </c>
    </row>
    <row r="298" spans="1:11" x14ac:dyDescent="0.2">
      <c r="A298" s="208">
        <v>2583</v>
      </c>
      <c r="B298" s="59" t="s">
        <v>390</v>
      </c>
      <c r="C298" s="19">
        <v>15</v>
      </c>
      <c r="D298" s="19">
        <v>17</v>
      </c>
      <c r="E298" s="19">
        <v>8</v>
      </c>
      <c r="F298" s="19">
        <v>13</v>
      </c>
      <c r="G298" s="19">
        <v>12</v>
      </c>
      <c r="H298" s="19" t="s">
        <v>55</v>
      </c>
      <c r="I298" s="19" t="s">
        <v>55</v>
      </c>
      <c r="J298" s="19" t="s">
        <v>55</v>
      </c>
      <c r="K298" s="143">
        <f t="shared" si="4"/>
        <v>65</v>
      </c>
    </row>
    <row r="299" spans="1:11" x14ac:dyDescent="0.2">
      <c r="A299" s="208">
        <v>2584</v>
      </c>
      <c r="B299" s="59" t="s">
        <v>391</v>
      </c>
      <c r="C299" s="19">
        <v>45</v>
      </c>
      <c r="D299" s="19">
        <v>67</v>
      </c>
      <c r="E299" s="19">
        <v>34</v>
      </c>
      <c r="F299" s="19">
        <v>30</v>
      </c>
      <c r="G299" s="19">
        <v>115</v>
      </c>
      <c r="H299" s="19" t="s">
        <v>55</v>
      </c>
      <c r="I299" s="19" t="s">
        <v>55</v>
      </c>
      <c r="J299" s="19" t="s">
        <v>55</v>
      </c>
      <c r="K299" s="143">
        <f t="shared" si="4"/>
        <v>291</v>
      </c>
    </row>
    <row r="300" spans="1:11" s="191" customFormat="1" ht="22.5" customHeight="1" x14ac:dyDescent="0.2">
      <c r="A300" s="203"/>
      <c r="B300" s="197" t="s">
        <v>10</v>
      </c>
      <c r="C300" s="204">
        <f>SUM(C7:C299)</f>
        <v>58489</v>
      </c>
      <c r="D300" s="204">
        <f t="shared" ref="D300:K300" si="5">SUM(D7:D299)</f>
        <v>19917</v>
      </c>
      <c r="E300" s="204">
        <f t="shared" si="5"/>
        <v>90045</v>
      </c>
      <c r="F300" s="204">
        <f t="shared" si="5"/>
        <v>21219</v>
      </c>
      <c r="G300" s="204">
        <f t="shared" si="5"/>
        <v>67099</v>
      </c>
      <c r="H300" s="204">
        <f t="shared" si="5"/>
        <v>1843</v>
      </c>
      <c r="I300" s="204">
        <f t="shared" si="5"/>
        <v>11</v>
      </c>
      <c r="J300" s="204">
        <f t="shared" si="5"/>
        <v>32</v>
      </c>
      <c r="K300" s="204">
        <f t="shared" si="5"/>
        <v>258655</v>
      </c>
    </row>
    <row r="301" spans="1:11" x14ac:dyDescent="0.2">
      <c r="A301" s="194"/>
      <c r="B301" s="194"/>
      <c r="C301" s="76"/>
      <c r="D301" s="76"/>
      <c r="E301" s="76"/>
      <c r="F301" s="76"/>
      <c r="G301" s="76"/>
      <c r="H301" s="76"/>
      <c r="I301" s="76"/>
      <c r="J301" s="76"/>
      <c r="K301" s="223"/>
    </row>
    <row r="302" spans="1:11" s="191" customFormat="1" x14ac:dyDescent="0.2">
      <c r="A302" s="200"/>
      <c r="C302" s="202"/>
      <c r="D302" s="202"/>
      <c r="E302" s="202"/>
      <c r="F302" s="202"/>
      <c r="G302" s="202"/>
      <c r="H302" s="202"/>
      <c r="I302" s="202"/>
      <c r="J302" s="202"/>
      <c r="K302" s="202"/>
    </row>
    <row r="303" spans="1:11" x14ac:dyDescent="0.2">
      <c r="A303" s="190" t="s">
        <v>560</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75"/>
  <sheetViews>
    <sheetView zoomScaleNormal="100" zoomScaleSheetLayoutView="100" workbookViewId="0">
      <pane ySplit="7" topLeftCell="A244" activePane="bottomLeft" state="frozen"/>
      <selection activeCell="U278" sqref="U278"/>
      <selection pane="bottomLeft" activeCell="K270" sqref="K270"/>
    </sheetView>
  </sheetViews>
  <sheetFormatPr defaultColWidth="9.42578125" defaultRowHeight="12.75" x14ac:dyDescent="0.2"/>
  <cols>
    <col min="1" max="1" width="6.5703125" style="4" customWidth="1"/>
    <col min="2" max="2" width="10.5703125" style="4" customWidth="1"/>
    <col min="3" max="3" width="14.42578125" style="62" customWidth="1"/>
    <col min="4" max="5" width="12.42578125" style="62" customWidth="1"/>
    <col min="6" max="6" width="2.28515625" style="62" customWidth="1"/>
    <col min="7" max="8" width="14.5703125" style="62" customWidth="1"/>
    <col min="9" max="9" width="11.5703125" style="151" customWidth="1"/>
    <col min="10" max="10" width="9.42578125" style="4"/>
    <col min="11" max="11" width="13.42578125" style="4" customWidth="1"/>
    <col min="12" max="16384" width="9.42578125" style="4"/>
  </cols>
  <sheetData>
    <row r="1" spans="1:19" x14ac:dyDescent="0.2">
      <c r="A1" s="2" t="s">
        <v>575</v>
      </c>
      <c r="B1" s="2"/>
    </row>
    <row r="2" spans="1:19" x14ac:dyDescent="0.2">
      <c r="A2" s="60" t="s">
        <v>576</v>
      </c>
    </row>
    <row r="3" spans="1:19" ht="11.25" customHeight="1" x14ac:dyDescent="0.2">
      <c r="B3" s="32"/>
      <c r="C3" s="77"/>
      <c r="D3" s="77"/>
      <c r="E3" s="77"/>
      <c r="F3" s="77"/>
      <c r="G3" s="77"/>
      <c r="H3" s="77"/>
      <c r="I3" s="150"/>
    </row>
    <row r="4" spans="1:19" s="45" customFormat="1" ht="27.75" customHeight="1" x14ac:dyDescent="0.2">
      <c r="A4" s="78"/>
      <c r="C4" s="273" t="s">
        <v>87</v>
      </c>
      <c r="D4" s="273"/>
      <c r="E4" s="273"/>
      <c r="F4" s="88"/>
      <c r="G4" s="273" t="s">
        <v>86</v>
      </c>
      <c r="H4" s="273"/>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
      <c r="A6" s="79"/>
      <c r="B6" s="79"/>
      <c r="C6" s="50" t="s">
        <v>83</v>
      </c>
      <c r="D6" s="50" t="s">
        <v>84</v>
      </c>
      <c r="E6" s="50" t="s">
        <v>21</v>
      </c>
      <c r="F6" s="50"/>
      <c r="G6" s="274" t="s">
        <v>85</v>
      </c>
      <c r="H6" s="274"/>
      <c r="I6" s="148" t="s">
        <v>21</v>
      </c>
    </row>
    <row r="7" spans="1:19" s="60" customFormat="1" ht="11.25" customHeight="1" x14ac:dyDescent="0.2">
      <c r="A7" s="80"/>
      <c r="B7" s="80"/>
      <c r="C7" s="81"/>
      <c r="D7" s="82"/>
      <c r="E7" s="82"/>
      <c r="F7" s="82"/>
      <c r="G7" s="81"/>
      <c r="H7" s="81"/>
      <c r="I7" s="184"/>
    </row>
    <row r="8" spans="1:19" s="62" customFormat="1" ht="11.25" customHeight="1" x14ac:dyDescent="0.2">
      <c r="A8" s="51"/>
      <c r="B8" s="51"/>
      <c r="C8" s="61"/>
      <c r="D8" s="61"/>
      <c r="E8" s="61"/>
      <c r="F8" s="61"/>
      <c r="G8" s="61"/>
      <c r="H8" s="61"/>
      <c r="I8" s="85"/>
      <c r="J8" s="37"/>
      <c r="K8" s="37"/>
      <c r="L8" s="37"/>
      <c r="M8" s="37"/>
    </row>
    <row r="9" spans="1:19" s="62" customFormat="1" ht="12.75" customHeight="1" x14ac:dyDescent="0.2">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
      <c r="A17" s="21"/>
      <c r="B17" s="21" t="s">
        <v>39</v>
      </c>
      <c r="C17" s="59">
        <v>3648</v>
      </c>
      <c r="D17" s="59">
        <v>7357</v>
      </c>
      <c r="E17" s="59">
        <v>11005</v>
      </c>
      <c r="F17" s="59" t="s">
        <v>11</v>
      </c>
      <c r="G17" s="59">
        <v>16237</v>
      </c>
      <c r="H17" s="59">
        <v>7860</v>
      </c>
      <c r="I17" s="142">
        <v>27242</v>
      </c>
      <c r="K17" s="59"/>
      <c r="L17" s="61"/>
    </row>
    <row r="18" spans="1:12" s="62" customFormat="1" ht="12.75" customHeight="1" x14ac:dyDescent="0.2">
      <c r="A18" s="21"/>
      <c r="B18" s="21" t="s">
        <v>40</v>
      </c>
      <c r="C18" s="59">
        <v>3616</v>
      </c>
      <c r="D18" s="59">
        <v>7755</v>
      </c>
      <c r="E18" s="59">
        <v>11371</v>
      </c>
      <c r="F18" s="59" t="s">
        <v>11</v>
      </c>
      <c r="G18" s="59">
        <v>15425</v>
      </c>
      <c r="H18" s="59">
        <v>6833</v>
      </c>
      <c r="I18" s="142">
        <v>26796</v>
      </c>
      <c r="K18" s="59"/>
      <c r="L18" s="61"/>
    </row>
    <row r="19" spans="1:12" s="62" customFormat="1" ht="12.75" customHeight="1" x14ac:dyDescent="0.2">
      <c r="A19" s="21"/>
      <c r="B19" s="21" t="s">
        <v>41</v>
      </c>
      <c r="C19" s="59">
        <v>3568</v>
      </c>
      <c r="D19" s="59">
        <v>7424</v>
      </c>
      <c r="E19" s="59">
        <v>10992</v>
      </c>
      <c r="F19" s="59" t="s">
        <v>11</v>
      </c>
      <c r="G19" s="59">
        <v>16177</v>
      </c>
      <c r="H19" s="59">
        <v>7148</v>
      </c>
      <c r="I19" s="142">
        <v>27169</v>
      </c>
      <c r="K19" s="59"/>
      <c r="L19" s="61"/>
    </row>
    <row r="20" spans="1:12" s="62" customFormat="1" ht="12.75" customHeight="1" x14ac:dyDescent="0.2">
      <c r="A20" s="21"/>
      <c r="B20" s="21" t="s">
        <v>42</v>
      </c>
      <c r="C20" s="59">
        <v>3041</v>
      </c>
      <c r="D20" s="59">
        <v>6553</v>
      </c>
      <c r="E20" s="59">
        <v>9594</v>
      </c>
      <c r="F20" s="59" t="s">
        <v>11</v>
      </c>
      <c r="G20" s="59">
        <v>16078</v>
      </c>
      <c r="H20" s="59">
        <v>7361</v>
      </c>
      <c r="I20" s="142">
        <v>25672</v>
      </c>
      <c r="K20" s="59"/>
      <c r="L20" s="61"/>
    </row>
    <row r="21" spans="1:12" s="62" customFormat="1" ht="12.75" customHeight="1" x14ac:dyDescent="0.2">
      <c r="A21" s="10"/>
      <c r="B21" s="10"/>
      <c r="C21" s="59"/>
      <c r="D21" s="59"/>
      <c r="E21" s="59"/>
      <c r="F21" s="59"/>
      <c r="G21" s="59"/>
      <c r="H21" s="59"/>
      <c r="I21" s="59"/>
      <c r="K21" s="59"/>
      <c r="L21" s="61"/>
    </row>
    <row r="22" spans="1:12" s="62" customFormat="1" ht="12.75" customHeight="1" x14ac:dyDescent="0.2">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
      <c r="A23" s="21"/>
      <c r="B23" s="21" t="s">
        <v>32</v>
      </c>
      <c r="C23" s="59">
        <v>2796</v>
      </c>
      <c r="D23" s="59">
        <v>5991</v>
      </c>
      <c r="E23" s="59">
        <v>8787</v>
      </c>
      <c r="F23" s="59" t="s">
        <v>11</v>
      </c>
      <c r="G23" s="59">
        <v>13684</v>
      </c>
      <c r="H23" s="59">
        <v>5973</v>
      </c>
      <c r="I23" s="142">
        <v>22471</v>
      </c>
      <c r="K23" s="59"/>
      <c r="L23" s="61"/>
    </row>
    <row r="24" spans="1:12" s="62" customFormat="1" ht="12.75" customHeight="1" x14ac:dyDescent="0.2">
      <c r="A24" s="21"/>
      <c r="B24" s="21" t="s">
        <v>33</v>
      </c>
      <c r="C24" s="59">
        <v>3779</v>
      </c>
      <c r="D24" s="59">
        <v>8430</v>
      </c>
      <c r="E24" s="59">
        <v>12209</v>
      </c>
      <c r="F24" s="59" t="s">
        <v>11</v>
      </c>
      <c r="G24" s="59">
        <v>18390</v>
      </c>
      <c r="H24" s="59">
        <v>8980</v>
      </c>
      <c r="I24" s="142">
        <v>30599</v>
      </c>
      <c r="K24" s="59"/>
      <c r="L24" s="61"/>
    </row>
    <row r="25" spans="1:12" s="62" customFormat="1" ht="12.75" customHeight="1" x14ac:dyDescent="0.2">
      <c r="A25" s="21"/>
      <c r="B25" s="21" t="s">
        <v>34</v>
      </c>
      <c r="C25" s="59">
        <v>4177</v>
      </c>
      <c r="D25" s="59">
        <v>9125</v>
      </c>
      <c r="E25" s="59">
        <v>13302</v>
      </c>
      <c r="F25" s="59" t="s">
        <v>11</v>
      </c>
      <c r="G25" s="59">
        <v>17231</v>
      </c>
      <c r="H25" s="59">
        <v>7514</v>
      </c>
      <c r="I25" s="142">
        <v>30533</v>
      </c>
      <c r="K25" s="59"/>
      <c r="L25" s="61"/>
    </row>
    <row r="26" spans="1:12" s="62" customFormat="1" ht="12.75" customHeight="1" x14ac:dyDescent="0.2">
      <c r="A26" s="21"/>
      <c r="B26" s="21" t="s">
        <v>35</v>
      </c>
      <c r="C26" s="59">
        <v>4519</v>
      </c>
      <c r="D26" s="59">
        <v>9629</v>
      </c>
      <c r="E26" s="59">
        <v>14148</v>
      </c>
      <c r="F26" s="59" t="s">
        <v>11</v>
      </c>
      <c r="G26" s="59">
        <v>19378</v>
      </c>
      <c r="H26" s="59">
        <v>7834</v>
      </c>
      <c r="I26" s="142">
        <v>33526</v>
      </c>
      <c r="K26" s="59"/>
      <c r="L26" s="61"/>
    </row>
    <row r="27" spans="1:12" s="62" customFormat="1" ht="12.75" customHeight="1" x14ac:dyDescent="0.2">
      <c r="A27" s="21"/>
      <c r="B27" s="21" t="s">
        <v>36</v>
      </c>
      <c r="C27" s="59">
        <v>3924</v>
      </c>
      <c r="D27" s="59">
        <v>9010</v>
      </c>
      <c r="E27" s="59">
        <v>12934</v>
      </c>
      <c r="F27" s="59" t="s">
        <v>11</v>
      </c>
      <c r="G27" s="59">
        <v>17496</v>
      </c>
      <c r="H27" s="59">
        <v>7108</v>
      </c>
      <c r="I27" s="142">
        <v>30430</v>
      </c>
      <c r="K27" s="59"/>
      <c r="L27" s="61"/>
    </row>
    <row r="28" spans="1:12" s="62" customFormat="1" ht="12.75" customHeight="1" x14ac:dyDescent="0.2">
      <c r="A28" s="21"/>
      <c r="B28" s="21" t="s">
        <v>37</v>
      </c>
      <c r="C28" s="59">
        <v>3714</v>
      </c>
      <c r="D28" s="59">
        <v>7890</v>
      </c>
      <c r="E28" s="59">
        <v>11604</v>
      </c>
      <c r="F28" s="59" t="s">
        <v>11</v>
      </c>
      <c r="G28" s="59">
        <v>11795</v>
      </c>
      <c r="H28" s="59">
        <v>5081</v>
      </c>
      <c r="I28" s="142">
        <v>23399</v>
      </c>
      <c r="K28" s="59"/>
      <c r="L28" s="61"/>
    </row>
    <row r="29" spans="1:12" s="62" customFormat="1" ht="12.75" customHeight="1" x14ac:dyDescent="0.2">
      <c r="A29" s="21"/>
      <c r="B29" s="21" t="s">
        <v>38</v>
      </c>
      <c r="C29" s="59">
        <v>3859</v>
      </c>
      <c r="D29" s="59">
        <v>7604</v>
      </c>
      <c r="E29" s="59">
        <v>11463</v>
      </c>
      <c r="F29" s="59" t="s">
        <v>11</v>
      </c>
      <c r="G29" s="59">
        <v>14600</v>
      </c>
      <c r="H29" s="59">
        <v>6932</v>
      </c>
      <c r="I29" s="142">
        <v>26063</v>
      </c>
      <c r="K29" s="59"/>
      <c r="L29" s="61"/>
    </row>
    <row r="30" spans="1:12" s="62" customFormat="1" ht="12.75" customHeight="1" x14ac:dyDescent="0.2">
      <c r="A30" s="21"/>
      <c r="B30" s="21" t="s">
        <v>39</v>
      </c>
      <c r="C30" s="59">
        <v>3515</v>
      </c>
      <c r="D30" s="59">
        <v>7439</v>
      </c>
      <c r="E30" s="59">
        <v>10954</v>
      </c>
      <c r="F30" s="59" t="s">
        <v>11</v>
      </c>
      <c r="G30" s="59">
        <v>15232</v>
      </c>
      <c r="H30" s="59">
        <v>6933</v>
      </c>
      <c r="I30" s="142">
        <v>26186</v>
      </c>
      <c r="K30" s="59"/>
      <c r="L30" s="61"/>
    </row>
    <row r="31" spans="1:12" s="84" customFormat="1" ht="12.75" customHeight="1" x14ac:dyDescent="0.2">
      <c r="A31" s="21"/>
      <c r="B31" s="21" t="s">
        <v>40</v>
      </c>
      <c r="C31" s="59">
        <v>4246</v>
      </c>
      <c r="D31" s="59">
        <v>9228</v>
      </c>
      <c r="E31" s="59">
        <v>13474</v>
      </c>
      <c r="F31" s="59" t="s">
        <v>11</v>
      </c>
      <c r="G31" s="59">
        <v>17841</v>
      </c>
      <c r="H31" s="59">
        <v>7499</v>
      </c>
      <c r="I31" s="142">
        <v>31315</v>
      </c>
      <c r="K31" s="59"/>
      <c r="L31" s="61"/>
    </row>
    <row r="32" spans="1:12" ht="12.75" customHeight="1" x14ac:dyDescent="0.2">
      <c r="A32" s="21"/>
      <c r="B32" s="21" t="s">
        <v>41</v>
      </c>
      <c r="C32" s="59">
        <v>3965</v>
      </c>
      <c r="D32" s="59">
        <v>8472</v>
      </c>
      <c r="E32" s="59">
        <v>12437</v>
      </c>
      <c r="F32" s="59" t="s">
        <v>11</v>
      </c>
      <c r="G32" s="59">
        <v>17244</v>
      </c>
      <c r="H32" s="59">
        <v>7062</v>
      </c>
      <c r="I32" s="142">
        <v>29681</v>
      </c>
      <c r="K32" s="59"/>
      <c r="L32" s="61"/>
    </row>
    <row r="33" spans="1:12" ht="12.75" customHeight="1" x14ac:dyDescent="0.2">
      <c r="A33" s="21"/>
      <c r="B33" s="21" t="s">
        <v>42</v>
      </c>
      <c r="C33" s="59">
        <v>3303</v>
      </c>
      <c r="D33" s="59">
        <v>7299</v>
      </c>
      <c r="E33" s="59">
        <v>10602</v>
      </c>
      <c r="F33" s="59" t="s">
        <v>11</v>
      </c>
      <c r="G33" s="59">
        <v>20868</v>
      </c>
      <c r="H33" s="59">
        <v>10008</v>
      </c>
      <c r="I33" s="142">
        <v>31470</v>
      </c>
      <c r="K33" s="59"/>
      <c r="L33" s="61"/>
    </row>
    <row r="34" spans="1:12" s="62" customFormat="1" ht="12.75" customHeight="1" x14ac:dyDescent="0.2">
      <c r="A34" s="10"/>
      <c r="B34" s="10"/>
      <c r="C34" s="59"/>
      <c r="D34" s="59"/>
      <c r="E34" s="59"/>
      <c r="F34" s="59"/>
      <c r="G34" s="59"/>
      <c r="H34" s="59"/>
      <c r="I34" s="59"/>
    </row>
    <row r="35" spans="1:12" s="62" customFormat="1" ht="12.75" customHeight="1" x14ac:dyDescent="0.2">
      <c r="A35" s="10">
        <v>2008</v>
      </c>
      <c r="B35" s="21" t="s">
        <v>31</v>
      </c>
      <c r="C35" s="59">
        <v>2522</v>
      </c>
      <c r="D35" s="59">
        <v>4855</v>
      </c>
      <c r="E35" s="59">
        <v>7377</v>
      </c>
      <c r="F35" s="59" t="s">
        <v>11</v>
      </c>
      <c r="G35" s="59">
        <v>11966</v>
      </c>
      <c r="H35" s="59">
        <v>4886</v>
      </c>
      <c r="I35" s="142">
        <v>19343</v>
      </c>
    </row>
    <row r="36" spans="1:12" s="62" customFormat="1" ht="12.75" customHeight="1" x14ac:dyDescent="0.2">
      <c r="A36" s="21"/>
      <c r="B36" s="21" t="s">
        <v>32</v>
      </c>
      <c r="C36" s="59">
        <v>2707</v>
      </c>
      <c r="D36" s="59">
        <v>5763</v>
      </c>
      <c r="E36" s="59">
        <v>8470</v>
      </c>
      <c r="F36" s="59" t="s">
        <v>11</v>
      </c>
      <c r="G36" s="59">
        <v>14428</v>
      </c>
      <c r="H36" s="59">
        <v>5703</v>
      </c>
      <c r="I36" s="142">
        <v>22898</v>
      </c>
    </row>
    <row r="37" spans="1:12" s="62" customFormat="1" ht="12.75" customHeight="1" x14ac:dyDescent="0.2">
      <c r="A37" s="21"/>
      <c r="B37" s="21" t="s">
        <v>33</v>
      </c>
      <c r="C37" s="59">
        <v>2743</v>
      </c>
      <c r="D37" s="59">
        <v>6093</v>
      </c>
      <c r="E37" s="59">
        <v>8836</v>
      </c>
      <c r="F37" s="59" t="s">
        <v>11</v>
      </c>
      <c r="G37" s="59">
        <v>16144</v>
      </c>
      <c r="H37" s="59">
        <v>7211</v>
      </c>
      <c r="I37" s="142">
        <v>24980</v>
      </c>
    </row>
    <row r="38" spans="1:12" s="62" customFormat="1" ht="12.75" customHeight="1" x14ac:dyDescent="0.2">
      <c r="A38" s="21"/>
      <c r="B38" s="21" t="s">
        <v>34</v>
      </c>
      <c r="C38" s="59">
        <v>4117</v>
      </c>
      <c r="D38" s="59">
        <v>8963</v>
      </c>
      <c r="E38" s="59">
        <v>13080</v>
      </c>
      <c r="F38" s="59" t="s">
        <v>11</v>
      </c>
      <c r="G38" s="59">
        <v>17118</v>
      </c>
      <c r="H38" s="59">
        <v>6361</v>
      </c>
      <c r="I38" s="142">
        <v>30198</v>
      </c>
    </row>
    <row r="39" spans="1:12" s="62" customFormat="1" ht="12.75" customHeight="1" x14ac:dyDescent="0.2">
      <c r="A39" s="21"/>
      <c r="B39" s="21" t="s">
        <v>35</v>
      </c>
      <c r="C39" s="59">
        <v>3807</v>
      </c>
      <c r="D39" s="59">
        <v>8190</v>
      </c>
      <c r="E39" s="59">
        <v>11997</v>
      </c>
      <c r="F39" s="59" t="s">
        <v>11</v>
      </c>
      <c r="G39" s="59">
        <v>17132</v>
      </c>
      <c r="H39" s="59">
        <v>6226</v>
      </c>
      <c r="I39" s="142">
        <v>29129</v>
      </c>
    </row>
    <row r="40" spans="1:12" s="62" customFormat="1" ht="12.75" customHeight="1" x14ac:dyDescent="0.2">
      <c r="A40" s="21"/>
      <c r="B40" s="21" t="s">
        <v>36</v>
      </c>
      <c r="C40" s="59">
        <v>3047</v>
      </c>
      <c r="D40" s="59">
        <v>6755</v>
      </c>
      <c r="E40" s="59">
        <v>9802</v>
      </c>
      <c r="F40" s="59" t="s">
        <v>11</v>
      </c>
      <c r="G40" s="59">
        <v>16241</v>
      </c>
      <c r="H40" s="59">
        <v>6504</v>
      </c>
      <c r="I40" s="142">
        <v>26043</v>
      </c>
    </row>
    <row r="41" spans="1:12" s="62" customFormat="1" ht="12.75" customHeight="1" x14ac:dyDescent="0.2">
      <c r="A41" s="21"/>
      <c r="B41" s="21" t="s">
        <v>37</v>
      </c>
      <c r="C41" s="59">
        <v>2922</v>
      </c>
      <c r="D41" s="59">
        <v>6033</v>
      </c>
      <c r="E41" s="59">
        <v>8955</v>
      </c>
      <c r="F41" s="59" t="s">
        <v>11</v>
      </c>
      <c r="G41" s="59">
        <v>10248</v>
      </c>
      <c r="H41" s="59">
        <v>3924</v>
      </c>
      <c r="I41" s="142">
        <v>19203</v>
      </c>
    </row>
    <row r="42" spans="1:12" s="62" customFormat="1" ht="12.75" customHeight="1" x14ac:dyDescent="0.2">
      <c r="A42" s="21"/>
      <c r="B42" s="21" t="s">
        <v>38</v>
      </c>
      <c r="C42" s="59">
        <v>2592</v>
      </c>
      <c r="D42" s="59">
        <v>4990</v>
      </c>
      <c r="E42" s="59">
        <v>7582</v>
      </c>
      <c r="F42" s="59" t="s">
        <v>11</v>
      </c>
      <c r="G42" s="59">
        <v>12270</v>
      </c>
      <c r="H42" s="59">
        <v>5098</v>
      </c>
      <c r="I42" s="142">
        <v>19852</v>
      </c>
    </row>
    <row r="43" spans="1:12" s="62" customFormat="1" ht="12.75" customHeight="1" x14ac:dyDescent="0.2">
      <c r="A43" s="21"/>
      <c r="B43" s="21" t="s">
        <v>39</v>
      </c>
      <c r="C43" s="59">
        <v>3046</v>
      </c>
      <c r="D43" s="59">
        <v>5951</v>
      </c>
      <c r="E43" s="59">
        <v>8997</v>
      </c>
      <c r="F43" s="59" t="s">
        <v>11</v>
      </c>
      <c r="G43" s="59">
        <v>15637</v>
      </c>
      <c r="H43" s="59">
        <v>6219</v>
      </c>
      <c r="I43" s="142">
        <v>24634</v>
      </c>
    </row>
    <row r="44" spans="1:12" s="84" customFormat="1" ht="12.75" customHeight="1" x14ac:dyDescent="0.2">
      <c r="A44" s="21"/>
      <c r="B44" s="21" t="s">
        <v>40</v>
      </c>
      <c r="C44" s="59">
        <v>2767</v>
      </c>
      <c r="D44" s="83">
        <v>5886</v>
      </c>
      <c r="E44" s="83">
        <v>8653</v>
      </c>
      <c r="F44" s="83" t="s">
        <v>11</v>
      </c>
      <c r="G44" s="83">
        <v>15213</v>
      </c>
      <c r="H44" s="83">
        <v>5476</v>
      </c>
      <c r="I44" s="142">
        <v>23866</v>
      </c>
    </row>
    <row r="45" spans="1:12" ht="12.75" customHeight="1" x14ac:dyDescent="0.2">
      <c r="A45" s="21"/>
      <c r="B45" s="21" t="s">
        <v>41</v>
      </c>
      <c r="C45" s="59">
        <v>2014</v>
      </c>
      <c r="D45" s="59">
        <v>4041</v>
      </c>
      <c r="E45" s="59">
        <v>6055</v>
      </c>
      <c r="F45" s="59" t="s">
        <v>11</v>
      </c>
      <c r="G45" s="59">
        <v>12221</v>
      </c>
      <c r="H45" s="59">
        <v>4484</v>
      </c>
      <c r="I45" s="142">
        <v>18276</v>
      </c>
    </row>
    <row r="46" spans="1:12" ht="12.75" customHeight="1" x14ac:dyDescent="0.2">
      <c r="A46" s="21"/>
      <c r="B46" s="21" t="s">
        <v>42</v>
      </c>
      <c r="C46" s="59">
        <v>1799</v>
      </c>
      <c r="D46" s="59">
        <v>3690</v>
      </c>
      <c r="E46" s="59">
        <v>5489</v>
      </c>
      <c r="F46" s="59" t="s">
        <v>11</v>
      </c>
      <c r="G46" s="59">
        <v>12433</v>
      </c>
      <c r="H46" s="59">
        <v>4272</v>
      </c>
      <c r="I46" s="142">
        <v>17922</v>
      </c>
    </row>
    <row r="47" spans="1:12" ht="12.75" customHeight="1" x14ac:dyDescent="0.2">
      <c r="A47" s="21"/>
      <c r="B47" s="21"/>
      <c r="C47" s="59"/>
      <c r="D47" s="59"/>
      <c r="E47" s="59"/>
      <c r="F47" s="59"/>
      <c r="G47" s="59"/>
      <c r="H47" s="59"/>
      <c r="I47" s="142"/>
    </row>
    <row r="48" spans="1:12" ht="12.75" customHeight="1" x14ac:dyDescent="0.2">
      <c r="A48" s="20">
        <v>2009</v>
      </c>
      <c r="B48" s="21" t="s">
        <v>31</v>
      </c>
      <c r="C48" s="59">
        <v>1337</v>
      </c>
      <c r="D48" s="59">
        <v>2725</v>
      </c>
      <c r="E48" s="59">
        <v>4062</v>
      </c>
      <c r="F48" s="59" t="s">
        <v>11</v>
      </c>
      <c r="G48" s="59">
        <v>8309</v>
      </c>
      <c r="H48" s="59">
        <v>3362</v>
      </c>
      <c r="I48" s="142">
        <v>12371</v>
      </c>
    </row>
    <row r="49" spans="1:9" ht="12.75" customHeight="1" x14ac:dyDescent="0.2">
      <c r="A49" s="20"/>
      <c r="B49" s="21" t="s">
        <v>32</v>
      </c>
      <c r="C49" s="59">
        <v>1818</v>
      </c>
      <c r="D49" s="59">
        <v>3721</v>
      </c>
      <c r="E49" s="59">
        <v>5539</v>
      </c>
      <c r="F49" s="59" t="s">
        <v>11</v>
      </c>
      <c r="G49" s="59">
        <v>9969</v>
      </c>
      <c r="H49" s="59">
        <v>3884</v>
      </c>
      <c r="I49" s="142">
        <v>15508</v>
      </c>
    </row>
    <row r="50" spans="1:9" ht="12.75" customHeight="1" x14ac:dyDescent="0.2">
      <c r="A50" s="20"/>
      <c r="B50" s="21" t="s">
        <v>33</v>
      </c>
      <c r="C50" s="59">
        <v>2421</v>
      </c>
      <c r="D50" s="59">
        <v>4955</v>
      </c>
      <c r="E50" s="59">
        <v>7376</v>
      </c>
      <c r="F50" s="59" t="s">
        <v>11</v>
      </c>
      <c r="G50" s="59">
        <v>11849</v>
      </c>
      <c r="H50" s="59">
        <v>4915</v>
      </c>
      <c r="I50" s="142">
        <v>19225</v>
      </c>
    </row>
    <row r="51" spans="1:9" ht="12.75" customHeight="1" x14ac:dyDescent="0.2">
      <c r="A51" s="20"/>
      <c r="B51" s="21" t="s">
        <v>34</v>
      </c>
      <c r="C51" s="59">
        <v>2495</v>
      </c>
      <c r="D51" s="59">
        <v>5388</v>
      </c>
      <c r="E51" s="59">
        <v>7883</v>
      </c>
      <c r="F51" s="59" t="s">
        <v>11</v>
      </c>
      <c r="G51" s="59">
        <v>12100</v>
      </c>
      <c r="H51" s="59">
        <v>5140</v>
      </c>
      <c r="I51" s="142">
        <v>19983</v>
      </c>
    </row>
    <row r="52" spans="1:9" ht="12.75" customHeight="1" x14ac:dyDescent="0.2">
      <c r="A52" s="20"/>
      <c r="B52" s="21" t="s">
        <v>35</v>
      </c>
      <c r="C52" s="59">
        <v>2524</v>
      </c>
      <c r="D52" s="59">
        <v>5465</v>
      </c>
      <c r="E52" s="59">
        <v>7989</v>
      </c>
      <c r="F52" s="59" t="s">
        <v>11</v>
      </c>
      <c r="G52" s="59">
        <v>11771</v>
      </c>
      <c r="H52" s="59">
        <v>4897</v>
      </c>
      <c r="I52" s="142">
        <v>19760</v>
      </c>
    </row>
    <row r="53" spans="1:9" ht="12.75" customHeight="1" x14ac:dyDescent="0.2">
      <c r="A53" s="20"/>
      <c r="B53" s="21" t="s">
        <v>36</v>
      </c>
      <c r="C53" s="59">
        <v>3898</v>
      </c>
      <c r="D53" s="59">
        <v>7417</v>
      </c>
      <c r="E53" s="59">
        <v>11315</v>
      </c>
      <c r="F53" s="59" t="s">
        <v>11</v>
      </c>
      <c r="G53" s="59">
        <v>12826</v>
      </c>
      <c r="H53" s="59">
        <v>5234</v>
      </c>
      <c r="I53" s="142">
        <v>24141</v>
      </c>
    </row>
    <row r="54" spans="1:9" ht="12.75" customHeight="1" x14ac:dyDescent="0.2">
      <c r="A54" s="20"/>
      <c r="B54" s="21" t="s">
        <v>37</v>
      </c>
      <c r="C54" s="59">
        <v>1662</v>
      </c>
      <c r="D54" s="59">
        <v>4018</v>
      </c>
      <c r="E54" s="59">
        <v>5680</v>
      </c>
      <c r="F54" s="59" t="s">
        <v>11</v>
      </c>
      <c r="G54" s="59">
        <v>10233</v>
      </c>
      <c r="H54" s="59">
        <v>4268</v>
      </c>
      <c r="I54" s="142">
        <v>15913</v>
      </c>
    </row>
    <row r="55" spans="1:9" ht="12.75" customHeight="1" x14ac:dyDescent="0.2">
      <c r="A55" s="20"/>
      <c r="B55" s="21" t="s">
        <v>38</v>
      </c>
      <c r="C55" s="59">
        <v>1907</v>
      </c>
      <c r="D55" s="59">
        <v>3883</v>
      </c>
      <c r="E55" s="59">
        <v>5790</v>
      </c>
      <c r="F55" s="59" t="s">
        <v>11</v>
      </c>
      <c r="G55" s="59">
        <v>10933</v>
      </c>
      <c r="H55" s="59">
        <v>5162</v>
      </c>
      <c r="I55" s="142">
        <v>16723</v>
      </c>
    </row>
    <row r="56" spans="1:9" ht="12.75" customHeight="1" x14ac:dyDescent="0.2">
      <c r="A56" s="20"/>
      <c r="B56" s="21" t="s">
        <v>39</v>
      </c>
      <c r="C56" s="59">
        <v>2532</v>
      </c>
      <c r="D56" s="59">
        <v>5186</v>
      </c>
      <c r="E56" s="59">
        <v>7718</v>
      </c>
      <c r="F56" s="59" t="s">
        <v>11</v>
      </c>
      <c r="G56" s="59">
        <v>13075</v>
      </c>
      <c r="H56" s="59">
        <v>6025</v>
      </c>
      <c r="I56" s="142">
        <v>20793</v>
      </c>
    </row>
    <row r="57" spans="1:9" ht="12.75" customHeight="1" x14ac:dyDescent="0.2">
      <c r="A57" s="20"/>
      <c r="B57" s="21" t="s">
        <v>40</v>
      </c>
      <c r="C57" s="59">
        <v>2665</v>
      </c>
      <c r="D57" s="59">
        <v>5316</v>
      </c>
      <c r="E57" s="59">
        <v>7981</v>
      </c>
      <c r="F57" s="59" t="s">
        <v>11</v>
      </c>
      <c r="G57" s="59">
        <v>14830</v>
      </c>
      <c r="H57" s="59">
        <v>7112</v>
      </c>
      <c r="I57" s="142">
        <v>22811</v>
      </c>
    </row>
    <row r="58" spans="1:9" ht="12.75" customHeight="1" x14ac:dyDescent="0.2">
      <c r="A58" s="20"/>
      <c r="B58" s="21" t="s">
        <v>41</v>
      </c>
      <c r="C58" s="59">
        <v>2555</v>
      </c>
      <c r="D58" s="59">
        <v>5490</v>
      </c>
      <c r="E58" s="59">
        <v>8045</v>
      </c>
      <c r="F58" s="59" t="s">
        <v>11</v>
      </c>
      <c r="G58" s="59">
        <v>13140</v>
      </c>
      <c r="H58" s="59">
        <v>5738</v>
      </c>
      <c r="I58" s="142">
        <v>21185</v>
      </c>
    </row>
    <row r="59" spans="1:9" ht="12.75" customHeight="1" x14ac:dyDescent="0.2">
      <c r="A59" s="20"/>
      <c r="B59" s="21" t="s">
        <v>42</v>
      </c>
      <c r="C59" s="59">
        <v>2118</v>
      </c>
      <c r="D59" s="59">
        <v>4714</v>
      </c>
      <c r="E59" s="59">
        <v>6832</v>
      </c>
      <c r="F59" s="59" t="s">
        <v>11</v>
      </c>
      <c r="G59" s="59">
        <v>13283</v>
      </c>
      <c r="H59" s="59">
        <v>6179</v>
      </c>
      <c r="I59" s="142">
        <v>20115</v>
      </c>
    </row>
    <row r="60" spans="1:9" ht="12.75" customHeight="1" x14ac:dyDescent="0.2">
      <c r="A60" s="21"/>
      <c r="B60" s="21"/>
      <c r="C60" s="59"/>
      <c r="D60" s="59"/>
      <c r="E60" s="59"/>
      <c r="F60" s="59"/>
      <c r="G60" s="59"/>
      <c r="H60" s="59"/>
      <c r="I60" s="142"/>
    </row>
    <row r="61" spans="1:9" ht="12.75" customHeight="1" x14ac:dyDescent="0.2">
      <c r="A61" s="20">
        <v>2010</v>
      </c>
      <c r="B61" s="21" t="s">
        <v>31</v>
      </c>
      <c r="C61" s="59">
        <v>1925</v>
      </c>
      <c r="D61" s="59">
        <v>3842</v>
      </c>
      <c r="E61" s="59">
        <v>5767</v>
      </c>
      <c r="F61" s="59" t="s">
        <v>11</v>
      </c>
      <c r="G61" s="59">
        <v>10585</v>
      </c>
      <c r="H61" s="59">
        <v>4785</v>
      </c>
      <c r="I61" s="142">
        <v>16352</v>
      </c>
    </row>
    <row r="62" spans="1:9" ht="12.75" customHeight="1" x14ac:dyDescent="0.2">
      <c r="A62" s="20"/>
      <c r="B62" s="21" t="s">
        <v>32</v>
      </c>
      <c r="C62" s="59">
        <v>2080</v>
      </c>
      <c r="D62" s="59">
        <v>4475</v>
      </c>
      <c r="E62" s="59">
        <v>6555</v>
      </c>
      <c r="F62" s="59" t="s">
        <v>11</v>
      </c>
      <c r="G62" s="59">
        <v>12347</v>
      </c>
      <c r="H62" s="59">
        <v>5589</v>
      </c>
      <c r="I62" s="142">
        <v>18902</v>
      </c>
    </row>
    <row r="63" spans="1:9" ht="12.75" customHeight="1" x14ac:dyDescent="0.2">
      <c r="A63" s="20"/>
      <c r="B63" s="21" t="s">
        <v>33</v>
      </c>
      <c r="C63" s="59">
        <v>3078</v>
      </c>
      <c r="D63" s="59">
        <v>6613</v>
      </c>
      <c r="E63" s="59">
        <v>9691</v>
      </c>
      <c r="F63" s="59" t="s">
        <v>11</v>
      </c>
      <c r="G63" s="59">
        <v>17640</v>
      </c>
      <c r="H63" s="59">
        <v>9024</v>
      </c>
      <c r="I63" s="142">
        <v>27331</v>
      </c>
    </row>
    <row r="64" spans="1:9" ht="12.75" customHeight="1" x14ac:dyDescent="0.2">
      <c r="A64" s="20"/>
      <c r="B64" s="21" t="s">
        <v>34</v>
      </c>
      <c r="C64" s="59">
        <v>3450</v>
      </c>
      <c r="D64" s="59">
        <v>7616</v>
      </c>
      <c r="E64" s="59">
        <v>11066</v>
      </c>
      <c r="F64" s="59" t="s">
        <v>11</v>
      </c>
      <c r="G64" s="59">
        <v>16705</v>
      </c>
      <c r="H64" s="59">
        <v>7345</v>
      </c>
      <c r="I64" s="142">
        <v>27771</v>
      </c>
    </row>
    <row r="65" spans="1:9" ht="12.75" customHeight="1" x14ac:dyDescent="0.2">
      <c r="A65" s="20"/>
      <c r="B65" s="21" t="s">
        <v>35</v>
      </c>
      <c r="C65" s="59">
        <v>3556</v>
      </c>
      <c r="D65" s="59">
        <v>7310</v>
      </c>
      <c r="E65" s="59">
        <v>10866</v>
      </c>
      <c r="F65" s="59" t="s">
        <v>11</v>
      </c>
      <c r="G65" s="59">
        <v>16409</v>
      </c>
      <c r="H65" s="59">
        <v>7253</v>
      </c>
      <c r="I65" s="142">
        <v>27275</v>
      </c>
    </row>
    <row r="66" spans="1:9" ht="12.75" customHeight="1" x14ac:dyDescent="0.2">
      <c r="A66" s="20"/>
      <c r="B66" s="21" t="s">
        <v>36</v>
      </c>
      <c r="C66" s="59">
        <v>3830</v>
      </c>
      <c r="D66" s="59">
        <v>7760</v>
      </c>
      <c r="E66" s="59">
        <v>11590</v>
      </c>
      <c r="F66" s="59" t="s">
        <v>11</v>
      </c>
      <c r="G66" s="59">
        <v>19449</v>
      </c>
      <c r="H66" s="59">
        <v>8430</v>
      </c>
      <c r="I66" s="142">
        <v>31039</v>
      </c>
    </row>
    <row r="67" spans="1:9" ht="12.75" customHeight="1" x14ac:dyDescent="0.2">
      <c r="A67" s="20"/>
      <c r="B67" s="21" t="s">
        <v>37</v>
      </c>
      <c r="C67" s="59">
        <v>3052</v>
      </c>
      <c r="D67" s="59">
        <v>6431</v>
      </c>
      <c r="E67" s="59">
        <v>9483</v>
      </c>
      <c r="F67" s="59" t="s">
        <v>11</v>
      </c>
      <c r="G67" s="59">
        <v>12522</v>
      </c>
      <c r="H67" s="59">
        <v>5100</v>
      </c>
      <c r="I67" s="142">
        <v>22005</v>
      </c>
    </row>
    <row r="68" spans="1:9" ht="12.75" customHeight="1" x14ac:dyDescent="0.2">
      <c r="A68" s="20"/>
      <c r="B68" s="21" t="s">
        <v>38</v>
      </c>
      <c r="C68" s="59">
        <v>3204</v>
      </c>
      <c r="D68" s="59">
        <v>6005</v>
      </c>
      <c r="E68" s="59">
        <v>9209</v>
      </c>
      <c r="F68" s="59" t="s">
        <v>11</v>
      </c>
      <c r="G68" s="59">
        <v>14865</v>
      </c>
      <c r="H68" s="59">
        <v>7280</v>
      </c>
      <c r="I68" s="142">
        <v>24074</v>
      </c>
    </row>
    <row r="69" spans="1:9" ht="12.75" customHeight="1" x14ac:dyDescent="0.2">
      <c r="A69" s="20"/>
      <c r="B69" s="21" t="s">
        <v>39</v>
      </c>
      <c r="C69" s="59">
        <v>3468</v>
      </c>
      <c r="D69" s="59">
        <v>6830</v>
      </c>
      <c r="E69" s="59">
        <v>10298</v>
      </c>
      <c r="F69" s="59" t="s">
        <v>11</v>
      </c>
      <c r="G69" s="59">
        <v>17275</v>
      </c>
      <c r="H69" s="59">
        <v>8193</v>
      </c>
      <c r="I69" s="142">
        <v>27573</v>
      </c>
    </row>
    <row r="70" spans="1:9" ht="12.75" customHeight="1" x14ac:dyDescent="0.2">
      <c r="A70" s="20"/>
      <c r="B70" s="21" t="s">
        <v>40</v>
      </c>
      <c r="C70" s="59">
        <v>3581</v>
      </c>
      <c r="D70" s="59">
        <v>7142</v>
      </c>
      <c r="E70" s="59">
        <v>10723</v>
      </c>
      <c r="F70" s="59" t="s">
        <v>11</v>
      </c>
      <c r="G70" s="59">
        <v>17002</v>
      </c>
      <c r="H70" s="59">
        <v>7654</v>
      </c>
      <c r="I70" s="142">
        <v>27725</v>
      </c>
    </row>
    <row r="71" spans="1:9" ht="12.75" customHeight="1" x14ac:dyDescent="0.2">
      <c r="A71" s="20"/>
      <c r="B71" s="21" t="s">
        <v>41</v>
      </c>
      <c r="C71" s="59">
        <v>3595</v>
      </c>
      <c r="D71" s="59">
        <v>7147</v>
      </c>
      <c r="E71" s="59">
        <v>10742</v>
      </c>
      <c r="F71" s="59" t="s">
        <v>11</v>
      </c>
      <c r="G71" s="59">
        <v>17341</v>
      </c>
      <c r="H71" s="59">
        <v>7708</v>
      </c>
      <c r="I71" s="142">
        <v>28083</v>
      </c>
    </row>
    <row r="72" spans="1:9" ht="12.75" customHeight="1" x14ac:dyDescent="0.2">
      <c r="A72" s="20"/>
      <c r="B72" s="21" t="s">
        <v>42</v>
      </c>
      <c r="C72" s="59">
        <v>2917</v>
      </c>
      <c r="D72" s="59">
        <v>6064</v>
      </c>
      <c r="E72" s="59">
        <v>8981</v>
      </c>
      <c r="F72" s="59" t="s">
        <v>11</v>
      </c>
      <c r="G72" s="59">
        <v>21623</v>
      </c>
      <c r="H72" s="59">
        <v>10880</v>
      </c>
      <c r="I72" s="142">
        <v>30604</v>
      </c>
    </row>
    <row r="73" spans="1:9" ht="12.75" customHeight="1" x14ac:dyDescent="0.2">
      <c r="A73" s="20"/>
      <c r="B73" s="21"/>
      <c r="C73" s="59"/>
      <c r="D73" s="59"/>
      <c r="E73" s="59"/>
      <c r="F73" s="59"/>
      <c r="G73" s="59"/>
      <c r="H73" s="59"/>
      <c r="I73" s="142"/>
    </row>
    <row r="74" spans="1:9" ht="12.75" customHeight="1" x14ac:dyDescent="0.2">
      <c r="A74" s="20">
        <v>2011</v>
      </c>
      <c r="B74" s="21" t="s">
        <v>31</v>
      </c>
      <c r="C74" s="59">
        <v>2280</v>
      </c>
      <c r="D74" s="59">
        <v>4885</v>
      </c>
      <c r="E74" s="59">
        <v>7165</v>
      </c>
      <c r="F74" s="59" t="s">
        <v>11</v>
      </c>
      <c r="G74" s="59">
        <v>13288</v>
      </c>
      <c r="H74" s="59">
        <v>5959</v>
      </c>
      <c r="I74" s="142">
        <v>20453</v>
      </c>
    </row>
    <row r="75" spans="1:9" ht="12.75" customHeight="1" x14ac:dyDescent="0.2">
      <c r="A75" s="20"/>
      <c r="B75" s="21" t="s">
        <v>32</v>
      </c>
      <c r="C75" s="59">
        <v>2597</v>
      </c>
      <c r="D75" s="59">
        <v>5399</v>
      </c>
      <c r="E75" s="59">
        <v>7996</v>
      </c>
      <c r="F75" s="59" t="s">
        <v>11</v>
      </c>
      <c r="G75" s="59">
        <v>14218</v>
      </c>
      <c r="H75" s="59">
        <v>6181</v>
      </c>
      <c r="I75" s="142">
        <v>22214</v>
      </c>
    </row>
    <row r="76" spans="1:9" ht="12.75" customHeight="1" x14ac:dyDescent="0.2">
      <c r="A76" s="20"/>
      <c r="B76" s="21" t="s">
        <v>33</v>
      </c>
      <c r="C76" s="59">
        <v>3492</v>
      </c>
      <c r="D76" s="59">
        <v>7654</v>
      </c>
      <c r="E76" s="59">
        <v>11146</v>
      </c>
      <c r="F76" s="59" t="s">
        <v>11</v>
      </c>
      <c r="G76" s="59">
        <v>20496</v>
      </c>
      <c r="H76" s="59">
        <v>9356</v>
      </c>
      <c r="I76" s="142">
        <v>31642</v>
      </c>
    </row>
    <row r="77" spans="1:9" ht="12.75" customHeight="1" x14ac:dyDescent="0.2">
      <c r="A77" s="20"/>
      <c r="B77" s="21" t="s">
        <v>34</v>
      </c>
      <c r="C77" s="59">
        <v>3921</v>
      </c>
      <c r="D77" s="59">
        <v>8590</v>
      </c>
      <c r="E77" s="59">
        <v>12511</v>
      </c>
      <c r="F77" s="59" t="s">
        <v>11</v>
      </c>
      <c r="G77" s="59">
        <v>18621</v>
      </c>
      <c r="H77" s="59">
        <v>7634</v>
      </c>
      <c r="I77" s="142">
        <v>31132</v>
      </c>
    </row>
    <row r="78" spans="1:9" ht="12.75" customHeight="1" x14ac:dyDescent="0.2">
      <c r="A78" s="20"/>
      <c r="B78" s="21" t="s">
        <v>35</v>
      </c>
      <c r="C78" s="59">
        <v>3891</v>
      </c>
      <c r="D78" s="59">
        <v>8945</v>
      </c>
      <c r="E78" s="59">
        <v>12836</v>
      </c>
      <c r="F78" s="59" t="s">
        <v>11</v>
      </c>
      <c r="G78" s="59">
        <v>20630</v>
      </c>
      <c r="H78" s="59">
        <v>8909</v>
      </c>
      <c r="I78" s="142">
        <v>33466</v>
      </c>
    </row>
    <row r="79" spans="1:9" ht="12.75" customHeight="1" x14ac:dyDescent="0.2">
      <c r="A79" s="20"/>
      <c r="B79" s="21" t="s">
        <v>36</v>
      </c>
      <c r="C79" s="59">
        <v>3421</v>
      </c>
      <c r="D79" s="59">
        <v>7488</v>
      </c>
      <c r="E79" s="59">
        <v>10909</v>
      </c>
      <c r="F79" s="59" t="s">
        <v>11</v>
      </c>
      <c r="G79" s="59">
        <v>19138</v>
      </c>
      <c r="H79" s="59">
        <v>8289</v>
      </c>
      <c r="I79" s="142">
        <v>30047</v>
      </c>
    </row>
    <row r="80" spans="1:9" ht="12.75" customHeight="1" x14ac:dyDescent="0.2">
      <c r="A80" s="20"/>
      <c r="B80" s="21" t="s">
        <v>37</v>
      </c>
      <c r="C80" s="59">
        <v>2998</v>
      </c>
      <c r="D80" s="59">
        <v>6300</v>
      </c>
      <c r="E80" s="59">
        <v>9298</v>
      </c>
      <c r="F80" s="59" t="s">
        <v>11</v>
      </c>
      <c r="G80" s="59">
        <v>12287</v>
      </c>
      <c r="H80" s="59">
        <v>5161</v>
      </c>
      <c r="I80" s="142">
        <v>21585</v>
      </c>
    </row>
    <row r="81" spans="1:9" ht="12.75" customHeight="1" x14ac:dyDescent="0.2">
      <c r="A81" s="20"/>
      <c r="B81" s="21" t="s">
        <v>38</v>
      </c>
      <c r="C81" s="59">
        <v>3153</v>
      </c>
      <c r="D81" s="59">
        <v>6080</v>
      </c>
      <c r="E81" s="59">
        <v>9233</v>
      </c>
      <c r="F81" s="59" t="s">
        <v>11</v>
      </c>
      <c r="G81" s="59">
        <v>17109</v>
      </c>
      <c r="H81" s="59">
        <v>8648</v>
      </c>
      <c r="I81" s="142">
        <v>26342</v>
      </c>
    </row>
    <row r="82" spans="1:9" ht="12.75" customHeight="1" x14ac:dyDescent="0.2">
      <c r="A82" s="20"/>
      <c r="B82" s="21" t="s">
        <v>39</v>
      </c>
      <c r="C82" s="59">
        <v>3167</v>
      </c>
      <c r="D82" s="59">
        <v>6468</v>
      </c>
      <c r="E82" s="59">
        <v>9635</v>
      </c>
      <c r="F82" s="59" t="s">
        <v>11</v>
      </c>
      <c r="G82" s="59">
        <v>18874</v>
      </c>
      <c r="H82" s="59">
        <v>9652</v>
      </c>
      <c r="I82" s="142">
        <v>28509</v>
      </c>
    </row>
    <row r="83" spans="1:9" ht="12.75" customHeight="1" x14ac:dyDescent="0.2">
      <c r="A83" s="20"/>
      <c r="B83" s="21" t="s">
        <v>40</v>
      </c>
      <c r="C83" s="59">
        <v>3282</v>
      </c>
      <c r="D83" s="59">
        <v>6285</v>
      </c>
      <c r="E83" s="59">
        <v>9567</v>
      </c>
      <c r="F83" s="59" t="s">
        <v>11</v>
      </c>
      <c r="G83" s="59">
        <v>17079</v>
      </c>
      <c r="H83" s="59">
        <v>7550</v>
      </c>
      <c r="I83" s="142">
        <v>26646</v>
      </c>
    </row>
    <row r="84" spans="1:9" ht="12.75" customHeight="1" x14ac:dyDescent="0.2">
      <c r="A84" s="20"/>
      <c r="B84" s="21" t="s">
        <v>41</v>
      </c>
      <c r="C84" s="59">
        <v>3446</v>
      </c>
      <c r="D84" s="59">
        <v>6614</v>
      </c>
      <c r="E84" s="59">
        <v>10060</v>
      </c>
      <c r="F84" s="59" t="s">
        <v>11</v>
      </c>
      <c r="G84" s="59">
        <v>18196</v>
      </c>
      <c r="H84" s="59">
        <v>8407</v>
      </c>
      <c r="I84" s="142">
        <v>28256</v>
      </c>
    </row>
    <row r="85" spans="1:9" ht="12.75" customHeight="1" x14ac:dyDescent="0.2">
      <c r="A85" s="20"/>
      <c r="B85" s="21" t="s">
        <v>42</v>
      </c>
      <c r="C85" s="59">
        <v>2765</v>
      </c>
      <c r="D85" s="59">
        <v>5464</v>
      </c>
      <c r="E85" s="59">
        <v>8229</v>
      </c>
      <c r="F85" s="59" t="s">
        <v>11</v>
      </c>
      <c r="G85" s="59">
        <v>18128</v>
      </c>
      <c r="H85" s="59">
        <v>8883</v>
      </c>
      <c r="I85" s="142">
        <v>26357</v>
      </c>
    </row>
    <row r="86" spans="1:9" ht="12.75" customHeight="1" x14ac:dyDescent="0.2">
      <c r="A86" s="20"/>
      <c r="B86" s="21"/>
      <c r="C86" s="59"/>
      <c r="D86" s="59"/>
      <c r="E86" s="59"/>
      <c r="F86" s="59"/>
      <c r="G86" s="59"/>
      <c r="H86" s="59"/>
      <c r="I86" s="142"/>
    </row>
    <row r="87" spans="1:9" ht="12.75" customHeight="1" x14ac:dyDescent="0.2">
      <c r="A87" s="20">
        <v>2012</v>
      </c>
      <c r="B87" s="21" t="s">
        <v>31</v>
      </c>
      <c r="C87" s="19">
        <v>2109</v>
      </c>
      <c r="D87" s="23">
        <v>4316</v>
      </c>
      <c r="E87" s="23">
        <v>6425</v>
      </c>
      <c r="F87" s="23" t="s">
        <v>11</v>
      </c>
      <c r="G87" s="23">
        <v>13484</v>
      </c>
      <c r="H87" s="23">
        <v>6022</v>
      </c>
      <c r="I87" s="142">
        <v>19909</v>
      </c>
    </row>
    <row r="88" spans="1:9" ht="12.75" customHeight="1" x14ac:dyDescent="0.2">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
      <c r="A122" s="20"/>
      <c r="B122" s="21" t="s">
        <v>40</v>
      </c>
      <c r="C122" s="23">
        <v>3696</v>
      </c>
      <c r="D122" s="23">
        <v>7098</v>
      </c>
      <c r="E122" s="23">
        <v>10794</v>
      </c>
      <c r="F122" s="23" t="s">
        <v>11</v>
      </c>
      <c r="G122" s="38">
        <v>18800</v>
      </c>
      <c r="H122" s="38">
        <v>9670</v>
      </c>
      <c r="I122" s="142">
        <v>29594</v>
      </c>
    </row>
    <row r="123" spans="1:9" s="27" customFormat="1" ht="12.75" customHeight="1" x14ac:dyDescent="0.2">
      <c r="A123" s="20"/>
      <c r="B123" s="21" t="s">
        <v>41</v>
      </c>
      <c r="C123" s="19">
        <v>3486</v>
      </c>
      <c r="D123" s="19">
        <v>6198</v>
      </c>
      <c r="E123" s="19">
        <v>9684</v>
      </c>
      <c r="F123" s="19" t="s">
        <v>11</v>
      </c>
      <c r="G123" s="59">
        <v>17324</v>
      </c>
      <c r="H123" s="59">
        <v>8724</v>
      </c>
      <c r="I123" s="142">
        <v>27008</v>
      </c>
    </row>
    <row r="124" spans="1:9" s="27" customFormat="1" ht="12.75" customHeight="1" x14ac:dyDescent="0.2">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4"/>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4"/>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4"/>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4"/>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4"/>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4"/>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4"/>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4"/>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4"/>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4"/>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2"/>
      <c r="D190" s="262"/>
      <c r="E190" s="262"/>
      <c r="F190" s="262"/>
      <c r="G190" s="262"/>
      <c r="H190" s="262"/>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4"/>
      <c r="G192" s="23">
        <v>15590</v>
      </c>
      <c r="H192" s="23">
        <v>5762</v>
      </c>
      <c r="I192" s="142">
        <v>22489</v>
      </c>
      <c r="J192" s="23"/>
      <c r="K192" s="23"/>
      <c r="L192" s="23"/>
      <c r="M192" s="23"/>
      <c r="N192" s="23"/>
      <c r="O192" s="23"/>
      <c r="P192" s="142"/>
    </row>
    <row r="193" spans="1:22" ht="12.75" customHeight="1" x14ac:dyDescent="0.2">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4"/>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4"/>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4"/>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4"/>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2"/>
      <c r="D203" s="262"/>
      <c r="E203" s="262"/>
      <c r="F203" s="262"/>
      <c r="G203" s="262"/>
      <c r="H203" s="262"/>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4"/>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4"/>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4"/>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4"/>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4"/>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4"/>
      <c r="G213" s="23">
        <v>11617</v>
      </c>
      <c r="H213" s="23">
        <v>3990</v>
      </c>
      <c r="I213" s="142">
        <v>20916</v>
      </c>
      <c r="J213" s="72"/>
      <c r="K213" s="72"/>
      <c r="L213" s="72"/>
      <c r="N213" s="23"/>
      <c r="O213" s="23"/>
      <c r="P213" s="142"/>
    </row>
    <row r="214" spans="1:22" s="22" customFormat="1" ht="12.75" customHeight="1" x14ac:dyDescent="0.2">
      <c r="A214" s="20"/>
      <c r="B214" s="21" t="s">
        <v>41</v>
      </c>
      <c r="C214" s="38">
        <v>3368</v>
      </c>
      <c r="D214" s="38">
        <v>6401</v>
      </c>
      <c r="E214" s="38">
        <v>9769</v>
      </c>
      <c r="F214" s="264"/>
      <c r="G214" s="23">
        <v>12324</v>
      </c>
      <c r="H214" s="23">
        <v>3746</v>
      </c>
      <c r="I214" s="142">
        <v>22093</v>
      </c>
      <c r="J214" s="72"/>
      <c r="K214" s="72"/>
      <c r="L214" s="72"/>
      <c r="M214"/>
      <c r="N214" s="23"/>
      <c r="O214" s="23"/>
      <c r="P214" s="142"/>
    </row>
    <row r="215" spans="1:22" customFormat="1" ht="12.75" customHeight="1" x14ac:dyDescent="0.2">
      <c r="B215" s="21" t="s">
        <v>42</v>
      </c>
      <c r="C215" s="38">
        <v>3974</v>
      </c>
      <c r="D215" s="38">
        <v>8292</v>
      </c>
      <c r="E215" s="38">
        <v>12266</v>
      </c>
      <c r="F215" s="264"/>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
      <c r="B216" s="21"/>
      <c r="C216" s="262"/>
      <c r="D216" s="262"/>
      <c r="E216" s="262"/>
      <c r="F216" s="262"/>
      <c r="G216" s="262"/>
      <c r="H216" s="262"/>
      <c r="I216" s="262"/>
      <c r="J216" s="72"/>
      <c r="K216" s="72"/>
      <c r="L216" s="72"/>
      <c r="N216" s="23"/>
      <c r="O216" s="23"/>
      <c r="P216" s="142"/>
      <c r="Q216" s="22"/>
      <c r="R216" s="22"/>
      <c r="S216" s="22"/>
      <c r="T216" s="22"/>
      <c r="U216" s="22"/>
      <c r="V216" s="22"/>
    </row>
    <row r="217" spans="1:22" customFormat="1" ht="12.75" customHeight="1" x14ac:dyDescent="0.2">
      <c r="A217" s="20">
        <v>2022</v>
      </c>
      <c r="B217" s="21" t="s">
        <v>31</v>
      </c>
      <c r="C217" s="38">
        <v>3177</v>
      </c>
      <c r="D217" s="38">
        <v>6377</v>
      </c>
      <c r="E217" s="38">
        <v>9554</v>
      </c>
      <c r="F217" s="264"/>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
      <c r="A218" s="20"/>
      <c r="B218" s="21" t="s">
        <v>32</v>
      </c>
      <c r="C218" s="38">
        <v>3185</v>
      </c>
      <c r="D218" s="38">
        <v>6589</v>
      </c>
      <c r="E218" s="38">
        <v>9774</v>
      </c>
      <c r="F218" s="264"/>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
      <c r="A219" s="20"/>
      <c r="B219" s="21" t="s">
        <v>33</v>
      </c>
      <c r="C219" s="38">
        <v>4069</v>
      </c>
      <c r="D219" s="38">
        <v>8994</v>
      </c>
      <c r="E219" s="38">
        <v>13063</v>
      </c>
      <c r="F219" s="264"/>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
      <c r="A220" s="20"/>
      <c r="B220" s="21" t="s">
        <v>34</v>
      </c>
      <c r="C220" s="38">
        <v>3499</v>
      </c>
      <c r="D220" s="38">
        <v>7158</v>
      </c>
      <c r="E220" s="38">
        <v>10657</v>
      </c>
      <c r="F220" s="264"/>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
      <c r="A221" s="20"/>
      <c r="B221" s="21" t="s">
        <v>35</v>
      </c>
      <c r="C221" s="38">
        <v>3707</v>
      </c>
      <c r="D221" s="38">
        <v>8001</v>
      </c>
      <c r="E221" s="38">
        <v>11708</v>
      </c>
      <c r="F221" s="264"/>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
      <c r="A222" s="20"/>
      <c r="B222" s="21" t="s">
        <v>36</v>
      </c>
      <c r="C222" s="38">
        <v>3290</v>
      </c>
      <c r="D222" s="38">
        <v>7873</v>
      </c>
      <c r="E222" s="38">
        <v>11163</v>
      </c>
      <c r="F222" s="264"/>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
      <c r="A223" s="20"/>
      <c r="B223" s="21" t="s">
        <v>37</v>
      </c>
      <c r="C223" s="38">
        <v>2484</v>
      </c>
      <c r="D223" s="38">
        <v>5396</v>
      </c>
      <c r="E223" s="38">
        <v>7880</v>
      </c>
      <c r="F223" s="264"/>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
      <c r="A224" s="20"/>
      <c r="B224" s="21" t="s">
        <v>38</v>
      </c>
      <c r="C224" s="38">
        <v>3112</v>
      </c>
      <c r="D224" s="38">
        <v>6239</v>
      </c>
      <c r="E224" s="38">
        <v>9351</v>
      </c>
      <c r="F224" s="264"/>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
      <c r="A225" s="20"/>
      <c r="B225" s="21" t="s">
        <v>39</v>
      </c>
      <c r="C225" s="38">
        <v>3087</v>
      </c>
      <c r="D225" s="38">
        <v>6214</v>
      </c>
      <c r="E225" s="38">
        <v>9301</v>
      </c>
      <c r="F225" s="264"/>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
      <c r="A226" s="20"/>
      <c r="B226" s="21" t="s">
        <v>40</v>
      </c>
      <c r="C226" s="38">
        <v>3098</v>
      </c>
      <c r="D226" s="38">
        <v>6234</v>
      </c>
      <c r="E226" s="23">
        <v>9332</v>
      </c>
      <c r="F226" s="264"/>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
      <c r="A227" s="20"/>
      <c r="B227" s="21" t="s">
        <v>41</v>
      </c>
      <c r="C227" s="38">
        <v>3280</v>
      </c>
      <c r="D227" s="38">
        <v>6755</v>
      </c>
      <c r="E227" s="38">
        <v>10035</v>
      </c>
      <c r="F227" s="264"/>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
      <c r="A228" s="20"/>
      <c r="B228" s="21" t="s">
        <v>42</v>
      </c>
      <c r="C228" s="38">
        <v>4128</v>
      </c>
      <c r="D228" s="38">
        <v>9321</v>
      </c>
      <c r="E228" s="38">
        <v>13449</v>
      </c>
      <c r="F228" s="264"/>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
      <c r="A229" s="20"/>
      <c r="B229" s="21"/>
      <c r="C229" s="262"/>
      <c r="D229" s="262"/>
      <c r="E229" s="262"/>
      <c r="F229" s="262"/>
      <c r="G229" s="262"/>
      <c r="H229" s="262"/>
      <c r="I229" s="262"/>
      <c r="J229" s="72"/>
      <c r="K229" s="72"/>
      <c r="L229" s="72"/>
      <c r="M229" s="72"/>
      <c r="N229" s="72"/>
      <c r="P229" s="23"/>
      <c r="Q229" s="23"/>
      <c r="R229" s="23"/>
      <c r="S229" s="23"/>
      <c r="T229" s="23"/>
      <c r="U229" s="23"/>
      <c r="V229" s="23"/>
    </row>
    <row r="230" spans="1:22" customFormat="1" ht="12.75" customHeight="1" x14ac:dyDescent="0.2">
      <c r="A230" s="20">
        <v>2023</v>
      </c>
      <c r="B230" s="21" t="s">
        <v>31</v>
      </c>
      <c r="C230" s="38">
        <v>1807</v>
      </c>
      <c r="D230" s="38">
        <v>3546</v>
      </c>
      <c r="E230" s="38">
        <v>5353</v>
      </c>
      <c r="F230" s="264"/>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
      <c r="A231" s="20"/>
      <c r="B231" s="21" t="s">
        <v>32</v>
      </c>
      <c r="C231" s="38">
        <v>2083</v>
      </c>
      <c r="D231" s="38">
        <v>4197</v>
      </c>
      <c r="E231" s="38">
        <v>6280</v>
      </c>
      <c r="F231" s="264"/>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
      <c r="A232" s="20"/>
      <c r="B232" s="21" t="s">
        <v>33</v>
      </c>
      <c r="C232" s="38">
        <v>2634</v>
      </c>
      <c r="D232" s="38">
        <v>6157</v>
      </c>
      <c r="E232" s="38">
        <v>8791</v>
      </c>
      <c r="F232" s="264"/>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
      <c r="A233" s="20"/>
      <c r="B233" s="21" t="s">
        <v>34</v>
      </c>
      <c r="C233" s="38">
        <v>2131</v>
      </c>
      <c r="D233" s="38">
        <v>4755</v>
      </c>
      <c r="E233" s="38">
        <v>6886</v>
      </c>
      <c r="F233" s="264"/>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
      <c r="A234" s="20"/>
      <c r="B234" s="21" t="s">
        <v>35</v>
      </c>
      <c r="C234" s="38">
        <v>2417</v>
      </c>
      <c r="D234" s="38">
        <v>5749</v>
      </c>
      <c r="E234" s="38">
        <v>8166</v>
      </c>
      <c r="F234" s="264"/>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
      <c r="A235" s="20"/>
      <c r="B235" s="21" t="s">
        <v>36</v>
      </c>
      <c r="C235" s="38">
        <v>2410</v>
      </c>
      <c r="D235" s="38">
        <v>5870</v>
      </c>
      <c r="E235" s="38">
        <v>8280</v>
      </c>
      <c r="F235" s="264"/>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
      <c r="A236" s="20"/>
      <c r="B236" s="21" t="s">
        <v>37</v>
      </c>
      <c r="C236" s="38">
        <v>1985</v>
      </c>
      <c r="D236" s="38">
        <v>4286</v>
      </c>
      <c r="E236" s="38">
        <v>6271</v>
      </c>
      <c r="F236" s="264"/>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
      <c r="A237" s="20"/>
      <c r="B237" s="21" t="s">
        <v>38</v>
      </c>
      <c r="C237" s="38">
        <v>2585</v>
      </c>
      <c r="D237" s="38">
        <v>5569</v>
      </c>
      <c r="E237" s="38">
        <v>8154</v>
      </c>
      <c r="F237" s="264"/>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
      <c r="A238" s="20"/>
      <c r="B238" s="21" t="s">
        <v>39</v>
      </c>
      <c r="C238" s="38">
        <v>2913</v>
      </c>
      <c r="D238" s="38">
        <v>6328</v>
      </c>
      <c r="E238" s="38">
        <v>9241</v>
      </c>
      <c r="F238" s="264"/>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
      <c r="A239" s="20"/>
      <c r="B239" s="21" t="s">
        <v>40</v>
      </c>
      <c r="C239" s="38">
        <v>2754</v>
      </c>
      <c r="D239" s="38">
        <v>5430</v>
      </c>
      <c r="E239" s="38">
        <v>8184</v>
      </c>
      <c r="F239" s="264"/>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
      <c r="A240" s="20"/>
      <c r="B240" s="21" t="s">
        <v>41</v>
      </c>
      <c r="C240" s="38">
        <v>2539</v>
      </c>
      <c r="D240" s="38">
        <v>5243</v>
      </c>
      <c r="E240" s="38">
        <v>7782</v>
      </c>
      <c r="F240" s="264"/>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
      <c r="A241" s="20"/>
      <c r="B241" s="21" t="s">
        <v>42</v>
      </c>
      <c r="C241" s="38">
        <v>2570</v>
      </c>
      <c r="D241" s="38">
        <v>5722</v>
      </c>
      <c r="E241" s="38">
        <v>8292</v>
      </c>
      <c r="F241" s="264"/>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
      <c r="A242" s="20"/>
      <c r="B242" s="21"/>
      <c r="C242" s="23"/>
      <c r="D242" s="23"/>
      <c r="E242" s="23"/>
      <c r="F242" s="23"/>
      <c r="G242" s="23"/>
      <c r="H242" s="23"/>
      <c r="I242" s="262"/>
      <c r="J242" s="72"/>
      <c r="K242" s="72"/>
      <c r="L242" s="72"/>
      <c r="M242" s="72"/>
      <c r="N242" s="72"/>
      <c r="P242" s="23"/>
      <c r="Q242" s="23"/>
      <c r="R242" s="23"/>
      <c r="S242" s="23"/>
      <c r="T242" s="23"/>
      <c r="U242" s="23"/>
      <c r="V242" s="23"/>
    </row>
    <row r="243" spans="1:22" customFormat="1" ht="12.75" customHeight="1" x14ac:dyDescent="0.2">
      <c r="A243" s="20">
        <v>2024</v>
      </c>
      <c r="B243" s="21" t="s">
        <v>31</v>
      </c>
      <c r="C243" s="38">
        <v>1545</v>
      </c>
      <c r="D243" s="38">
        <v>2980</v>
      </c>
      <c r="E243" s="38">
        <v>4525</v>
      </c>
      <c r="F243" s="264"/>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
      <c r="A244" s="20"/>
      <c r="B244" s="21" t="s">
        <v>32</v>
      </c>
      <c r="C244" s="38">
        <v>1721</v>
      </c>
      <c r="D244" s="38">
        <v>3577</v>
      </c>
      <c r="E244" s="38">
        <v>5298</v>
      </c>
      <c r="F244" s="264"/>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
      <c r="A245" s="20"/>
      <c r="B245" s="21" t="s">
        <v>33</v>
      </c>
      <c r="C245" s="38">
        <v>2354</v>
      </c>
      <c r="D245" s="38">
        <v>5026</v>
      </c>
      <c r="E245" s="38">
        <v>7380</v>
      </c>
      <c r="F245" s="264"/>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
      <c r="A246" s="20"/>
      <c r="B246" s="21" t="s">
        <v>34</v>
      </c>
      <c r="C246" s="38">
        <v>2348</v>
      </c>
      <c r="D246" s="38">
        <v>5074</v>
      </c>
      <c r="E246" s="38">
        <v>7422</v>
      </c>
      <c r="F246" s="264"/>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
      <c r="A247" s="20"/>
      <c r="B247" s="21" t="s">
        <v>35</v>
      </c>
      <c r="C247" s="38">
        <v>2517</v>
      </c>
      <c r="D247" s="38">
        <v>5369</v>
      </c>
      <c r="E247" s="38">
        <v>7886</v>
      </c>
      <c r="F247" s="264"/>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
      <c r="A248" s="20"/>
      <c r="B248" s="21" t="s">
        <v>36</v>
      </c>
      <c r="C248" s="38">
        <v>2499</v>
      </c>
      <c r="D248" s="38">
        <v>5901</v>
      </c>
      <c r="E248" s="38">
        <v>8400</v>
      </c>
      <c r="F248" s="264"/>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
      <c r="A249" s="20"/>
      <c r="B249" s="21" t="s">
        <v>37</v>
      </c>
      <c r="C249" s="38">
        <v>1794</v>
      </c>
      <c r="D249" s="38">
        <v>4113</v>
      </c>
      <c r="E249" s="38">
        <v>5907</v>
      </c>
      <c r="F249" s="264"/>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
      <c r="A250" s="20"/>
      <c r="B250" s="21" t="s">
        <v>38</v>
      </c>
      <c r="C250" s="38">
        <v>2281</v>
      </c>
      <c r="D250" s="38">
        <v>4577</v>
      </c>
      <c r="E250" s="38">
        <v>6858</v>
      </c>
      <c r="F250" s="264"/>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
      <c r="A251" s="20"/>
      <c r="B251" s="21" t="s">
        <v>39</v>
      </c>
      <c r="C251" s="38">
        <v>2615</v>
      </c>
      <c r="D251" s="38">
        <v>6449</v>
      </c>
      <c r="E251" s="38">
        <v>9064</v>
      </c>
      <c r="F251" s="264"/>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
      <c r="A252" s="20"/>
      <c r="B252" s="21" t="s">
        <v>40</v>
      </c>
      <c r="C252" s="38">
        <v>2874</v>
      </c>
      <c r="D252" s="38">
        <v>6004</v>
      </c>
      <c r="E252" s="38">
        <v>8878</v>
      </c>
      <c r="F252" s="264"/>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
      <c r="A253" s="20"/>
      <c r="B253" s="21" t="s">
        <v>41</v>
      </c>
      <c r="C253" s="38">
        <v>2855</v>
      </c>
      <c r="D253" s="38">
        <v>5989</v>
      </c>
      <c r="E253" s="38">
        <v>8844</v>
      </c>
      <c r="F253" s="264"/>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
      <c r="A254" s="20"/>
      <c r="B254" s="21" t="s">
        <v>42</v>
      </c>
      <c r="C254" s="38">
        <v>2927</v>
      </c>
      <c r="D254" s="38">
        <v>6519</v>
      </c>
      <c r="E254" s="38">
        <v>9446</v>
      </c>
      <c r="F254" s="264"/>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
      <c r="A255" s="20"/>
      <c r="B255" s="21"/>
      <c r="C255" s="23"/>
      <c r="D255" s="23"/>
      <c r="E255" s="23"/>
      <c r="F255" s="23"/>
      <c r="G255" s="23"/>
      <c r="H255" s="23"/>
      <c r="I255" s="262"/>
      <c r="J255" s="72"/>
      <c r="K255" s="72"/>
      <c r="L255" s="72"/>
      <c r="M255" s="72"/>
      <c r="N255" s="72"/>
      <c r="O255" s="72"/>
      <c r="P255" s="141"/>
      <c r="Q255" s="23"/>
      <c r="R255" s="23"/>
      <c r="S255" s="23"/>
      <c r="T255" s="23"/>
      <c r="U255" s="23"/>
      <c r="V255" s="23"/>
    </row>
    <row r="256" spans="1:22" customFormat="1" ht="12.75" customHeight="1" x14ac:dyDescent="0.2">
      <c r="A256" s="20">
        <v>2025</v>
      </c>
      <c r="B256" s="21" t="s">
        <v>31</v>
      </c>
      <c r="C256" s="38">
        <v>1927</v>
      </c>
      <c r="D256" s="38">
        <v>4199</v>
      </c>
      <c r="E256" s="38">
        <v>6126</v>
      </c>
      <c r="F256" s="264"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
      <c r="A257" s="20"/>
      <c r="B257" s="21" t="s">
        <v>32</v>
      </c>
      <c r="C257" s="38">
        <v>2008</v>
      </c>
      <c r="D257" s="38">
        <v>4453</v>
      </c>
      <c r="E257" s="38">
        <v>6461</v>
      </c>
      <c r="F257" s="264"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
      <c r="A258" s="20"/>
      <c r="B258" s="21" t="s">
        <v>33</v>
      </c>
      <c r="C258" s="38">
        <v>2566</v>
      </c>
      <c r="D258" s="38">
        <v>5577</v>
      </c>
      <c r="E258" s="38">
        <v>8143</v>
      </c>
      <c r="F258" s="264"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
      <c r="A259" s="20"/>
      <c r="B259" s="21" t="s">
        <v>34</v>
      </c>
      <c r="C259" s="38">
        <v>2482</v>
      </c>
      <c r="D259" s="38">
        <v>5555</v>
      </c>
      <c r="E259" s="38">
        <v>8037</v>
      </c>
      <c r="F259" s="264"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
      <c r="A260" s="20"/>
      <c r="B260" s="21" t="s">
        <v>35</v>
      </c>
      <c r="C260" s="38">
        <v>2579</v>
      </c>
      <c r="D260" s="38">
        <v>5872</v>
      </c>
      <c r="E260" s="38">
        <v>8451</v>
      </c>
      <c r="F260" s="264"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
      <c r="A261" s="20"/>
      <c r="B261" s="21" t="s">
        <v>36</v>
      </c>
      <c r="C261" s="38">
        <v>2793</v>
      </c>
      <c r="D261" s="38">
        <v>6306</v>
      </c>
      <c r="E261" s="38">
        <v>9099</v>
      </c>
      <c r="F261" s="264"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
      <c r="A262" s="20"/>
      <c r="B262" s="21" t="s">
        <v>37</v>
      </c>
      <c r="C262" s="38">
        <v>2395</v>
      </c>
      <c r="D262" s="38">
        <v>5133</v>
      </c>
      <c r="E262" s="38">
        <v>7528</v>
      </c>
      <c r="F262" s="264"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
      <c r="A263" s="20"/>
      <c r="B263" s="21" t="s">
        <v>38</v>
      </c>
      <c r="C263" s="38">
        <v>2582</v>
      </c>
      <c r="D263" s="38">
        <v>5228</v>
      </c>
      <c r="E263" s="38">
        <v>7810</v>
      </c>
      <c r="F263" s="264"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s="22" customFormat="1" ht="11.25" customHeight="1" x14ac:dyDescent="0.2">
      <c r="A267" s="41"/>
      <c r="B267" s="25"/>
      <c r="C267" s="263"/>
      <c r="D267" s="263"/>
      <c r="E267" s="263"/>
      <c r="F267" s="263"/>
      <c r="G267" s="263"/>
      <c r="H267" s="263"/>
      <c r="I267" s="263"/>
      <c r="J267" s="48"/>
      <c r="K267" s="72"/>
      <c r="L267" s="72"/>
    </row>
    <row r="268" spans="1:25" x14ac:dyDescent="0.2">
      <c r="A268" s="86" t="s">
        <v>67</v>
      </c>
      <c r="B268" s="36"/>
      <c r="C268" s="37"/>
      <c r="D268" s="37"/>
      <c r="E268" s="37"/>
      <c r="F268" s="37"/>
      <c r="G268" s="37"/>
      <c r="H268" s="37"/>
      <c r="I268" s="84"/>
      <c r="K268" s="72"/>
      <c r="L268" s="72"/>
    </row>
    <row r="269" spans="1:25" x14ac:dyDescent="0.2">
      <c r="A269" s="87" t="s">
        <v>609</v>
      </c>
      <c r="B269" s="36"/>
      <c r="C269" s="37"/>
      <c r="D269" s="37"/>
      <c r="E269" s="37"/>
      <c r="F269" s="37"/>
      <c r="G269" s="37"/>
      <c r="H269" s="37"/>
    </row>
    <row r="270" spans="1:25" x14ac:dyDescent="0.2">
      <c r="A270" s="87" t="s">
        <v>610</v>
      </c>
      <c r="B270" s="36"/>
      <c r="C270" s="90"/>
      <c r="D270" s="90"/>
      <c r="E270" s="90"/>
      <c r="F270" s="90"/>
      <c r="G270" s="37"/>
      <c r="H270" s="37"/>
    </row>
    <row r="271" spans="1:25" ht="12" customHeight="1" x14ac:dyDescent="0.2">
      <c r="A271" s="87" t="s">
        <v>556</v>
      </c>
    </row>
    <row r="272" spans="1:25" x14ac:dyDescent="0.2">
      <c r="A272" s="87"/>
      <c r="C272" s="4"/>
      <c r="D272" s="4"/>
      <c r="E272" s="4"/>
      <c r="F272" s="4"/>
      <c r="G272" s="4"/>
      <c r="H272" s="4"/>
      <c r="I272" s="2"/>
    </row>
    <row r="273" spans="1:8" x14ac:dyDescent="0.2">
      <c r="A273" s="87"/>
      <c r="C273" s="4"/>
    </row>
    <row r="274" spans="1:8" x14ac:dyDescent="0.2">
      <c r="C274" s="96"/>
      <c r="D274" s="96"/>
      <c r="E274" s="96"/>
      <c r="F274" s="96"/>
      <c r="G274" s="96"/>
      <c r="H274" s="96"/>
    </row>
    <row r="275" spans="1:8" x14ac:dyDescent="0.2">
      <c r="C275" s="96"/>
      <c r="D275" s="96"/>
      <c r="E275" s="96"/>
      <c r="F275" s="96"/>
      <c r="G275" s="96"/>
      <c r="H275" s="96"/>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Nyström Magnus SSA/UE/UT-Ö</cp:lastModifiedBy>
  <cp:lastPrinted>2025-08-13T11:37:39Z</cp:lastPrinted>
  <dcterms:created xsi:type="dcterms:W3CDTF">2008-01-09T13:01:17Z</dcterms:created>
  <dcterms:modified xsi:type="dcterms:W3CDTF">2025-12-01T07:13:41Z</dcterms:modified>
</cp:coreProperties>
</file>