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vip/projektstyrning/P0814/Projektdokument/Dokument/Arbetsdokument/Statistikinsamling 2019/Tabellfiler per mål/Ariun och AK/"/>
    </mc:Choice>
  </mc:AlternateContent>
  <bookViews>
    <workbookView xWindow="0" yWindow="0" windowWidth="19200" windowHeight="5868" tabRatio="789"/>
  </bookViews>
  <sheets>
    <sheet name="12.1.2 (N)" sheetId="1" r:id="rId1"/>
    <sheet name="12.2.1" sheetId="2" r:id="rId2"/>
    <sheet name="12.2.2" sheetId="3" r:id="rId3"/>
    <sheet name="12.3.1" sheetId="4" r:id="rId4"/>
    <sheet name="12.4.2" sheetId="5" r:id="rId5"/>
    <sheet name="12.4.3 (N)" sheetId="10" r:id="rId6"/>
    <sheet name="12.5.1" sheetId="6"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10" l="1"/>
  <c r="S15" i="2" l="1"/>
  <c r="R15" i="2"/>
  <c r="Q15" i="2"/>
  <c r="P15" i="2"/>
  <c r="O15" i="2"/>
  <c r="N15" i="2"/>
  <c r="M15" i="2"/>
  <c r="L15" i="2"/>
  <c r="K15" i="2"/>
  <c r="J15" i="2"/>
  <c r="I15" i="2"/>
  <c r="H15" i="2"/>
  <c r="G15" i="2"/>
  <c r="F15" i="2"/>
  <c r="E15" i="2"/>
  <c r="D15" i="2"/>
  <c r="C15" i="2"/>
  <c r="C24" i="10" l="1"/>
  <c r="K20" i="1"/>
  <c r="C138" i="10" l="1"/>
  <c r="D138" i="10"/>
  <c r="E138" i="10"/>
  <c r="F138" i="10"/>
  <c r="G138" i="10"/>
  <c r="H138" i="10"/>
  <c r="I138" i="10"/>
  <c r="J138" i="10"/>
  <c r="K138" i="10"/>
  <c r="L138" i="10" s="1"/>
  <c r="C139" i="10"/>
  <c r="D139" i="10"/>
  <c r="E139" i="10"/>
  <c r="F139" i="10"/>
  <c r="G139" i="10"/>
  <c r="H139" i="10"/>
  <c r="I139" i="10"/>
  <c r="J139" i="10"/>
  <c r="K139" i="10"/>
  <c r="L139" i="10" s="1"/>
  <c r="C140" i="10"/>
  <c r="D140" i="10"/>
  <c r="E140" i="10"/>
  <c r="F140" i="10"/>
  <c r="G140" i="10"/>
  <c r="H140" i="10"/>
  <c r="I140" i="10"/>
  <c r="J140" i="10"/>
  <c r="K140" i="10"/>
  <c r="L140" i="10" s="1"/>
  <c r="C141" i="10"/>
  <c r="D141" i="10"/>
  <c r="E141" i="10"/>
  <c r="F141" i="10"/>
  <c r="G141" i="10"/>
  <c r="H141" i="10"/>
  <c r="I141" i="10"/>
  <c r="J141" i="10"/>
  <c r="K141" i="10"/>
  <c r="L141" i="10" s="1"/>
  <c r="C142" i="10"/>
  <c r="D142" i="10"/>
  <c r="E142" i="10"/>
  <c r="F142" i="10"/>
  <c r="G142" i="10"/>
  <c r="H142" i="10"/>
  <c r="I142" i="10"/>
  <c r="J142" i="10"/>
  <c r="K142" i="10"/>
  <c r="L142" i="10" s="1"/>
  <c r="C143" i="10"/>
  <c r="D143" i="10"/>
  <c r="E143" i="10"/>
  <c r="F143" i="10"/>
  <c r="G143" i="10"/>
  <c r="H143" i="10"/>
  <c r="I143" i="10"/>
  <c r="J143" i="10"/>
  <c r="K143" i="10"/>
  <c r="L143" i="10" s="1"/>
  <c r="C144" i="10"/>
  <c r="D144" i="10"/>
  <c r="E144" i="10"/>
  <c r="F144" i="10"/>
  <c r="G144" i="10"/>
  <c r="H144" i="10"/>
  <c r="I144" i="10"/>
  <c r="J144" i="10"/>
  <c r="K144" i="10"/>
  <c r="L144" i="10" s="1"/>
  <c r="C145" i="10"/>
  <c r="D145" i="10"/>
  <c r="E145" i="10"/>
  <c r="F145" i="10"/>
  <c r="G145" i="10"/>
  <c r="H145" i="10"/>
  <c r="I145" i="10"/>
  <c r="J145" i="10"/>
  <c r="K145" i="10"/>
  <c r="L145" i="10" s="1"/>
  <c r="C146" i="10"/>
  <c r="D146" i="10"/>
  <c r="E146" i="10"/>
  <c r="F146" i="10"/>
  <c r="G146" i="10"/>
  <c r="H146" i="10"/>
  <c r="I146" i="10"/>
  <c r="J146" i="10"/>
  <c r="K146" i="10"/>
  <c r="L146" i="10" s="1"/>
  <c r="C147" i="10"/>
  <c r="D147" i="10"/>
  <c r="E147" i="10"/>
  <c r="F147" i="10"/>
  <c r="G147" i="10"/>
  <c r="H147" i="10"/>
  <c r="I147" i="10"/>
  <c r="J147" i="10"/>
  <c r="K147" i="10"/>
  <c r="L147" i="10" s="1"/>
  <c r="C148" i="10"/>
  <c r="D148" i="10"/>
  <c r="E148" i="10"/>
  <c r="F148" i="10"/>
  <c r="G148" i="10"/>
  <c r="H148" i="10"/>
  <c r="I148" i="10"/>
  <c r="J148" i="10"/>
  <c r="K148" i="10"/>
  <c r="L148" i="10" s="1"/>
  <c r="C149" i="10"/>
  <c r="D149" i="10"/>
  <c r="E149" i="10"/>
  <c r="F149" i="10"/>
  <c r="G149" i="10"/>
  <c r="H149" i="10"/>
  <c r="I149" i="10"/>
  <c r="J149" i="10"/>
  <c r="K149" i="10"/>
  <c r="C150" i="10"/>
  <c r="D150" i="10"/>
  <c r="E150" i="10"/>
  <c r="F150" i="10"/>
  <c r="G150" i="10"/>
  <c r="H150" i="10"/>
  <c r="I150" i="10"/>
  <c r="J150" i="10"/>
  <c r="K150" i="10"/>
  <c r="L150" i="10" s="1"/>
  <c r="C151" i="10"/>
  <c r="D151" i="10"/>
  <c r="E151" i="10"/>
  <c r="F151" i="10"/>
  <c r="G151" i="10"/>
  <c r="H151" i="10"/>
  <c r="I151" i="10"/>
  <c r="J151" i="10"/>
  <c r="K151" i="10"/>
  <c r="L151" i="10" s="1"/>
  <c r="C152" i="10"/>
  <c r="D152" i="10"/>
  <c r="E152" i="10"/>
  <c r="F152" i="10"/>
  <c r="G152" i="10"/>
  <c r="H152" i="10"/>
  <c r="I152" i="10"/>
  <c r="J152" i="10"/>
  <c r="K152" i="10"/>
  <c r="L152" i="10" s="1"/>
  <c r="C153" i="10"/>
  <c r="D153" i="10"/>
  <c r="E153" i="10"/>
  <c r="F153" i="10"/>
  <c r="G153" i="10"/>
  <c r="H153" i="10"/>
  <c r="I153" i="10"/>
  <c r="J153" i="10"/>
  <c r="K153" i="10"/>
  <c r="L153" i="10" s="1"/>
  <c r="C154" i="10"/>
  <c r="D154" i="10"/>
  <c r="E154" i="10"/>
  <c r="F154" i="10"/>
  <c r="G154" i="10"/>
  <c r="H154" i="10"/>
  <c r="I154" i="10"/>
  <c r="J154" i="10"/>
  <c r="K154" i="10"/>
  <c r="L154" i="10" s="1"/>
  <c r="C155" i="10"/>
  <c r="D155" i="10"/>
  <c r="E155" i="10"/>
  <c r="F155" i="10"/>
  <c r="G155" i="10"/>
  <c r="H155" i="10"/>
  <c r="I155" i="10"/>
  <c r="J155" i="10"/>
  <c r="K155" i="10"/>
  <c r="L155" i="10" s="1"/>
  <c r="C156" i="10"/>
  <c r="D156" i="10"/>
  <c r="E156" i="10"/>
  <c r="F156" i="10"/>
  <c r="G156" i="10"/>
  <c r="H156" i="10"/>
  <c r="I156" i="10"/>
  <c r="J156" i="10"/>
  <c r="K156" i="10"/>
  <c r="L156" i="10" s="1"/>
  <c r="C157" i="10"/>
  <c r="D157" i="10"/>
  <c r="E157" i="10"/>
  <c r="F157" i="10"/>
  <c r="G157" i="10"/>
  <c r="H157" i="10"/>
  <c r="I157" i="10"/>
  <c r="J157" i="10"/>
  <c r="K157" i="10"/>
  <c r="L157" i="10" s="1"/>
  <c r="C158" i="10"/>
  <c r="D158" i="10"/>
  <c r="E158" i="10"/>
  <c r="F158" i="10"/>
  <c r="G158" i="10"/>
  <c r="H158" i="10"/>
  <c r="I158" i="10"/>
  <c r="J158" i="10"/>
  <c r="K158" i="10"/>
  <c r="L158" i="10" s="1"/>
  <c r="C159" i="10"/>
  <c r="D159" i="10"/>
  <c r="E159" i="10"/>
  <c r="F159" i="10"/>
  <c r="G159" i="10"/>
  <c r="H159" i="10"/>
  <c r="I159" i="10"/>
  <c r="J159" i="10"/>
  <c r="K159" i="10"/>
  <c r="L159" i="10" s="1"/>
  <c r="C160" i="10"/>
  <c r="D160" i="10"/>
  <c r="E160" i="10"/>
  <c r="F160" i="10"/>
  <c r="G160" i="10"/>
  <c r="H160" i="10"/>
  <c r="I160" i="10"/>
  <c r="J160" i="10"/>
  <c r="K160" i="10"/>
  <c r="L160" i="10" s="1"/>
  <c r="C161" i="10"/>
  <c r="D161" i="10"/>
  <c r="E161" i="10"/>
  <c r="F161" i="10"/>
  <c r="G161" i="10"/>
  <c r="H161" i="10"/>
  <c r="I161" i="10"/>
  <c r="J161" i="10"/>
  <c r="K161" i="10"/>
  <c r="L161" i="10" s="1"/>
  <c r="C162" i="10"/>
  <c r="D162" i="10"/>
  <c r="E162" i="10"/>
  <c r="F162" i="10"/>
  <c r="G162" i="10"/>
  <c r="H162" i="10"/>
  <c r="I162" i="10"/>
  <c r="J162" i="10"/>
  <c r="K162" i="10"/>
  <c r="L162" i="10" s="1"/>
  <c r="C163" i="10"/>
  <c r="D163" i="10"/>
  <c r="E163" i="10"/>
  <c r="F163" i="10"/>
  <c r="G163" i="10"/>
  <c r="H163" i="10"/>
  <c r="I163" i="10"/>
  <c r="J163" i="10"/>
  <c r="K163" i="10"/>
  <c r="L163" i="10" s="1"/>
  <c r="C164" i="10"/>
  <c r="D164" i="10"/>
  <c r="E164" i="10"/>
  <c r="F164" i="10"/>
  <c r="G164" i="10"/>
  <c r="H164" i="10"/>
  <c r="I164" i="10"/>
  <c r="J164" i="10"/>
  <c r="K164" i="10"/>
  <c r="L164" i="10" s="1"/>
  <c r="C165" i="10"/>
  <c r="D165" i="10"/>
  <c r="E165" i="10"/>
  <c r="F165" i="10"/>
  <c r="G165" i="10"/>
  <c r="H165" i="10"/>
  <c r="I165" i="10"/>
  <c r="J165" i="10"/>
  <c r="K165" i="10"/>
  <c r="L165" i="10" s="1"/>
  <c r="C166" i="10"/>
  <c r="D166" i="10"/>
  <c r="E166" i="10"/>
  <c r="F166" i="10"/>
  <c r="G166" i="10"/>
  <c r="H166" i="10"/>
  <c r="I166" i="10"/>
  <c r="J166" i="10"/>
  <c r="K166" i="10"/>
  <c r="L166" i="10" s="1"/>
  <c r="C167" i="10"/>
  <c r="D167" i="10"/>
  <c r="E167" i="10"/>
  <c r="F167" i="10"/>
  <c r="G167" i="10"/>
  <c r="H167" i="10"/>
  <c r="I167" i="10"/>
  <c r="J167" i="10"/>
  <c r="K167" i="10"/>
  <c r="C168" i="10"/>
  <c r="D168" i="10"/>
  <c r="E168" i="10"/>
  <c r="F168" i="10"/>
  <c r="G168" i="10"/>
  <c r="H168" i="10"/>
  <c r="I168" i="10"/>
  <c r="J168" i="10"/>
  <c r="K168" i="10"/>
  <c r="L168" i="10" s="1"/>
  <c r="C169" i="10"/>
  <c r="D169" i="10"/>
  <c r="E169" i="10"/>
  <c r="F169" i="10"/>
  <c r="G169" i="10"/>
  <c r="H169" i="10"/>
  <c r="I169" i="10"/>
  <c r="J169" i="10"/>
  <c r="K169" i="10"/>
  <c r="L169" i="10" s="1"/>
  <c r="C170" i="10"/>
  <c r="D170" i="10"/>
  <c r="E170" i="10"/>
  <c r="F170" i="10"/>
  <c r="G170" i="10"/>
  <c r="H170" i="10"/>
  <c r="I170" i="10"/>
  <c r="J170" i="10"/>
  <c r="K170" i="10"/>
  <c r="L170" i="10" s="1"/>
  <c r="C171" i="10"/>
  <c r="D171" i="10"/>
  <c r="E171" i="10"/>
  <c r="F171" i="10"/>
  <c r="G171" i="10"/>
  <c r="H171" i="10"/>
  <c r="I171" i="10"/>
  <c r="J171" i="10"/>
  <c r="K171" i="10"/>
  <c r="L171" i="10" s="1"/>
  <c r="C172" i="10"/>
  <c r="D172" i="10"/>
  <c r="E172" i="10"/>
  <c r="F172" i="10"/>
  <c r="G172" i="10"/>
  <c r="H172" i="10"/>
  <c r="I172" i="10"/>
  <c r="J172" i="10"/>
  <c r="K172" i="10"/>
  <c r="L172" i="10" s="1"/>
  <c r="C173" i="10"/>
  <c r="D173" i="10"/>
  <c r="E173" i="10"/>
  <c r="F173" i="10"/>
  <c r="G173" i="10"/>
  <c r="H173" i="10"/>
  <c r="I173" i="10"/>
  <c r="J173" i="10"/>
  <c r="K173" i="10"/>
  <c r="L173" i="10" s="1"/>
  <c r="C174" i="10"/>
  <c r="D174" i="10"/>
  <c r="E174" i="10"/>
  <c r="F174" i="10"/>
  <c r="G174" i="10"/>
  <c r="H174" i="10"/>
  <c r="I174" i="10"/>
  <c r="J174" i="10"/>
  <c r="K174" i="10"/>
  <c r="L174" i="10" s="1"/>
  <c r="C175" i="10"/>
  <c r="D175" i="10"/>
  <c r="E175" i="10"/>
  <c r="F175" i="10"/>
  <c r="G175" i="10"/>
  <c r="H175" i="10"/>
  <c r="I175" i="10"/>
  <c r="J175" i="10"/>
  <c r="K175" i="10"/>
  <c r="L175" i="10" s="1"/>
  <c r="C176" i="10"/>
  <c r="D176" i="10"/>
  <c r="E176" i="10"/>
  <c r="F176" i="10"/>
  <c r="G176" i="10"/>
  <c r="H176" i="10"/>
  <c r="I176" i="10"/>
  <c r="J176" i="10"/>
  <c r="K176" i="10"/>
  <c r="L176" i="10" s="1"/>
  <c r="C177" i="10"/>
  <c r="D177" i="10"/>
  <c r="E177" i="10"/>
  <c r="F177" i="10"/>
  <c r="G177" i="10"/>
  <c r="H177" i="10"/>
  <c r="I177" i="10"/>
  <c r="J177" i="10"/>
  <c r="K177" i="10"/>
  <c r="L177" i="10" s="1"/>
  <c r="C178" i="10"/>
  <c r="D178" i="10"/>
  <c r="E178" i="10"/>
  <c r="F178" i="10"/>
  <c r="G178" i="10"/>
  <c r="H178" i="10"/>
  <c r="I178" i="10"/>
  <c r="J178" i="10"/>
  <c r="K178" i="10"/>
  <c r="L178" i="10" s="1"/>
  <c r="C179" i="10"/>
  <c r="D179" i="10"/>
  <c r="E179" i="10"/>
  <c r="F179" i="10"/>
  <c r="G179" i="10"/>
  <c r="H179" i="10"/>
  <c r="I179" i="10"/>
  <c r="J179" i="10"/>
  <c r="K179" i="10"/>
  <c r="L179" i="10" s="1"/>
  <c r="C181" i="10"/>
  <c r="D181" i="10"/>
  <c r="E181" i="10"/>
  <c r="F181" i="10"/>
  <c r="G181" i="10"/>
  <c r="H181" i="10"/>
  <c r="I181" i="10"/>
  <c r="J181" i="10"/>
  <c r="K181" i="10"/>
  <c r="L181" i="10" s="1"/>
  <c r="C182" i="10"/>
  <c r="D182" i="10"/>
  <c r="E182" i="10"/>
  <c r="F182" i="10"/>
  <c r="G182" i="10"/>
  <c r="H182" i="10"/>
  <c r="I182" i="10"/>
  <c r="J182" i="10"/>
  <c r="K182" i="10"/>
  <c r="C183" i="10"/>
  <c r="D183" i="10"/>
  <c r="E183" i="10"/>
  <c r="F183" i="10"/>
  <c r="G183" i="10"/>
  <c r="H183" i="10"/>
  <c r="I183" i="10"/>
  <c r="J183" i="10"/>
  <c r="K183" i="10"/>
  <c r="L183" i="10" s="1"/>
  <c r="C184" i="10"/>
  <c r="D184" i="10"/>
  <c r="E184" i="10"/>
  <c r="F184" i="10"/>
  <c r="G184" i="10"/>
  <c r="H184" i="10"/>
  <c r="I184" i="10"/>
  <c r="J184" i="10"/>
  <c r="K184" i="10"/>
  <c r="L184" i="10" s="1"/>
  <c r="C185" i="10"/>
  <c r="D185" i="10"/>
  <c r="E185" i="10"/>
  <c r="F185" i="10"/>
  <c r="G185" i="10"/>
  <c r="H185" i="10"/>
  <c r="I185" i="10"/>
  <c r="J185" i="10"/>
  <c r="K185" i="10"/>
  <c r="L185" i="10" s="1"/>
  <c r="D137" i="10"/>
  <c r="E137" i="10"/>
  <c r="F137" i="10"/>
  <c r="G137" i="10"/>
  <c r="H137" i="10"/>
  <c r="I137" i="10"/>
  <c r="J137" i="10"/>
  <c r="K137" i="10"/>
  <c r="C137" i="10"/>
  <c r="L149" i="10" l="1"/>
  <c r="L137" i="10"/>
  <c r="L182" i="10"/>
  <c r="L167" i="10"/>
  <c r="D23" i="10"/>
  <c r="E23" i="10"/>
  <c r="F23" i="10"/>
  <c r="G23" i="10"/>
  <c r="H23" i="10"/>
  <c r="I23" i="10"/>
  <c r="J23" i="10"/>
  <c r="K23" i="10"/>
  <c r="D24" i="10"/>
  <c r="E24" i="10"/>
  <c r="F24" i="10"/>
  <c r="G24" i="10"/>
  <c r="H24" i="10"/>
  <c r="I24" i="10"/>
  <c r="J24" i="10"/>
  <c r="K24" i="10"/>
  <c r="J20" i="1" l="1"/>
  <c r="I20" i="1"/>
  <c r="H20" i="1"/>
  <c r="G20" i="1"/>
  <c r="F20" i="1"/>
  <c r="E20" i="1"/>
  <c r="D20" i="1"/>
  <c r="C20" i="1"/>
  <c r="K19" i="1"/>
  <c r="J19" i="1"/>
  <c r="I19" i="1"/>
  <c r="H19" i="1"/>
  <c r="G19" i="1"/>
  <c r="F19" i="1"/>
  <c r="E19" i="1"/>
  <c r="D19" i="1"/>
  <c r="C19" i="1"/>
  <c r="K18" i="1"/>
  <c r="J18" i="1"/>
  <c r="I18" i="1"/>
  <c r="H18" i="1"/>
  <c r="G18" i="1"/>
  <c r="F18" i="1"/>
  <c r="E18" i="1"/>
  <c r="D18" i="1"/>
  <c r="C18" i="1"/>
</calcChain>
</file>

<file path=xl/sharedStrings.xml><?xml version="1.0" encoding="utf-8"?>
<sst xmlns="http://schemas.openxmlformats.org/spreadsheetml/2006/main" count="290" uniqueCount="161">
  <si>
    <t>Totalt</t>
  </si>
  <si>
    <t>Index 2008=100</t>
  </si>
  <si>
    <t>Avvikelse från globala indikatorn:</t>
  </si>
  <si>
    <t>Indikator som presenteras nedan:</t>
  </si>
  <si>
    <t>m.ton CO2-ekv. År 2008-2016</t>
  </si>
  <si>
    <t>Utsläpp i Sverige</t>
  </si>
  <si>
    <t>Utsläpp i andra länder</t>
  </si>
  <si>
    <t>BNP (mkr i fasta priser)</t>
  </si>
  <si>
    <t>12.2.1 Materialfotavtryck, materialfotavtryck per capita och materialfotavtryck per BNP</t>
  </si>
  <si>
    <t>Materialkonsumption per capita</t>
  </si>
  <si>
    <t>Materialkonumption per BNP</t>
  </si>
  <si>
    <t>Indikatorn är nationell</t>
  </si>
  <si>
    <t>Indikatorn saknas en global definition men data för alla länder tas fram från UNEP Live.</t>
  </si>
  <si>
    <t>Befolkning</t>
  </si>
  <si>
    <t>Källa: SCB</t>
  </si>
  <si>
    <t>Materialkonsumption</t>
  </si>
  <si>
    <t>Inhemsk utvinning</t>
  </si>
  <si>
    <t>Import</t>
  </si>
  <si>
    <t>Export</t>
  </si>
  <si>
    <t>Beroende på vad andra länder använder för statistikunderlag påverkas jämförbarheten med den globala indikatorn. Det kan leda till små skillnader mellan länderna.</t>
  </si>
  <si>
    <t>Hushåll</t>
  </si>
  <si>
    <t>Primärproduktion</t>
  </si>
  <si>
    <t>Storkök</t>
  </si>
  <si>
    <t>Restauranger</t>
  </si>
  <si>
    <t>Livsmedelsindustri</t>
  </si>
  <si>
    <t>Livsmedelsbutiker</t>
  </si>
  <si>
    <t>2012**</t>
  </si>
  <si>
    <t>81**</t>
  </si>
  <si>
    <t>**</t>
  </si>
  <si>
    <t>10*</t>
  </si>
  <si>
    <t>Det finns idag ingen jämförbar statistik med resten av världen för matavfall.
Eurostat publicerar matavfall i tonnage via indikatorer för cirkulär ekonomi inom produktion och konsumtion – en indikator de räknar fram själva.</t>
  </si>
  <si>
    <t>2010</t>
  </si>
  <si>
    <t>2012</t>
  </si>
  <si>
    <t>2014</t>
  </si>
  <si>
    <t>2016</t>
  </si>
  <si>
    <t>C16</t>
  </si>
  <si>
    <t>C19</t>
  </si>
  <si>
    <t>C23</t>
  </si>
  <si>
    <t>D35</t>
  </si>
  <si>
    <t>Källa: Naturvårdsverket</t>
  </si>
  <si>
    <t>Behandlat farligt avfall efter typ av behandling (ton)</t>
  </si>
  <si>
    <t>Behandlat farligt avfall per capita</t>
  </si>
  <si>
    <t>Totalt, inkl. export</t>
  </si>
  <si>
    <t>Totalt, excl. Export</t>
  </si>
  <si>
    <t>Petroleumbränslen, inkl export</t>
  </si>
  <si>
    <t>Petroleumbränslen, excl export</t>
  </si>
  <si>
    <t>Totalt per BNP, inkl. export</t>
  </si>
  <si>
    <t>A01</t>
  </si>
  <si>
    <t>A02</t>
  </si>
  <si>
    <t>A03</t>
  </si>
  <si>
    <t>C10-C12</t>
  </si>
  <si>
    <t>C13-C15</t>
  </si>
  <si>
    <t>C20-C21</t>
  </si>
  <si>
    <t>C22</t>
  </si>
  <si>
    <t>C24</t>
  </si>
  <si>
    <t>C25</t>
  </si>
  <si>
    <t>C26</t>
  </si>
  <si>
    <t>C27</t>
  </si>
  <si>
    <t>C28</t>
  </si>
  <si>
    <t>C29</t>
  </si>
  <si>
    <t>C30</t>
  </si>
  <si>
    <t>Förädlingsvärde, fasta priser (mkr, 2015 års priser)</t>
  </si>
  <si>
    <t>B05-B09</t>
  </si>
  <si>
    <t>C17-C18</t>
  </si>
  <si>
    <t>C31-C32</t>
  </si>
  <si>
    <t>C33</t>
  </si>
  <si>
    <t>E36-E39</t>
  </si>
  <si>
    <t>F41-F43</t>
  </si>
  <si>
    <t>G45-G47</t>
  </si>
  <si>
    <t>H49</t>
  </si>
  <si>
    <t>H50</t>
  </si>
  <si>
    <t>H51</t>
  </si>
  <si>
    <t>H52-H53</t>
  </si>
  <si>
    <t>I55-I56</t>
  </si>
  <si>
    <t>J58</t>
  </si>
  <si>
    <t>J59-J60</t>
  </si>
  <si>
    <t>J61</t>
  </si>
  <si>
    <t>J62-J63</t>
  </si>
  <si>
    <t>K64</t>
  </si>
  <si>
    <t>K65</t>
  </si>
  <si>
    <t>K66</t>
  </si>
  <si>
    <t>L68</t>
  </si>
  <si>
    <t>M69-M70</t>
  </si>
  <si>
    <t>M71-M72</t>
  </si>
  <si>
    <t>M73-M75</t>
  </si>
  <si>
    <t>N77</t>
  </si>
  <si>
    <t>N78-N82</t>
  </si>
  <si>
    <t>O84</t>
  </si>
  <si>
    <t>P85</t>
  </si>
  <si>
    <t>Q86</t>
  </si>
  <si>
    <t>Q87-Q88</t>
  </si>
  <si>
    <t>R90-R93</t>
  </si>
  <si>
    <t>S94-U99</t>
  </si>
  <si>
    <t>Kemikalieintensitet (kemikalieanvänding/förädlingsvärde, ton/mkr)</t>
  </si>
  <si>
    <t>Kemikalieintensitet (totala kemikalieanvändning per BNP) fördelat per bransch</t>
  </si>
  <si>
    <t>Användning av kemiska produkter, ton</t>
  </si>
  <si>
    <t>Kemikalieintensitet (ton/mkr)</t>
  </si>
  <si>
    <t>12.1.2 Konsumtionsbaserade utsläpp av växthusgaser i Sverige och i andra länder</t>
  </si>
  <si>
    <t>12.2.2 Inhemsk materialkonsumtion, inhemsk materialkonsumtion per capita och inhemsk materialkonsumtion per BNP</t>
  </si>
  <si>
    <t>12.4.2 Genererat farligt avfall per capita och proportionen av farligt avfall behandlat fördelat på behandlingstyp</t>
  </si>
  <si>
    <t>12.5.1 Nationell återvinningsgrad, ton återvunnet material</t>
  </si>
  <si>
    <t>2008-2016</t>
  </si>
  <si>
    <t>Metod för global indikator är under utveckling. Farligt avfall från avfallshantering och partihandel med avfall exkluderats i den svenska redovisningen för att undvika dubbelräkning, då det uppkomna avfallet från dem består huvudsakligen av sekundärt avfall. I utkast till den globala metoden för uppföljning av indikatorn har enbart avfallshantering exkluderats och inte farligt avfall från partihandel med avfall.</t>
  </si>
  <si>
    <t xml:space="preserve">1 Materialåtervinning inkluderar konventionell materialåtervinning, rötning, kompostering och annan materialåtervinning (exempelvis utvinning av metaller från stoft och askor)  </t>
  </si>
  <si>
    <t xml:space="preserve">2 Här ingår till exempel kategorin där avfall används som funktionsmaterial på deponi, som konstruktionsmaterial på eller utanför deponier, som återfyllnad samt energiåtervinning. </t>
  </si>
  <si>
    <t>3 Bortskaffande inkluderar deponering, annat bortskaffande (exempelvis behandling i markbädd, infiltration och utsläpp till vatten) samt förbränning utan energiåtervinning.</t>
  </si>
  <si>
    <t>Slutbehandlat avfall, totalt (%)</t>
  </si>
  <si>
    <t>Materialåtervinning(inkl. rötning och kompostering) (%)</t>
  </si>
  <si>
    <t>Annan återvinning (%)</t>
  </si>
  <si>
    <t>Bortskaffning (%)</t>
  </si>
  <si>
    <t>Global metod under utveckling -  Svenska indikatorn baseras på den nationella avfallsstatistiken och följer indelningen enligt miljömålsindikatorn under Generationsmålet  "Behandlat avfall". Förbehandling och sortering inkluderas ej i indikatorn då det inte räknas som slutbehandling. I de data som ingår i den nationella indikator så ingår inte avfallstyperna muddermassor och mineralavfall från gruvverksamhet, det senare representeras av avfallskategorin ”annat mineralavfall” där mineralavfall från gruvor är absolut dominerande. Exkluderingen av dessa avfallstyper är nödvändigt för att kunna synliggöra och analysera andra avfallstyper då dessa utgör en så pass stor andel av avfallet (mineralavfall från gruvor stod för 77 procent av uppkommet avfall 2016). Dessutom behandlas majoriteten av dessa avfallstyper på endast två olika sätt; utsläpp i vatten eller markbehandling eller deponering.</t>
  </si>
  <si>
    <t>Not: Data kommer att revideras under hösten 2019</t>
  </si>
  <si>
    <t>Källa: Kemikalieinspektionen och SCB</t>
  </si>
  <si>
    <t>Totalt per BNP, exkl. Export</t>
  </si>
  <si>
    <t>Hälso- och miljöfarliga kemikalier, inkl export</t>
  </si>
  <si>
    <t>Hälso- och miljöfarliga kemikalier, excl export</t>
  </si>
  <si>
    <t>C10-33 Tillverkningsindustrin</t>
  </si>
  <si>
    <t>Övriga verksamheter exkl. E. 38 och G46.77</t>
  </si>
  <si>
    <t>12.3.1 Uppkommet matavfall per person i hela livsmedelskedjan</t>
  </si>
  <si>
    <t>Källa: UNEP Live och SCB nationalräkenskaper</t>
  </si>
  <si>
    <t>Befolkningsstatistik</t>
  </si>
  <si>
    <t xml:space="preserve">Källa: Naturvårdsverket och SCB </t>
  </si>
  <si>
    <t>Materialkonsumtion (t.ton), matererialkonsumtion per capita (ton/pp) och materiallkonsumtion per BNP (ton/mkr)</t>
  </si>
  <si>
    <t xml:space="preserve">Matavfall per capita </t>
  </si>
  <si>
    <t>* Ingen uppdatering har gjorts av mängderna för 2016.</t>
  </si>
  <si>
    <t>** Matavfallsstatistiken för 2012 omfattar varken matavfall som hälls ut via avloppet i hushållen eller matavfall från primärproduktion, det vill säga jordbruk och fiske</t>
  </si>
  <si>
    <t>Svensk näringsgrenindelning enligt SNI 2007</t>
  </si>
  <si>
    <t>Total</t>
  </si>
  <si>
    <t>A01-03 Jordbruk, skogsbruk, jakt och fiske</t>
  </si>
  <si>
    <t xml:space="preserve">B05-09 Utvinning av mineral </t>
  </si>
  <si>
    <t xml:space="preserve">D35 Försörjning av el, gas, värme och kyla </t>
  </si>
  <si>
    <t>F41-43 Byggverksamhet</t>
  </si>
  <si>
    <t xml:space="preserve">Ton FA per person </t>
  </si>
  <si>
    <t>Källa: Naturvårdsverket och SCB</t>
  </si>
  <si>
    <t>Genererat farligt avfall per capita</t>
  </si>
  <si>
    <t>Kemikalieanvändning per BNP (intensitet)</t>
  </si>
  <si>
    <t>Materialfotavtryck, total (ton)</t>
  </si>
  <si>
    <t xml:space="preserve">Materialfotavtryck, ton per capita </t>
  </si>
  <si>
    <t>Materialfotavtryck per BNP (ton/mkr)</t>
  </si>
  <si>
    <t/>
  </si>
  <si>
    <t>Materialåtervinning</t>
  </si>
  <si>
    <t>Rötning och kompostering</t>
  </si>
  <si>
    <t>Återfyllning</t>
  </si>
  <si>
    <t>Annan återvinning inkl. deponitäckning och konstruktion</t>
  </si>
  <si>
    <t>Förbränning med energiåtervinning</t>
  </si>
  <si>
    <t>Förbränning utan energiåtervinning</t>
  </si>
  <si>
    <t>Deponering</t>
  </si>
  <si>
    <t>Utsläpp i vatten eller markbehandling</t>
  </si>
  <si>
    <t>Förbehandling och sortering</t>
  </si>
  <si>
    <t>Totalt behandlat farligt avfall</t>
  </si>
  <si>
    <t>Utsläpp av växthusgaser i Sverige och i andra länder från svensk konsumtion</t>
  </si>
  <si>
    <t>Global indikator, som den uttrycks i det globala indikatorramverket:</t>
  </si>
  <si>
    <t xml:space="preserve">12.2.1 Totala nationella materialfotavtryck, materialfotavtryck per capita och materialfotavtryck per BNP
</t>
  </si>
  <si>
    <t xml:space="preserve">12.2.2 Materialkonsumtion (t.ton), matererialkonsumtion per capita (ton/pp) och materiallkonsumtion per BNP (ton/mkr)
</t>
  </si>
  <si>
    <t>12.3.1 Matavall per capita (kg/pp) fördelat efter hushåll, primärproduktion, storkök, restauranger, livsmedelindustri och livsmedelbutiker</t>
  </si>
  <si>
    <t xml:space="preserve">12.4.2 Genererat farligt avfall per capita 
Proportionen av farligt avfall behandlat fördelat på behandlingstyp </t>
  </si>
  <si>
    <t>Användning av kemiska produkter klassificerade som hälso- och miljöfarliga per bransch, 2008–2017, inklusive petroleumbränslen, exkl. export, ton</t>
  </si>
  <si>
    <t>Not: Där finns ingen verksamhet i bransch O84</t>
  </si>
  <si>
    <t>Kemikalieanvändning (per bransch) per BNP (intensitet)</t>
  </si>
  <si>
    <t>12.4.3 (N) Kemikalieintensitet (kemikalieanvändning per BNP) fördelat för: Hälsö- och miljöfarliga kemikalier, Petroleumbränslen och Totala värde (2008-2016)</t>
  </si>
  <si>
    <t>12.5.1 Materialåtervinningsgrad (inkl. rötning och kompostering) och Materialåtervinning(inkl. rötning och kompostering) i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</si>
</sst>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7" x14ac:knownFonts="1">
    <font>
      <sz val="11"/>
      <color theme="1"/>
      <name val="Roboto"/>
      <family val="2"/>
      <scheme val="minor"/>
    </font>
    <font>
      <sz val="11"/>
      <color rgb="FF000000"/>
      <name val="Calibri"/>
      <family val="2"/>
    </font>
    <font>
      <sz val="11"/>
      <color theme="1"/>
      <name val="Roboto"/>
      <family val="2"/>
      <scheme val="minor"/>
    </font>
    <font>
      <b/>
      <sz val="11"/>
      <color theme="1"/>
      <name val="Roboto"/>
      <family val="2"/>
      <scheme val="minor"/>
    </font>
    <font>
      <sz val="10"/>
      <color theme="1"/>
      <name val="Roboto"/>
    </font>
    <font>
      <sz val="12"/>
      <color theme="1"/>
      <name val="Times New Roman"/>
      <family val="2"/>
    </font>
    <font>
      <b/>
      <sz val="10"/>
      <color theme="1"/>
      <name val="Roboto"/>
    </font>
    <font>
      <sz val="10"/>
      <name val="Roboto"/>
    </font>
    <font>
      <i/>
      <sz val="10"/>
      <color rgb="FF0000FF"/>
      <name val="Roboto"/>
    </font>
    <font>
      <b/>
      <sz val="11"/>
      <color rgb="FF000000"/>
      <name val="Calibri"/>
      <family val="2"/>
    </font>
    <font>
      <sz val="11"/>
      <color theme="1"/>
      <name val="Calibri"/>
      <family val="2"/>
    </font>
    <font>
      <b/>
      <sz val="11"/>
      <color theme="1"/>
      <name val="Calibri"/>
      <family val="2"/>
    </font>
    <font>
      <b/>
      <sz val="9"/>
      <color rgb="FF000000"/>
      <name val="Arial"/>
      <family val="2"/>
    </font>
    <font>
      <vertAlign val="superscript"/>
      <sz val="11"/>
      <color theme="1"/>
      <name val="Roboto"/>
      <family val="2"/>
      <scheme val="minor"/>
    </font>
    <font>
      <sz val="11"/>
      <name val="Arial"/>
      <family val="2"/>
    </font>
    <font>
      <b/>
      <sz val="8"/>
      <color theme="1"/>
      <name val="Roboto"/>
    </font>
    <font>
      <sz val="8"/>
      <color theme="1"/>
      <name val="Roboto"/>
    </font>
    <font>
      <sz val="8"/>
      <color theme="1"/>
      <name val="Roboto"/>
      <scheme val="minor"/>
    </font>
    <font>
      <sz val="8"/>
      <color theme="1"/>
      <name val="Roboto"/>
      <family val="2"/>
      <scheme val="minor"/>
    </font>
    <font>
      <b/>
      <sz val="8"/>
      <color theme="1"/>
      <name val="Roboto"/>
      <family val="2"/>
      <scheme val="minor"/>
    </font>
    <font>
      <sz val="8"/>
      <color rgb="FF000000"/>
      <name val="Calibri"/>
      <family val="2"/>
    </font>
    <font>
      <b/>
      <sz val="8"/>
      <color rgb="FF000000"/>
      <name val="Calibri"/>
      <family val="2"/>
    </font>
    <font>
      <b/>
      <sz val="8"/>
      <color theme="1"/>
      <name val="Roboto"/>
      <scheme val="minor"/>
    </font>
    <font>
      <b/>
      <sz val="8"/>
      <color theme="1"/>
      <name val="Roboto"/>
      <family val="2"/>
    </font>
    <font>
      <b/>
      <sz val="8"/>
      <color rgb="FF000000"/>
      <name val="Roboto"/>
    </font>
    <font>
      <b/>
      <sz val="8"/>
      <color rgb="FF000000"/>
      <name val="Roboto"/>
      <scheme val="minor"/>
    </font>
    <font>
      <sz val="11"/>
      <color theme="1"/>
      <name val="Roboto"/>
      <scheme val="minor"/>
    </font>
  </fonts>
  <fills count="5">
    <fill>
      <patternFill patternType="none"/>
    </fill>
    <fill>
      <patternFill patternType="gray125"/>
    </fill>
    <fill>
      <patternFill patternType="solid">
        <fgColor theme="0"/>
        <bgColor indexed="64"/>
      </patternFill>
    </fill>
    <fill>
      <patternFill patternType="solid">
        <fgColor rgb="FFB8C976"/>
        <bgColor indexed="64"/>
      </patternFill>
    </fill>
    <fill>
      <patternFill patternType="solid">
        <fgColor rgb="FF9AB23B"/>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rgb="FFB8B8B8"/>
      </top>
      <bottom/>
      <diagonal/>
    </border>
    <border>
      <left/>
      <right/>
      <top/>
      <bottom style="thin">
        <color theme="4" tint="0.39997558519241921"/>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0">
    <xf numFmtId="0" fontId="0" fillId="0" borderId="0"/>
    <xf numFmtId="0" fontId="1" fillId="0" borderId="0" applyNumberFormat="0" applyBorder="0" applyAlignment="0"/>
    <xf numFmtId="0" fontId="5" fillId="0" borderId="0"/>
    <xf numFmtId="0" fontId="2" fillId="0" borderId="0"/>
    <xf numFmtId="0" fontId="12" fillId="3" borderId="9" applyAlignment="0">
      <alignment horizontal="left" vertical="center"/>
      <protection locked="0"/>
    </xf>
    <xf numFmtId="0" fontId="12" fillId="4" borderId="9" applyAlignment="0">
      <alignment horizontal="left" vertical="center"/>
      <protection locked="0"/>
    </xf>
    <xf numFmtId="0" fontId="1" fillId="0" borderId="0" applyNumberFormat="0" applyBorder="0" applyAlignment="0"/>
    <xf numFmtId="0" fontId="1" fillId="0" borderId="0" applyNumberFormat="0" applyBorder="0" applyAlignment="0"/>
    <xf numFmtId="0" fontId="14" fillId="0" borderId="0"/>
    <xf numFmtId="9" fontId="2" fillId="0" borderId="0" applyFont="0" applyFill="0" applyBorder="0" applyAlignment="0" applyProtection="0"/>
  </cellStyleXfs>
  <cellXfs count="114">
    <xf numFmtId="0" fontId="0" fillId="0" borderId="0" xfId="0"/>
    <xf numFmtId="0" fontId="4" fillId="0" borderId="0" xfId="0" applyFont="1"/>
    <xf numFmtId="0" fontId="10" fillId="0" borderId="0" xfId="0" applyFont="1"/>
    <xf numFmtId="0" fontId="11" fillId="0" borderId="0" xfId="0" applyFont="1"/>
    <xf numFmtId="3" fontId="10" fillId="0" borderId="0" xfId="0" applyNumberFormat="1" applyFont="1"/>
    <xf numFmtId="0" fontId="3" fillId="0" borderId="0" xfId="0" applyFont="1"/>
    <xf numFmtId="3" fontId="0" fillId="0" borderId="0" xfId="0" applyNumberFormat="1"/>
    <xf numFmtId="0" fontId="0" fillId="0" borderId="0" xfId="0" applyFill="1" applyProtection="1"/>
    <xf numFmtId="0" fontId="9" fillId="0" borderId="0" xfId="0" applyFont="1" applyFill="1" applyProtection="1"/>
    <xf numFmtId="1" fontId="0" fillId="0" borderId="0" xfId="0" applyNumberFormat="1" applyFill="1" applyProtection="1"/>
    <xf numFmtId="10" fontId="0" fillId="0" borderId="0" xfId="0" applyNumberFormat="1" applyFill="1" applyProtection="1"/>
    <xf numFmtId="3" fontId="0" fillId="0" borderId="0" xfId="0" applyNumberFormat="1" applyFill="1" applyProtection="1"/>
    <xf numFmtId="1" fontId="0" fillId="0" borderId="0" xfId="0" applyNumberFormat="1"/>
    <xf numFmtId="9" fontId="0" fillId="0" borderId="0" xfId="0" applyNumberFormat="1"/>
    <xf numFmtId="0" fontId="0" fillId="0" borderId="0" xfId="0" applyAlignment="1">
      <alignment wrapText="1"/>
    </xf>
    <xf numFmtId="0" fontId="0" fillId="0" borderId="0" xfId="0" applyFill="1"/>
    <xf numFmtId="0" fontId="0" fillId="0" borderId="0" xfId="0" applyBorder="1"/>
    <xf numFmtId="10" fontId="3" fillId="0" borderId="0" xfId="0" applyNumberFormat="1" applyFont="1" applyFill="1" applyProtection="1"/>
    <xf numFmtId="0" fontId="15" fillId="0" borderId="11" xfId="0" applyFont="1" applyBorder="1" applyAlignment="1">
      <alignment horizontal="right" wrapText="1"/>
    </xf>
    <xf numFmtId="0" fontId="17" fillId="0" borderId="0" xfId="0" applyFont="1"/>
    <xf numFmtId="0" fontId="17" fillId="0" borderId="7" xfId="0" applyFont="1" applyBorder="1"/>
    <xf numFmtId="3" fontId="17" fillId="0" borderId="0" xfId="0" applyNumberFormat="1" applyFont="1"/>
    <xf numFmtId="3" fontId="17" fillId="0" borderId="7" xfId="0" applyNumberFormat="1" applyFont="1" applyBorder="1"/>
    <xf numFmtId="0" fontId="18" fillId="0" borderId="0" xfId="0" applyFont="1"/>
    <xf numFmtId="3" fontId="18" fillId="0" borderId="0" xfId="0" applyNumberFormat="1" applyFont="1"/>
    <xf numFmtId="164" fontId="20" fillId="0" borderId="0" xfId="0" applyNumberFormat="1" applyFont="1" applyFill="1" applyProtection="1"/>
    <xf numFmtId="164" fontId="18" fillId="0" borderId="0" xfId="0" applyNumberFormat="1" applyFont="1" applyFill="1" applyProtection="1"/>
    <xf numFmtId="3" fontId="18" fillId="0" borderId="0" xfId="0" applyNumberFormat="1" applyFont="1" applyFill="1" applyProtection="1"/>
    <xf numFmtId="3" fontId="20" fillId="0" borderId="0" xfId="0" applyNumberFormat="1" applyFont="1" applyFill="1" applyProtection="1"/>
    <xf numFmtId="3" fontId="20" fillId="0" borderId="7" xfId="0" applyNumberFormat="1" applyFont="1" applyFill="1" applyBorder="1" applyProtection="1"/>
    <xf numFmtId="3" fontId="18" fillId="0" borderId="7" xfId="0" applyNumberFormat="1" applyFont="1" applyFill="1" applyBorder="1" applyProtection="1"/>
    <xf numFmtId="3" fontId="18" fillId="0" borderId="7" xfId="0" applyNumberFormat="1" applyFont="1" applyBorder="1"/>
    <xf numFmtId="0" fontId="21" fillId="0" borderId="11" xfId="0" applyFont="1" applyFill="1" applyBorder="1" applyProtection="1"/>
    <xf numFmtId="0" fontId="19" fillId="0" borderId="11" xfId="0" applyFont="1" applyFill="1" applyBorder="1" applyProtection="1"/>
    <xf numFmtId="0" fontId="19" fillId="0" borderId="11" xfId="0" applyNumberFormat="1" applyFont="1" applyFill="1" applyBorder="1" applyProtection="1"/>
    <xf numFmtId="49" fontId="13" fillId="0" borderId="0" xfId="0" applyNumberFormat="1" applyFont="1" applyAlignment="1">
      <alignment horizontal="left"/>
    </xf>
    <xf numFmtId="0" fontId="15" fillId="0" borderId="7" xfId="0" applyFont="1" applyBorder="1" applyAlignment="1">
      <alignment horizontal="right" wrapText="1"/>
    </xf>
    <xf numFmtId="0" fontId="15" fillId="0" borderId="8" xfId="0" applyFont="1" applyBorder="1" applyAlignment="1">
      <alignment horizontal="right" wrapText="1"/>
    </xf>
    <xf numFmtId="0" fontId="18" fillId="0" borderId="0" xfId="3" applyFont="1"/>
    <xf numFmtId="0" fontId="23" fillId="0" borderId="11" xfId="0" applyFont="1" applyBorder="1" applyAlignment="1">
      <alignment horizontal="right" wrapText="1"/>
    </xf>
    <xf numFmtId="1" fontId="18" fillId="0" borderId="0" xfId="0" applyNumberFormat="1" applyFont="1"/>
    <xf numFmtId="0" fontId="15" fillId="0" borderId="0" xfId="0" applyFont="1"/>
    <xf numFmtId="1" fontId="18" fillId="0" borderId="11" xfId="0" applyNumberFormat="1" applyFont="1" applyBorder="1"/>
    <xf numFmtId="3" fontId="18" fillId="0" borderId="11" xfId="0" applyNumberFormat="1" applyFont="1" applyBorder="1"/>
    <xf numFmtId="0" fontId="23" fillId="0" borderId="14" xfId="0" applyFont="1" applyBorder="1" applyAlignment="1">
      <alignment horizontal="right" wrapText="1"/>
    </xf>
    <xf numFmtId="0" fontId="15" fillId="0" borderId="14" xfId="0" applyFont="1" applyBorder="1"/>
    <xf numFmtId="0" fontId="15" fillId="0" borderId="8" xfId="0" applyFont="1" applyBorder="1"/>
    <xf numFmtId="0" fontId="15" fillId="0" borderId="14" xfId="0" applyFont="1" applyBorder="1" applyAlignment="1">
      <alignment horizontal="right" wrapText="1"/>
    </xf>
    <xf numFmtId="0" fontId="15" fillId="0" borderId="5" xfId="0" applyFont="1" applyBorder="1"/>
    <xf numFmtId="0" fontId="17" fillId="0" borderId="11" xfId="0" applyFont="1" applyBorder="1"/>
    <xf numFmtId="3" fontId="17" fillId="0" borderId="11" xfId="0" applyNumberFormat="1" applyFont="1" applyBorder="1"/>
    <xf numFmtId="3" fontId="17" fillId="0" borderId="0" xfId="0" applyNumberFormat="1" applyFont="1" applyBorder="1"/>
    <xf numFmtId="0" fontId="22" fillId="0" borderId="8" xfId="0" applyFont="1" applyBorder="1"/>
    <xf numFmtId="0" fontId="22" fillId="0" borderId="14" xfId="0" applyFont="1" applyBorder="1"/>
    <xf numFmtId="0" fontId="22" fillId="0" borderId="5" xfId="0" applyFont="1" applyBorder="1"/>
    <xf numFmtId="0" fontId="22" fillId="0" borderId="0" xfId="0" applyFont="1"/>
    <xf numFmtId="0" fontId="22" fillId="0" borderId="7" xfId="0" applyFont="1" applyBorder="1"/>
    <xf numFmtId="0" fontId="17" fillId="0" borderId="0" xfId="0" applyFont="1" applyAlignment="1">
      <alignment horizontal="right"/>
    </xf>
    <xf numFmtId="0" fontId="22" fillId="0" borderId="5" xfId="0" applyFont="1" applyBorder="1" applyAlignment="1">
      <alignment horizontal="right"/>
    </xf>
    <xf numFmtId="0" fontId="22" fillId="0" borderId="14" xfId="0" applyFont="1" applyBorder="1" applyAlignment="1">
      <alignment horizontal="right"/>
    </xf>
    <xf numFmtId="0" fontId="22" fillId="0" borderId="8" xfId="0" applyFont="1" applyBorder="1" applyAlignment="1">
      <alignment horizontal="right"/>
    </xf>
    <xf numFmtId="0" fontId="18" fillId="0" borderId="7" xfId="0" applyFont="1" applyBorder="1" applyAlignment="1">
      <alignment horizontal="right"/>
    </xf>
    <xf numFmtId="0" fontId="18" fillId="0" borderId="7" xfId="0" applyFont="1" applyBorder="1"/>
    <xf numFmtId="0" fontId="15" fillId="0" borderId="6" xfId="0" applyFont="1" applyBorder="1" applyAlignment="1">
      <alignment horizontal="right" wrapText="1"/>
    </xf>
    <xf numFmtId="0" fontId="18" fillId="0" borderId="6" xfId="0" applyFont="1" applyBorder="1"/>
    <xf numFmtId="3" fontId="18" fillId="0" borderId="15" xfId="0" applyNumberFormat="1" applyFont="1" applyBorder="1"/>
    <xf numFmtId="3" fontId="18" fillId="0" borderId="4" xfId="0" applyNumberFormat="1" applyFont="1" applyBorder="1"/>
    <xf numFmtId="0" fontId="6" fillId="0" borderId="0" xfId="0" applyFont="1" applyBorder="1" applyAlignment="1">
      <alignment horizontal="right" wrapText="1"/>
    </xf>
    <xf numFmtId="0" fontId="16" fillId="0" borderId="0" xfId="0" applyFont="1" applyBorder="1" applyAlignment="1">
      <alignment horizontal="left"/>
    </xf>
    <xf numFmtId="0" fontId="16" fillId="0" borderId="0" xfId="0" applyFont="1" applyBorder="1" applyAlignment="1">
      <alignment horizontal="right" wrapText="1"/>
    </xf>
    <xf numFmtId="0" fontId="18" fillId="0" borderId="5" xfId="0" applyFont="1" applyBorder="1"/>
    <xf numFmtId="0" fontId="19" fillId="0" borderId="5" xfId="0" applyFont="1" applyBorder="1"/>
    <xf numFmtId="0" fontId="15" fillId="0" borderId="5" xfId="0" applyFont="1" applyFill="1" applyBorder="1" applyProtection="1"/>
    <xf numFmtId="0" fontId="24" fillId="0" borderId="5" xfId="0" applyFont="1" applyFill="1" applyBorder="1" applyProtection="1"/>
    <xf numFmtId="0" fontId="24" fillId="0" borderId="8" xfId="0" applyFont="1" applyFill="1" applyBorder="1" applyProtection="1"/>
    <xf numFmtId="0" fontId="15" fillId="0" borderId="14" xfId="0" applyFont="1" applyBorder="1" applyAlignment="1">
      <alignment horizontal="left" wrapText="1"/>
    </xf>
    <xf numFmtId="0" fontId="18" fillId="0" borderId="14" xfId="0" applyFont="1" applyFill="1" applyBorder="1" applyProtection="1"/>
    <xf numFmtId="0" fontId="19" fillId="0" borderId="8" xfId="0" applyFont="1" applyBorder="1"/>
    <xf numFmtId="0" fontId="18" fillId="0" borderId="14" xfId="0" applyFont="1" applyBorder="1"/>
    <xf numFmtId="0" fontId="7" fillId="2" borderId="0" xfId="2" applyFont="1" applyFill="1" applyBorder="1" applyAlignment="1">
      <alignment horizontal="left" vertical="top" wrapText="1" indent="1"/>
    </xf>
    <xf numFmtId="0" fontId="7" fillId="2" borderId="5" xfId="2" applyFont="1" applyFill="1" applyBorder="1" applyAlignment="1">
      <alignment horizontal="left" vertical="top" wrapText="1" indent="1"/>
    </xf>
    <xf numFmtId="0" fontId="16" fillId="0" borderId="0" xfId="0" applyFont="1" applyBorder="1"/>
    <xf numFmtId="0" fontId="1" fillId="0" borderId="0" xfId="1"/>
    <xf numFmtId="0" fontId="25" fillId="0" borderId="0" xfId="1" applyFont="1" applyFill="1" applyProtection="1"/>
    <xf numFmtId="0" fontId="15" fillId="0" borderId="0" xfId="0" applyFont="1" applyBorder="1" applyAlignment="1">
      <alignment horizontal="right" wrapText="1"/>
    </xf>
    <xf numFmtId="0" fontId="19" fillId="0" borderId="0" xfId="0" applyFont="1"/>
    <xf numFmtId="3" fontId="18" fillId="0" borderId="0" xfId="0" applyNumberFormat="1" applyFont="1" applyBorder="1"/>
    <xf numFmtId="0" fontId="26" fillId="0" borderId="0" xfId="0" applyFont="1"/>
    <xf numFmtId="0" fontId="26" fillId="0" borderId="11" xfId="0" applyFont="1" applyBorder="1"/>
    <xf numFmtId="0" fontId="26" fillId="0" borderId="10" xfId="0" applyFont="1" applyFill="1" applyBorder="1"/>
    <xf numFmtId="0" fontId="16" fillId="0" borderId="14" xfId="0" applyFont="1" applyBorder="1" applyAlignment="1">
      <alignment horizontal="left" wrapText="1"/>
    </xf>
    <xf numFmtId="0" fontId="15" fillId="0" borderId="13" xfId="0" applyFont="1" applyBorder="1" applyAlignment="1">
      <alignment horizontal="right" wrapText="1"/>
    </xf>
    <xf numFmtId="9" fontId="17" fillId="0" borderId="12" xfId="9" applyFont="1" applyBorder="1"/>
    <xf numFmtId="0" fontId="17" fillId="0" borderId="12" xfId="0" applyFont="1" applyBorder="1"/>
    <xf numFmtId="0" fontId="16" fillId="0" borderId="13" xfId="0" applyFont="1" applyBorder="1" applyAlignment="1">
      <alignment horizontal="right" wrapText="1"/>
    </xf>
    <xf numFmtId="0" fontId="4" fillId="2" borderId="1" xfId="0" applyFont="1" applyFill="1" applyBorder="1" applyAlignment="1">
      <alignment horizontal="left" wrapText="1" indent="1"/>
    </xf>
    <xf numFmtId="0" fontId="4" fillId="2" borderId="2" xfId="0" applyFont="1" applyFill="1" applyBorder="1" applyAlignment="1">
      <alignment horizontal="left" wrapText="1" indent="1"/>
    </xf>
    <xf numFmtId="0" fontId="4" fillId="2" borderId="3" xfId="0" applyFont="1" applyFill="1" applyBorder="1" applyAlignment="1">
      <alignment horizontal="left" wrapText="1" indent="1"/>
    </xf>
    <xf numFmtId="0" fontId="6" fillId="2" borderId="4" xfId="2" applyFont="1" applyFill="1" applyBorder="1" applyAlignment="1">
      <alignment horizontal="left" vertical="center" wrapText="1" indent="1"/>
    </xf>
    <xf numFmtId="0" fontId="6" fillId="2" borderId="0" xfId="2" applyFont="1" applyFill="1" applyBorder="1" applyAlignment="1">
      <alignment horizontal="left" vertical="center" wrapText="1" indent="1"/>
    </xf>
    <xf numFmtId="0" fontId="6" fillId="2" borderId="5" xfId="2" applyFont="1" applyFill="1" applyBorder="1" applyAlignment="1">
      <alignment horizontal="left" vertical="center" wrapText="1" indent="1"/>
    </xf>
    <xf numFmtId="0" fontId="7" fillId="2" borderId="4" xfId="2" applyFont="1" applyFill="1" applyBorder="1" applyAlignment="1">
      <alignment horizontal="left" vertical="top" wrapText="1" indent="1"/>
    </xf>
    <xf numFmtId="0" fontId="7" fillId="2" borderId="0" xfId="2" applyFont="1" applyFill="1" applyBorder="1" applyAlignment="1">
      <alignment horizontal="left" vertical="top" wrapText="1" indent="1"/>
    </xf>
    <xf numFmtId="0" fontId="7" fillId="2" borderId="5" xfId="2" applyFont="1" applyFill="1" applyBorder="1" applyAlignment="1">
      <alignment horizontal="left" vertical="top" wrapText="1" indent="1"/>
    </xf>
    <xf numFmtId="0" fontId="8" fillId="2" borderId="6" xfId="2" applyFont="1" applyFill="1" applyBorder="1" applyAlignment="1">
      <alignment horizontal="left" vertical="top" wrapText="1" indent="1"/>
    </xf>
    <xf numFmtId="0" fontId="8" fillId="2" borderId="7" xfId="2" applyFont="1" applyFill="1" applyBorder="1" applyAlignment="1">
      <alignment horizontal="left" vertical="top" wrapText="1" indent="1"/>
    </xf>
    <xf numFmtId="0" fontId="8" fillId="2" borderId="8" xfId="2" applyFont="1" applyFill="1" applyBorder="1" applyAlignment="1">
      <alignment horizontal="left" vertical="top" wrapText="1" indent="1"/>
    </xf>
    <xf numFmtId="0" fontId="8" fillId="2" borderId="0" xfId="2" applyFont="1" applyFill="1" applyBorder="1" applyAlignment="1">
      <alignment horizontal="left" vertical="top" wrapText="1" indent="1"/>
    </xf>
    <xf numFmtId="0" fontId="8" fillId="2" borderId="5" xfId="2" applyFont="1" applyFill="1" applyBorder="1" applyAlignment="1">
      <alignment horizontal="left" vertical="top" wrapText="1" indent="1"/>
    </xf>
    <xf numFmtId="0" fontId="0" fillId="0" borderId="0" xfId="0" applyBorder="1" applyAlignment="1">
      <alignment horizontal="left" vertical="top" wrapText="1" indent="1"/>
    </xf>
    <xf numFmtId="0" fontId="15" fillId="0" borderId="11" xfId="0" applyFont="1" applyBorder="1" applyAlignment="1">
      <alignment horizontal="left" vertical="center" wrapText="1"/>
    </xf>
    <xf numFmtId="0" fontId="0" fillId="0" borderId="0" xfId="0" applyAlignment="1">
      <alignment horizontal="left" vertical="center"/>
    </xf>
    <xf numFmtId="0" fontId="22" fillId="0" borderId="0" xfId="0" applyFont="1" applyBorder="1" applyAlignment="1">
      <alignment horizontal="left" vertical="center" indent="1"/>
    </xf>
    <xf numFmtId="9" fontId="18" fillId="0" borderId="0" xfId="0" applyNumberFormat="1" applyFont="1" applyBorder="1" applyAlignment="1">
      <alignment horizontal="left" vertical="center"/>
    </xf>
  </cellXfs>
  <cellStyles count="10">
    <cellStyle name="Normal" xfId="0" builtinId="0"/>
    <cellStyle name="Normal 17" xfId="2"/>
    <cellStyle name="Normal 2" xfId="1"/>
    <cellStyle name="Normal 2 2" xfId="3"/>
    <cellStyle name="Normal 2 4" xfId="6"/>
    <cellStyle name="Normal 3" xfId="7"/>
    <cellStyle name="Normal 4" xfId="8"/>
    <cellStyle name="Procent" xfId="9" builtinId="5"/>
    <cellStyle name="SCBLime" xfId="4"/>
    <cellStyle name="SCBLim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chemeClr val="accent1"/>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0-F1F9-47E1-9E1F-7576591D73AA}"/>
            </c:ext>
          </c:extLst>
        </c:ser>
        <c:ser>
          <c:idx val="1"/>
          <c:order val="1"/>
          <c:spPr>
            <a:ln w="28575" cap="rnd">
              <a:solidFill>
                <a:schemeClr val="accent2"/>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1-F1F9-47E1-9E1F-7576591D73AA}"/>
            </c:ext>
          </c:extLst>
        </c:ser>
        <c:ser>
          <c:idx val="2"/>
          <c:order val="2"/>
          <c:spPr>
            <a:ln w="28575" cap="rnd">
              <a:solidFill>
                <a:schemeClr val="accent3"/>
              </a:solidFill>
              <a:round/>
            </a:ln>
            <a:effectLst/>
          </c:spPr>
          <c:marker>
            <c:symbol val="none"/>
          </c:marker>
          <c:val>
            <c:numRef>
              <c:f>'12.1.1 (2)'!#REF!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'12.1.1 (2)'!#REF!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'12.1.1 (2)'!#REF!</c15:sqref>
                        </c15:formulaRef>
                      </c:ext>
                    </c:extLst>
                  </c:multiLvlStrRef>
                </c15:cat>
              </c15:filteredCategoryTitle>
            </c:ext>
            <c:ext xmlns:c16="http://schemas.microsoft.com/office/drawing/2014/chart" uri="{C3380CC4-5D6E-409C-BE32-E72D297353CC}">
              <c16:uniqueId val="{00000002-F1F9-47E1-9E1F-7576591D73AA}"/>
            </c:ext>
          </c:extLst>
        </c:ser>
        <c:dLbls>
          <c:showLegendKey val="0"/>
          <c:showVal val="0"/>
          <c:showCatName val="0"/>
          <c:showSerName val="0"/>
          <c:showPercent val="0"/>
          <c:showBubbleSize val="0"/>
        </c:dLbls>
        <c:smooth val="0"/>
        <c:axId val="993053992"/>
        <c:axId val="993055632"/>
      </c:lineChart>
      <c:catAx>
        <c:axId val="993053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5632"/>
        <c:crosses val="autoZero"/>
        <c:auto val="1"/>
        <c:lblAlgn val="ctr"/>
        <c:lblOffset val="100"/>
        <c:noMultiLvlLbl val="0"/>
      </c:catAx>
      <c:valAx>
        <c:axId val="993055632"/>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93053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171450</xdr:colOff>
      <xdr:row>9</xdr:row>
      <xdr:rowOff>0</xdr:rowOff>
    </xdr:from>
    <xdr:to>
      <xdr:col>11</xdr:col>
      <xdr:colOff>85725</xdr:colOff>
      <xdr:row>9</xdr:row>
      <xdr:rowOff>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PT Serif"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3"/>
  <sheetViews>
    <sheetView tabSelected="1" workbookViewId="0"/>
  </sheetViews>
  <sheetFormatPr defaultRowHeight="15.6" x14ac:dyDescent="0.35"/>
  <cols>
    <col min="2" max="2" width="37.5" customWidth="1"/>
  </cols>
  <sheetData>
    <row r="1" spans="2:17" s="1" customFormat="1" ht="15" x14ac:dyDescent="0.35"/>
    <row r="2" spans="2:17" s="1" customFormat="1" ht="15" x14ac:dyDescent="0.35">
      <c r="B2" s="95"/>
      <c r="C2" s="96"/>
      <c r="D2" s="96"/>
      <c r="E2" s="96"/>
      <c r="F2" s="96"/>
      <c r="G2" s="96"/>
      <c r="H2" s="96"/>
      <c r="I2" s="96"/>
      <c r="J2" s="96"/>
      <c r="K2" s="96"/>
      <c r="L2" s="96"/>
      <c r="M2" s="96"/>
      <c r="N2" s="96"/>
      <c r="O2" s="96"/>
      <c r="P2" s="96"/>
      <c r="Q2" s="97"/>
    </row>
    <row r="3" spans="2:17" s="1" customFormat="1" ht="15" x14ac:dyDescent="0.35">
      <c r="B3" s="98" t="s">
        <v>3</v>
      </c>
      <c r="C3" s="99"/>
      <c r="D3" s="99"/>
      <c r="E3" s="99"/>
      <c r="F3" s="99"/>
      <c r="G3" s="99"/>
      <c r="H3" s="99"/>
      <c r="I3" s="99"/>
      <c r="J3" s="99"/>
      <c r="K3" s="99"/>
      <c r="L3" s="99"/>
      <c r="M3" s="99"/>
      <c r="N3" s="99"/>
      <c r="O3" s="99"/>
      <c r="P3" s="99"/>
      <c r="Q3" s="100"/>
    </row>
    <row r="4" spans="2:17" s="1" customFormat="1" ht="15" customHeight="1" x14ac:dyDescent="0.35">
      <c r="B4" s="101" t="s">
        <v>97</v>
      </c>
      <c r="C4" s="102"/>
      <c r="D4" s="102"/>
      <c r="E4" s="102"/>
      <c r="F4" s="102"/>
      <c r="G4" s="102"/>
      <c r="H4" s="102"/>
      <c r="I4" s="102"/>
      <c r="J4" s="102"/>
      <c r="K4" s="102"/>
      <c r="L4" s="102"/>
      <c r="M4" s="102"/>
      <c r="N4" s="102"/>
      <c r="O4" s="102"/>
      <c r="P4" s="102"/>
      <c r="Q4" s="103"/>
    </row>
    <row r="5" spans="2:17" s="1" customFormat="1" ht="15" x14ac:dyDescent="0.35">
      <c r="B5" s="98" t="s">
        <v>2</v>
      </c>
      <c r="C5" s="99"/>
      <c r="D5" s="99"/>
      <c r="E5" s="99"/>
      <c r="F5" s="99"/>
      <c r="G5" s="99"/>
      <c r="H5" s="99"/>
      <c r="I5" s="99"/>
      <c r="J5" s="99"/>
      <c r="K5" s="99"/>
      <c r="L5" s="99"/>
      <c r="M5" s="99"/>
      <c r="N5" s="99"/>
      <c r="O5" s="99"/>
      <c r="P5" s="99"/>
      <c r="Q5" s="100"/>
    </row>
    <row r="6" spans="2:17" s="1" customFormat="1" ht="15" customHeight="1" x14ac:dyDescent="0.35">
      <c r="B6" s="101" t="s">
        <v>11</v>
      </c>
      <c r="C6" s="107"/>
      <c r="D6" s="107"/>
      <c r="E6" s="107"/>
      <c r="F6" s="107"/>
      <c r="G6" s="107"/>
      <c r="H6" s="107"/>
      <c r="I6" s="107"/>
      <c r="J6" s="107"/>
      <c r="K6" s="107"/>
      <c r="L6" s="107"/>
      <c r="M6" s="107"/>
      <c r="N6" s="107"/>
      <c r="O6" s="107"/>
      <c r="P6" s="107"/>
      <c r="Q6" s="108"/>
    </row>
    <row r="7" spans="2:17" x14ac:dyDescent="0.35">
      <c r="B7" s="104"/>
      <c r="C7" s="105"/>
      <c r="D7" s="105"/>
      <c r="E7" s="105"/>
      <c r="F7" s="105"/>
      <c r="G7" s="105"/>
      <c r="H7" s="105"/>
      <c r="I7" s="105"/>
      <c r="J7" s="105"/>
      <c r="K7" s="105"/>
      <c r="L7" s="105"/>
      <c r="M7" s="105"/>
      <c r="N7" s="105"/>
      <c r="O7" s="105"/>
      <c r="P7" s="105"/>
      <c r="Q7" s="106"/>
    </row>
    <row r="9" spans="2:17" x14ac:dyDescent="0.35">
      <c r="B9" s="83" t="s">
        <v>150</v>
      </c>
    </row>
    <row r="10" spans="2:17" x14ac:dyDescent="0.35">
      <c r="B10" s="23" t="s">
        <v>4</v>
      </c>
      <c r="C10" s="23"/>
      <c r="D10" s="23"/>
      <c r="E10" s="23"/>
      <c r="F10" s="23"/>
      <c r="G10" s="23"/>
      <c r="H10" s="23"/>
      <c r="I10" s="23"/>
      <c r="J10" s="23"/>
      <c r="K10" s="23"/>
    </row>
    <row r="11" spans="2:17" x14ac:dyDescent="0.35">
      <c r="B11" s="44"/>
      <c r="C11" s="39">
        <v>2008</v>
      </c>
      <c r="D11" s="39">
        <v>2009</v>
      </c>
      <c r="E11" s="39">
        <v>2010</v>
      </c>
      <c r="F11" s="39">
        <v>2011</v>
      </c>
      <c r="G11" s="39">
        <v>2012</v>
      </c>
      <c r="H11" s="39">
        <v>2013</v>
      </c>
      <c r="I11" s="39">
        <v>2014</v>
      </c>
      <c r="J11" s="39">
        <v>2015</v>
      </c>
      <c r="K11" s="39">
        <v>2016</v>
      </c>
    </row>
    <row r="12" spans="2:17" x14ac:dyDescent="0.35">
      <c r="B12" s="45" t="s">
        <v>5</v>
      </c>
      <c r="C12" s="43">
        <v>40.53</v>
      </c>
      <c r="D12" s="43">
        <v>40</v>
      </c>
      <c r="E12" s="43">
        <v>42.61</v>
      </c>
      <c r="F12" s="43">
        <v>40.46</v>
      </c>
      <c r="G12" s="43">
        <v>38.049999999999997</v>
      </c>
      <c r="H12" s="43">
        <v>37.450000000000003</v>
      </c>
      <c r="I12" s="43">
        <v>36.25</v>
      </c>
      <c r="J12" s="43">
        <v>36.17</v>
      </c>
      <c r="K12" s="43">
        <v>36.01</v>
      </c>
    </row>
    <row r="13" spans="2:17" x14ac:dyDescent="0.35">
      <c r="B13" s="46" t="s">
        <v>6</v>
      </c>
      <c r="C13" s="31">
        <v>61.51</v>
      </c>
      <c r="D13" s="31">
        <v>47.66</v>
      </c>
      <c r="E13" s="31">
        <v>60.08</v>
      </c>
      <c r="F13" s="31">
        <v>64.3</v>
      </c>
      <c r="G13" s="31">
        <v>68.2</v>
      </c>
      <c r="H13" s="31">
        <v>68.61</v>
      </c>
      <c r="I13" s="31">
        <v>63.32</v>
      </c>
      <c r="J13" s="31">
        <v>61.67</v>
      </c>
      <c r="K13" s="31">
        <v>65.09</v>
      </c>
    </row>
    <row r="14" spans="2:17" x14ac:dyDescent="0.35">
      <c r="B14" s="46" t="s">
        <v>0</v>
      </c>
      <c r="C14" s="31">
        <v>102.04</v>
      </c>
      <c r="D14" s="31">
        <v>87.67</v>
      </c>
      <c r="E14" s="31">
        <v>102.69</v>
      </c>
      <c r="F14" s="31">
        <v>104.76</v>
      </c>
      <c r="G14" s="31">
        <v>106.25</v>
      </c>
      <c r="H14" s="31">
        <v>106.06</v>
      </c>
      <c r="I14" s="31">
        <v>99.57</v>
      </c>
      <c r="J14" s="31">
        <v>97.83</v>
      </c>
      <c r="K14" s="31">
        <v>101.01</v>
      </c>
    </row>
    <row r="15" spans="2:17" x14ac:dyDescent="0.35">
      <c r="B15" s="41"/>
      <c r="C15" s="24"/>
      <c r="D15" s="24"/>
      <c r="E15" s="24"/>
      <c r="F15" s="24"/>
      <c r="G15" s="24"/>
      <c r="H15" s="24"/>
      <c r="I15" s="24"/>
      <c r="J15" s="24"/>
      <c r="K15" s="24"/>
    </row>
    <row r="16" spans="2:17" x14ac:dyDescent="0.35">
      <c r="B16" s="41" t="s">
        <v>1</v>
      </c>
      <c r="C16" s="23"/>
      <c r="D16" s="23"/>
      <c r="E16" s="23"/>
      <c r="F16" s="23"/>
      <c r="G16" s="23"/>
      <c r="H16" s="23"/>
      <c r="I16" s="23"/>
      <c r="J16" s="23"/>
      <c r="K16" s="23"/>
    </row>
    <row r="17" spans="2:11" x14ac:dyDescent="0.35">
      <c r="B17" s="47"/>
      <c r="C17" s="39">
        <v>2008</v>
      </c>
      <c r="D17" s="39">
        <v>2009</v>
      </c>
      <c r="E17" s="39">
        <v>2010</v>
      </c>
      <c r="F17" s="39">
        <v>2011</v>
      </c>
      <c r="G17" s="39">
        <v>2012</v>
      </c>
      <c r="H17" s="39">
        <v>2013</v>
      </c>
      <c r="I17" s="39">
        <v>2014</v>
      </c>
      <c r="J17" s="39">
        <v>2015</v>
      </c>
      <c r="K17" s="39">
        <v>2016</v>
      </c>
    </row>
    <row r="18" spans="2:11" x14ac:dyDescent="0.35">
      <c r="B18" s="45" t="s">
        <v>5</v>
      </c>
      <c r="C18" s="42">
        <f>C12/C12*100</f>
        <v>100</v>
      </c>
      <c r="D18" s="42">
        <f>D12/C12*100</f>
        <v>98.692326671601279</v>
      </c>
      <c r="E18" s="42">
        <f>E12/C12*100</f>
        <v>105.13200098692326</v>
      </c>
      <c r="F18" s="42">
        <f>F12/C12*100</f>
        <v>99.827288428324707</v>
      </c>
      <c r="G18" s="42">
        <f>G12/C12*100</f>
        <v>93.881075746360708</v>
      </c>
      <c r="H18" s="42">
        <f>H12/C12*100</f>
        <v>92.400690846286707</v>
      </c>
      <c r="I18" s="42">
        <f>I12/C12*100</f>
        <v>89.439921046138664</v>
      </c>
      <c r="J18" s="42">
        <f>J12/C12*100</f>
        <v>89.242536392795458</v>
      </c>
      <c r="K18" s="42">
        <f>K12/C12*100</f>
        <v>88.847767086109059</v>
      </c>
    </row>
    <row r="19" spans="2:11" x14ac:dyDescent="0.35">
      <c r="B19" s="45" t="s">
        <v>6</v>
      </c>
      <c r="C19" s="42">
        <f>C13/C13*100</f>
        <v>100</v>
      </c>
      <c r="D19" s="42">
        <f>D13/C13*100</f>
        <v>77.483336042919845</v>
      </c>
      <c r="E19" s="42">
        <f>E13/C13*100</f>
        <v>97.675174768330351</v>
      </c>
      <c r="F19" s="42">
        <f>F13/C13*100</f>
        <v>104.5358478296212</v>
      </c>
      <c r="G19" s="42">
        <f>G13/C13*100</f>
        <v>110.87628027962934</v>
      </c>
      <c r="H19" s="42">
        <f>H13/C13*100</f>
        <v>111.54283856283531</v>
      </c>
      <c r="I19" s="42">
        <f>I13/C13*100</f>
        <v>102.94261095756787</v>
      </c>
      <c r="J19" s="42">
        <f>J13/C13*100</f>
        <v>100.26012030564138</v>
      </c>
      <c r="K19" s="42">
        <f>K13/C13*100</f>
        <v>105.82019183872542</v>
      </c>
    </row>
    <row r="20" spans="2:11" x14ac:dyDescent="0.35">
      <c r="B20" s="48" t="s">
        <v>0</v>
      </c>
      <c r="C20" s="40">
        <f>C14/C14*100</f>
        <v>100</v>
      </c>
      <c r="D20" s="40">
        <f>D14/C14*100</f>
        <v>85.917287338298692</v>
      </c>
      <c r="E20" s="40">
        <f>E14/C14*100</f>
        <v>100.63700509604077</v>
      </c>
      <c r="F20" s="40">
        <f>F14/C14*100</f>
        <v>102.66562132497059</v>
      </c>
      <c r="G20" s="40">
        <f>G14/C14*100</f>
        <v>104.12583300666405</v>
      </c>
      <c r="H20" s="40">
        <f>H14/C14*100</f>
        <v>103.93963151705212</v>
      </c>
      <c r="I20" s="40">
        <f>I14/C14*100</f>
        <v>97.579380635045069</v>
      </c>
      <c r="J20" s="40">
        <f>J14/C14*100</f>
        <v>95.874166993335947</v>
      </c>
      <c r="K20" s="40">
        <f>K14/C14*100</f>
        <v>98.990591924735398</v>
      </c>
    </row>
    <row r="21" spans="2:11" x14ac:dyDescent="0.35">
      <c r="B21" s="23" t="s">
        <v>111</v>
      </c>
      <c r="C21" s="23"/>
      <c r="D21" s="23"/>
      <c r="E21" s="23"/>
      <c r="F21" s="23"/>
      <c r="G21" s="23"/>
      <c r="H21" s="23"/>
      <c r="I21" s="23"/>
      <c r="J21" s="23"/>
      <c r="K21" s="23"/>
    </row>
    <row r="22" spans="2:11" x14ac:dyDescent="0.35">
      <c r="C22" s="23"/>
      <c r="D22" s="23"/>
      <c r="E22" s="23"/>
      <c r="F22" s="23"/>
      <c r="G22" s="23"/>
      <c r="H22" s="23"/>
      <c r="I22" s="23"/>
      <c r="J22" s="23"/>
      <c r="K22" s="23"/>
    </row>
    <row r="23" spans="2:11" x14ac:dyDescent="0.35">
      <c r="B23" s="23" t="s">
        <v>121</v>
      </c>
    </row>
  </sheetData>
  <mergeCells count="6">
    <mergeCell ref="B7:Q7"/>
    <mergeCell ref="B2:Q2"/>
    <mergeCell ref="B5:Q5"/>
    <mergeCell ref="B6:Q6"/>
    <mergeCell ref="B3:Q3"/>
    <mergeCell ref="B4:Q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1"/>
  <sheetViews>
    <sheetView workbookViewId="0"/>
  </sheetViews>
  <sheetFormatPr defaultRowHeight="15.6" x14ac:dyDescent="0.35"/>
  <cols>
    <col min="2" max="2" width="28.59765625" customWidth="1"/>
    <col min="3" max="9" width="10.69921875" customWidth="1"/>
  </cols>
  <sheetData>
    <row r="1" spans="2:20" s="1" customFormat="1" ht="15" x14ac:dyDescent="0.35"/>
    <row r="2" spans="2:20" s="1" customFormat="1" ht="15" x14ac:dyDescent="0.35">
      <c r="B2" s="95"/>
      <c r="C2" s="96"/>
      <c r="D2" s="96"/>
      <c r="E2" s="96"/>
      <c r="F2" s="97"/>
    </row>
    <row r="3" spans="2:20" s="1" customFormat="1" ht="15" x14ac:dyDescent="0.35">
      <c r="B3" s="98" t="s">
        <v>3</v>
      </c>
      <c r="C3" s="99"/>
      <c r="D3" s="99"/>
      <c r="E3" s="99"/>
      <c r="F3" s="100"/>
    </row>
    <row r="4" spans="2:20" s="1" customFormat="1" ht="15" customHeight="1" x14ac:dyDescent="0.35">
      <c r="B4" s="101" t="s">
        <v>152</v>
      </c>
      <c r="C4" s="102"/>
      <c r="D4" s="102"/>
      <c r="E4" s="102"/>
      <c r="F4" s="103"/>
    </row>
    <row r="5" spans="2:20" s="1" customFormat="1" ht="15" x14ac:dyDescent="0.35">
      <c r="B5" s="98" t="s">
        <v>2</v>
      </c>
      <c r="C5" s="99"/>
      <c r="D5" s="99"/>
      <c r="E5" s="99"/>
      <c r="F5" s="100"/>
    </row>
    <row r="6" spans="2:20" s="1" customFormat="1" ht="15" x14ac:dyDescent="0.35">
      <c r="B6" s="101" t="s">
        <v>12</v>
      </c>
      <c r="C6" s="107"/>
      <c r="D6" s="107"/>
      <c r="E6" s="107"/>
      <c r="F6" s="108"/>
    </row>
    <row r="7" spans="2:20" s="1" customFormat="1" ht="15" x14ac:dyDescent="0.35">
      <c r="B7" s="98" t="s">
        <v>151</v>
      </c>
      <c r="C7" s="99"/>
      <c r="D7" s="99"/>
      <c r="E7" s="99"/>
      <c r="F7" s="100"/>
    </row>
    <row r="8" spans="2:20" s="1" customFormat="1" ht="16.5" customHeight="1" x14ac:dyDescent="0.35">
      <c r="B8" s="101" t="s">
        <v>8</v>
      </c>
      <c r="C8" s="102"/>
      <c r="D8" s="102"/>
      <c r="E8" s="102"/>
      <c r="F8" s="103"/>
    </row>
    <row r="9" spans="2:20" s="1" customFormat="1" ht="15" x14ac:dyDescent="0.35">
      <c r="B9" s="104"/>
      <c r="C9" s="105"/>
      <c r="D9" s="105"/>
      <c r="E9" s="105"/>
      <c r="F9" s="106"/>
    </row>
    <row r="11" spans="2:20" s="2" customFormat="1" ht="14.4" x14ac:dyDescent="0.3">
      <c r="B11" s="19"/>
      <c r="S11" s="4"/>
    </row>
    <row r="12" spans="2:20" s="2" customFormat="1" ht="14.4" x14ac:dyDescent="0.3">
      <c r="B12" s="37"/>
      <c r="C12" s="36">
        <v>2000</v>
      </c>
      <c r="D12" s="36">
        <v>2001</v>
      </c>
      <c r="E12" s="36">
        <v>2002</v>
      </c>
      <c r="F12" s="36">
        <v>2003</v>
      </c>
      <c r="G12" s="36">
        <v>2004</v>
      </c>
      <c r="H12" s="36">
        <v>2005</v>
      </c>
      <c r="I12" s="36">
        <v>2006</v>
      </c>
      <c r="J12" s="36">
        <v>2007</v>
      </c>
      <c r="K12" s="36">
        <v>2008</v>
      </c>
      <c r="L12" s="36">
        <v>2009</v>
      </c>
      <c r="M12" s="36">
        <v>2010</v>
      </c>
      <c r="N12" s="36">
        <v>2011</v>
      </c>
      <c r="O12" s="36">
        <v>2012</v>
      </c>
      <c r="P12" s="36">
        <v>2013</v>
      </c>
      <c r="Q12" s="36">
        <v>2014</v>
      </c>
      <c r="R12" s="36">
        <v>2015</v>
      </c>
      <c r="S12" s="36">
        <v>2016</v>
      </c>
      <c r="T12" s="36">
        <v>2017</v>
      </c>
    </row>
    <row r="13" spans="2:20" s="2" customFormat="1" ht="14.4" x14ac:dyDescent="0.3">
      <c r="B13" s="52" t="s">
        <v>136</v>
      </c>
      <c r="C13" s="22">
        <v>192463100</v>
      </c>
      <c r="D13" s="22">
        <v>218915230</v>
      </c>
      <c r="E13" s="22">
        <v>228353740</v>
      </c>
      <c r="F13" s="22">
        <v>256329650</v>
      </c>
      <c r="G13" s="22">
        <v>272641130</v>
      </c>
      <c r="H13" s="22">
        <v>250903660</v>
      </c>
      <c r="I13" s="22">
        <v>295546910</v>
      </c>
      <c r="J13" s="22">
        <v>307006020</v>
      </c>
      <c r="K13" s="22">
        <v>285778610</v>
      </c>
      <c r="L13" s="22">
        <v>222097570</v>
      </c>
      <c r="M13" s="22">
        <v>281746700</v>
      </c>
      <c r="N13" s="22">
        <v>296310410</v>
      </c>
      <c r="O13" s="22">
        <v>298560560</v>
      </c>
      <c r="P13" s="22">
        <v>302172490</v>
      </c>
      <c r="Q13" s="22">
        <v>306832530</v>
      </c>
      <c r="R13" s="22">
        <v>310799600</v>
      </c>
      <c r="S13" s="22">
        <v>315130450</v>
      </c>
      <c r="T13" s="22">
        <v>319513070</v>
      </c>
    </row>
    <row r="14" spans="2:20" s="2" customFormat="1" ht="14.4" x14ac:dyDescent="0.3">
      <c r="B14" s="52" t="s">
        <v>137</v>
      </c>
      <c r="C14" s="50">
        <v>21.67</v>
      </c>
      <c r="D14" s="50">
        <v>24.6</v>
      </c>
      <c r="E14" s="50">
        <v>25.6</v>
      </c>
      <c r="F14" s="50">
        <v>28.64</v>
      </c>
      <c r="G14" s="50">
        <v>30.33</v>
      </c>
      <c r="H14" s="50">
        <v>27.76</v>
      </c>
      <c r="I14" s="50">
        <v>32.49</v>
      </c>
      <c r="J14" s="50">
        <v>33.5</v>
      </c>
      <c r="K14" s="50">
        <v>30.94</v>
      </c>
      <c r="L14" s="50">
        <v>23.85</v>
      </c>
      <c r="M14" s="50">
        <v>30</v>
      </c>
      <c r="N14" s="50">
        <v>31.3</v>
      </c>
      <c r="O14" s="50">
        <v>31.29</v>
      </c>
      <c r="P14" s="50">
        <v>31.43</v>
      </c>
      <c r="Q14" s="50">
        <v>31.67</v>
      </c>
      <c r="R14" s="50">
        <v>31.83</v>
      </c>
      <c r="S14" s="50">
        <v>32.03</v>
      </c>
      <c r="T14" s="50">
        <v>32.24</v>
      </c>
    </row>
    <row r="15" spans="2:20" s="2" customFormat="1" ht="14.4" x14ac:dyDescent="0.3">
      <c r="B15" s="54" t="s">
        <v>138</v>
      </c>
      <c r="C15" s="51">
        <f>C13/C17</f>
        <v>62.654959385773473</v>
      </c>
      <c r="D15" s="51">
        <f t="shared" ref="D15:S15" si="0">D13/D17</f>
        <v>70.16230095154539</v>
      </c>
      <c r="E15" s="51">
        <f t="shared" si="0"/>
        <v>71.699379272670015</v>
      </c>
      <c r="F15" s="51">
        <f t="shared" si="0"/>
        <v>78.627899931823322</v>
      </c>
      <c r="G15" s="51">
        <f t="shared" si="0"/>
        <v>80.175200710101791</v>
      </c>
      <c r="H15" s="51">
        <f t="shared" si="0"/>
        <v>71.761601496533487</v>
      </c>
      <c r="I15" s="51">
        <f t="shared" si="0"/>
        <v>80.73591099346298</v>
      </c>
      <c r="J15" s="51">
        <f t="shared" si="0"/>
        <v>81.102196725028719</v>
      </c>
      <c r="K15" s="51">
        <f t="shared" si="0"/>
        <v>75.917427323527178</v>
      </c>
      <c r="L15" s="51">
        <f t="shared" si="0"/>
        <v>62.234094524246586</v>
      </c>
      <c r="M15" s="51">
        <f t="shared" si="0"/>
        <v>74.485275386301396</v>
      </c>
      <c r="N15" s="51">
        <f t="shared" si="0"/>
        <v>76.291455522346325</v>
      </c>
      <c r="O15" s="51">
        <f t="shared" si="0"/>
        <v>77.100973196337293</v>
      </c>
      <c r="P15" s="51">
        <f t="shared" si="0"/>
        <v>77.079224993023487</v>
      </c>
      <c r="Q15" s="51">
        <f t="shared" si="0"/>
        <v>76.283109189065812</v>
      </c>
      <c r="R15" s="51">
        <f t="shared" si="0"/>
        <v>73.972728590424992</v>
      </c>
      <c r="S15" s="51">
        <f t="shared" si="0"/>
        <v>73.043047324494054</v>
      </c>
      <c r="T15" s="51"/>
    </row>
    <row r="16" spans="2:20" s="2" customFormat="1" ht="14.4" x14ac:dyDescent="0.3">
      <c r="C16" s="21"/>
      <c r="D16" s="21"/>
      <c r="E16" s="21"/>
      <c r="F16" s="21"/>
      <c r="G16" s="21"/>
      <c r="H16" s="21"/>
      <c r="I16" s="21"/>
      <c r="J16" s="21"/>
      <c r="K16" s="21"/>
      <c r="L16" s="21"/>
      <c r="M16" s="21"/>
      <c r="N16" s="21"/>
      <c r="O16" s="21"/>
      <c r="P16" s="21"/>
      <c r="Q16" s="21"/>
      <c r="R16" s="21"/>
      <c r="S16" s="21"/>
      <c r="T16" s="21"/>
    </row>
    <row r="17" spans="2:20" s="2" customFormat="1" ht="14.4" x14ac:dyDescent="0.3">
      <c r="B17" s="54" t="s">
        <v>7</v>
      </c>
      <c r="C17" s="21">
        <v>3071793.5481369244</v>
      </c>
      <c r="D17" s="21">
        <v>3120126.150811167</v>
      </c>
      <c r="E17" s="21">
        <v>3184877.5026570228</v>
      </c>
      <c r="F17" s="21">
        <v>3260034.2909102025</v>
      </c>
      <c r="G17" s="21">
        <v>3400566.8534066817</v>
      </c>
      <c r="H17" s="21">
        <v>3496349.7855063914</v>
      </c>
      <c r="I17" s="21">
        <v>3660662.3541280143</v>
      </c>
      <c r="J17" s="21">
        <v>3785421.7567112548</v>
      </c>
      <c r="K17" s="21">
        <v>3764334.7525744699</v>
      </c>
      <c r="L17" s="21">
        <v>3568744.2984081679</v>
      </c>
      <c r="M17" s="21">
        <v>3782582.5109564685</v>
      </c>
      <c r="N17" s="21">
        <v>3883926.5547005916</v>
      </c>
      <c r="O17" s="21">
        <v>3872331.925561002</v>
      </c>
      <c r="P17" s="21">
        <v>3920284.4868685422</v>
      </c>
      <c r="Q17" s="21">
        <v>4022286.6275615892</v>
      </c>
      <c r="R17" s="21">
        <v>4201543</v>
      </c>
      <c r="S17" s="21">
        <v>4314311.3758662287</v>
      </c>
      <c r="T17" s="21"/>
    </row>
    <row r="18" spans="2:20" s="2" customFormat="1" ht="14.4" x14ac:dyDescent="0.3"/>
    <row r="19" spans="2:20" x14ac:dyDescent="0.35">
      <c r="B19" s="23" t="s">
        <v>119</v>
      </c>
    </row>
    <row r="21" spans="2:20" s="2" customFormat="1" ht="14.4" x14ac:dyDescent="0.3"/>
    <row r="22" spans="2:20" s="2" customFormat="1" ht="14.4" x14ac:dyDescent="0.3">
      <c r="B22" s="3"/>
    </row>
    <row r="23" spans="2:20" s="2" customFormat="1" ht="14.4" x14ac:dyDescent="0.3">
      <c r="F23" s="82"/>
      <c r="G23" s="82"/>
      <c r="H23" s="82"/>
      <c r="I23" s="82"/>
      <c r="J23" s="82"/>
      <c r="K23" s="82"/>
      <c r="L23" s="82"/>
      <c r="M23" s="82"/>
      <c r="N23" s="82"/>
      <c r="O23" s="82"/>
    </row>
    <row r="24" spans="2:20" s="2" customFormat="1" ht="14.4" x14ac:dyDescent="0.3"/>
    <row r="25" spans="2:20" s="2" customFormat="1" ht="14.4" x14ac:dyDescent="0.3"/>
    <row r="26" spans="2:20" s="2" customFormat="1" ht="14.4" x14ac:dyDescent="0.3"/>
    <row r="27" spans="2:20" s="2" customFormat="1" ht="14.4" x14ac:dyDescent="0.3"/>
    <row r="28" spans="2:20" s="2" customFormat="1" ht="14.4" x14ac:dyDescent="0.3"/>
    <row r="29" spans="2:20" s="2" customFormat="1" ht="14.4" x14ac:dyDescent="0.3"/>
    <row r="30" spans="2:20" s="2" customFormat="1" ht="14.4" x14ac:dyDescent="0.3"/>
    <row r="31" spans="2:20" s="2" customFormat="1" ht="14.4" x14ac:dyDescent="0.3"/>
  </sheetData>
  <mergeCells count="8">
    <mergeCell ref="B9:F9"/>
    <mergeCell ref="B2:F2"/>
    <mergeCell ref="B3:F3"/>
    <mergeCell ref="B4:F4"/>
    <mergeCell ref="B5:F5"/>
    <mergeCell ref="B6:F6"/>
    <mergeCell ref="B7:F7"/>
    <mergeCell ref="B8:F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8"/>
  <sheetViews>
    <sheetView workbookViewId="0"/>
  </sheetViews>
  <sheetFormatPr defaultRowHeight="15.6" x14ac:dyDescent="0.35"/>
  <cols>
    <col min="2" max="2" width="27.5" customWidth="1"/>
    <col min="20" max="20" width="9.69921875" customWidth="1"/>
  </cols>
  <sheetData>
    <row r="1" spans="2:21" s="1" customFormat="1" ht="15" x14ac:dyDescent="0.35"/>
    <row r="2" spans="2:21" s="1" customFormat="1" ht="15" x14ac:dyDescent="0.35">
      <c r="B2" s="95"/>
      <c r="C2" s="96"/>
      <c r="D2" s="96"/>
      <c r="E2" s="96"/>
      <c r="F2" s="96"/>
      <c r="G2" s="96"/>
      <c r="H2" s="96"/>
      <c r="I2" s="96"/>
      <c r="J2" s="96"/>
      <c r="K2" s="96"/>
      <c r="L2" s="96"/>
      <c r="M2" s="96"/>
      <c r="N2" s="96"/>
      <c r="O2" s="96"/>
      <c r="P2" s="96"/>
      <c r="Q2" s="97"/>
    </row>
    <row r="3" spans="2:21" s="1" customFormat="1" ht="15" x14ac:dyDescent="0.35">
      <c r="B3" s="98" t="s">
        <v>3</v>
      </c>
      <c r="C3" s="99"/>
      <c r="D3" s="99"/>
      <c r="E3" s="99"/>
      <c r="F3" s="99"/>
      <c r="G3" s="99"/>
      <c r="H3" s="99"/>
      <c r="I3" s="99"/>
      <c r="J3" s="99"/>
      <c r="K3" s="99"/>
      <c r="L3" s="99"/>
      <c r="M3" s="99"/>
      <c r="N3" s="99"/>
      <c r="O3" s="99"/>
      <c r="P3" s="99"/>
      <c r="Q3" s="100"/>
    </row>
    <row r="4" spans="2:21" s="1" customFormat="1" ht="15" customHeight="1" x14ac:dyDescent="0.35">
      <c r="B4" s="101" t="s">
        <v>153</v>
      </c>
      <c r="C4" s="102"/>
      <c r="D4" s="102"/>
      <c r="E4" s="102"/>
      <c r="F4" s="102"/>
      <c r="G4" s="102"/>
      <c r="H4" s="102"/>
      <c r="I4" s="102"/>
      <c r="J4" s="102"/>
      <c r="K4" s="102"/>
      <c r="L4" s="102"/>
      <c r="M4" s="102"/>
      <c r="N4" s="102"/>
      <c r="O4" s="102"/>
      <c r="P4" s="102"/>
      <c r="Q4" s="103"/>
    </row>
    <row r="5" spans="2:21" s="1" customFormat="1" ht="15" x14ac:dyDescent="0.35">
      <c r="B5" s="98" t="s">
        <v>2</v>
      </c>
      <c r="C5" s="99"/>
      <c r="D5" s="99"/>
      <c r="E5" s="99"/>
      <c r="F5" s="99"/>
      <c r="G5" s="99"/>
      <c r="H5" s="99"/>
      <c r="I5" s="99"/>
      <c r="J5" s="99"/>
      <c r="K5" s="99"/>
      <c r="L5" s="99"/>
      <c r="M5" s="99"/>
      <c r="N5" s="99"/>
      <c r="O5" s="99"/>
      <c r="P5" s="99"/>
      <c r="Q5" s="100"/>
    </row>
    <row r="6" spans="2:21" s="1" customFormat="1" ht="15" x14ac:dyDescent="0.35">
      <c r="B6" s="101" t="s">
        <v>19</v>
      </c>
      <c r="C6" s="107"/>
      <c r="D6" s="107"/>
      <c r="E6" s="107"/>
      <c r="F6" s="107"/>
      <c r="G6" s="107"/>
      <c r="H6" s="107"/>
      <c r="I6" s="107"/>
      <c r="J6" s="107"/>
      <c r="K6" s="107"/>
      <c r="L6" s="107"/>
      <c r="M6" s="107"/>
      <c r="N6" s="107"/>
      <c r="O6" s="107"/>
      <c r="P6" s="107"/>
      <c r="Q6" s="108"/>
    </row>
    <row r="7" spans="2:21" s="1" customFormat="1" ht="15" x14ac:dyDescent="0.35">
      <c r="B7" s="98" t="s">
        <v>151</v>
      </c>
      <c r="C7" s="99"/>
      <c r="D7" s="99"/>
      <c r="E7" s="99"/>
      <c r="F7" s="99"/>
      <c r="G7" s="99"/>
      <c r="H7" s="99"/>
      <c r="I7" s="99"/>
      <c r="J7" s="99"/>
      <c r="K7" s="99"/>
      <c r="L7" s="99"/>
      <c r="M7" s="99"/>
      <c r="N7" s="99"/>
      <c r="O7" s="99"/>
      <c r="P7" s="99"/>
      <c r="Q7" s="100"/>
    </row>
    <row r="8" spans="2:21" s="1" customFormat="1" ht="18" customHeight="1" x14ac:dyDescent="0.35">
      <c r="B8" s="101" t="s">
        <v>98</v>
      </c>
      <c r="C8" s="102"/>
      <c r="D8" s="102"/>
      <c r="E8" s="102"/>
      <c r="F8" s="102"/>
      <c r="G8" s="102"/>
      <c r="H8" s="102"/>
      <c r="I8" s="102"/>
      <c r="J8" s="102"/>
      <c r="K8" s="102"/>
      <c r="L8" s="102"/>
      <c r="M8" s="102"/>
      <c r="N8" s="102"/>
      <c r="O8" s="102"/>
      <c r="P8" s="102"/>
      <c r="Q8" s="103"/>
    </row>
    <row r="9" spans="2:21" s="1" customFormat="1" ht="15" x14ac:dyDescent="0.35">
      <c r="B9" s="104"/>
      <c r="C9" s="105"/>
      <c r="D9" s="105"/>
      <c r="E9" s="105"/>
      <c r="F9" s="105"/>
      <c r="G9" s="105"/>
      <c r="H9" s="105"/>
      <c r="I9" s="105"/>
      <c r="J9" s="105"/>
      <c r="K9" s="105"/>
      <c r="L9" s="105"/>
      <c r="M9" s="105"/>
      <c r="N9" s="105"/>
      <c r="O9" s="105"/>
      <c r="P9" s="105"/>
      <c r="Q9" s="106"/>
    </row>
    <row r="11" spans="2:21" s="2" customFormat="1" ht="15" customHeight="1" x14ac:dyDescent="0.3">
      <c r="B11" s="55" t="s">
        <v>122</v>
      </c>
      <c r="C11" s="19"/>
      <c r="D11" s="19"/>
      <c r="E11" s="19"/>
      <c r="F11" s="19"/>
      <c r="G11" s="19"/>
      <c r="H11" s="19"/>
      <c r="I11" s="19"/>
      <c r="J11" s="19"/>
      <c r="K11" s="19"/>
      <c r="L11" s="19"/>
      <c r="M11" s="19"/>
      <c r="N11" s="19"/>
      <c r="O11" s="19"/>
      <c r="P11" s="19"/>
      <c r="Q11" s="19"/>
      <c r="R11" s="19"/>
      <c r="S11" s="19"/>
      <c r="T11" s="19"/>
      <c r="U11" s="19"/>
    </row>
    <row r="12" spans="2:21" s="2" customFormat="1" ht="15" customHeight="1" x14ac:dyDescent="0.3">
      <c r="B12" s="55"/>
      <c r="C12" s="19"/>
      <c r="D12" s="19"/>
      <c r="E12" s="19"/>
      <c r="F12" s="19"/>
      <c r="G12" s="19"/>
      <c r="H12" s="19"/>
      <c r="I12" s="19"/>
      <c r="J12" s="19"/>
      <c r="K12" s="19"/>
      <c r="L12" s="19"/>
      <c r="M12" s="19"/>
      <c r="N12" s="19"/>
      <c r="O12" s="19"/>
      <c r="P12" s="19"/>
      <c r="Q12" s="19"/>
      <c r="R12" s="19"/>
      <c r="S12" s="19"/>
      <c r="T12" s="19"/>
      <c r="U12" s="19"/>
    </row>
    <row r="13" spans="2:21" s="2" customFormat="1" ht="14.4" x14ac:dyDescent="0.3">
      <c r="B13" s="52"/>
      <c r="C13" s="56">
        <v>2000</v>
      </c>
      <c r="D13" s="56">
        <v>2001</v>
      </c>
      <c r="E13" s="56">
        <v>2002</v>
      </c>
      <c r="F13" s="56">
        <v>2003</v>
      </c>
      <c r="G13" s="56">
        <v>2004</v>
      </c>
      <c r="H13" s="56">
        <v>2005</v>
      </c>
      <c r="I13" s="56">
        <v>2006</v>
      </c>
      <c r="J13" s="56">
        <v>2007</v>
      </c>
      <c r="K13" s="56">
        <v>2008</v>
      </c>
      <c r="L13" s="56">
        <v>2009</v>
      </c>
      <c r="M13" s="56">
        <v>2010</v>
      </c>
      <c r="N13" s="56">
        <v>2011</v>
      </c>
      <c r="O13" s="56">
        <v>2012</v>
      </c>
      <c r="P13" s="56">
        <v>2013</v>
      </c>
      <c r="Q13" s="56">
        <v>2014</v>
      </c>
      <c r="R13" s="56">
        <v>2015</v>
      </c>
      <c r="S13" s="56">
        <v>2016</v>
      </c>
      <c r="T13" s="56">
        <v>2017</v>
      </c>
      <c r="U13" s="19"/>
    </row>
    <row r="14" spans="2:21" s="2" customFormat="1" ht="14.4" x14ac:dyDescent="0.3">
      <c r="B14" s="53" t="s">
        <v>16</v>
      </c>
      <c r="C14" s="49">
        <v>180297.55</v>
      </c>
      <c r="D14" s="49">
        <v>177615.75</v>
      </c>
      <c r="E14" s="49">
        <v>180574.4</v>
      </c>
      <c r="F14" s="49">
        <v>181239.67999999999</v>
      </c>
      <c r="G14" s="49">
        <v>190924.02</v>
      </c>
      <c r="H14" s="49">
        <v>209043.05</v>
      </c>
      <c r="I14" s="49">
        <v>199650.99</v>
      </c>
      <c r="J14" s="49">
        <v>216953.14</v>
      </c>
      <c r="K14" s="49">
        <v>214815.68</v>
      </c>
      <c r="L14" s="49">
        <v>190089.07</v>
      </c>
      <c r="M14" s="49">
        <v>212962.02</v>
      </c>
      <c r="N14" s="49">
        <v>223062.52</v>
      </c>
      <c r="O14" s="49">
        <v>226541.95</v>
      </c>
      <c r="P14" s="49">
        <v>231828.06</v>
      </c>
      <c r="Q14" s="49">
        <v>236499.66</v>
      </c>
      <c r="R14" s="49">
        <v>233329.86</v>
      </c>
      <c r="S14" s="49">
        <v>238406.35</v>
      </c>
      <c r="T14" s="49">
        <v>250146.62</v>
      </c>
      <c r="U14" s="19"/>
    </row>
    <row r="15" spans="2:21" s="2" customFormat="1" ht="14.4" x14ac:dyDescent="0.3">
      <c r="B15" s="53" t="s">
        <v>17</v>
      </c>
      <c r="C15" s="49">
        <v>71197.539999999994</v>
      </c>
      <c r="D15" s="49">
        <v>67830.12</v>
      </c>
      <c r="E15" s="49">
        <v>69997.899999999994</v>
      </c>
      <c r="F15" s="49">
        <v>74450.77</v>
      </c>
      <c r="G15" s="49">
        <v>76224.710000000006</v>
      </c>
      <c r="H15" s="49">
        <v>76721.55</v>
      </c>
      <c r="I15" s="49">
        <v>76629.460000000006</v>
      </c>
      <c r="J15" s="49">
        <v>79613.06</v>
      </c>
      <c r="K15" s="49">
        <v>81802.84</v>
      </c>
      <c r="L15" s="49">
        <v>69413.919999999998</v>
      </c>
      <c r="M15" s="49">
        <v>80959.81</v>
      </c>
      <c r="N15" s="49">
        <v>81948.28</v>
      </c>
      <c r="O15" s="49">
        <v>80737.48</v>
      </c>
      <c r="P15" s="49">
        <v>76719.34</v>
      </c>
      <c r="Q15" s="49">
        <v>80363.95</v>
      </c>
      <c r="R15" s="49">
        <v>79871.23</v>
      </c>
      <c r="S15" s="49">
        <v>85073.5</v>
      </c>
      <c r="T15" s="49">
        <v>86014.63</v>
      </c>
      <c r="U15" s="19"/>
    </row>
    <row r="16" spans="2:21" s="2" customFormat="1" ht="14.4" x14ac:dyDescent="0.3">
      <c r="B16" s="55" t="s">
        <v>18</v>
      </c>
      <c r="C16" s="19">
        <v>71785.8</v>
      </c>
      <c r="D16" s="19">
        <v>68642.399999999994</v>
      </c>
      <c r="E16" s="19">
        <v>70487.820000000007</v>
      </c>
      <c r="F16" s="19">
        <v>73905.75</v>
      </c>
      <c r="G16" s="19">
        <v>79529.929999999993</v>
      </c>
      <c r="H16" s="19">
        <v>82222.27</v>
      </c>
      <c r="I16" s="19">
        <v>85550.73</v>
      </c>
      <c r="J16" s="19">
        <v>87143.77</v>
      </c>
      <c r="K16" s="19">
        <v>87208.24</v>
      </c>
      <c r="L16" s="19">
        <v>77145.34</v>
      </c>
      <c r="M16" s="19">
        <v>86991.98</v>
      </c>
      <c r="N16" s="19">
        <v>86873.27</v>
      </c>
      <c r="O16" s="19">
        <v>89937.54</v>
      </c>
      <c r="P16" s="19">
        <v>84760.34</v>
      </c>
      <c r="Q16" s="19">
        <v>88108.92</v>
      </c>
      <c r="R16" s="19">
        <v>86685.98</v>
      </c>
      <c r="S16" s="19">
        <v>91081.26</v>
      </c>
      <c r="T16" s="19">
        <v>94404.75</v>
      </c>
      <c r="U16" s="19"/>
    </row>
    <row r="17" spans="2:22" s="2" customFormat="1" ht="14.4" x14ac:dyDescent="0.3">
      <c r="B17" s="55"/>
      <c r="C17" s="19"/>
      <c r="D17" s="19"/>
      <c r="E17" s="19"/>
      <c r="F17" s="19"/>
      <c r="G17" s="19"/>
      <c r="H17" s="19"/>
      <c r="I17" s="19"/>
      <c r="J17" s="19"/>
      <c r="K17" s="19"/>
      <c r="L17" s="19"/>
      <c r="M17" s="19"/>
      <c r="N17" s="19"/>
      <c r="O17" s="19"/>
      <c r="P17" s="19"/>
      <c r="Q17" s="19"/>
      <c r="R17" s="19"/>
      <c r="S17" s="19"/>
      <c r="T17" s="19"/>
      <c r="U17" s="19"/>
    </row>
    <row r="18" spans="2:22" s="2" customFormat="1" ht="14.4" x14ac:dyDescent="0.3">
      <c r="B18" s="52" t="s">
        <v>13</v>
      </c>
      <c r="C18" s="20">
        <v>8882792</v>
      </c>
      <c r="D18" s="20">
        <v>8909128</v>
      </c>
      <c r="E18" s="20">
        <v>8940788</v>
      </c>
      <c r="F18" s="20">
        <v>8975670</v>
      </c>
      <c r="G18" s="20">
        <v>9011392</v>
      </c>
      <c r="H18" s="20">
        <v>9047752</v>
      </c>
      <c r="I18" s="20">
        <v>9113257</v>
      </c>
      <c r="J18" s="20">
        <v>9182927</v>
      </c>
      <c r="K18" s="20">
        <v>9256347</v>
      </c>
      <c r="L18" s="20">
        <v>9340682</v>
      </c>
      <c r="M18" s="20">
        <v>9415570</v>
      </c>
      <c r="N18" s="20">
        <v>9482855</v>
      </c>
      <c r="O18" s="20">
        <v>9555893</v>
      </c>
      <c r="P18" s="20">
        <v>9644864</v>
      </c>
      <c r="Q18" s="20">
        <v>9747355</v>
      </c>
      <c r="R18" s="20">
        <v>9851017</v>
      </c>
      <c r="S18" s="20">
        <v>9995153</v>
      </c>
      <c r="T18" s="20">
        <v>10120242</v>
      </c>
      <c r="U18" s="19"/>
    </row>
    <row r="19" spans="2:22" s="2" customFormat="1" ht="14.4" x14ac:dyDescent="0.3">
      <c r="B19" s="54" t="s">
        <v>7</v>
      </c>
      <c r="C19" s="19">
        <v>3071793.5481369244</v>
      </c>
      <c r="D19" s="19">
        <v>3120126.150811167</v>
      </c>
      <c r="E19" s="19">
        <v>3184877.5026570228</v>
      </c>
      <c r="F19" s="19">
        <v>3260034.2909102025</v>
      </c>
      <c r="G19" s="19">
        <v>3400566.8534066817</v>
      </c>
      <c r="H19" s="19">
        <v>3496349.7855063914</v>
      </c>
      <c r="I19" s="19">
        <v>3660662.3541280143</v>
      </c>
      <c r="J19" s="19">
        <v>3785421.7567112548</v>
      </c>
      <c r="K19" s="19">
        <v>3764334.7525744699</v>
      </c>
      <c r="L19" s="19">
        <v>3568744.2984081679</v>
      </c>
      <c r="M19" s="19">
        <v>3782582.5109564685</v>
      </c>
      <c r="N19" s="19">
        <v>3883926.5547005916</v>
      </c>
      <c r="O19" s="19">
        <v>3872331.925561002</v>
      </c>
      <c r="P19" s="19">
        <v>3920284.4868685422</v>
      </c>
      <c r="Q19" s="19">
        <v>4022286.6275615892</v>
      </c>
      <c r="R19" s="19">
        <v>4201543</v>
      </c>
      <c r="S19" s="19">
        <v>4314311.3758662287</v>
      </c>
      <c r="T19" s="19"/>
      <c r="U19" s="19"/>
    </row>
    <row r="20" spans="2:22" s="2" customFormat="1" ht="14.4" x14ac:dyDescent="0.3">
      <c r="B20" s="55"/>
      <c r="C20" s="19"/>
      <c r="D20" s="19"/>
      <c r="E20" s="19"/>
      <c r="F20" s="19"/>
      <c r="G20" s="19"/>
      <c r="H20" s="19"/>
      <c r="I20" s="19"/>
      <c r="J20" s="19"/>
      <c r="K20" s="19"/>
      <c r="L20" s="19"/>
      <c r="M20" s="19"/>
      <c r="N20" s="19"/>
      <c r="O20" s="19"/>
      <c r="P20" s="19"/>
      <c r="Q20" s="19"/>
      <c r="R20" s="19"/>
      <c r="S20" s="19"/>
      <c r="T20" s="19"/>
      <c r="U20" s="19"/>
    </row>
    <row r="21" spans="2:22" s="2" customFormat="1" ht="14.4" x14ac:dyDescent="0.3">
      <c r="B21" s="55"/>
      <c r="C21" s="19"/>
      <c r="D21" s="19"/>
      <c r="E21" s="19"/>
      <c r="F21" s="19"/>
      <c r="G21" s="19"/>
      <c r="H21" s="19"/>
      <c r="I21" s="19"/>
      <c r="J21" s="19"/>
      <c r="K21" s="19"/>
      <c r="L21" s="19"/>
      <c r="M21" s="19"/>
      <c r="N21" s="19"/>
      <c r="O21" s="19"/>
      <c r="P21" s="19"/>
      <c r="Q21" s="19"/>
      <c r="R21" s="19"/>
      <c r="S21" s="19"/>
      <c r="T21" s="19"/>
      <c r="U21" s="19"/>
      <c r="V21" s="4"/>
    </row>
    <row r="22" spans="2:22" s="2" customFormat="1" ht="14.4" x14ac:dyDescent="0.3">
      <c r="B22" s="52"/>
      <c r="C22" s="56">
        <v>2000</v>
      </c>
      <c r="D22" s="56">
        <v>2001</v>
      </c>
      <c r="E22" s="56">
        <v>2002</v>
      </c>
      <c r="F22" s="56">
        <v>2003</v>
      </c>
      <c r="G22" s="56">
        <v>2004</v>
      </c>
      <c r="H22" s="56">
        <v>2005</v>
      </c>
      <c r="I22" s="56">
        <v>2006</v>
      </c>
      <c r="J22" s="56">
        <v>2007</v>
      </c>
      <c r="K22" s="56">
        <v>2008</v>
      </c>
      <c r="L22" s="56">
        <v>2009</v>
      </c>
      <c r="M22" s="56">
        <v>2010</v>
      </c>
      <c r="N22" s="56">
        <v>2011</v>
      </c>
      <c r="O22" s="56">
        <v>2012</v>
      </c>
      <c r="P22" s="56">
        <v>2013</v>
      </c>
      <c r="Q22" s="56">
        <v>2014</v>
      </c>
      <c r="R22" s="56">
        <v>2015</v>
      </c>
      <c r="S22" s="56">
        <v>2016</v>
      </c>
      <c r="T22" s="56">
        <v>2017</v>
      </c>
      <c r="U22" s="19"/>
    </row>
    <row r="23" spans="2:22" s="2" customFormat="1" ht="14.4" x14ac:dyDescent="0.3">
      <c r="B23" s="53" t="s">
        <v>15</v>
      </c>
      <c r="C23" s="49">
        <v>100</v>
      </c>
      <c r="D23" s="49">
        <v>98.383044081916978</v>
      </c>
      <c r="E23" s="49">
        <v>100.20877607384682</v>
      </c>
      <c r="F23" s="49">
        <v>101.15487073595362</v>
      </c>
      <c r="G23" s="49">
        <v>104.40128053480151</v>
      </c>
      <c r="H23" s="49">
        <v>113.26199663912755</v>
      </c>
      <c r="I23" s="49">
        <v>106.13236522163103</v>
      </c>
      <c r="J23" s="49">
        <v>116.53400333394006</v>
      </c>
      <c r="K23" s="49">
        <v>116.52724241467986</v>
      </c>
      <c r="L23" s="49">
        <v>101.47369120427776</v>
      </c>
      <c r="M23" s="49">
        <v>115.14699657430063</v>
      </c>
      <c r="N23" s="49">
        <v>121.3835578561353</v>
      </c>
      <c r="O23" s="49">
        <v>120.94082058862958</v>
      </c>
      <c r="P23" s="49">
        <v>124.52726289219665</v>
      </c>
      <c r="Q23" s="49">
        <v>127.29152176829592</v>
      </c>
      <c r="R23" s="49">
        <v>126.04529793646174</v>
      </c>
      <c r="S23" s="49">
        <v>129.31918544667334</v>
      </c>
      <c r="T23" s="49">
        <v>134.52643433180333</v>
      </c>
      <c r="U23" s="19"/>
    </row>
    <row r="24" spans="2:22" s="2" customFormat="1" ht="14.4" x14ac:dyDescent="0.3">
      <c r="B24" s="53" t="s">
        <v>9</v>
      </c>
      <c r="C24" s="49">
        <v>100</v>
      </c>
      <c r="D24" s="49">
        <v>98.092216983132303</v>
      </c>
      <c r="E24" s="49">
        <v>99.558754154394222</v>
      </c>
      <c r="F24" s="49">
        <v>100.10814530105974</v>
      </c>
      <c r="G24" s="49">
        <v>102.91138811010447</v>
      </c>
      <c r="H24" s="49">
        <v>111.19698657192075</v>
      </c>
      <c r="I24" s="49">
        <v>103.44838565748584</v>
      </c>
      <c r="J24" s="49">
        <v>112.72520325411452</v>
      </c>
      <c r="K24" s="49">
        <v>111.82459524293753</v>
      </c>
      <c r="L24" s="49">
        <v>96.499344741618316</v>
      </c>
      <c r="M24" s="49">
        <v>108.6314285799187</v>
      </c>
      <c r="N24" s="49">
        <v>113.70256074315341</v>
      </c>
      <c r="O24" s="49">
        <v>112.42195298734656</v>
      </c>
      <c r="P24" s="49">
        <v>114.6879597888266</v>
      </c>
      <c r="Q24" s="49">
        <v>116.00112145615344</v>
      </c>
      <c r="R24" s="49">
        <v>113.65670814978989</v>
      </c>
      <c r="S24" s="49">
        <v>114.92724783024597</v>
      </c>
      <c r="T24" s="49">
        <v>118.07724900956597</v>
      </c>
      <c r="U24" s="19"/>
    </row>
    <row r="25" spans="2:22" s="2" customFormat="1" ht="14.4" x14ac:dyDescent="0.3">
      <c r="B25" s="54" t="s">
        <v>10</v>
      </c>
      <c r="C25" s="19">
        <v>100</v>
      </c>
      <c r="D25" s="19">
        <v>96.859032439548756</v>
      </c>
      <c r="E25" s="19">
        <v>96.650709973472232</v>
      </c>
      <c r="F25" s="19">
        <v>95.313991069269349</v>
      </c>
      <c r="G25" s="19">
        <v>94.30756511749226</v>
      </c>
      <c r="H25" s="19">
        <v>99.508771109635319</v>
      </c>
      <c r="I25" s="19">
        <v>89.059487928101063</v>
      </c>
      <c r="J25" s="19">
        <v>94.564997663764714</v>
      </c>
      <c r="K25" s="19">
        <v>95.089213621821671</v>
      </c>
      <c r="L25" s="19">
        <v>87.343391367651378</v>
      </c>
      <c r="M25" s="19">
        <v>93.509606238527823</v>
      </c>
      <c r="N25" s="19">
        <v>96.002132023097801</v>
      </c>
      <c r="O25" s="19">
        <v>95.938374997829257</v>
      </c>
      <c r="P25" s="19">
        <v>97.575072421581453</v>
      </c>
      <c r="Q25" s="19">
        <v>97.211688650200514</v>
      </c>
      <c r="R25" s="19">
        <v>92.15308113572074</v>
      </c>
      <c r="S25" s="19">
        <v>92.075375395373555</v>
      </c>
      <c r="T25" s="19"/>
      <c r="U25" s="19"/>
    </row>
    <row r="26" spans="2:22" s="2" customFormat="1" ht="14.4" x14ac:dyDescent="0.3">
      <c r="B26" s="55"/>
      <c r="C26" s="19"/>
      <c r="D26" s="19"/>
      <c r="E26" s="19"/>
      <c r="F26" s="19"/>
      <c r="G26" s="19"/>
      <c r="H26" s="19"/>
      <c r="I26" s="19"/>
      <c r="J26" s="19"/>
      <c r="K26" s="19"/>
      <c r="L26" s="19"/>
      <c r="M26" s="19"/>
      <c r="N26" s="19"/>
      <c r="O26" s="19"/>
      <c r="P26" s="19"/>
      <c r="Q26" s="19"/>
      <c r="R26" s="19"/>
      <c r="S26" s="19"/>
      <c r="T26" s="19"/>
      <c r="U26" s="19"/>
    </row>
    <row r="27" spans="2:22" s="2" customFormat="1" ht="14.4" x14ac:dyDescent="0.3">
      <c r="B27" s="55"/>
      <c r="C27" s="19"/>
      <c r="D27" s="19"/>
      <c r="E27" s="19"/>
      <c r="F27" s="19"/>
      <c r="G27" s="19"/>
      <c r="H27" s="19"/>
      <c r="I27" s="19"/>
      <c r="J27" s="19"/>
      <c r="K27" s="19"/>
      <c r="L27" s="19"/>
      <c r="M27" s="19"/>
      <c r="N27" s="19"/>
      <c r="O27" s="19"/>
      <c r="P27" s="19"/>
      <c r="Q27" s="19"/>
      <c r="R27" s="19"/>
      <c r="S27" s="19"/>
      <c r="T27" s="19"/>
      <c r="U27" s="19"/>
    </row>
    <row r="28" spans="2:22" x14ac:dyDescent="0.35">
      <c r="B28" s="57" t="s">
        <v>14</v>
      </c>
      <c r="C28" s="19"/>
      <c r="D28" s="19"/>
      <c r="E28" s="19"/>
      <c r="F28" s="19"/>
      <c r="G28" s="19"/>
      <c r="H28" s="19"/>
      <c r="I28" s="19"/>
      <c r="J28" s="19"/>
      <c r="K28" s="19"/>
      <c r="L28" s="19"/>
      <c r="M28" s="19"/>
      <c r="N28" s="19"/>
      <c r="O28" s="19"/>
      <c r="P28" s="19"/>
      <c r="Q28" s="19"/>
      <c r="R28" s="19"/>
      <c r="S28" s="19"/>
      <c r="T28" s="19"/>
      <c r="U28" s="19"/>
    </row>
  </sheetData>
  <mergeCells count="8">
    <mergeCell ref="B9:Q9"/>
    <mergeCell ref="B2:Q2"/>
    <mergeCell ref="B3:Q3"/>
    <mergeCell ref="B4:Q4"/>
    <mergeCell ref="B5:Q5"/>
    <mergeCell ref="B6:Q6"/>
    <mergeCell ref="B7:Q7"/>
    <mergeCell ref="B8:Q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workbookViewId="0"/>
  </sheetViews>
  <sheetFormatPr defaultRowHeight="15.6" x14ac:dyDescent="0.35"/>
  <cols>
    <col min="2" max="2" width="22.3984375" customWidth="1"/>
    <col min="4" max="4" width="16.69921875" customWidth="1"/>
    <col min="6" max="6" width="12.59765625" customWidth="1"/>
    <col min="7" max="7" width="17.8984375" customWidth="1"/>
    <col min="8" max="8" width="17.5" customWidth="1"/>
  </cols>
  <sheetData>
    <row r="1" spans="2:10" s="1" customFormat="1" ht="15" x14ac:dyDescent="0.35"/>
    <row r="2" spans="2:10" s="1" customFormat="1" ht="15" x14ac:dyDescent="0.35">
      <c r="B2" s="95"/>
      <c r="C2" s="96"/>
      <c r="D2" s="96"/>
      <c r="E2" s="96"/>
      <c r="F2" s="96"/>
      <c r="G2" s="96"/>
      <c r="H2" s="96"/>
      <c r="I2" s="96"/>
      <c r="J2" s="97"/>
    </row>
    <row r="3" spans="2:10" s="1" customFormat="1" ht="15" x14ac:dyDescent="0.35">
      <c r="B3" s="98" t="s">
        <v>3</v>
      </c>
      <c r="C3" s="99"/>
      <c r="D3" s="99"/>
      <c r="E3" s="99"/>
      <c r="F3" s="99"/>
      <c r="G3" s="99"/>
      <c r="H3" s="99"/>
      <c r="I3" s="99"/>
      <c r="J3" s="100"/>
    </row>
    <row r="4" spans="2:10" s="1" customFormat="1" ht="15" customHeight="1" x14ac:dyDescent="0.35">
      <c r="B4" s="101" t="s">
        <v>154</v>
      </c>
      <c r="C4" s="102"/>
      <c r="D4" s="102"/>
      <c r="E4" s="102"/>
      <c r="F4" s="102"/>
      <c r="G4" s="102"/>
      <c r="H4" s="102"/>
      <c r="I4" s="102"/>
      <c r="J4" s="103"/>
    </row>
    <row r="5" spans="2:10" s="1" customFormat="1" ht="15" x14ac:dyDescent="0.35">
      <c r="B5" s="98" t="s">
        <v>2</v>
      </c>
      <c r="C5" s="99"/>
      <c r="D5" s="99"/>
      <c r="E5" s="99"/>
      <c r="F5" s="99"/>
      <c r="G5" s="99"/>
      <c r="H5" s="99"/>
      <c r="I5" s="99"/>
      <c r="J5" s="100"/>
    </row>
    <row r="6" spans="2:10" s="1" customFormat="1" ht="29.25" customHeight="1" x14ac:dyDescent="0.35">
      <c r="B6" s="101" t="s">
        <v>30</v>
      </c>
      <c r="C6" s="107"/>
      <c r="D6" s="107"/>
      <c r="E6" s="107"/>
      <c r="F6" s="107"/>
      <c r="G6" s="107"/>
      <c r="H6" s="107"/>
      <c r="I6" s="107"/>
      <c r="J6" s="108"/>
    </row>
    <row r="7" spans="2:10" s="1" customFormat="1" ht="15" customHeight="1" x14ac:dyDescent="0.35">
      <c r="B7" s="98" t="s">
        <v>151</v>
      </c>
      <c r="C7" s="99"/>
      <c r="D7" s="99"/>
      <c r="E7" s="99"/>
      <c r="F7" s="99"/>
      <c r="G7" s="99"/>
      <c r="H7" s="99"/>
      <c r="I7" s="99"/>
      <c r="J7" s="100"/>
    </row>
    <row r="8" spans="2:10" s="1" customFormat="1" ht="15" customHeight="1" x14ac:dyDescent="0.35">
      <c r="B8" s="101" t="s">
        <v>118</v>
      </c>
      <c r="C8" s="102"/>
      <c r="D8" s="102"/>
      <c r="E8" s="102"/>
      <c r="F8" s="102"/>
      <c r="G8" s="102"/>
      <c r="H8" s="102"/>
      <c r="I8" s="102"/>
      <c r="J8" s="103"/>
    </row>
    <row r="9" spans="2:10" s="1" customFormat="1" ht="15" x14ac:dyDescent="0.35">
      <c r="B9" s="104"/>
      <c r="C9" s="105"/>
      <c r="D9" s="105"/>
      <c r="E9" s="105"/>
      <c r="F9" s="105"/>
      <c r="G9" s="105"/>
      <c r="H9" s="105"/>
      <c r="I9" s="105"/>
      <c r="J9" s="106"/>
    </row>
    <row r="11" spans="2:10" x14ac:dyDescent="0.35">
      <c r="B11" s="84" t="s">
        <v>123</v>
      </c>
    </row>
    <row r="13" spans="2:10" x14ac:dyDescent="0.35">
      <c r="B13" s="37"/>
      <c r="C13" s="36" t="s">
        <v>20</v>
      </c>
      <c r="D13" s="36" t="s">
        <v>21</v>
      </c>
      <c r="E13" s="36" t="s">
        <v>22</v>
      </c>
      <c r="F13" s="36" t="s">
        <v>23</v>
      </c>
      <c r="G13" s="36" t="s">
        <v>24</v>
      </c>
      <c r="H13" s="36" t="s">
        <v>25</v>
      </c>
      <c r="I13" s="63" t="s">
        <v>0</v>
      </c>
    </row>
    <row r="14" spans="2:10" x14ac:dyDescent="0.35">
      <c r="B14" s="60" t="s">
        <v>26</v>
      </c>
      <c r="C14" s="61" t="s">
        <v>27</v>
      </c>
      <c r="D14" s="61" t="s">
        <v>28</v>
      </c>
      <c r="E14" s="62">
        <v>7</v>
      </c>
      <c r="F14" s="62">
        <v>8</v>
      </c>
      <c r="G14" s="62">
        <v>18</v>
      </c>
      <c r="H14" s="62">
        <v>5</v>
      </c>
      <c r="I14" s="64">
        <v>118</v>
      </c>
    </row>
    <row r="15" spans="2:10" x14ac:dyDescent="0.35">
      <c r="B15" s="59">
        <v>2014</v>
      </c>
      <c r="C15" s="43">
        <v>100</v>
      </c>
      <c r="D15" s="43">
        <v>10</v>
      </c>
      <c r="E15" s="43">
        <v>7</v>
      </c>
      <c r="F15" s="43">
        <v>7</v>
      </c>
      <c r="G15" s="43">
        <v>8</v>
      </c>
      <c r="H15" s="43">
        <v>3</v>
      </c>
      <c r="I15" s="65">
        <v>134</v>
      </c>
    </row>
    <row r="16" spans="2:10" x14ac:dyDescent="0.35">
      <c r="B16" s="58">
        <v>2016</v>
      </c>
      <c r="C16" s="24">
        <v>97</v>
      </c>
      <c r="D16" s="24" t="s">
        <v>29</v>
      </c>
      <c r="E16" s="24">
        <v>7</v>
      </c>
      <c r="F16" s="24">
        <v>7</v>
      </c>
      <c r="G16" s="24">
        <v>5</v>
      </c>
      <c r="H16" s="24">
        <v>3</v>
      </c>
      <c r="I16" s="66">
        <v>129</v>
      </c>
    </row>
    <row r="18" spans="2:2" x14ac:dyDescent="0.35">
      <c r="B18" s="68" t="s">
        <v>124</v>
      </c>
    </row>
    <row r="19" spans="2:2" x14ac:dyDescent="0.35">
      <c r="B19" s="68" t="s">
        <v>125</v>
      </c>
    </row>
    <row r="20" spans="2:2" x14ac:dyDescent="0.35">
      <c r="B20" s="68"/>
    </row>
    <row r="21" spans="2:2" x14ac:dyDescent="0.35">
      <c r="B21" s="69" t="s">
        <v>39</v>
      </c>
    </row>
    <row r="22" spans="2:2" x14ac:dyDescent="0.35">
      <c r="B22" s="67"/>
    </row>
  </sheetData>
  <mergeCells count="8">
    <mergeCell ref="B9:J9"/>
    <mergeCell ref="B2:J2"/>
    <mergeCell ref="B3:J3"/>
    <mergeCell ref="B4:J4"/>
    <mergeCell ref="B5:J5"/>
    <mergeCell ref="B6:J6"/>
    <mergeCell ref="B7:J7"/>
    <mergeCell ref="B8:J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5"/>
  <sheetViews>
    <sheetView workbookViewId="0"/>
  </sheetViews>
  <sheetFormatPr defaultRowHeight="15.6" x14ac:dyDescent="0.35"/>
  <cols>
    <col min="2" max="2" width="39.796875" customWidth="1"/>
    <col min="3" max="3" width="10.59765625" customWidth="1"/>
    <col min="4" max="4" width="9" customWidth="1"/>
    <col min="7" max="7" width="9" customWidth="1"/>
    <col min="8" max="8" width="5.8984375" bestFit="1" customWidth="1"/>
  </cols>
  <sheetData>
    <row r="1" spans="2:15" s="1" customFormat="1" ht="15" x14ac:dyDescent="0.35"/>
    <row r="2" spans="2:15" s="1" customFormat="1" ht="15" x14ac:dyDescent="0.35">
      <c r="B2" s="95"/>
      <c r="C2" s="96"/>
      <c r="D2" s="96"/>
      <c r="E2" s="96"/>
      <c r="F2" s="96"/>
      <c r="G2" s="96"/>
      <c r="H2" s="96"/>
      <c r="I2" s="96"/>
      <c r="J2" s="96"/>
      <c r="K2" s="96"/>
      <c r="L2" s="96"/>
      <c r="M2" s="97"/>
    </row>
    <row r="3" spans="2:15" s="1" customFormat="1" ht="15" customHeight="1" x14ac:dyDescent="0.35">
      <c r="B3" s="98" t="s">
        <v>3</v>
      </c>
      <c r="C3" s="99"/>
      <c r="D3" s="99"/>
      <c r="E3" s="99"/>
      <c r="F3" s="99"/>
      <c r="G3" s="99"/>
      <c r="H3" s="99"/>
      <c r="I3" s="99"/>
      <c r="J3" s="99"/>
      <c r="K3" s="99"/>
      <c r="L3" s="99"/>
      <c r="M3" s="100"/>
    </row>
    <row r="4" spans="2:15" s="1" customFormat="1" ht="35.25" customHeight="1" x14ac:dyDescent="0.35">
      <c r="B4" s="101" t="s">
        <v>155</v>
      </c>
      <c r="C4" s="102"/>
      <c r="D4" s="102"/>
      <c r="E4" s="102"/>
      <c r="F4" s="102"/>
      <c r="G4" s="102"/>
      <c r="H4" s="102"/>
      <c r="I4" s="102"/>
      <c r="J4" s="102"/>
      <c r="K4" s="102"/>
      <c r="L4" s="102"/>
      <c r="M4" s="103"/>
    </row>
    <row r="5" spans="2:15" s="1" customFormat="1" ht="15" x14ac:dyDescent="0.35">
      <c r="B5" s="98" t="s">
        <v>2</v>
      </c>
      <c r="C5" s="99"/>
      <c r="D5" s="99"/>
      <c r="E5" s="99"/>
      <c r="F5" s="99"/>
      <c r="G5" s="99"/>
      <c r="H5" s="99"/>
      <c r="I5" s="99"/>
      <c r="J5" s="99"/>
      <c r="K5" s="99"/>
      <c r="L5" s="99"/>
      <c r="M5" s="100"/>
    </row>
    <row r="6" spans="2:15" s="1" customFormat="1" ht="47.25" customHeight="1" x14ac:dyDescent="0.35">
      <c r="B6" s="101" t="s">
        <v>102</v>
      </c>
      <c r="C6" s="107"/>
      <c r="D6" s="107"/>
      <c r="E6" s="107"/>
      <c r="F6" s="107"/>
      <c r="G6" s="107"/>
      <c r="H6" s="107"/>
      <c r="I6" s="107"/>
      <c r="J6" s="107"/>
      <c r="K6" s="107"/>
      <c r="L6" s="107"/>
      <c r="M6" s="108"/>
    </row>
    <row r="7" spans="2:15" s="1" customFormat="1" ht="15" customHeight="1" x14ac:dyDescent="0.35">
      <c r="B7" s="98" t="s">
        <v>151</v>
      </c>
      <c r="C7" s="99"/>
      <c r="D7" s="99"/>
      <c r="E7" s="99"/>
      <c r="F7" s="99"/>
      <c r="G7" s="99"/>
      <c r="H7" s="99"/>
      <c r="I7" s="99"/>
      <c r="J7" s="99"/>
      <c r="K7" s="99"/>
      <c r="L7" s="99"/>
      <c r="M7" s="100"/>
    </row>
    <row r="8" spans="2:15" s="1" customFormat="1" ht="19.5" customHeight="1" x14ac:dyDescent="0.35">
      <c r="B8" s="101" t="s">
        <v>99</v>
      </c>
      <c r="C8" s="102"/>
      <c r="D8" s="102"/>
      <c r="E8" s="102"/>
      <c r="F8" s="102"/>
      <c r="G8" s="102"/>
      <c r="H8" s="102"/>
      <c r="I8" s="102"/>
      <c r="J8" s="102"/>
      <c r="K8" s="102"/>
      <c r="L8" s="102"/>
      <c r="M8" s="103"/>
    </row>
    <row r="9" spans="2:15" s="1" customFormat="1" ht="15" x14ac:dyDescent="0.35">
      <c r="B9" s="104"/>
      <c r="C9" s="105"/>
      <c r="D9" s="105"/>
      <c r="E9" s="105"/>
      <c r="F9" s="105"/>
      <c r="G9" s="105"/>
      <c r="H9" s="105"/>
      <c r="I9" s="105"/>
      <c r="J9" s="105"/>
      <c r="K9" s="105"/>
      <c r="L9" s="105"/>
      <c r="M9" s="106"/>
    </row>
    <row r="12" spans="2:15" x14ac:dyDescent="0.35">
      <c r="B12" s="48" t="s">
        <v>134</v>
      </c>
    </row>
    <row r="13" spans="2:15" x14ac:dyDescent="0.35">
      <c r="B13" s="75" t="s">
        <v>126</v>
      </c>
      <c r="C13" s="18" t="s">
        <v>31</v>
      </c>
      <c r="D13" s="18" t="s">
        <v>32</v>
      </c>
      <c r="E13" s="18" t="s">
        <v>33</v>
      </c>
      <c r="F13" s="18" t="s">
        <v>34</v>
      </c>
    </row>
    <row r="14" spans="2:15" ht="15" customHeight="1" x14ac:dyDescent="0.35">
      <c r="B14" s="48" t="s">
        <v>128</v>
      </c>
      <c r="C14" s="24">
        <v>13900</v>
      </c>
      <c r="D14" s="24">
        <v>19500</v>
      </c>
      <c r="E14" s="24">
        <v>21200</v>
      </c>
      <c r="F14" s="24">
        <v>20600</v>
      </c>
      <c r="N14" s="14"/>
      <c r="O14" s="14"/>
    </row>
    <row r="15" spans="2:15" x14ac:dyDescent="0.35">
      <c r="B15" s="48" t="s">
        <v>129</v>
      </c>
      <c r="C15" s="24">
        <v>4070</v>
      </c>
      <c r="D15" s="24">
        <v>6020</v>
      </c>
      <c r="E15" s="24">
        <v>6210</v>
      </c>
      <c r="F15" s="24">
        <v>9100</v>
      </c>
      <c r="N15" s="14"/>
      <c r="O15" s="14"/>
    </row>
    <row r="16" spans="2:15" ht="16.5" customHeight="1" x14ac:dyDescent="0.35">
      <c r="B16" s="72" t="s">
        <v>116</v>
      </c>
      <c r="C16" s="27">
        <v>490300</v>
      </c>
      <c r="D16" s="28">
        <v>438540</v>
      </c>
      <c r="E16" s="28">
        <v>439890</v>
      </c>
      <c r="F16" s="28">
        <v>442290</v>
      </c>
      <c r="H16" s="8"/>
      <c r="N16" s="14"/>
      <c r="O16" s="14"/>
    </row>
    <row r="17" spans="2:15" ht="16.5" customHeight="1" x14ac:dyDescent="0.35">
      <c r="B17" s="73" t="s">
        <v>130</v>
      </c>
      <c r="C17" s="28">
        <v>231000</v>
      </c>
      <c r="D17" s="27">
        <v>246000</v>
      </c>
      <c r="E17" s="27">
        <v>252000</v>
      </c>
      <c r="F17" s="27">
        <v>368000</v>
      </c>
      <c r="H17" s="9"/>
      <c r="N17" s="14"/>
      <c r="O17" s="14"/>
    </row>
    <row r="18" spans="2:15" ht="16.5" customHeight="1" x14ac:dyDescent="0.35">
      <c r="B18" s="73" t="s">
        <v>131</v>
      </c>
      <c r="C18" s="28">
        <v>644000</v>
      </c>
      <c r="D18" s="27">
        <v>893000</v>
      </c>
      <c r="E18" s="27">
        <v>602000</v>
      </c>
      <c r="F18" s="27">
        <v>383000</v>
      </c>
      <c r="H18" s="9"/>
      <c r="N18" s="14"/>
      <c r="O18" s="14"/>
    </row>
    <row r="19" spans="2:15" ht="16.5" customHeight="1" x14ac:dyDescent="0.35">
      <c r="B19" s="73" t="s">
        <v>117</v>
      </c>
      <c r="C19" s="28">
        <v>562270</v>
      </c>
      <c r="D19" s="27">
        <v>523260</v>
      </c>
      <c r="E19" s="27">
        <v>363260</v>
      </c>
      <c r="F19" s="27">
        <v>382390</v>
      </c>
      <c r="H19" s="9"/>
      <c r="N19" s="14"/>
      <c r="O19" s="14"/>
    </row>
    <row r="20" spans="2:15" ht="16.5" customHeight="1" x14ac:dyDescent="0.35">
      <c r="B20" s="73" t="s">
        <v>20</v>
      </c>
      <c r="C20" s="28">
        <v>367000</v>
      </c>
      <c r="D20" s="27">
        <v>412000</v>
      </c>
      <c r="E20" s="27">
        <v>410000</v>
      </c>
      <c r="F20" s="27">
        <v>417000</v>
      </c>
      <c r="H20" s="9"/>
    </row>
    <row r="21" spans="2:15" ht="16.5" customHeight="1" x14ac:dyDescent="0.35">
      <c r="B21" s="74" t="s">
        <v>127</v>
      </c>
      <c r="C21" s="29">
        <v>2312540</v>
      </c>
      <c r="D21" s="30">
        <v>2538320</v>
      </c>
      <c r="E21" s="30">
        <v>2094560</v>
      </c>
      <c r="F21" s="30">
        <v>2022380</v>
      </c>
      <c r="H21" s="9"/>
    </row>
    <row r="22" spans="2:15" x14ac:dyDescent="0.35">
      <c r="B22" s="73" t="s">
        <v>120</v>
      </c>
      <c r="C22" s="28">
        <v>9415570</v>
      </c>
      <c r="D22" s="27">
        <v>9555893</v>
      </c>
      <c r="E22" s="27">
        <v>9747355</v>
      </c>
      <c r="F22" s="27">
        <v>9995153</v>
      </c>
      <c r="H22" s="9"/>
    </row>
    <row r="23" spans="2:15" x14ac:dyDescent="0.35">
      <c r="B23" s="73" t="s">
        <v>132</v>
      </c>
      <c r="C23" s="25">
        <v>0.2456080725861525</v>
      </c>
      <c r="D23" s="26">
        <v>0.26562875913323852</v>
      </c>
      <c r="E23" s="26">
        <v>0.21488496109970345</v>
      </c>
      <c r="F23" s="26">
        <v>0.20233607229424103</v>
      </c>
      <c r="H23" s="9"/>
    </row>
    <row r="24" spans="2:15" x14ac:dyDescent="0.35">
      <c r="B24" s="7"/>
      <c r="C24" s="8"/>
      <c r="D24" s="8"/>
      <c r="E24" s="9"/>
      <c r="F24" s="9"/>
      <c r="G24" s="9"/>
      <c r="H24" s="9"/>
    </row>
    <row r="25" spans="2:15" x14ac:dyDescent="0.35">
      <c r="B25" s="7"/>
      <c r="C25" s="8"/>
      <c r="D25" s="8"/>
      <c r="E25" s="9"/>
      <c r="F25" s="9"/>
      <c r="G25" s="9"/>
      <c r="H25" s="9"/>
      <c r="J25" s="12"/>
    </row>
    <row r="26" spans="2:15" x14ac:dyDescent="0.35">
      <c r="B26" s="48" t="s">
        <v>40</v>
      </c>
      <c r="C26" s="7"/>
      <c r="D26" s="8"/>
      <c r="E26" s="9"/>
      <c r="F26" s="9"/>
      <c r="G26" s="9"/>
      <c r="H26" s="9"/>
    </row>
    <row r="27" spans="2:15" x14ac:dyDescent="0.35">
      <c r="B27" s="76"/>
      <c r="C27" s="32">
        <v>2010</v>
      </c>
      <c r="D27" s="33">
        <v>2012</v>
      </c>
      <c r="E27" s="34">
        <v>2014</v>
      </c>
      <c r="F27" s="34">
        <v>2016</v>
      </c>
      <c r="G27" s="7"/>
      <c r="H27" s="7"/>
      <c r="I27" s="7"/>
    </row>
    <row r="28" spans="2:15" x14ac:dyDescent="0.35">
      <c r="B28" s="71" t="s">
        <v>140</v>
      </c>
      <c r="C28" s="24">
        <v>111000</v>
      </c>
      <c r="D28" s="24">
        <v>158000</v>
      </c>
      <c r="E28" s="24">
        <v>194000</v>
      </c>
      <c r="F28" s="24">
        <v>226000</v>
      </c>
      <c r="H28" s="17"/>
      <c r="I28" s="5"/>
    </row>
    <row r="29" spans="2:15" x14ac:dyDescent="0.35">
      <c r="B29" s="71" t="s">
        <v>141</v>
      </c>
      <c r="C29" s="24">
        <v>2430</v>
      </c>
      <c r="D29" s="24">
        <v>60</v>
      </c>
      <c r="E29" s="24">
        <v>0</v>
      </c>
      <c r="F29" s="24">
        <v>0</v>
      </c>
      <c r="H29" s="5"/>
      <c r="I29" s="13"/>
    </row>
    <row r="30" spans="2:15" x14ac:dyDescent="0.35">
      <c r="B30" s="71" t="s">
        <v>142</v>
      </c>
      <c r="C30" s="24">
        <v>0</v>
      </c>
      <c r="D30" s="24">
        <v>22500</v>
      </c>
      <c r="E30" s="24">
        <v>0</v>
      </c>
      <c r="F30" s="24">
        <v>0</v>
      </c>
      <c r="H30" s="5"/>
      <c r="I30" s="13"/>
    </row>
    <row r="31" spans="2:15" x14ac:dyDescent="0.35">
      <c r="B31" s="71" t="s">
        <v>143</v>
      </c>
      <c r="C31" s="24">
        <v>132000</v>
      </c>
      <c r="D31" s="24">
        <v>297000</v>
      </c>
      <c r="E31" s="24">
        <v>217000</v>
      </c>
      <c r="F31" s="24">
        <v>159000</v>
      </c>
      <c r="H31" s="5"/>
      <c r="I31" s="13"/>
    </row>
    <row r="32" spans="2:15" x14ac:dyDescent="0.35">
      <c r="B32" s="71" t="s">
        <v>144</v>
      </c>
      <c r="C32" s="24">
        <v>82800</v>
      </c>
      <c r="D32" s="24">
        <v>137000</v>
      </c>
      <c r="E32" s="24">
        <v>153000</v>
      </c>
      <c r="F32" s="24">
        <v>110000</v>
      </c>
      <c r="H32" s="5"/>
      <c r="I32" s="13"/>
    </row>
    <row r="33" spans="2:16" x14ac:dyDescent="0.35">
      <c r="B33" s="71" t="s">
        <v>145</v>
      </c>
      <c r="C33" s="24">
        <v>85800</v>
      </c>
      <c r="D33" s="24">
        <v>42300</v>
      </c>
      <c r="E33" s="24">
        <v>103000</v>
      </c>
      <c r="F33" s="24">
        <v>210000</v>
      </c>
      <c r="H33" s="5"/>
      <c r="I33" s="13"/>
    </row>
    <row r="34" spans="2:16" x14ac:dyDescent="0.35">
      <c r="B34" s="71" t="s">
        <v>146</v>
      </c>
      <c r="C34" s="24">
        <v>356000</v>
      </c>
      <c r="D34" s="24">
        <v>466000</v>
      </c>
      <c r="E34" s="24">
        <v>426000</v>
      </c>
      <c r="F34" s="24">
        <v>627000</v>
      </c>
      <c r="H34" s="5"/>
      <c r="I34" s="13"/>
    </row>
    <row r="35" spans="2:16" x14ac:dyDescent="0.35">
      <c r="B35" s="71" t="s">
        <v>147</v>
      </c>
      <c r="C35" s="24">
        <v>0</v>
      </c>
      <c r="D35" s="24">
        <v>0</v>
      </c>
      <c r="E35" s="24">
        <v>0</v>
      </c>
      <c r="F35" s="24">
        <v>0</v>
      </c>
      <c r="H35" s="5"/>
      <c r="I35" s="13"/>
    </row>
    <row r="36" spans="2:16" x14ac:dyDescent="0.35">
      <c r="B36" s="71" t="s">
        <v>148</v>
      </c>
      <c r="C36" s="24">
        <v>997000</v>
      </c>
      <c r="D36" s="24">
        <v>1069000</v>
      </c>
      <c r="E36" s="24">
        <v>1641000</v>
      </c>
      <c r="F36" s="24">
        <v>1386000</v>
      </c>
      <c r="H36" s="5"/>
      <c r="I36" s="13"/>
    </row>
    <row r="37" spans="2:16" x14ac:dyDescent="0.35">
      <c r="B37" s="70" t="s">
        <v>139</v>
      </c>
      <c r="C37" s="24"/>
      <c r="D37" s="24"/>
      <c r="E37" s="24"/>
      <c r="F37" s="24"/>
      <c r="H37" s="5"/>
      <c r="I37" s="13"/>
    </row>
    <row r="38" spans="2:16" x14ac:dyDescent="0.35">
      <c r="B38" s="77" t="s">
        <v>149</v>
      </c>
      <c r="C38" s="31">
        <v>1767030</v>
      </c>
      <c r="D38" s="31">
        <v>2191860</v>
      </c>
      <c r="E38" s="31">
        <v>2734000</v>
      </c>
      <c r="F38" s="31">
        <v>2718000</v>
      </c>
    </row>
    <row r="39" spans="2:16" x14ac:dyDescent="0.35">
      <c r="B39" s="71" t="s">
        <v>13</v>
      </c>
      <c r="C39" s="24">
        <v>9415570</v>
      </c>
      <c r="D39" s="24">
        <v>9555893</v>
      </c>
      <c r="E39" s="24">
        <v>9747355</v>
      </c>
      <c r="F39" s="24">
        <v>9995153</v>
      </c>
    </row>
    <row r="40" spans="2:16" x14ac:dyDescent="0.35">
      <c r="B40" s="71" t="s">
        <v>41</v>
      </c>
      <c r="C40" s="23">
        <v>0.18767105974465698</v>
      </c>
      <c r="D40" s="23">
        <v>0.22937259762117471</v>
      </c>
      <c r="E40" s="23">
        <v>0.28048634732191452</v>
      </c>
      <c r="F40" s="23">
        <v>0.27193180534605121</v>
      </c>
    </row>
    <row r="42" spans="2:16" x14ac:dyDescent="0.35">
      <c r="B42" s="81" t="s">
        <v>133</v>
      </c>
      <c r="C42" s="5"/>
    </row>
    <row r="43" spans="2:16" x14ac:dyDescent="0.35">
      <c r="B43" s="15"/>
      <c r="D43" s="15"/>
      <c r="E43" s="15"/>
      <c r="F43" s="15"/>
      <c r="G43" s="15"/>
      <c r="H43" s="15"/>
      <c r="I43" s="15"/>
    </row>
    <row r="44" spans="2:16" x14ac:dyDescent="0.35">
      <c r="B44" s="15"/>
      <c r="C44" s="15"/>
      <c r="D44" s="15"/>
      <c r="E44" s="15"/>
      <c r="F44" s="15"/>
      <c r="G44" s="15"/>
      <c r="H44" s="15"/>
      <c r="I44" s="15"/>
      <c r="J44" s="15"/>
      <c r="K44" s="15"/>
      <c r="L44" s="16"/>
      <c r="M44" s="16"/>
      <c r="N44" s="16"/>
      <c r="O44" s="16"/>
      <c r="P44" s="16"/>
    </row>
    <row r="45" spans="2:16" x14ac:dyDescent="0.35">
      <c r="B45" s="15"/>
      <c r="C45" s="15"/>
      <c r="D45" s="15"/>
      <c r="E45" s="15"/>
      <c r="F45" s="15"/>
      <c r="G45" s="15"/>
      <c r="H45" s="15"/>
      <c r="I45" s="15"/>
      <c r="J45" s="15"/>
      <c r="K45" s="15"/>
      <c r="L45" s="16"/>
      <c r="M45" s="16"/>
      <c r="N45" s="16"/>
      <c r="O45" s="16"/>
      <c r="P45" s="16"/>
    </row>
    <row r="46" spans="2:16" x14ac:dyDescent="0.35">
      <c r="B46" s="15"/>
      <c r="C46" s="15"/>
      <c r="D46" s="15"/>
      <c r="E46" s="15"/>
      <c r="F46" s="15"/>
      <c r="G46" s="15"/>
      <c r="H46" s="15"/>
      <c r="I46" s="15"/>
      <c r="J46" s="15"/>
      <c r="K46" s="15"/>
    </row>
    <row r="47" spans="2:16" x14ac:dyDescent="0.35">
      <c r="B47" s="7"/>
      <c r="C47" s="7"/>
      <c r="D47" s="10"/>
      <c r="E47" s="10"/>
      <c r="F47" s="10"/>
      <c r="G47" s="10"/>
      <c r="H47" s="10"/>
      <c r="I47" s="10"/>
      <c r="J47" s="10"/>
      <c r="K47" s="7"/>
    </row>
    <row r="48" spans="2:16" x14ac:dyDescent="0.35">
      <c r="B48" s="8"/>
      <c r="C48" s="7"/>
      <c r="D48" s="7"/>
      <c r="E48" s="7"/>
      <c r="F48" s="7"/>
      <c r="G48" s="7"/>
      <c r="H48" s="7"/>
      <c r="I48" s="7"/>
      <c r="J48" s="7"/>
      <c r="K48" s="7"/>
    </row>
    <row r="49" spans="2:11" x14ac:dyDescent="0.35">
      <c r="B49" s="8"/>
      <c r="C49" s="11"/>
      <c r="D49" s="11"/>
      <c r="E49" s="11"/>
      <c r="F49" s="11"/>
      <c r="G49" s="7"/>
      <c r="H49" s="7"/>
      <c r="I49" s="7"/>
      <c r="J49" s="7"/>
      <c r="K49" s="7"/>
    </row>
    <row r="50" spans="2:11" x14ac:dyDescent="0.35">
      <c r="B50" s="8"/>
      <c r="C50" s="7"/>
      <c r="D50" s="7"/>
      <c r="E50" s="7"/>
      <c r="F50" s="7"/>
      <c r="G50" s="7"/>
      <c r="H50" s="7"/>
      <c r="I50" s="7"/>
      <c r="J50" s="7"/>
      <c r="K50" s="7"/>
    </row>
    <row r="51" spans="2:11" x14ac:dyDescent="0.35">
      <c r="B51" s="15"/>
      <c r="C51" s="15"/>
      <c r="D51" s="15"/>
      <c r="E51" s="15"/>
      <c r="F51" s="15"/>
      <c r="G51" s="15"/>
      <c r="H51" s="15"/>
      <c r="I51" s="15"/>
      <c r="J51" s="15"/>
      <c r="K51" s="15"/>
    </row>
    <row r="52" spans="2:11" x14ac:dyDescent="0.35">
      <c r="B52" s="15"/>
      <c r="C52" s="15"/>
      <c r="D52" s="15"/>
      <c r="E52" s="15"/>
      <c r="F52" s="15"/>
      <c r="G52" s="15"/>
      <c r="H52" s="15"/>
      <c r="I52" s="15"/>
      <c r="J52" s="15"/>
      <c r="K52" s="15"/>
    </row>
    <row r="53" spans="2:11" x14ac:dyDescent="0.35">
      <c r="B53" s="15"/>
      <c r="C53" s="15"/>
      <c r="D53" s="15"/>
      <c r="E53" s="15"/>
      <c r="F53" s="15"/>
      <c r="G53" s="15"/>
      <c r="H53" s="15"/>
      <c r="I53" s="15"/>
      <c r="J53" s="15"/>
      <c r="K53" s="15"/>
    </row>
    <row r="54" spans="2:11" x14ac:dyDescent="0.35">
      <c r="B54" s="15"/>
      <c r="C54" s="15"/>
      <c r="D54" s="15"/>
      <c r="E54" s="15"/>
      <c r="F54" s="15"/>
      <c r="G54" s="15"/>
      <c r="H54" s="15"/>
      <c r="I54" s="15"/>
      <c r="J54" s="15"/>
      <c r="K54" s="15"/>
    </row>
    <row r="55" spans="2:11" x14ac:dyDescent="0.35">
      <c r="B55" s="15"/>
      <c r="C55" s="15"/>
      <c r="D55" s="15"/>
      <c r="E55" s="15"/>
      <c r="F55" s="15"/>
      <c r="G55" s="15"/>
      <c r="H55" s="15"/>
      <c r="I55" s="15"/>
      <c r="J55" s="15"/>
      <c r="K55" s="15"/>
    </row>
  </sheetData>
  <mergeCells count="8">
    <mergeCell ref="B9:M9"/>
    <mergeCell ref="B2:M2"/>
    <mergeCell ref="B3:M3"/>
    <mergeCell ref="B4:M4"/>
    <mergeCell ref="B5:M5"/>
    <mergeCell ref="B6:M6"/>
    <mergeCell ref="B7:M7"/>
    <mergeCell ref="B8:M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88"/>
  <sheetViews>
    <sheetView workbookViewId="0"/>
  </sheetViews>
  <sheetFormatPr defaultRowHeight="15.6" x14ac:dyDescent="0.35"/>
  <cols>
    <col min="2" max="2" width="44.8984375" customWidth="1"/>
    <col min="3" max="3" width="10.5" customWidth="1"/>
    <col min="4" max="4" width="10.69921875" customWidth="1"/>
    <col min="5" max="5" width="10.3984375" customWidth="1"/>
    <col min="6" max="6" width="11" customWidth="1"/>
    <col min="7" max="7" width="10.59765625" customWidth="1"/>
    <col min="8" max="9" width="10" customWidth="1"/>
    <col min="10" max="11" width="10.3984375" customWidth="1"/>
    <col min="12" max="12" width="9.8984375" style="87" customWidth="1"/>
    <col min="14" max="14" width="10" customWidth="1"/>
  </cols>
  <sheetData>
    <row r="1" spans="2:14" s="1" customFormat="1" ht="15" x14ac:dyDescent="0.35"/>
    <row r="2" spans="2:14" s="1" customFormat="1" ht="15" x14ac:dyDescent="0.35">
      <c r="B2" s="95"/>
      <c r="C2" s="96"/>
      <c r="D2" s="96"/>
      <c r="E2" s="96"/>
      <c r="F2" s="96"/>
      <c r="G2" s="96"/>
      <c r="H2" s="96"/>
      <c r="I2" s="96"/>
      <c r="J2" s="96"/>
      <c r="K2" s="96"/>
      <c r="L2" s="96"/>
      <c r="M2" s="97"/>
    </row>
    <row r="3" spans="2:14" s="1" customFormat="1" ht="15" x14ac:dyDescent="0.35">
      <c r="B3" s="98" t="s">
        <v>3</v>
      </c>
      <c r="C3" s="99"/>
      <c r="D3" s="99"/>
      <c r="E3" s="99"/>
      <c r="F3" s="99"/>
      <c r="G3" s="99"/>
      <c r="H3" s="99"/>
      <c r="I3" s="99"/>
      <c r="J3" s="99"/>
      <c r="K3" s="99"/>
      <c r="L3" s="99"/>
      <c r="M3" s="100"/>
    </row>
    <row r="4" spans="2:14" s="1" customFormat="1" ht="15" x14ac:dyDescent="0.35">
      <c r="B4" s="101" t="s">
        <v>159</v>
      </c>
      <c r="C4" s="102"/>
      <c r="D4" s="102"/>
      <c r="E4" s="102"/>
      <c r="F4" s="102"/>
      <c r="G4" s="102"/>
      <c r="H4" s="102"/>
      <c r="I4" s="102"/>
      <c r="J4" s="102"/>
      <c r="K4" s="102"/>
      <c r="L4" s="102"/>
      <c r="M4" s="103"/>
    </row>
    <row r="5" spans="2:14" s="1" customFormat="1" x14ac:dyDescent="0.35">
      <c r="B5" s="101" t="s">
        <v>94</v>
      </c>
      <c r="C5" s="109"/>
      <c r="D5" s="109"/>
      <c r="E5" s="109"/>
      <c r="F5" s="109"/>
      <c r="G5" s="109"/>
      <c r="H5" s="109"/>
      <c r="I5" s="109"/>
      <c r="J5" s="109"/>
      <c r="K5" s="109"/>
      <c r="L5" s="79"/>
      <c r="M5" s="80"/>
    </row>
    <row r="6" spans="2:14" s="1" customFormat="1" ht="15" customHeight="1" x14ac:dyDescent="0.35">
      <c r="B6" s="98" t="s">
        <v>2</v>
      </c>
      <c r="C6" s="99"/>
      <c r="D6" s="99"/>
      <c r="E6" s="99"/>
      <c r="F6" s="99"/>
      <c r="G6" s="99"/>
      <c r="H6" s="99"/>
      <c r="I6" s="99"/>
      <c r="J6" s="99"/>
      <c r="K6" s="99"/>
      <c r="L6" s="99"/>
      <c r="M6" s="100"/>
    </row>
    <row r="7" spans="2:14" s="1" customFormat="1" ht="15" customHeight="1" x14ac:dyDescent="0.35">
      <c r="B7" s="101" t="s">
        <v>11</v>
      </c>
      <c r="C7" s="102"/>
      <c r="D7" s="102"/>
      <c r="E7" s="102"/>
      <c r="F7" s="102"/>
      <c r="G7" s="102"/>
      <c r="H7" s="102"/>
      <c r="I7" s="102"/>
      <c r="J7" s="102"/>
      <c r="K7" s="102"/>
      <c r="L7" s="102"/>
      <c r="M7" s="103"/>
    </row>
    <row r="8" spans="2:14" s="1" customFormat="1" ht="15" customHeight="1" x14ac:dyDescent="0.35">
      <c r="B8" s="104"/>
      <c r="C8" s="105"/>
      <c r="D8" s="105"/>
      <c r="E8" s="105"/>
      <c r="F8" s="105"/>
      <c r="G8" s="105"/>
      <c r="H8" s="105"/>
      <c r="I8" s="105"/>
      <c r="J8" s="105"/>
      <c r="K8" s="105"/>
      <c r="L8" s="105"/>
      <c r="M8" s="106"/>
    </row>
    <row r="9" spans="2:14" ht="16.5" customHeight="1" x14ac:dyDescent="0.35"/>
    <row r="10" spans="2:14" ht="16.5" customHeight="1" x14ac:dyDescent="0.35">
      <c r="B10" s="85" t="s">
        <v>135</v>
      </c>
    </row>
    <row r="12" spans="2:14" x14ac:dyDescent="0.35">
      <c r="B12" s="47" t="s">
        <v>95</v>
      </c>
      <c r="C12" s="18">
        <v>2008</v>
      </c>
      <c r="D12" s="18">
        <v>2009</v>
      </c>
      <c r="E12" s="18">
        <v>2010</v>
      </c>
      <c r="F12" s="18">
        <v>2011</v>
      </c>
      <c r="G12" s="18">
        <v>2012</v>
      </c>
      <c r="H12" s="18">
        <v>2013</v>
      </c>
      <c r="I12" s="18">
        <v>2014</v>
      </c>
      <c r="J12" s="18">
        <v>2015</v>
      </c>
      <c r="K12" s="18">
        <v>2016</v>
      </c>
      <c r="L12" s="18">
        <v>2017</v>
      </c>
    </row>
    <row r="13" spans="2:14" x14ac:dyDescent="0.35">
      <c r="B13" s="78" t="s">
        <v>114</v>
      </c>
      <c r="C13" s="43">
        <v>12521671.910534088</v>
      </c>
      <c r="D13" s="43">
        <v>11329463.256128181</v>
      </c>
      <c r="E13" s="43">
        <v>13012391.378247105</v>
      </c>
      <c r="F13" s="43">
        <v>14276662.483411772</v>
      </c>
      <c r="G13" s="43">
        <v>15316699.514708731</v>
      </c>
      <c r="H13" s="43">
        <v>13175247.183948947</v>
      </c>
      <c r="I13" s="43">
        <v>13506687.640964033</v>
      </c>
      <c r="J13" s="43">
        <v>13462463.14436611</v>
      </c>
      <c r="K13" s="43">
        <v>13722087.816747993</v>
      </c>
      <c r="L13" s="50">
        <v>14011702.662374984</v>
      </c>
      <c r="N13" s="6"/>
    </row>
    <row r="14" spans="2:14" x14ac:dyDescent="0.35">
      <c r="B14" s="78" t="s">
        <v>115</v>
      </c>
      <c r="C14" s="43">
        <v>8802997.3878707364</v>
      </c>
      <c r="D14" s="43">
        <v>7918511.1365501899</v>
      </c>
      <c r="E14" s="43">
        <v>9643349.0841954742</v>
      </c>
      <c r="F14" s="43">
        <v>10372289.595290612</v>
      </c>
      <c r="G14" s="43">
        <v>10962914.789280752</v>
      </c>
      <c r="H14" s="43">
        <v>9178000.0384200476</v>
      </c>
      <c r="I14" s="43">
        <v>9350784.8384413738</v>
      </c>
      <c r="J14" s="43">
        <v>11169947.26977082</v>
      </c>
      <c r="K14" s="43">
        <v>11261030.347104663</v>
      </c>
      <c r="L14" s="50">
        <v>11268213.808698665</v>
      </c>
    </row>
    <row r="15" spans="2:14" x14ac:dyDescent="0.35">
      <c r="B15" s="78" t="s">
        <v>44</v>
      </c>
      <c r="C15" s="43">
        <v>10031957.482744774</v>
      </c>
      <c r="D15" s="43">
        <v>9734150.6444590166</v>
      </c>
      <c r="E15" s="43">
        <v>10129014.839276975</v>
      </c>
      <c r="F15" s="43">
        <v>9376587.3844829779</v>
      </c>
      <c r="G15" s="43">
        <v>8984534.7872328274</v>
      </c>
      <c r="H15" s="43">
        <v>8500971.6091368832</v>
      </c>
      <c r="I15" s="43">
        <v>8279699.2775712721</v>
      </c>
      <c r="J15" s="43">
        <v>8304115.0745307263</v>
      </c>
      <c r="K15" s="43">
        <v>8284770.7473035138</v>
      </c>
      <c r="L15" s="50">
        <v>8490058.9234685376</v>
      </c>
      <c r="N15" s="6"/>
    </row>
    <row r="16" spans="2:14" x14ac:dyDescent="0.35">
      <c r="B16" s="78" t="s">
        <v>45</v>
      </c>
      <c r="C16" s="43">
        <v>10031957.482744774</v>
      </c>
      <c r="D16" s="43">
        <v>9734150.6444590166</v>
      </c>
      <c r="E16" s="43">
        <v>10129014.839276975</v>
      </c>
      <c r="F16" s="43">
        <v>9376587.3844829779</v>
      </c>
      <c r="G16" s="43">
        <v>8984534.7872328274</v>
      </c>
      <c r="H16" s="43">
        <v>8500971.6091368832</v>
      </c>
      <c r="I16" s="43">
        <v>8279699.2775712721</v>
      </c>
      <c r="J16" s="43">
        <v>8304115.0745307263</v>
      </c>
      <c r="K16" s="43">
        <v>8284770.7473035138</v>
      </c>
      <c r="L16" s="50">
        <v>8490058.9234685376</v>
      </c>
    </row>
    <row r="17" spans="2:12" x14ac:dyDescent="0.35">
      <c r="B17" s="78" t="s">
        <v>42</v>
      </c>
      <c r="C17" s="43">
        <v>22553629.393278863</v>
      </c>
      <c r="D17" s="43">
        <v>21063613.900587194</v>
      </c>
      <c r="E17" s="43">
        <v>23141406.217524085</v>
      </c>
      <c r="F17" s="43">
        <v>23653249.867894746</v>
      </c>
      <c r="G17" s="43">
        <v>24301234.301941559</v>
      </c>
      <c r="H17" s="43">
        <v>21676218.79308581</v>
      </c>
      <c r="I17" s="43">
        <v>21786386.918535296</v>
      </c>
      <c r="J17" s="43">
        <v>21766578.218896806</v>
      </c>
      <c r="K17" s="43">
        <v>22006858.564051509</v>
      </c>
      <c r="L17" s="50">
        <v>22501761.585843537</v>
      </c>
    </row>
    <row r="18" spans="2:12" x14ac:dyDescent="0.35">
      <c r="B18" s="70" t="s">
        <v>43</v>
      </c>
      <c r="C18" s="24">
        <v>18834954.870615512</v>
      </c>
      <c r="D18" s="24">
        <v>17652661.781009205</v>
      </c>
      <c r="E18" s="24">
        <v>19772363.923472453</v>
      </c>
      <c r="F18" s="24">
        <v>19748876.979773588</v>
      </c>
      <c r="G18" s="24">
        <v>19947449.576513577</v>
      </c>
      <c r="H18" s="24">
        <v>17678971.647556908</v>
      </c>
      <c r="I18" s="24">
        <v>17630484.11601264</v>
      </c>
      <c r="J18" s="24">
        <v>19474062.344301518</v>
      </c>
      <c r="K18" s="24">
        <v>19545801.094408181</v>
      </c>
      <c r="L18" s="21">
        <v>19758272.732167218</v>
      </c>
    </row>
    <row r="20" spans="2:12" x14ac:dyDescent="0.35">
      <c r="B20" s="70" t="s">
        <v>7</v>
      </c>
      <c r="C20" s="24">
        <v>3764334.7525744699</v>
      </c>
      <c r="D20" s="23">
        <v>3568744.2984081679</v>
      </c>
      <c r="E20" s="24">
        <v>3782582.5109564685</v>
      </c>
      <c r="F20" s="23">
        <v>3883926.5547005916</v>
      </c>
      <c r="G20" s="24">
        <v>3872331.925561002</v>
      </c>
      <c r="H20" s="23">
        <v>3920284.4868685422</v>
      </c>
      <c r="I20" s="24">
        <v>4022286.6275615892</v>
      </c>
      <c r="J20" s="23">
        <v>4201543</v>
      </c>
      <c r="K20" s="24">
        <v>4314311.3758662287</v>
      </c>
      <c r="L20" s="19"/>
    </row>
    <row r="22" spans="2:12" x14ac:dyDescent="0.35">
      <c r="B22" s="47" t="s">
        <v>96</v>
      </c>
      <c r="C22" s="18">
        <v>2008</v>
      </c>
      <c r="D22" s="18">
        <v>2009</v>
      </c>
      <c r="E22" s="18">
        <v>2010</v>
      </c>
      <c r="F22" s="18">
        <v>2011</v>
      </c>
      <c r="G22" s="18">
        <v>2012</v>
      </c>
      <c r="H22" s="18">
        <v>2013</v>
      </c>
      <c r="I22" s="18">
        <v>2014</v>
      </c>
      <c r="J22" s="18">
        <v>2015</v>
      </c>
      <c r="K22" s="18">
        <v>2016</v>
      </c>
      <c r="L22" s="18">
        <v>2017</v>
      </c>
    </row>
    <row r="23" spans="2:12" x14ac:dyDescent="0.35">
      <c r="B23" s="78" t="s">
        <v>46</v>
      </c>
      <c r="C23" s="43">
        <f t="shared" ref="C23:K23" si="0">C17/C$20</f>
        <v>5.9913984477215232</v>
      </c>
      <c r="D23" s="43">
        <f t="shared" si="0"/>
        <v>5.9022480007835201</v>
      </c>
      <c r="E23" s="43">
        <f t="shared" si="0"/>
        <v>6.1178853734171472</v>
      </c>
      <c r="F23" s="43">
        <f t="shared" si="0"/>
        <v>6.0900353121425477</v>
      </c>
      <c r="G23" s="43">
        <f t="shared" si="0"/>
        <v>6.2756072488339001</v>
      </c>
      <c r="H23" s="43">
        <f t="shared" si="0"/>
        <v>5.5292463763007191</v>
      </c>
      <c r="I23" s="43">
        <f t="shared" si="0"/>
        <v>5.4164183052620363</v>
      </c>
      <c r="J23" s="43">
        <f t="shared" si="0"/>
        <v>5.1806153641404613</v>
      </c>
      <c r="K23" s="43">
        <f t="shared" si="0"/>
        <v>5.100897141350389</v>
      </c>
      <c r="L23" s="88"/>
    </row>
    <row r="24" spans="2:12" x14ac:dyDescent="0.35">
      <c r="B24" s="70" t="s">
        <v>113</v>
      </c>
      <c r="C24" s="24">
        <f t="shared" ref="C24:K24" si="1">C18/C$20</f>
        <v>5.0035281420532751</v>
      </c>
      <c r="D24" s="24">
        <f t="shared" si="1"/>
        <v>4.9464630427243392</v>
      </c>
      <c r="E24" s="24">
        <f t="shared" si="1"/>
        <v>5.227212854234021</v>
      </c>
      <c r="F24" s="24">
        <f t="shared" si="1"/>
        <v>5.0847709660915594</v>
      </c>
      <c r="G24" s="24">
        <f t="shared" si="1"/>
        <v>5.1512757583723152</v>
      </c>
      <c r="H24" s="24">
        <f t="shared" si="1"/>
        <v>4.5096144697597129</v>
      </c>
      <c r="I24" s="24">
        <f t="shared" si="1"/>
        <v>4.3831993461641199</v>
      </c>
      <c r="J24" s="24">
        <f t="shared" si="1"/>
        <v>4.6349787076560967</v>
      </c>
      <c r="K24" s="24">
        <f t="shared" si="1"/>
        <v>4.5304567500030686</v>
      </c>
    </row>
    <row r="26" spans="2:12" x14ac:dyDescent="0.35">
      <c r="B26" s="19" t="s">
        <v>112</v>
      </c>
    </row>
    <row r="28" spans="2:12" x14ac:dyDescent="0.35">
      <c r="B28" s="85" t="s">
        <v>158</v>
      </c>
    </row>
    <row r="29" spans="2:12" x14ac:dyDescent="0.35">
      <c r="B29" s="5"/>
    </row>
    <row r="30" spans="2:12" x14ac:dyDescent="0.35">
      <c r="B30" s="19" t="s">
        <v>156</v>
      </c>
    </row>
    <row r="31" spans="2:12" x14ac:dyDescent="0.35">
      <c r="B31" s="47"/>
      <c r="C31" s="18">
        <v>2008</v>
      </c>
      <c r="D31" s="18">
        <v>2009</v>
      </c>
      <c r="E31" s="18">
        <v>2010</v>
      </c>
      <c r="F31" s="18">
        <v>2011</v>
      </c>
      <c r="G31" s="18">
        <v>2012</v>
      </c>
      <c r="H31" s="18">
        <v>2013</v>
      </c>
      <c r="I31" s="18">
        <v>2014</v>
      </c>
      <c r="J31" s="18">
        <v>2015</v>
      </c>
      <c r="K31" s="18">
        <v>2016</v>
      </c>
      <c r="L31" s="18">
        <v>2017</v>
      </c>
    </row>
    <row r="32" spans="2:12" x14ac:dyDescent="0.35">
      <c r="B32" s="54" t="s">
        <v>47</v>
      </c>
      <c r="C32" s="86">
        <v>457606.63769377401</v>
      </c>
      <c r="D32" s="86">
        <v>454742.66564493801</v>
      </c>
      <c r="E32" s="86">
        <v>526297.83984110295</v>
      </c>
      <c r="F32" s="86">
        <v>582168.77255395299</v>
      </c>
      <c r="G32" s="86">
        <v>511446.70258071303</v>
      </c>
      <c r="H32" s="86">
        <v>485791.733364649</v>
      </c>
      <c r="I32" s="86">
        <v>448567.889634864</v>
      </c>
      <c r="J32" s="86">
        <v>486432.973805602</v>
      </c>
      <c r="K32" s="86">
        <v>480104.31755385001</v>
      </c>
      <c r="L32" s="51">
        <v>481860.13240253902</v>
      </c>
    </row>
    <row r="33" spans="2:12" x14ac:dyDescent="0.35">
      <c r="B33" s="54" t="s">
        <v>48</v>
      </c>
      <c r="C33" s="86">
        <v>328316.65062899399</v>
      </c>
      <c r="D33" s="86">
        <v>319730.84165199799</v>
      </c>
      <c r="E33" s="86">
        <v>325543.43549192802</v>
      </c>
      <c r="F33" s="86">
        <v>342620.88729378302</v>
      </c>
      <c r="G33" s="86">
        <v>331323.292405835</v>
      </c>
      <c r="H33" s="86">
        <v>311536.33099378902</v>
      </c>
      <c r="I33" s="86">
        <v>303982.99526611698</v>
      </c>
      <c r="J33" s="86">
        <v>306359.52440517099</v>
      </c>
      <c r="K33" s="86">
        <v>280167.77559114498</v>
      </c>
      <c r="L33" s="51">
        <v>273104.937954541</v>
      </c>
    </row>
    <row r="34" spans="2:12" x14ac:dyDescent="0.35">
      <c r="B34" s="54" t="s">
        <v>49</v>
      </c>
      <c r="C34" s="86">
        <v>56031.399872529801</v>
      </c>
      <c r="D34" s="86">
        <v>51328.750154139801</v>
      </c>
      <c r="E34" s="86">
        <v>49319.304960719099</v>
      </c>
      <c r="F34" s="86">
        <v>44486.610852532802</v>
      </c>
      <c r="G34" s="86">
        <v>43376.4250400069</v>
      </c>
      <c r="H34" s="86">
        <v>42337.421135288299</v>
      </c>
      <c r="I34" s="86">
        <v>41138.5433532182</v>
      </c>
      <c r="J34" s="86">
        <v>42051.2127073101</v>
      </c>
      <c r="K34" s="86">
        <v>38811.750248767697</v>
      </c>
      <c r="L34" s="51">
        <v>37169.051940034202</v>
      </c>
    </row>
    <row r="35" spans="2:12" x14ac:dyDescent="0.35">
      <c r="B35" s="54" t="s">
        <v>62</v>
      </c>
      <c r="C35" s="86">
        <v>167491.56930330201</v>
      </c>
      <c r="D35" s="86">
        <v>132473.28663556901</v>
      </c>
      <c r="E35" s="86">
        <v>146670.186646494</v>
      </c>
      <c r="F35" s="86">
        <v>149519.35359462601</v>
      </c>
      <c r="G35" s="86">
        <v>160871.39316711001</v>
      </c>
      <c r="H35" s="86">
        <v>160223.76463708599</v>
      </c>
      <c r="I35" s="86">
        <v>187661.02785152901</v>
      </c>
      <c r="J35" s="86">
        <v>195232.08535007801</v>
      </c>
      <c r="K35" s="86">
        <v>220917.90657034001</v>
      </c>
      <c r="L35" s="51">
        <v>235471.181628719</v>
      </c>
    </row>
    <row r="36" spans="2:12" x14ac:dyDescent="0.35">
      <c r="B36" s="54" t="s">
        <v>50</v>
      </c>
      <c r="C36" s="86">
        <v>160119.492019425</v>
      </c>
      <c r="D36" s="86">
        <v>151095.906388645</v>
      </c>
      <c r="E36" s="86">
        <v>151742.32608067599</v>
      </c>
      <c r="F36" s="86">
        <v>141346.24807817099</v>
      </c>
      <c r="G36" s="86">
        <v>128656.669839964</v>
      </c>
      <c r="H36" s="86">
        <v>128332.78786195201</v>
      </c>
      <c r="I36" s="86">
        <v>116040.89627373101</v>
      </c>
      <c r="J36" s="86">
        <v>106581.943638282</v>
      </c>
      <c r="K36" s="86">
        <v>102900.029968648</v>
      </c>
      <c r="L36" s="51">
        <v>104707.428899165</v>
      </c>
    </row>
    <row r="37" spans="2:12" x14ac:dyDescent="0.35">
      <c r="B37" s="54" t="s">
        <v>51</v>
      </c>
      <c r="C37" s="86">
        <v>21916.2201040824</v>
      </c>
      <c r="D37" s="86">
        <v>17224.511876685101</v>
      </c>
      <c r="E37" s="86">
        <v>18764.818100197001</v>
      </c>
      <c r="F37" s="86">
        <v>17291.0196226935</v>
      </c>
      <c r="G37" s="86">
        <v>16589.692913934399</v>
      </c>
      <c r="H37" s="86">
        <v>14952.3703147917</v>
      </c>
      <c r="I37" s="86">
        <v>13550.5627477731</v>
      </c>
      <c r="J37" s="86">
        <v>12369.286130057701</v>
      </c>
      <c r="K37" s="86">
        <v>13760.9754058893</v>
      </c>
      <c r="L37" s="51">
        <v>12609.7280552825</v>
      </c>
    </row>
    <row r="38" spans="2:12" x14ac:dyDescent="0.35">
      <c r="B38" s="54" t="s">
        <v>35</v>
      </c>
      <c r="C38" s="86">
        <v>100593.317335243</v>
      </c>
      <c r="D38" s="86">
        <v>95767.404653951002</v>
      </c>
      <c r="E38" s="86">
        <v>101852.860264182</v>
      </c>
      <c r="F38" s="86">
        <v>119150.107219823</v>
      </c>
      <c r="G38" s="86">
        <v>112865.288357167</v>
      </c>
      <c r="H38" s="86">
        <v>82332.308149067598</v>
      </c>
      <c r="I38" s="86">
        <v>76740.451118098499</v>
      </c>
      <c r="J38" s="86">
        <v>86641.136332319002</v>
      </c>
      <c r="K38" s="86">
        <v>101532.462410878</v>
      </c>
      <c r="L38" s="51">
        <v>105763.308800641</v>
      </c>
    </row>
    <row r="39" spans="2:12" x14ac:dyDescent="0.35">
      <c r="B39" s="54" t="s">
        <v>63</v>
      </c>
      <c r="C39" s="86">
        <v>1595879.9034782201</v>
      </c>
      <c r="D39" s="86">
        <v>1350629.5486407101</v>
      </c>
      <c r="E39" s="86">
        <v>1670495.4298368299</v>
      </c>
      <c r="F39" s="86">
        <v>1473356.6697398301</v>
      </c>
      <c r="G39" s="86">
        <v>1421299.45877466</v>
      </c>
      <c r="H39" s="86">
        <v>1170301.69631575</v>
      </c>
      <c r="I39" s="86">
        <v>1097916.50747944</v>
      </c>
      <c r="J39" s="86">
        <v>1178312.57773179</v>
      </c>
      <c r="K39" s="86">
        <v>1337409.2978531001</v>
      </c>
      <c r="L39" s="51">
        <v>1233652.66708874</v>
      </c>
    </row>
    <row r="40" spans="2:12" x14ac:dyDescent="0.35">
      <c r="B40" s="54" t="s">
        <v>36</v>
      </c>
      <c r="C40" s="86">
        <v>1036643.52023439</v>
      </c>
      <c r="D40" s="86">
        <v>1267907.2298514999</v>
      </c>
      <c r="E40" s="86">
        <v>2091465.0230649901</v>
      </c>
      <c r="F40" s="86">
        <v>2040109.2001267599</v>
      </c>
      <c r="G40" s="86">
        <v>2949834.10044997</v>
      </c>
      <c r="H40" s="86">
        <v>1837187.9712936501</v>
      </c>
      <c r="I40" s="86">
        <v>1897369.13157338</v>
      </c>
      <c r="J40" s="86">
        <v>1825997.4249519999</v>
      </c>
      <c r="K40" s="86">
        <v>1555168.2821450899</v>
      </c>
      <c r="L40" s="51">
        <v>1537859.9619130599</v>
      </c>
    </row>
    <row r="41" spans="2:12" x14ac:dyDescent="0.35">
      <c r="B41" s="54" t="s">
        <v>52</v>
      </c>
      <c r="C41" s="86">
        <v>3360839.50920458</v>
      </c>
      <c r="D41" s="86">
        <v>3233315.4369748202</v>
      </c>
      <c r="E41" s="86">
        <v>3615632.5200000699</v>
      </c>
      <c r="F41" s="86">
        <v>3972921.3829895901</v>
      </c>
      <c r="G41" s="86">
        <v>3860041.1951645901</v>
      </c>
      <c r="H41" s="86">
        <v>3504125.1785678002</v>
      </c>
      <c r="I41" s="86">
        <v>3223776.9849441098</v>
      </c>
      <c r="J41" s="86">
        <v>3650420.99142612</v>
      </c>
      <c r="K41" s="86">
        <v>3492192.9489186001</v>
      </c>
      <c r="L41" s="51">
        <v>3533771.61640165</v>
      </c>
    </row>
    <row r="42" spans="2:12" x14ac:dyDescent="0.35">
      <c r="B42" s="54" t="s">
        <v>53</v>
      </c>
      <c r="C42" s="86">
        <v>141798.91978953601</v>
      </c>
      <c r="D42" s="86">
        <v>118205.66943043099</v>
      </c>
      <c r="E42" s="86">
        <v>101947.52822314401</v>
      </c>
      <c r="F42" s="86">
        <v>124480.361570979</v>
      </c>
      <c r="G42" s="86">
        <v>106786.14731996501</v>
      </c>
      <c r="H42" s="86">
        <v>121756.851756695</v>
      </c>
      <c r="I42" s="86">
        <v>124869.478604609</v>
      </c>
      <c r="J42" s="86">
        <v>130469.522108433</v>
      </c>
      <c r="K42" s="86">
        <v>157862.62657713701</v>
      </c>
      <c r="L42" s="51">
        <v>135852.44509730599</v>
      </c>
    </row>
    <row r="43" spans="2:12" x14ac:dyDescent="0.35">
      <c r="B43" s="54" t="s">
        <v>37</v>
      </c>
      <c r="C43" s="86">
        <v>2297969.2932806499</v>
      </c>
      <c r="D43" s="86">
        <v>1847981.2060749</v>
      </c>
      <c r="E43" s="86">
        <v>2010204.07936035</v>
      </c>
      <c r="F43" s="86">
        <v>2285686.0868580998</v>
      </c>
      <c r="G43" s="86">
        <v>2249473.3898809599</v>
      </c>
      <c r="H43" s="86">
        <v>2264279.6312994501</v>
      </c>
      <c r="I43" s="86">
        <v>2349487.1849469598</v>
      </c>
      <c r="J43" s="86">
        <v>3681267.4304529801</v>
      </c>
      <c r="K43" s="86">
        <v>3759514.4761281898</v>
      </c>
      <c r="L43" s="51">
        <v>3953942.2285998701</v>
      </c>
    </row>
    <row r="44" spans="2:12" x14ac:dyDescent="0.35">
      <c r="B44" s="54" t="s">
        <v>54</v>
      </c>
      <c r="C44" s="86">
        <v>642612.25947686401</v>
      </c>
      <c r="D44" s="86">
        <v>408567.32951233</v>
      </c>
      <c r="E44" s="86">
        <v>521068.58199288201</v>
      </c>
      <c r="F44" s="86">
        <v>501699.45201613603</v>
      </c>
      <c r="G44" s="86">
        <v>472761.70276050898</v>
      </c>
      <c r="H44" s="86">
        <v>450878.57281304197</v>
      </c>
      <c r="I44" s="86">
        <v>474846.50328998902</v>
      </c>
      <c r="J44" s="86">
        <v>456757.89538815798</v>
      </c>
      <c r="K44" s="86">
        <v>503870.120673506</v>
      </c>
      <c r="L44" s="51">
        <v>493749.72442272201</v>
      </c>
    </row>
    <row r="45" spans="2:12" x14ac:dyDescent="0.35">
      <c r="B45" s="54" t="s">
        <v>55</v>
      </c>
      <c r="C45" s="86">
        <v>135049.413612848</v>
      </c>
      <c r="D45" s="86">
        <v>110536.31089761099</v>
      </c>
      <c r="E45" s="86">
        <v>135095.50845271899</v>
      </c>
      <c r="F45" s="86">
        <v>129540.782981469</v>
      </c>
      <c r="G45" s="86">
        <v>131193.42859533901</v>
      </c>
      <c r="H45" s="86">
        <v>120847.507272506</v>
      </c>
      <c r="I45" s="86">
        <v>107900.77667136599</v>
      </c>
      <c r="J45" s="86">
        <v>99039.170540392006</v>
      </c>
      <c r="K45" s="86">
        <v>90644.669350136493</v>
      </c>
      <c r="L45" s="51">
        <v>94080.058717472901</v>
      </c>
    </row>
    <row r="46" spans="2:12" x14ac:dyDescent="0.35">
      <c r="B46" s="54" t="s">
        <v>56</v>
      </c>
      <c r="C46" s="86">
        <v>7843.9864438095501</v>
      </c>
      <c r="D46" s="86">
        <v>6559.1241825569496</v>
      </c>
      <c r="E46" s="86">
        <v>6235.5471107162302</v>
      </c>
      <c r="F46" s="86">
        <v>5651.7056558396698</v>
      </c>
      <c r="G46" s="86">
        <v>5417.6107508160003</v>
      </c>
      <c r="H46" s="86">
        <v>4958.9056961337101</v>
      </c>
      <c r="I46" s="86">
        <v>4249.5474728699101</v>
      </c>
      <c r="J46" s="86">
        <v>3839.1863177352402</v>
      </c>
      <c r="K46" s="86">
        <v>3585.6997848320202</v>
      </c>
      <c r="L46" s="51">
        <v>3116.4402516888699</v>
      </c>
    </row>
    <row r="47" spans="2:12" x14ac:dyDescent="0.35">
      <c r="B47" s="54" t="s">
        <v>57</v>
      </c>
      <c r="C47" s="86">
        <v>17063.2004588128</v>
      </c>
      <c r="D47" s="86">
        <v>14970.90180422</v>
      </c>
      <c r="E47" s="86">
        <v>19942.082167079501</v>
      </c>
      <c r="F47" s="86">
        <v>16104.555705983499</v>
      </c>
      <c r="G47" s="86">
        <v>14432.412032193801</v>
      </c>
      <c r="H47" s="86">
        <v>12081.7466556079</v>
      </c>
      <c r="I47" s="86">
        <v>13190.828963030501</v>
      </c>
      <c r="J47" s="86">
        <v>10778.401061733501</v>
      </c>
      <c r="K47" s="86">
        <v>10513.6952000939</v>
      </c>
      <c r="L47" s="51">
        <v>9931.2841977866301</v>
      </c>
    </row>
    <row r="48" spans="2:12" x14ac:dyDescent="0.35">
      <c r="B48" s="54" t="s">
        <v>58</v>
      </c>
      <c r="C48" s="86">
        <v>50243.4148652199</v>
      </c>
      <c r="D48" s="86">
        <v>39986.547930147302</v>
      </c>
      <c r="E48" s="86">
        <v>41838.868924446499</v>
      </c>
      <c r="F48" s="86">
        <v>38489.229581558699</v>
      </c>
      <c r="G48" s="86">
        <v>38046.032498385102</v>
      </c>
      <c r="H48" s="86">
        <v>36364.941061991303</v>
      </c>
      <c r="I48" s="86">
        <v>35038.829106587997</v>
      </c>
      <c r="J48" s="86">
        <v>38371.634787336501</v>
      </c>
      <c r="K48" s="86">
        <v>34384.6298959126</v>
      </c>
      <c r="L48" s="51">
        <v>32806.424848585702</v>
      </c>
    </row>
    <row r="49" spans="2:12" x14ac:dyDescent="0.35">
      <c r="B49" s="54" t="s">
        <v>59</v>
      </c>
      <c r="C49" s="86">
        <v>61250.690846728598</v>
      </c>
      <c r="D49" s="86">
        <v>50907.446860545802</v>
      </c>
      <c r="E49" s="86">
        <v>57318.362187509498</v>
      </c>
      <c r="F49" s="86">
        <v>48481.513660236298</v>
      </c>
      <c r="G49" s="86">
        <v>47176.954438579</v>
      </c>
      <c r="H49" s="86">
        <v>46638.621143332202</v>
      </c>
      <c r="I49" s="86">
        <v>45785.950568701403</v>
      </c>
      <c r="J49" s="86">
        <v>44337.810544224303</v>
      </c>
      <c r="K49" s="86">
        <v>48718.504601117304</v>
      </c>
      <c r="L49" s="51">
        <v>43128.849337308697</v>
      </c>
    </row>
    <row r="50" spans="2:12" x14ac:dyDescent="0.35">
      <c r="B50" s="54" t="s">
        <v>60</v>
      </c>
      <c r="C50" s="86">
        <v>14981.745876090399</v>
      </c>
      <c r="D50" s="86">
        <v>12006.9019892816</v>
      </c>
      <c r="E50" s="86">
        <v>13120.465198722201</v>
      </c>
      <c r="F50" s="86">
        <v>11266.0504460559</v>
      </c>
      <c r="G50" s="86">
        <v>8890.8576379971091</v>
      </c>
      <c r="H50" s="86">
        <v>12119.957322129099</v>
      </c>
      <c r="I50" s="86">
        <v>10442.365496649099</v>
      </c>
      <c r="J50" s="86">
        <v>9673.7937256998393</v>
      </c>
      <c r="K50" s="86">
        <v>8422.2217662334697</v>
      </c>
      <c r="L50" s="51">
        <v>6065.9584368633996</v>
      </c>
    </row>
    <row r="51" spans="2:12" x14ac:dyDescent="0.35">
      <c r="B51" s="54" t="s">
        <v>64</v>
      </c>
      <c r="C51" s="86">
        <v>26588.854522673799</v>
      </c>
      <c r="D51" s="86">
        <v>25070.731888575701</v>
      </c>
      <c r="E51" s="86">
        <v>24399.662900157498</v>
      </c>
      <c r="F51" s="86">
        <v>30558.078365654299</v>
      </c>
      <c r="G51" s="86">
        <v>34404.574589542797</v>
      </c>
      <c r="H51" s="86">
        <v>30956.250889766001</v>
      </c>
      <c r="I51" s="86">
        <v>25468.957528310901</v>
      </c>
      <c r="J51" s="86">
        <v>28497.062942672401</v>
      </c>
      <c r="K51" s="86">
        <v>25903.581583300998</v>
      </c>
      <c r="L51" s="51">
        <v>26531.734447665101</v>
      </c>
    </row>
    <row r="52" spans="2:12" x14ac:dyDescent="0.35">
      <c r="B52" s="54" t="s">
        <v>65</v>
      </c>
      <c r="C52" s="86">
        <v>22401.2824954358</v>
      </c>
      <c r="D52" s="86">
        <v>20976.3853816802</v>
      </c>
      <c r="E52" s="86">
        <v>21870.8959820038</v>
      </c>
      <c r="F52" s="86">
        <v>22661.203544021599</v>
      </c>
      <c r="G52" s="86">
        <v>22618.026205079601</v>
      </c>
      <c r="H52" s="86">
        <v>22412.252972607999</v>
      </c>
      <c r="I52" s="86">
        <v>21068.763298185801</v>
      </c>
      <c r="J52" s="86">
        <v>21133.4867120899</v>
      </c>
      <c r="K52" s="86">
        <v>20938.759377617</v>
      </c>
      <c r="L52" s="51">
        <v>20409.176646245</v>
      </c>
    </row>
    <row r="53" spans="2:12" x14ac:dyDescent="0.35">
      <c r="B53" s="54" t="s">
        <v>38</v>
      </c>
      <c r="C53" s="86">
        <v>257764.24143847899</v>
      </c>
      <c r="D53" s="86">
        <v>383980.44003057899</v>
      </c>
      <c r="E53" s="86">
        <v>681556.51686471002</v>
      </c>
      <c r="F53" s="86">
        <v>312984.24748124002</v>
      </c>
      <c r="G53" s="86">
        <v>291483.07560577203</v>
      </c>
      <c r="H53" s="86">
        <v>265871.78992164502</v>
      </c>
      <c r="I53" s="86">
        <v>252085.938075696</v>
      </c>
      <c r="J53" s="86">
        <v>238369.13684169899</v>
      </c>
      <c r="K53" s="86">
        <v>330722.19456625503</v>
      </c>
      <c r="L53" s="51">
        <v>225409.97800396601</v>
      </c>
    </row>
    <row r="54" spans="2:12" x14ac:dyDescent="0.35">
      <c r="B54" s="54" t="s">
        <v>66</v>
      </c>
      <c r="C54" s="86">
        <v>250294.864637405</v>
      </c>
      <c r="D54" s="86">
        <v>247545.92614762799</v>
      </c>
      <c r="E54" s="86">
        <v>268117.49019803101</v>
      </c>
      <c r="F54" s="86">
        <v>234245.14422726099</v>
      </c>
      <c r="G54" s="86">
        <v>227618.61543617601</v>
      </c>
      <c r="H54" s="86">
        <v>221417.709102402</v>
      </c>
      <c r="I54" s="86">
        <v>266929.41306095698</v>
      </c>
      <c r="J54" s="86">
        <v>238772.603195048</v>
      </c>
      <c r="K54" s="86">
        <v>235090.576262799</v>
      </c>
      <c r="L54" s="51">
        <v>241373.46533029</v>
      </c>
    </row>
    <row r="55" spans="2:12" x14ac:dyDescent="0.35">
      <c r="B55" s="54" t="s">
        <v>67</v>
      </c>
      <c r="C55" s="86">
        <v>1299888.63131806</v>
      </c>
      <c r="D55" s="86">
        <v>1214640.23422896</v>
      </c>
      <c r="E55" s="86">
        <v>1176118.5216631901</v>
      </c>
      <c r="F55" s="86">
        <v>1278554.4132103301</v>
      </c>
      <c r="G55" s="86">
        <v>1224021.03869845</v>
      </c>
      <c r="H55" s="86">
        <v>1086723.5166372601</v>
      </c>
      <c r="I55" s="86">
        <v>1068813.8292547199</v>
      </c>
      <c r="J55" s="86">
        <v>1090636.611424</v>
      </c>
      <c r="K55" s="86">
        <v>1089184.7003249901</v>
      </c>
      <c r="L55" s="51">
        <v>1101164.62587847</v>
      </c>
    </row>
    <row r="56" spans="2:12" x14ac:dyDescent="0.35">
      <c r="B56" s="54" t="s">
        <v>68</v>
      </c>
      <c r="C56" s="86">
        <v>770920.59437237401</v>
      </c>
      <c r="D56" s="86">
        <v>683483.44281041995</v>
      </c>
      <c r="E56" s="86">
        <v>726183.24194990797</v>
      </c>
      <c r="F56" s="86">
        <v>815865.44184498803</v>
      </c>
      <c r="G56" s="86">
        <v>834326.59707377804</v>
      </c>
      <c r="H56" s="86">
        <v>713779.19556970603</v>
      </c>
      <c r="I56" s="86">
        <v>799887.25837321999</v>
      </c>
      <c r="J56" s="86">
        <v>844148.231703153</v>
      </c>
      <c r="K56" s="86">
        <v>828230.65429786395</v>
      </c>
      <c r="L56" s="51">
        <v>723568.61371058796</v>
      </c>
    </row>
    <row r="57" spans="2:12" x14ac:dyDescent="0.35">
      <c r="B57" s="54" t="s">
        <v>69</v>
      </c>
      <c r="C57" s="86">
        <v>1183080.3296919186</v>
      </c>
      <c r="D57" s="86">
        <v>1085110.1910050574</v>
      </c>
      <c r="E57" s="86">
        <v>1134417.5480919448</v>
      </c>
      <c r="F57" s="86">
        <v>1084658.3401377378</v>
      </c>
      <c r="G57" s="86">
        <v>960537.33384744625</v>
      </c>
      <c r="H57" s="86">
        <v>896120.07628156478</v>
      </c>
      <c r="I57" s="86">
        <v>835448.23607227183</v>
      </c>
      <c r="J57" s="86">
        <v>807187.37157061358</v>
      </c>
      <c r="K57" s="86">
        <v>719715.19582789915</v>
      </c>
      <c r="L57" s="51">
        <v>687407.28173271101</v>
      </c>
    </row>
    <row r="58" spans="2:12" x14ac:dyDescent="0.35">
      <c r="B58" s="54" t="s">
        <v>70</v>
      </c>
      <c r="C58" s="86">
        <v>2277357.1364753055</v>
      </c>
      <c r="D58" s="86">
        <v>2373788.7572032763</v>
      </c>
      <c r="E58" s="86">
        <v>2197653.547392813</v>
      </c>
      <c r="F58" s="86">
        <v>1946968.6311905433</v>
      </c>
      <c r="G58" s="86">
        <v>1860775.8043099637</v>
      </c>
      <c r="H58" s="86">
        <v>1762767.2190115999</v>
      </c>
      <c r="I58" s="86">
        <v>1890957.4551828967</v>
      </c>
      <c r="J58" s="86">
        <v>1968296.8828628319</v>
      </c>
      <c r="K58" s="86">
        <v>2142312.5042203409</v>
      </c>
      <c r="L58" s="51">
        <v>2437450.0241908291</v>
      </c>
    </row>
    <row r="59" spans="2:12" x14ac:dyDescent="0.35">
      <c r="B59" s="54" t="s">
        <v>71</v>
      </c>
      <c r="C59" s="86">
        <v>1001859.1589309927</v>
      </c>
      <c r="D59" s="86">
        <v>844995.94145200006</v>
      </c>
      <c r="E59" s="86">
        <v>845717.90669456101</v>
      </c>
      <c r="F59" s="86">
        <v>914459.29384056944</v>
      </c>
      <c r="G59" s="86">
        <v>876297.5924536871</v>
      </c>
      <c r="H59" s="86">
        <v>901035.01132925774</v>
      </c>
      <c r="I59" s="86">
        <v>908233.76281866699</v>
      </c>
      <c r="J59" s="86">
        <v>872502.79881321604</v>
      </c>
      <c r="K59" s="86">
        <v>1002457.3693378976</v>
      </c>
      <c r="L59" s="51">
        <v>1076253.6176489603</v>
      </c>
    </row>
    <row r="60" spans="2:12" x14ac:dyDescent="0.35">
      <c r="B60" s="54" t="s">
        <v>72</v>
      </c>
      <c r="C60" s="86">
        <v>163020.47340700726</v>
      </c>
      <c r="D60" s="86">
        <v>150590.09843085799</v>
      </c>
      <c r="E60" s="86">
        <v>156431.33629401031</v>
      </c>
      <c r="F60" s="86">
        <v>152263.6944564906</v>
      </c>
      <c r="G60" s="86">
        <v>144936.73945852878</v>
      </c>
      <c r="H60" s="86">
        <v>142009.93774185394</v>
      </c>
      <c r="I60" s="86">
        <v>135462.74215753208</v>
      </c>
      <c r="J60" s="86">
        <v>132385.19315562578</v>
      </c>
      <c r="K60" s="86">
        <v>120136.60768370985</v>
      </c>
      <c r="L60" s="51">
        <v>116362.5953296565</v>
      </c>
    </row>
    <row r="61" spans="2:12" x14ac:dyDescent="0.35">
      <c r="B61" s="54" t="s">
        <v>73</v>
      </c>
      <c r="C61" s="86">
        <v>30500.709481594</v>
      </c>
      <c r="D61" s="86">
        <v>30693.583316179898</v>
      </c>
      <c r="E61" s="86">
        <v>31981.565609401401</v>
      </c>
      <c r="F61" s="86">
        <v>30151.8850644062</v>
      </c>
      <c r="G61" s="86">
        <v>28763.402659048101</v>
      </c>
      <c r="H61" s="86">
        <v>28791.2334441817</v>
      </c>
      <c r="I61" s="86">
        <v>32346.3137277327</v>
      </c>
      <c r="J61" s="86">
        <v>29750.9324124872</v>
      </c>
      <c r="K61" s="86">
        <v>29067.396234792901</v>
      </c>
      <c r="L61" s="51">
        <v>28140.2905373416</v>
      </c>
    </row>
    <row r="62" spans="2:12" x14ac:dyDescent="0.35">
      <c r="B62" s="54" t="s">
        <v>74</v>
      </c>
      <c r="C62" s="86">
        <v>5899.3571383541102</v>
      </c>
      <c r="D62" s="86">
        <v>5806.1306599587497</v>
      </c>
      <c r="E62" s="86">
        <v>5738.9026299093302</v>
      </c>
      <c r="F62" s="86">
        <v>5267.5895973120396</v>
      </c>
      <c r="G62" s="86">
        <v>4832.7076363872002</v>
      </c>
      <c r="H62" s="86">
        <v>4566.2581443130703</v>
      </c>
      <c r="I62" s="86">
        <v>3979.8661929301602</v>
      </c>
      <c r="J62" s="86">
        <v>3599.8911395903001</v>
      </c>
      <c r="K62" s="86">
        <v>3165.6408431930299</v>
      </c>
      <c r="L62" s="51">
        <v>3014.30363278093</v>
      </c>
    </row>
    <row r="63" spans="2:12" x14ac:dyDescent="0.35">
      <c r="B63" s="54" t="s">
        <v>75</v>
      </c>
      <c r="C63" s="86">
        <v>6704.5319214802503</v>
      </c>
      <c r="D63" s="86">
        <v>6382.7662018418496</v>
      </c>
      <c r="E63" s="86">
        <v>6511.6881010388397</v>
      </c>
      <c r="F63" s="86">
        <v>6390.11195559107</v>
      </c>
      <c r="G63" s="86">
        <v>5728.7560193381196</v>
      </c>
      <c r="H63" s="86">
        <v>5330.9618996081699</v>
      </c>
      <c r="I63" s="86">
        <v>5353.3550557589597</v>
      </c>
      <c r="J63" s="86">
        <v>5164.0475671907197</v>
      </c>
      <c r="K63" s="86">
        <v>4749.0970171015397</v>
      </c>
      <c r="L63" s="51">
        <v>4479.8805528718503</v>
      </c>
    </row>
    <row r="64" spans="2:12" x14ac:dyDescent="0.35">
      <c r="B64" s="54" t="s">
        <v>76</v>
      </c>
      <c r="C64" s="86">
        <v>11320.837827605101</v>
      </c>
      <c r="D64" s="86">
        <v>9592.73118769143</v>
      </c>
      <c r="E64" s="86">
        <v>8883.8028278845995</v>
      </c>
      <c r="F64" s="86">
        <v>8652.9294083894692</v>
      </c>
      <c r="G64" s="86">
        <v>6302.3987978473297</v>
      </c>
      <c r="H64" s="86">
        <v>6320.8469742442403</v>
      </c>
      <c r="I64" s="86">
        <v>5833.4462883308497</v>
      </c>
      <c r="J64" s="86">
        <v>5108.1573527506898</v>
      </c>
      <c r="K64" s="86">
        <v>4881.3047599423899</v>
      </c>
      <c r="L64" s="51">
        <v>4602.42783025465</v>
      </c>
    </row>
    <row r="65" spans="2:12" x14ac:dyDescent="0.35">
      <c r="B65" s="54" t="s">
        <v>77</v>
      </c>
      <c r="C65" s="86">
        <v>28208.160578908399</v>
      </c>
      <c r="D65" s="86">
        <v>28521.490548907099</v>
      </c>
      <c r="E65" s="86">
        <v>25816.5076546649</v>
      </c>
      <c r="F65" s="86">
        <v>27366.799356233401</v>
      </c>
      <c r="G65" s="86">
        <v>24607.035058264999</v>
      </c>
      <c r="H65" s="86">
        <v>23601.603576421101</v>
      </c>
      <c r="I65" s="86">
        <v>21989.510570925901</v>
      </c>
      <c r="J65" s="86">
        <v>21602.6322127452</v>
      </c>
      <c r="K65" s="86">
        <v>20187.390675561601</v>
      </c>
      <c r="L65" s="51">
        <v>19768.311685081899</v>
      </c>
    </row>
    <row r="66" spans="2:12" x14ac:dyDescent="0.35">
      <c r="B66" s="54" t="s">
        <v>78</v>
      </c>
      <c r="C66" s="86">
        <v>14091.6243348643</v>
      </c>
      <c r="D66" s="86">
        <v>12166.877286798701</v>
      </c>
      <c r="E66" s="86">
        <v>19958.3778083334</v>
      </c>
      <c r="F66" s="86">
        <v>19368.855912126</v>
      </c>
      <c r="G66" s="86">
        <v>21256.7130619122</v>
      </c>
      <c r="H66" s="86">
        <v>20386.9975667982</v>
      </c>
      <c r="I66" s="86">
        <v>19324.249370021698</v>
      </c>
      <c r="J66" s="86">
        <v>20606.227061477101</v>
      </c>
      <c r="K66" s="86">
        <v>20285.336085609899</v>
      </c>
      <c r="L66" s="51">
        <v>21160.070692573099</v>
      </c>
    </row>
    <row r="67" spans="2:12" x14ac:dyDescent="0.35">
      <c r="B67" s="54" t="s">
        <v>79</v>
      </c>
      <c r="C67" s="86">
        <v>3756.4445864132399</v>
      </c>
      <c r="D67" s="86">
        <v>3835.3517187028901</v>
      </c>
      <c r="E67" s="86">
        <v>5353.3382393974298</v>
      </c>
      <c r="F67" s="86">
        <v>3387.5717327978</v>
      </c>
      <c r="G67" s="86">
        <v>3051.6360777770601</v>
      </c>
      <c r="H67" s="86">
        <v>2913.9387192760801</v>
      </c>
      <c r="I67" s="86">
        <v>2894.6443690804199</v>
      </c>
      <c r="J67" s="86">
        <v>2604.3661981271398</v>
      </c>
      <c r="K67" s="86">
        <v>2600.9502699835198</v>
      </c>
      <c r="L67" s="51">
        <v>2568.77044070087</v>
      </c>
    </row>
    <row r="68" spans="2:12" x14ac:dyDescent="0.35">
      <c r="B68" s="54" t="s">
        <v>80</v>
      </c>
      <c r="C68" s="86">
        <v>5782.0100002734298</v>
      </c>
      <c r="D68" s="86">
        <v>8488.0000409019303</v>
      </c>
      <c r="E68" s="86">
        <v>3488.8197471641201</v>
      </c>
      <c r="F68" s="86">
        <v>2890.8767260077302</v>
      </c>
      <c r="G68" s="86">
        <v>2814.34577114181</v>
      </c>
      <c r="H68" s="86">
        <v>2707.8020237337601</v>
      </c>
      <c r="I68" s="86">
        <v>2598.96640391354</v>
      </c>
      <c r="J68" s="86">
        <v>2657.1811799970801</v>
      </c>
      <c r="K68" s="86">
        <v>2435.8509381640101</v>
      </c>
      <c r="L68" s="51">
        <v>2350.5450325996499</v>
      </c>
    </row>
    <row r="69" spans="2:12" x14ac:dyDescent="0.35">
      <c r="B69" s="54" t="s">
        <v>81</v>
      </c>
      <c r="C69" s="86">
        <v>78106.839932506802</v>
      </c>
      <c r="D69" s="86">
        <v>77169.002932219999</v>
      </c>
      <c r="E69" s="86">
        <v>86230.598797457802</v>
      </c>
      <c r="F69" s="86">
        <v>69237.913180439704</v>
      </c>
      <c r="G69" s="86">
        <v>57246.218958736899</v>
      </c>
      <c r="H69" s="86">
        <v>54153.412499445498</v>
      </c>
      <c r="I69" s="86">
        <v>53643.164197479797</v>
      </c>
      <c r="J69" s="86">
        <v>52052.510184782499</v>
      </c>
      <c r="K69" s="86">
        <v>50149.108150361797</v>
      </c>
      <c r="L69" s="51">
        <v>49476.119447908102</v>
      </c>
    </row>
    <row r="70" spans="2:12" x14ac:dyDescent="0.35">
      <c r="B70" s="54" t="s">
        <v>82</v>
      </c>
      <c r="C70" s="86">
        <v>90560.840605199293</v>
      </c>
      <c r="D70" s="86">
        <v>85904.776739165507</v>
      </c>
      <c r="E70" s="86">
        <v>82924.044391047195</v>
      </c>
      <c r="F70" s="86">
        <v>83371.296239408999</v>
      </c>
      <c r="G70" s="86">
        <v>74469.659377405595</v>
      </c>
      <c r="H70" s="86">
        <v>72418.567260024894</v>
      </c>
      <c r="I70" s="86">
        <v>69152.209844270707</v>
      </c>
      <c r="J70" s="86">
        <v>67179.121899598802</v>
      </c>
      <c r="K70" s="86">
        <v>62559.9443994061</v>
      </c>
      <c r="L70" s="51">
        <v>59568.362757435701</v>
      </c>
    </row>
    <row r="71" spans="2:12" x14ac:dyDescent="0.35">
      <c r="B71" s="54" t="s">
        <v>83</v>
      </c>
      <c r="C71" s="86">
        <v>49654.870977078201</v>
      </c>
      <c r="D71" s="86">
        <v>49791.324700219098</v>
      </c>
      <c r="E71" s="86">
        <v>49575.646125200401</v>
      </c>
      <c r="F71" s="86">
        <v>49962.1985002406</v>
      </c>
      <c r="G71" s="86">
        <v>49128.824203233402</v>
      </c>
      <c r="H71" s="86">
        <v>49545.479572830904</v>
      </c>
      <c r="I71" s="86">
        <v>89455.337241130299</v>
      </c>
      <c r="J71" s="86">
        <v>91239.3611961032</v>
      </c>
      <c r="K71" s="86">
        <v>44068.645194938297</v>
      </c>
      <c r="L71" s="51">
        <v>43082.397760853397</v>
      </c>
    </row>
    <row r="72" spans="2:12" x14ac:dyDescent="0.35">
      <c r="B72" s="54" t="s">
        <v>84</v>
      </c>
      <c r="C72" s="86">
        <v>27892.684674617201</v>
      </c>
      <c r="D72" s="86">
        <v>27754.895419595399</v>
      </c>
      <c r="E72" s="86">
        <v>26975.617343537098</v>
      </c>
      <c r="F72" s="86">
        <v>27238.6226246673</v>
      </c>
      <c r="G72" s="86">
        <v>24887.028669218402</v>
      </c>
      <c r="H72" s="86">
        <v>23718.8462753809</v>
      </c>
      <c r="I72" s="86">
        <v>22974.5530024978</v>
      </c>
      <c r="J72" s="86">
        <v>23007.263574897799</v>
      </c>
      <c r="K72" s="86">
        <v>21484.866578474299</v>
      </c>
      <c r="L72" s="51">
        <v>20712.8792711188</v>
      </c>
    </row>
    <row r="73" spans="2:12" x14ac:dyDescent="0.35">
      <c r="B73" s="54" t="s">
        <v>85</v>
      </c>
      <c r="C73" s="86">
        <v>60550.636605594598</v>
      </c>
      <c r="D73" s="86">
        <v>67521.639160884297</v>
      </c>
      <c r="E73" s="86">
        <v>74032.563926314295</v>
      </c>
      <c r="F73" s="86">
        <v>75178.963142135894</v>
      </c>
      <c r="G73" s="86">
        <v>72106.813564241398</v>
      </c>
      <c r="H73" s="86">
        <v>70712.365334260103</v>
      </c>
      <c r="I73" s="86">
        <v>65929.107148549301</v>
      </c>
      <c r="J73" s="86">
        <v>73453.197238409193</v>
      </c>
      <c r="K73" s="86">
        <v>70848.641023152202</v>
      </c>
      <c r="L73" s="51">
        <v>70807.969562337996</v>
      </c>
    </row>
    <row r="74" spans="2:12" x14ac:dyDescent="0.35">
      <c r="B74" s="54" t="s">
        <v>86</v>
      </c>
      <c r="C74" s="86">
        <v>76592.475363555102</v>
      </c>
      <c r="D74" s="86">
        <v>76818.100075626498</v>
      </c>
      <c r="E74" s="86">
        <v>86422.572948490604</v>
      </c>
      <c r="F74" s="86">
        <v>91569.865815475903</v>
      </c>
      <c r="G74" s="86">
        <v>87749.855768527501</v>
      </c>
      <c r="H74" s="86">
        <v>89598.476970973497</v>
      </c>
      <c r="I74" s="86">
        <v>85584.3557554406</v>
      </c>
      <c r="J74" s="86">
        <v>91359.611421182504</v>
      </c>
      <c r="K74" s="86">
        <v>85810.153841114603</v>
      </c>
      <c r="L74" s="51">
        <v>84043.185265674707</v>
      </c>
    </row>
    <row r="75" spans="2:12" x14ac:dyDescent="0.35">
      <c r="B75" s="54" t="s">
        <v>87</v>
      </c>
      <c r="C75" s="86">
        <v>264184.231619353</v>
      </c>
      <c r="D75" s="86">
        <v>278457.83262238698</v>
      </c>
      <c r="E75" s="86">
        <v>253338.19670417599</v>
      </c>
      <c r="F75" s="86">
        <v>241611.89898582199</v>
      </c>
      <c r="G75" s="86">
        <v>235162.84352293899</v>
      </c>
      <c r="H75" s="86">
        <v>213992.027960974</v>
      </c>
      <c r="I75" s="86">
        <v>214754.75436533699</v>
      </c>
      <c r="J75" s="86">
        <v>217813.83310419001</v>
      </c>
      <c r="K75" s="86">
        <v>207177.97852420501</v>
      </c>
      <c r="L75" s="51">
        <v>208646.83109047101</v>
      </c>
    </row>
    <row r="76" spans="2:12" x14ac:dyDescent="0.35">
      <c r="B76" s="54" t="s">
        <v>88</v>
      </c>
      <c r="C76" s="86">
        <v>21197.6794598755</v>
      </c>
      <c r="D76" s="86">
        <v>21671.1923564305</v>
      </c>
      <c r="E76" s="86">
        <v>22138.7571092213</v>
      </c>
      <c r="F76" s="86">
        <v>21608.075579094399</v>
      </c>
      <c r="G76" s="86">
        <v>20285.089812184699</v>
      </c>
      <c r="H76" s="86">
        <v>20245.8151719286</v>
      </c>
      <c r="I76" s="86">
        <v>19646.912131187299</v>
      </c>
      <c r="J76" s="86">
        <v>19863.284182258602</v>
      </c>
      <c r="K76" s="86">
        <v>18601.810714936699</v>
      </c>
      <c r="L76" s="51">
        <v>18071.003556105799</v>
      </c>
    </row>
    <row r="77" spans="2:12" x14ac:dyDescent="0.35">
      <c r="B77" s="54" t="s">
        <v>89</v>
      </c>
      <c r="C77" s="86">
        <v>19969.001543220525</v>
      </c>
      <c r="D77" s="86">
        <v>20556.55764729805</v>
      </c>
      <c r="E77" s="86">
        <v>19360.972253089029</v>
      </c>
      <c r="F77" s="86">
        <v>19676.4261775714</v>
      </c>
      <c r="G77" s="86">
        <v>18933.145545998977</v>
      </c>
      <c r="H77" s="86">
        <v>18041.587059908979</v>
      </c>
      <c r="I77" s="86">
        <v>19097.204994435739</v>
      </c>
      <c r="J77" s="86">
        <v>18542.564883580126</v>
      </c>
      <c r="K77" s="86">
        <v>17821.493422569194</v>
      </c>
      <c r="L77" s="51">
        <v>17360.941154451539</v>
      </c>
    </row>
    <row r="78" spans="2:12" x14ac:dyDescent="0.35">
      <c r="B78" s="54" t="s">
        <v>90</v>
      </c>
      <c r="C78" s="86">
        <v>9965.699761756232</v>
      </c>
      <c r="D78" s="86">
        <v>10541.46824279782</v>
      </c>
      <c r="E78" s="86">
        <v>11227.683047557002</v>
      </c>
      <c r="F78" s="86">
        <v>11670.969850963471</v>
      </c>
      <c r="G78" s="86">
        <v>11163.528773500842</v>
      </c>
      <c r="H78" s="86">
        <v>11270.66528801248</v>
      </c>
      <c r="I78" s="86">
        <v>12442.111426580383</v>
      </c>
      <c r="J78" s="86">
        <v>12973.516342559844</v>
      </c>
      <c r="K78" s="86">
        <v>13149.337163545108</v>
      </c>
      <c r="L78" s="51">
        <v>12594.220854763931</v>
      </c>
    </row>
    <row r="79" spans="2:12" x14ac:dyDescent="0.35">
      <c r="B79" s="54" t="s">
        <v>91</v>
      </c>
      <c r="C79" s="86">
        <v>48934.315141716703</v>
      </c>
      <c r="D79" s="86">
        <v>48951.919444198298</v>
      </c>
      <c r="E79" s="86">
        <v>49868.241351318196</v>
      </c>
      <c r="F79" s="86">
        <v>50623.251711952202</v>
      </c>
      <c r="G79" s="86">
        <v>47836.604579525701</v>
      </c>
      <c r="H79" s="86">
        <v>46787.675250132103</v>
      </c>
      <c r="I79" s="86">
        <v>45725.707020644702</v>
      </c>
      <c r="J79" s="86">
        <v>46215.9262626911</v>
      </c>
      <c r="K79" s="86">
        <v>43413.971756644001</v>
      </c>
      <c r="L79" s="51">
        <v>43420.414092157902</v>
      </c>
    </row>
    <row r="80" spans="2:12" x14ac:dyDescent="0.35">
      <c r="B80" s="54" t="s">
        <v>92</v>
      </c>
      <c r="C80" s="86">
        <v>73655.207246795602</v>
      </c>
      <c r="D80" s="86">
        <v>67916.970973389398</v>
      </c>
      <c r="E80" s="86">
        <v>65514.5909211709</v>
      </c>
      <c r="F80" s="86">
        <v>66062.399365996505</v>
      </c>
      <c r="G80" s="86">
        <v>63620.816369225402</v>
      </c>
      <c r="H80" s="86">
        <v>63725.829452089602</v>
      </c>
      <c r="I80" s="86">
        <v>60845.535720916399</v>
      </c>
      <c r="J80" s="86">
        <v>62405.338260532902</v>
      </c>
      <c r="K80" s="86">
        <v>68167.642688344393</v>
      </c>
      <c r="L80" s="51">
        <v>59829.265036377503</v>
      </c>
    </row>
    <row r="82" spans="2:12" x14ac:dyDescent="0.35">
      <c r="B82" s="19" t="s">
        <v>61</v>
      </c>
    </row>
    <row r="83" spans="2:12" x14ac:dyDescent="0.35">
      <c r="B83" s="47"/>
      <c r="C83" s="18">
        <v>2008</v>
      </c>
      <c r="D83" s="18">
        <v>2009</v>
      </c>
      <c r="E83" s="18">
        <v>2010</v>
      </c>
      <c r="F83" s="18">
        <v>2011</v>
      </c>
      <c r="G83" s="18">
        <v>2012</v>
      </c>
      <c r="H83" s="18">
        <v>2013</v>
      </c>
      <c r="I83" s="18">
        <v>2014</v>
      </c>
      <c r="J83" s="18">
        <v>2015</v>
      </c>
      <c r="K83" s="18">
        <v>2016</v>
      </c>
      <c r="L83" s="89"/>
    </row>
    <row r="84" spans="2:12" x14ac:dyDescent="0.35">
      <c r="B84" s="54" t="s">
        <v>47</v>
      </c>
      <c r="C84" s="86">
        <v>19198.331999999999</v>
      </c>
      <c r="D84" s="86">
        <v>15725.463000000002</v>
      </c>
      <c r="E84" s="86">
        <v>13124.063000000002</v>
      </c>
      <c r="F84" s="86">
        <v>12863.923000000001</v>
      </c>
      <c r="G84" s="86">
        <v>12447.699000000001</v>
      </c>
      <c r="H84" s="86">
        <v>10925.88</v>
      </c>
      <c r="I84" s="86">
        <v>11511.195</v>
      </c>
      <c r="J84" s="86">
        <v>13007</v>
      </c>
      <c r="K84" s="86">
        <v>12501</v>
      </c>
    </row>
    <row r="85" spans="2:12" x14ac:dyDescent="0.35">
      <c r="B85" s="54" t="s">
        <v>48</v>
      </c>
      <c r="C85" s="86">
        <v>32469.948</v>
      </c>
      <c r="D85" s="86">
        <v>34126.578000000001</v>
      </c>
      <c r="E85" s="86">
        <v>33316.67</v>
      </c>
      <c r="F85" s="86">
        <v>33537.553999999996</v>
      </c>
      <c r="G85" s="86">
        <v>34310.648000000001</v>
      </c>
      <c r="H85" s="86">
        <v>35709.58</v>
      </c>
      <c r="I85" s="86">
        <v>36004.091999999997</v>
      </c>
      <c r="J85" s="86">
        <v>36814</v>
      </c>
      <c r="K85" s="86">
        <v>35846</v>
      </c>
    </row>
    <row r="86" spans="2:12" x14ac:dyDescent="0.35">
      <c r="B86" s="54" t="s">
        <v>49</v>
      </c>
      <c r="C86" s="86">
        <v>1070.058</v>
      </c>
      <c r="D86" s="86">
        <v>842.952</v>
      </c>
      <c r="E86" s="86">
        <v>909.78800000000001</v>
      </c>
      <c r="F86" s="86">
        <v>879.09800000000007</v>
      </c>
      <c r="G86" s="86">
        <v>956.16399999999999</v>
      </c>
      <c r="H86" s="86">
        <v>796.57599999999991</v>
      </c>
      <c r="I86" s="86">
        <v>719.51</v>
      </c>
      <c r="J86" s="86">
        <v>682</v>
      </c>
      <c r="K86" s="86">
        <v>791</v>
      </c>
    </row>
    <row r="87" spans="2:12" x14ac:dyDescent="0.35">
      <c r="B87" s="54" t="s">
        <v>62</v>
      </c>
      <c r="C87" s="86">
        <v>19133.424000000003</v>
      </c>
      <c r="D87" s="86">
        <v>15429.168</v>
      </c>
      <c r="E87" s="86">
        <v>20781.504000000001</v>
      </c>
      <c r="F87" s="86">
        <v>18050.400000000001</v>
      </c>
      <c r="G87" s="86">
        <v>17563.824000000001</v>
      </c>
      <c r="H87" s="86">
        <v>15680.304000000002</v>
      </c>
      <c r="I87" s="86">
        <v>14769.935999999998</v>
      </c>
      <c r="J87" s="86">
        <v>15696</v>
      </c>
      <c r="K87" s="86">
        <v>16170</v>
      </c>
    </row>
    <row r="88" spans="2:12" x14ac:dyDescent="0.35">
      <c r="B88" s="54" t="s">
        <v>50</v>
      </c>
      <c r="C88" s="86">
        <v>43284.167999999998</v>
      </c>
      <c r="D88" s="86">
        <v>40502.856</v>
      </c>
      <c r="E88" s="86">
        <v>49107.539999999994</v>
      </c>
      <c r="F88" s="86">
        <v>47151.93</v>
      </c>
      <c r="G88" s="86">
        <v>43110.336000000003</v>
      </c>
      <c r="H88" s="86">
        <v>42588.84</v>
      </c>
      <c r="I88" s="86">
        <v>42501.923999999992</v>
      </c>
      <c r="J88" s="86">
        <v>43458</v>
      </c>
      <c r="K88" s="86">
        <v>45140</v>
      </c>
    </row>
    <row r="89" spans="2:12" x14ac:dyDescent="0.35">
      <c r="B89" s="54" t="s">
        <v>51</v>
      </c>
      <c r="C89" s="86">
        <v>5226.75</v>
      </c>
      <c r="D89" s="86">
        <v>4322.2950000000001</v>
      </c>
      <c r="E89" s="86">
        <v>4604.0849999999991</v>
      </c>
      <c r="F89" s="86">
        <v>4676.8050000000003</v>
      </c>
      <c r="G89" s="86">
        <v>4349.5649999999996</v>
      </c>
      <c r="H89" s="86">
        <v>4426.83</v>
      </c>
      <c r="I89" s="86">
        <v>4299.57</v>
      </c>
      <c r="J89" s="86">
        <v>4545</v>
      </c>
      <c r="K89" s="86">
        <v>4620</v>
      </c>
    </row>
    <row r="90" spans="2:12" x14ac:dyDescent="0.35">
      <c r="B90" s="54" t="s">
        <v>35</v>
      </c>
      <c r="C90" s="86">
        <v>23977.878000000004</v>
      </c>
      <c r="D90" s="86">
        <v>22732.567999999999</v>
      </c>
      <c r="E90" s="86">
        <v>21555.184000000001</v>
      </c>
      <c r="F90" s="86">
        <v>21192.911999999997</v>
      </c>
      <c r="G90" s="86">
        <v>19426.835999999999</v>
      </c>
      <c r="H90" s="86">
        <v>18294.735999999997</v>
      </c>
      <c r="I90" s="86">
        <v>18702.292000000001</v>
      </c>
      <c r="J90" s="86">
        <v>22642</v>
      </c>
      <c r="K90" s="86">
        <v>21771</v>
      </c>
    </row>
    <row r="91" spans="2:12" x14ac:dyDescent="0.35">
      <c r="B91" s="54" t="s">
        <v>63</v>
      </c>
      <c r="C91" s="86">
        <v>47207.826000000001</v>
      </c>
      <c r="D91" s="86">
        <v>43560.19</v>
      </c>
      <c r="E91" s="86">
        <v>47856.914000000004</v>
      </c>
      <c r="F91" s="86">
        <v>46731.835999999996</v>
      </c>
      <c r="G91" s="86">
        <v>48055.040000000001</v>
      </c>
      <c r="H91" s="86">
        <v>45582.090000000004</v>
      </c>
      <c r="I91" s="86">
        <v>44393.571999999993</v>
      </c>
      <c r="J91" s="86">
        <v>43874</v>
      </c>
      <c r="K91" s="86">
        <v>43302</v>
      </c>
    </row>
    <row r="92" spans="2:12" x14ac:dyDescent="0.35">
      <c r="B92" s="54" t="s">
        <v>36</v>
      </c>
      <c r="C92" s="86">
        <v>43316.061000000009</v>
      </c>
      <c r="D92" s="86">
        <v>48462.012000000002</v>
      </c>
      <c r="E92" s="86">
        <v>39993.711000000003</v>
      </c>
      <c r="F92" s="86">
        <v>51961.553999999996</v>
      </c>
      <c r="G92" s="86">
        <v>11606.075999999999</v>
      </c>
      <c r="H92" s="86">
        <v>17933.307000000001</v>
      </c>
      <c r="I92" s="86">
        <v>18804.501</v>
      </c>
      <c r="J92" s="86">
        <v>7383</v>
      </c>
      <c r="K92" s="86">
        <v>7853</v>
      </c>
    </row>
    <row r="93" spans="2:12" x14ac:dyDescent="0.35">
      <c r="B93" s="54" t="s">
        <v>52</v>
      </c>
      <c r="C93" s="86">
        <v>74399.598000000013</v>
      </c>
      <c r="D93" s="86">
        <v>81340.440999999992</v>
      </c>
      <c r="E93" s="86">
        <v>85941.674000000014</v>
      </c>
      <c r="F93" s="86">
        <v>94130.309000000008</v>
      </c>
      <c r="G93" s="86">
        <v>93272.45199999999</v>
      </c>
      <c r="H93" s="86">
        <v>91244.79</v>
      </c>
      <c r="I93" s="86">
        <v>81340.440999999992</v>
      </c>
      <c r="J93" s="86">
        <v>77987</v>
      </c>
      <c r="K93" s="86">
        <v>72974</v>
      </c>
    </row>
    <row r="94" spans="2:12" x14ac:dyDescent="0.35">
      <c r="B94" s="54" t="s">
        <v>53</v>
      </c>
      <c r="C94" s="86">
        <v>19123.38</v>
      </c>
      <c r="D94" s="86">
        <v>13835.66</v>
      </c>
      <c r="E94" s="86">
        <v>17436.5</v>
      </c>
      <c r="F94" s="86">
        <v>18231.28</v>
      </c>
      <c r="G94" s="86">
        <v>16382.2</v>
      </c>
      <c r="H94" s="86">
        <v>15214.36</v>
      </c>
      <c r="I94" s="86">
        <v>15409</v>
      </c>
      <c r="J94" s="86">
        <v>16220</v>
      </c>
      <c r="K94" s="86">
        <v>15650</v>
      </c>
    </row>
    <row r="95" spans="2:12" x14ac:dyDescent="0.35">
      <c r="B95" s="54" t="s">
        <v>37</v>
      </c>
      <c r="C95" s="86">
        <v>15537.578</v>
      </c>
      <c r="D95" s="86">
        <v>12249.958000000001</v>
      </c>
      <c r="E95" s="86">
        <v>14336.881999999998</v>
      </c>
      <c r="F95" s="86">
        <v>17810.324000000001</v>
      </c>
      <c r="G95" s="86">
        <v>17738.853999999999</v>
      </c>
      <c r="H95" s="86">
        <v>14436.94</v>
      </c>
      <c r="I95" s="86">
        <v>14579.88</v>
      </c>
      <c r="J95" s="86">
        <v>14294</v>
      </c>
      <c r="K95" s="86">
        <v>14989</v>
      </c>
    </row>
    <row r="96" spans="2:12" x14ac:dyDescent="0.35">
      <c r="B96" s="54" t="s">
        <v>54</v>
      </c>
      <c r="C96" s="86">
        <v>37205.184000000001</v>
      </c>
      <c r="D96" s="86">
        <v>12836.367999999999</v>
      </c>
      <c r="E96" s="86">
        <v>26802.800000000003</v>
      </c>
      <c r="F96" s="86">
        <v>28454.432000000001</v>
      </c>
      <c r="G96" s="86">
        <v>26310.207999999999</v>
      </c>
      <c r="H96" s="86">
        <v>28425.455999999995</v>
      </c>
      <c r="I96" s="86">
        <v>29671.424000000003</v>
      </c>
      <c r="J96" s="86">
        <v>28976</v>
      </c>
      <c r="K96" s="86">
        <v>32939</v>
      </c>
    </row>
    <row r="97" spans="2:11" x14ac:dyDescent="0.35">
      <c r="B97" s="54" t="s">
        <v>55</v>
      </c>
      <c r="C97" s="86">
        <v>60846</v>
      </c>
      <c r="D97" s="86">
        <v>42744.314999999995</v>
      </c>
      <c r="E97" s="86">
        <v>50958.524999999994</v>
      </c>
      <c r="F97" s="86">
        <v>51516.28</v>
      </c>
      <c r="G97" s="86">
        <v>50096.54</v>
      </c>
      <c r="H97" s="86">
        <v>50248.654999999999</v>
      </c>
      <c r="I97" s="86">
        <v>50705</v>
      </c>
      <c r="J97" s="86">
        <v>50705</v>
      </c>
      <c r="K97" s="86">
        <v>53176</v>
      </c>
    </row>
    <row r="98" spans="2:11" x14ac:dyDescent="0.35">
      <c r="B98" s="54" t="s">
        <v>56</v>
      </c>
      <c r="C98" s="86">
        <v>61994.729999999996</v>
      </c>
      <c r="D98" s="86">
        <v>61608.47</v>
      </c>
      <c r="E98" s="86">
        <v>76562.25</v>
      </c>
      <c r="F98" s="86">
        <v>77169.23</v>
      </c>
      <c r="G98" s="86">
        <v>76203.58</v>
      </c>
      <c r="H98" s="86">
        <v>84121.91</v>
      </c>
      <c r="I98" s="86">
        <v>90164.12</v>
      </c>
      <c r="J98" s="86">
        <v>27590</v>
      </c>
      <c r="K98" s="86">
        <v>23186</v>
      </c>
    </row>
    <row r="99" spans="2:11" x14ac:dyDescent="0.35">
      <c r="B99" s="54" t="s">
        <v>57</v>
      </c>
      <c r="C99" s="86">
        <v>24893.985999999997</v>
      </c>
      <c r="D99" s="86">
        <v>18735.625999999997</v>
      </c>
      <c r="E99" s="86">
        <v>21009.482</v>
      </c>
      <c r="F99" s="86">
        <v>25509.822</v>
      </c>
      <c r="G99" s="86">
        <v>21743.748</v>
      </c>
      <c r="H99" s="86">
        <v>20772.621999999999</v>
      </c>
      <c r="I99" s="86">
        <v>18380.335999999999</v>
      </c>
      <c r="J99" s="86">
        <v>23686</v>
      </c>
      <c r="K99" s="86">
        <v>22997</v>
      </c>
    </row>
    <row r="100" spans="2:11" x14ac:dyDescent="0.35">
      <c r="B100" s="54" t="s">
        <v>58</v>
      </c>
      <c r="C100" s="86">
        <v>87129.244000000006</v>
      </c>
      <c r="D100" s="86">
        <v>51462.720000000001</v>
      </c>
      <c r="E100" s="86">
        <v>76693.747999999992</v>
      </c>
      <c r="F100" s="86">
        <v>88058.432000000015</v>
      </c>
      <c r="G100" s="86">
        <v>79338.36</v>
      </c>
      <c r="H100" s="86">
        <v>70618.288</v>
      </c>
      <c r="I100" s="86">
        <v>65686.444000000003</v>
      </c>
      <c r="J100" s="86">
        <v>71476</v>
      </c>
      <c r="K100" s="86">
        <v>74580</v>
      </c>
    </row>
    <row r="101" spans="2:11" x14ac:dyDescent="0.35">
      <c r="B101" s="54" t="s">
        <v>59</v>
      </c>
      <c r="C101" s="86">
        <v>74998.880000000005</v>
      </c>
      <c r="D101" s="86">
        <v>37673.856000000007</v>
      </c>
      <c r="E101" s="86">
        <v>70376.856</v>
      </c>
      <c r="F101" s="86">
        <v>70638.48</v>
      </c>
      <c r="G101" s="86">
        <v>58603.776000000005</v>
      </c>
      <c r="H101" s="86">
        <v>61220.016000000003</v>
      </c>
      <c r="I101" s="86">
        <v>65406</v>
      </c>
      <c r="J101" s="86">
        <v>87208</v>
      </c>
      <c r="K101" s="86">
        <v>94034</v>
      </c>
    </row>
    <row r="102" spans="2:11" x14ac:dyDescent="0.35">
      <c r="B102" s="54" t="s">
        <v>60</v>
      </c>
      <c r="C102" s="86">
        <v>26030.760000000002</v>
      </c>
      <c r="D102" s="86">
        <v>26055.224999999999</v>
      </c>
      <c r="E102" s="86">
        <v>23657.655000000002</v>
      </c>
      <c r="F102" s="86">
        <v>24195.884999999998</v>
      </c>
      <c r="G102" s="86">
        <v>22018.5</v>
      </c>
      <c r="H102" s="86">
        <v>23143.89</v>
      </c>
      <c r="I102" s="86">
        <v>23779.98</v>
      </c>
      <c r="J102" s="86">
        <v>24465</v>
      </c>
      <c r="K102" s="86">
        <v>24282</v>
      </c>
    </row>
    <row r="103" spans="2:11" x14ac:dyDescent="0.35">
      <c r="B103" s="54" t="s">
        <v>64</v>
      </c>
      <c r="C103" s="86">
        <v>23521.982</v>
      </c>
      <c r="D103" s="86">
        <v>21442.473999999998</v>
      </c>
      <c r="E103" s="86">
        <v>21677.89</v>
      </c>
      <c r="F103" s="86">
        <v>22187.957999999999</v>
      </c>
      <c r="G103" s="86">
        <v>20285.012000000002</v>
      </c>
      <c r="H103" s="86">
        <v>18578.245999999999</v>
      </c>
      <c r="I103" s="86">
        <v>19931.887999999999</v>
      </c>
      <c r="J103" s="86">
        <v>19618</v>
      </c>
      <c r="K103" s="86">
        <v>21588</v>
      </c>
    </row>
    <row r="104" spans="2:11" x14ac:dyDescent="0.35">
      <c r="B104" s="54" t="s">
        <v>65</v>
      </c>
      <c r="C104" s="86">
        <v>15800.099</v>
      </c>
      <c r="D104" s="86">
        <v>13531.823</v>
      </c>
      <c r="E104" s="86">
        <v>13309.443000000001</v>
      </c>
      <c r="F104" s="86">
        <v>12675.66</v>
      </c>
      <c r="G104" s="86">
        <v>12286.495000000001</v>
      </c>
      <c r="H104" s="86">
        <v>11319.142</v>
      </c>
      <c r="I104" s="86">
        <v>11207.951999999999</v>
      </c>
      <c r="J104" s="86">
        <v>11119</v>
      </c>
      <c r="K104" s="86">
        <v>12581</v>
      </c>
    </row>
    <row r="105" spans="2:11" x14ac:dyDescent="0.35">
      <c r="B105" s="54" t="s">
        <v>38</v>
      </c>
      <c r="C105" s="86">
        <v>75583.743999999992</v>
      </c>
      <c r="D105" s="86">
        <v>72244.376000000004</v>
      </c>
      <c r="E105" s="86">
        <v>74769.263999999996</v>
      </c>
      <c r="F105" s="86">
        <v>75420.847999999998</v>
      </c>
      <c r="G105" s="86">
        <v>85846.19200000001</v>
      </c>
      <c r="H105" s="86">
        <v>79900.487999999998</v>
      </c>
      <c r="I105" s="86">
        <v>83484.2</v>
      </c>
      <c r="J105" s="86">
        <v>81448</v>
      </c>
      <c r="K105" s="86">
        <v>83518</v>
      </c>
    </row>
    <row r="106" spans="2:11" x14ac:dyDescent="0.35">
      <c r="B106" s="54" t="s">
        <v>66</v>
      </c>
      <c r="C106" s="86">
        <v>20393.215</v>
      </c>
      <c r="D106" s="86">
        <v>22564.106</v>
      </c>
      <c r="E106" s="86">
        <v>18139.198999999997</v>
      </c>
      <c r="F106" s="86">
        <v>18894.794999999998</v>
      </c>
      <c r="G106" s="86">
        <v>20290.295999999998</v>
      </c>
      <c r="H106" s="86">
        <v>22974.665000000001</v>
      </c>
      <c r="I106" s="86">
        <v>23370.09</v>
      </c>
      <c r="J106" s="86">
        <v>24347</v>
      </c>
      <c r="K106" s="86">
        <v>25333</v>
      </c>
    </row>
    <row r="107" spans="2:11" x14ac:dyDescent="0.35">
      <c r="B107" s="54" t="s">
        <v>67</v>
      </c>
      <c r="C107" s="86">
        <v>238096.11000000002</v>
      </c>
      <c r="D107" s="86">
        <v>215359.00399999999</v>
      </c>
      <c r="E107" s="86">
        <v>223081.04</v>
      </c>
      <c r="F107" s="86">
        <v>218147.51699999999</v>
      </c>
      <c r="G107" s="86">
        <v>205062.95599999998</v>
      </c>
      <c r="H107" s="86">
        <v>197555.42099999997</v>
      </c>
      <c r="I107" s="86">
        <v>203132.44699999999</v>
      </c>
      <c r="J107" s="86">
        <v>214501</v>
      </c>
      <c r="K107" s="86">
        <v>234833</v>
      </c>
    </row>
    <row r="108" spans="2:11" x14ac:dyDescent="0.35">
      <c r="B108" s="54" t="s">
        <v>68</v>
      </c>
      <c r="C108" s="86">
        <v>324039.99800000002</v>
      </c>
      <c r="D108" s="86">
        <v>315830.81699999998</v>
      </c>
      <c r="E108" s="86">
        <v>335106.42499999999</v>
      </c>
      <c r="F108" s="86">
        <v>344726.071</v>
      </c>
      <c r="G108" s="86">
        <v>351109.929</v>
      </c>
      <c r="H108" s="86">
        <v>365584.424</v>
      </c>
      <c r="I108" s="86">
        <v>387958.223</v>
      </c>
      <c r="J108" s="86">
        <v>401581</v>
      </c>
      <c r="K108" s="86">
        <v>422973</v>
      </c>
    </row>
    <row r="109" spans="2:11" x14ac:dyDescent="0.35">
      <c r="B109" s="54" t="s">
        <v>69</v>
      </c>
      <c r="C109" s="86">
        <v>94827.152000000002</v>
      </c>
      <c r="D109" s="86">
        <v>85216.292000000001</v>
      </c>
      <c r="E109" s="86">
        <v>89792.891999999993</v>
      </c>
      <c r="F109" s="86">
        <v>90799.744000000006</v>
      </c>
      <c r="G109" s="86">
        <v>94277.96</v>
      </c>
      <c r="H109" s="86">
        <v>88511.444000000003</v>
      </c>
      <c r="I109" s="86">
        <v>91715.063999999998</v>
      </c>
      <c r="J109" s="86">
        <v>91532</v>
      </c>
      <c r="K109" s="86">
        <v>94160</v>
      </c>
    </row>
    <row r="110" spans="2:11" x14ac:dyDescent="0.35">
      <c r="B110" s="54" t="s">
        <v>70</v>
      </c>
      <c r="C110" s="86">
        <v>9470.0609999999997</v>
      </c>
      <c r="D110" s="86">
        <v>7825.77</v>
      </c>
      <c r="E110" s="86">
        <v>9496.44</v>
      </c>
      <c r="F110" s="86">
        <v>9707.4720000000016</v>
      </c>
      <c r="G110" s="86">
        <v>11149.523999999999</v>
      </c>
      <c r="H110" s="86">
        <v>11597.966999999999</v>
      </c>
      <c r="I110" s="86">
        <v>9663.5070000000014</v>
      </c>
      <c r="J110" s="86">
        <v>8793</v>
      </c>
      <c r="K110" s="86">
        <v>7752</v>
      </c>
    </row>
    <row r="111" spans="2:11" x14ac:dyDescent="0.35">
      <c r="B111" s="54" t="s">
        <v>71</v>
      </c>
      <c r="C111" s="86">
        <v>9398.48</v>
      </c>
      <c r="D111" s="86">
        <v>7216.69</v>
      </c>
      <c r="E111" s="86">
        <v>6803.5700000000006</v>
      </c>
      <c r="F111" s="86">
        <v>9559.8549999999996</v>
      </c>
      <c r="G111" s="86">
        <v>10418.370000000001</v>
      </c>
      <c r="H111" s="86">
        <v>10889.584999999999</v>
      </c>
      <c r="I111" s="86">
        <v>7900.92</v>
      </c>
      <c r="J111" s="86">
        <v>6455</v>
      </c>
      <c r="K111" s="86">
        <v>6097</v>
      </c>
    </row>
    <row r="112" spans="2:11" x14ac:dyDescent="0.35">
      <c r="B112" s="54" t="s">
        <v>72</v>
      </c>
      <c r="C112" s="86">
        <v>47484.535000000003</v>
      </c>
      <c r="D112" s="86">
        <v>44299.236999999994</v>
      </c>
      <c r="E112" s="86">
        <v>45007.080999999998</v>
      </c>
      <c r="F112" s="86">
        <v>50138.95</v>
      </c>
      <c r="G112" s="86">
        <v>48369.34</v>
      </c>
      <c r="H112" s="86">
        <v>52498.43</v>
      </c>
      <c r="I112" s="86">
        <v>53324.248000000007</v>
      </c>
      <c r="J112" s="86">
        <v>58987</v>
      </c>
      <c r="K112" s="86">
        <v>59569</v>
      </c>
    </row>
    <row r="113" spans="2:11" x14ac:dyDescent="0.35">
      <c r="B113" s="54" t="s">
        <v>73</v>
      </c>
      <c r="C113" s="86">
        <v>57974.32</v>
      </c>
      <c r="D113" s="86">
        <v>54131.835999999996</v>
      </c>
      <c r="E113" s="86">
        <v>54805.955999999998</v>
      </c>
      <c r="F113" s="86">
        <v>57165.375999999997</v>
      </c>
      <c r="G113" s="86">
        <v>58513.615999999995</v>
      </c>
      <c r="H113" s="86">
        <v>61075.27199999999</v>
      </c>
      <c r="I113" s="86">
        <v>63097.631999999991</v>
      </c>
      <c r="J113" s="86">
        <v>67412</v>
      </c>
      <c r="K113" s="86">
        <v>73526</v>
      </c>
    </row>
    <row r="114" spans="2:11" x14ac:dyDescent="0.35">
      <c r="B114" s="54" t="s">
        <v>74</v>
      </c>
      <c r="C114" s="86">
        <v>31284.639999999999</v>
      </c>
      <c r="D114" s="86">
        <v>26756.600000000002</v>
      </c>
      <c r="E114" s="86">
        <v>27826.863999999998</v>
      </c>
      <c r="F114" s="86">
        <v>28073.848000000002</v>
      </c>
      <c r="G114" s="86">
        <v>29885.063999999998</v>
      </c>
      <c r="H114" s="86">
        <v>30132.048000000003</v>
      </c>
      <c r="I114" s="86">
        <v>30461.360000000001</v>
      </c>
      <c r="J114" s="86">
        <v>82328</v>
      </c>
      <c r="K114" s="86">
        <v>70243</v>
      </c>
    </row>
    <row r="115" spans="2:11" x14ac:dyDescent="0.35">
      <c r="B115" s="54" t="s">
        <v>75</v>
      </c>
      <c r="C115" s="86">
        <v>16284.086000000001</v>
      </c>
      <c r="D115" s="86">
        <v>15964.442000000001</v>
      </c>
      <c r="E115" s="86">
        <v>16177.537999999999</v>
      </c>
      <c r="F115" s="86">
        <v>16639.245999999999</v>
      </c>
      <c r="G115" s="86">
        <v>17456.113999999998</v>
      </c>
      <c r="H115" s="86">
        <v>16852.342000000001</v>
      </c>
      <c r="I115" s="86">
        <v>18042.127999999997</v>
      </c>
      <c r="J115" s="86">
        <v>17758</v>
      </c>
      <c r="K115" s="86">
        <v>18625</v>
      </c>
    </row>
    <row r="116" spans="2:11" x14ac:dyDescent="0.35">
      <c r="B116" s="54" t="s">
        <v>76</v>
      </c>
      <c r="C116" s="86">
        <v>28310.036999999997</v>
      </c>
      <c r="D116" s="86">
        <v>31310.639999999999</v>
      </c>
      <c r="E116" s="86">
        <v>35267.956999999995</v>
      </c>
      <c r="F116" s="86">
        <v>35007.035000000003</v>
      </c>
      <c r="G116" s="86">
        <v>36398.618999999999</v>
      </c>
      <c r="H116" s="86">
        <v>36703.028000000006</v>
      </c>
      <c r="I116" s="86">
        <v>40529.883999999998</v>
      </c>
      <c r="J116" s="86">
        <v>43487</v>
      </c>
      <c r="K116" s="86">
        <v>46225</v>
      </c>
    </row>
    <row r="117" spans="2:11" x14ac:dyDescent="0.35">
      <c r="B117" s="54" t="s">
        <v>77</v>
      </c>
      <c r="C117" s="86">
        <v>81338.950000000012</v>
      </c>
      <c r="D117" s="86">
        <v>80341.799999999988</v>
      </c>
      <c r="E117" s="86">
        <v>86467.15</v>
      </c>
      <c r="F117" s="86">
        <v>96296.2</v>
      </c>
      <c r="G117" s="86">
        <v>98575.4</v>
      </c>
      <c r="H117" s="86">
        <v>103276.25</v>
      </c>
      <c r="I117" s="86">
        <v>110683.65</v>
      </c>
      <c r="J117" s="86">
        <v>142450</v>
      </c>
      <c r="K117" s="86">
        <v>136133</v>
      </c>
    </row>
    <row r="118" spans="2:11" x14ac:dyDescent="0.35">
      <c r="B118" s="54" t="s">
        <v>78</v>
      </c>
      <c r="C118" s="86">
        <v>84528.492000000013</v>
      </c>
      <c r="D118" s="86">
        <v>89414.531999999992</v>
      </c>
      <c r="E118" s="86">
        <v>92346.155999999988</v>
      </c>
      <c r="F118" s="86">
        <v>98453.705999999991</v>
      </c>
      <c r="G118" s="86">
        <v>100408.12200000002</v>
      </c>
      <c r="H118" s="86">
        <v>111401.71200000001</v>
      </c>
      <c r="I118" s="86">
        <v>116898.50700000001</v>
      </c>
      <c r="J118" s="86">
        <v>122151</v>
      </c>
      <c r="K118" s="86">
        <v>120753</v>
      </c>
    </row>
    <row r="119" spans="2:11" x14ac:dyDescent="0.35">
      <c r="B119" s="54" t="s">
        <v>79</v>
      </c>
      <c r="C119" s="86">
        <v>38696.011999999995</v>
      </c>
      <c r="D119" s="86">
        <v>39141.259000000005</v>
      </c>
      <c r="E119" s="86">
        <v>37441.224999999999</v>
      </c>
      <c r="F119" s="86">
        <v>42865.142999999996</v>
      </c>
      <c r="G119" s="86">
        <v>40598.431000000004</v>
      </c>
      <c r="H119" s="86">
        <v>38291.241999999998</v>
      </c>
      <c r="I119" s="86">
        <v>36145.961000000003</v>
      </c>
      <c r="J119" s="86">
        <v>40477</v>
      </c>
      <c r="K119" s="86">
        <v>40502</v>
      </c>
    </row>
    <row r="120" spans="2:11" x14ac:dyDescent="0.35">
      <c r="B120" s="54" t="s">
        <v>80</v>
      </c>
      <c r="C120" s="86">
        <v>7341.7759999999989</v>
      </c>
      <c r="D120" s="86">
        <v>6940.96</v>
      </c>
      <c r="E120" s="86">
        <v>6794.32</v>
      </c>
      <c r="F120" s="86">
        <v>7439.5360000000001</v>
      </c>
      <c r="G120" s="86">
        <v>7224.4639999999999</v>
      </c>
      <c r="H120" s="86">
        <v>8387.8079999999991</v>
      </c>
      <c r="I120" s="86">
        <v>8661.5360000000001</v>
      </c>
      <c r="J120" s="86">
        <v>9776</v>
      </c>
      <c r="K120" s="86">
        <v>9212</v>
      </c>
    </row>
    <row r="121" spans="2:11" x14ac:dyDescent="0.35">
      <c r="B121" s="54" t="s">
        <v>81</v>
      </c>
      <c r="C121" s="86">
        <v>278347.77599999995</v>
      </c>
      <c r="D121" s="86">
        <v>269338.75199999998</v>
      </c>
      <c r="E121" s="86">
        <v>257223.16799999998</v>
      </c>
      <c r="F121" s="86">
        <v>265610.88</v>
      </c>
      <c r="G121" s="86">
        <v>276173.18400000001</v>
      </c>
      <c r="H121" s="86">
        <v>287667.45600000001</v>
      </c>
      <c r="I121" s="86">
        <v>302578.94400000002</v>
      </c>
      <c r="J121" s="86">
        <v>310656</v>
      </c>
      <c r="K121" s="86">
        <v>327317</v>
      </c>
    </row>
    <row r="122" spans="2:11" x14ac:dyDescent="0.35">
      <c r="B122" s="54" t="s">
        <v>82</v>
      </c>
      <c r="C122" s="86">
        <v>73852.163</v>
      </c>
      <c r="D122" s="86">
        <v>71900.982999999993</v>
      </c>
      <c r="E122" s="86">
        <v>75413.107000000004</v>
      </c>
      <c r="F122" s="86">
        <v>81461.764999999999</v>
      </c>
      <c r="G122" s="86">
        <v>84973.88900000001</v>
      </c>
      <c r="H122" s="86">
        <v>88388.453999999998</v>
      </c>
      <c r="I122" s="86">
        <v>92583.490999999995</v>
      </c>
      <c r="J122" s="86">
        <v>97559</v>
      </c>
      <c r="K122" s="86">
        <v>109845</v>
      </c>
    </row>
    <row r="123" spans="2:11" x14ac:dyDescent="0.35">
      <c r="B123" s="54" t="s">
        <v>83</v>
      </c>
      <c r="C123" s="86">
        <v>67245.36</v>
      </c>
      <c r="D123" s="86">
        <v>58654.950000000004</v>
      </c>
      <c r="E123" s="86">
        <v>70663.05</v>
      </c>
      <c r="F123" s="86">
        <v>71309.64</v>
      </c>
      <c r="G123" s="86">
        <v>72510.45</v>
      </c>
      <c r="H123" s="86">
        <v>82948.259999999995</v>
      </c>
      <c r="I123" s="86">
        <v>85442.25</v>
      </c>
      <c r="J123" s="86">
        <v>92370</v>
      </c>
      <c r="K123" s="86">
        <v>96788</v>
      </c>
    </row>
    <row r="124" spans="2:11" x14ac:dyDescent="0.35">
      <c r="B124" s="54" t="s">
        <v>84</v>
      </c>
      <c r="C124" s="86">
        <v>33377.237999999998</v>
      </c>
      <c r="D124" s="86">
        <v>34047.938999999998</v>
      </c>
      <c r="E124" s="86">
        <v>35152.623</v>
      </c>
      <c r="F124" s="86">
        <v>35310.434999999998</v>
      </c>
      <c r="G124" s="86">
        <v>34166.297999999995</v>
      </c>
      <c r="H124" s="86">
        <v>34639.733999999997</v>
      </c>
      <c r="I124" s="86">
        <v>35744.417999999998</v>
      </c>
      <c r="J124" s="86">
        <v>39453</v>
      </c>
      <c r="K124" s="86">
        <v>44046</v>
      </c>
    </row>
    <row r="125" spans="2:11" x14ac:dyDescent="0.35">
      <c r="B125" s="54" t="s">
        <v>85</v>
      </c>
      <c r="C125" s="86">
        <v>18994.627</v>
      </c>
      <c r="D125" s="86">
        <v>19089.718999999997</v>
      </c>
      <c r="E125" s="86">
        <v>20278.368999999999</v>
      </c>
      <c r="F125" s="86">
        <v>20920.240000000002</v>
      </c>
      <c r="G125" s="86">
        <v>20658.737000000001</v>
      </c>
      <c r="H125" s="86">
        <v>20207.05</v>
      </c>
      <c r="I125" s="86">
        <v>21371.927000000003</v>
      </c>
      <c r="J125" s="86">
        <v>23773</v>
      </c>
      <c r="K125" s="86">
        <v>25356</v>
      </c>
    </row>
    <row r="126" spans="2:11" x14ac:dyDescent="0.35">
      <c r="B126" s="54" t="s">
        <v>86</v>
      </c>
      <c r="C126" s="86">
        <v>85224.41</v>
      </c>
      <c r="D126" s="86">
        <v>82743.192999999999</v>
      </c>
      <c r="E126" s="86">
        <v>87274.111000000004</v>
      </c>
      <c r="F126" s="86">
        <v>96012.31</v>
      </c>
      <c r="G126" s="86">
        <v>95796.551999999996</v>
      </c>
      <c r="H126" s="86">
        <v>95796.551999999996</v>
      </c>
      <c r="I126" s="86">
        <v>102053.53399999999</v>
      </c>
      <c r="J126" s="86">
        <v>107879</v>
      </c>
      <c r="K126" s="86">
        <v>116761</v>
      </c>
    </row>
    <row r="127" spans="2:11" x14ac:dyDescent="0.35">
      <c r="B127" s="54" t="s">
        <v>87</v>
      </c>
      <c r="C127" s="86"/>
      <c r="D127" s="86"/>
      <c r="E127" s="86"/>
      <c r="F127" s="86"/>
      <c r="G127" s="86"/>
      <c r="H127" s="86"/>
      <c r="I127" s="86"/>
      <c r="J127" s="86"/>
      <c r="K127" s="86"/>
    </row>
    <row r="128" spans="2:11" x14ac:dyDescent="0.35">
      <c r="B128" s="54" t="s">
        <v>88</v>
      </c>
      <c r="C128" s="86">
        <v>29404.151000000002</v>
      </c>
      <c r="D128" s="86">
        <v>31307.457999999999</v>
      </c>
      <c r="E128" s="86">
        <v>33288.451000000001</v>
      </c>
      <c r="F128" s="86">
        <v>35191.758000000002</v>
      </c>
      <c r="G128" s="86">
        <v>34609.112999999998</v>
      </c>
      <c r="H128" s="86">
        <v>36551.262999999999</v>
      </c>
      <c r="I128" s="86">
        <v>36706.635000000002</v>
      </c>
      <c r="J128" s="86">
        <v>38843</v>
      </c>
      <c r="K128" s="86">
        <v>41519</v>
      </c>
    </row>
    <row r="129" spans="2:12" x14ac:dyDescent="0.35">
      <c r="B129" s="54" t="s">
        <v>89</v>
      </c>
      <c r="C129" s="86">
        <v>42484.544999999998</v>
      </c>
      <c r="D129" s="86">
        <v>43993.16</v>
      </c>
      <c r="E129" s="86">
        <v>45599.105000000003</v>
      </c>
      <c r="F129" s="86">
        <v>45745.1</v>
      </c>
      <c r="G129" s="86">
        <v>44771.8</v>
      </c>
      <c r="H129" s="86">
        <v>46037.09</v>
      </c>
      <c r="I129" s="86">
        <v>46815.73</v>
      </c>
      <c r="J129" s="86">
        <v>48665</v>
      </c>
      <c r="K129" s="86">
        <v>51621</v>
      </c>
    </row>
    <row r="130" spans="2:12" x14ac:dyDescent="0.35">
      <c r="B130" s="54" t="s">
        <v>90</v>
      </c>
      <c r="C130" s="86">
        <v>29528.95</v>
      </c>
      <c r="D130" s="86">
        <v>34038.826000000001</v>
      </c>
      <c r="E130" s="86">
        <v>39407.726000000002</v>
      </c>
      <c r="F130" s="86">
        <v>42897.511000000006</v>
      </c>
      <c r="G130" s="86">
        <v>44937.692999999999</v>
      </c>
      <c r="H130" s="86">
        <v>48159.032999999996</v>
      </c>
      <c r="I130" s="86">
        <v>50736.105000000003</v>
      </c>
      <c r="J130" s="86">
        <v>53689</v>
      </c>
      <c r="K130" s="86">
        <v>61366</v>
      </c>
    </row>
    <row r="131" spans="2:12" x14ac:dyDescent="0.35">
      <c r="B131" s="54" t="s">
        <v>91</v>
      </c>
      <c r="C131" s="86">
        <v>25546.859000000004</v>
      </c>
      <c r="D131" s="86">
        <v>22834.603999999999</v>
      </c>
      <c r="E131" s="86">
        <v>23764.52</v>
      </c>
      <c r="F131" s="86">
        <v>23790.350999999995</v>
      </c>
      <c r="G131" s="86">
        <v>23919.505999999998</v>
      </c>
      <c r="H131" s="86">
        <v>25521.027999999998</v>
      </c>
      <c r="I131" s="86">
        <v>24126.154000000002</v>
      </c>
      <c r="J131" s="86">
        <v>25831</v>
      </c>
      <c r="K131" s="86">
        <v>29139</v>
      </c>
    </row>
    <row r="132" spans="2:12" x14ac:dyDescent="0.35">
      <c r="B132" s="54" t="s">
        <v>92</v>
      </c>
      <c r="C132" s="86">
        <v>27035.82</v>
      </c>
      <c r="D132" s="86">
        <v>27287.315999999999</v>
      </c>
      <c r="E132" s="86">
        <v>28827.728999999999</v>
      </c>
      <c r="F132" s="86">
        <v>29959.460999999999</v>
      </c>
      <c r="G132" s="86">
        <v>29833.713000000003</v>
      </c>
      <c r="H132" s="86">
        <v>29236.41</v>
      </c>
      <c r="I132" s="86">
        <v>30713.949000000001</v>
      </c>
      <c r="J132" s="86">
        <v>31437</v>
      </c>
      <c r="K132" s="86">
        <v>32568.731999999996</v>
      </c>
    </row>
    <row r="133" spans="2:12" x14ac:dyDescent="0.35">
      <c r="B133" s="19" t="s">
        <v>157</v>
      </c>
    </row>
    <row r="135" spans="2:12" x14ac:dyDescent="0.35">
      <c r="B135" s="19" t="s">
        <v>93</v>
      </c>
    </row>
    <row r="136" spans="2:12" x14ac:dyDescent="0.35">
      <c r="B136" s="47"/>
      <c r="C136" s="18">
        <v>2008</v>
      </c>
      <c r="D136" s="18">
        <v>2009</v>
      </c>
      <c r="E136" s="18">
        <v>2010</v>
      </c>
      <c r="F136" s="18">
        <v>2011</v>
      </c>
      <c r="G136" s="18">
        <v>2012</v>
      </c>
      <c r="H136" s="18">
        <v>2013</v>
      </c>
      <c r="I136" s="18">
        <v>2014</v>
      </c>
      <c r="J136" s="18">
        <v>2015</v>
      </c>
      <c r="K136" s="18">
        <v>2016</v>
      </c>
      <c r="L136" s="91" t="s">
        <v>101</v>
      </c>
    </row>
    <row r="137" spans="2:12" x14ac:dyDescent="0.35">
      <c r="B137" s="54" t="s">
        <v>47</v>
      </c>
      <c r="C137" s="86">
        <f t="shared" ref="C137:K137" si="2">C32/C84</f>
        <v>23.835749777312635</v>
      </c>
      <c r="D137" s="86">
        <f t="shared" si="2"/>
        <v>28.917601068085432</v>
      </c>
      <c r="E137" s="86">
        <f t="shared" si="2"/>
        <v>40.101745918249776</v>
      </c>
      <c r="F137" s="86">
        <f t="shared" si="2"/>
        <v>45.255927958675819</v>
      </c>
      <c r="G137" s="86">
        <f t="shared" si="2"/>
        <v>41.087650221997897</v>
      </c>
      <c r="H137" s="86">
        <f t="shared" si="2"/>
        <v>44.462481133295356</v>
      </c>
      <c r="I137" s="86">
        <f t="shared" si="2"/>
        <v>38.967968975841693</v>
      </c>
      <c r="J137" s="86">
        <f t="shared" si="2"/>
        <v>37.397783793772739</v>
      </c>
      <c r="K137" s="86">
        <f t="shared" si="2"/>
        <v>38.405272982469405</v>
      </c>
      <c r="L137" s="92">
        <f>(K137-C137)/C137</f>
        <v>0.61124669210214422</v>
      </c>
    </row>
    <row r="138" spans="2:12" x14ac:dyDescent="0.35">
      <c r="B138" s="54" t="s">
        <v>48</v>
      </c>
      <c r="C138" s="86">
        <f t="shared" ref="C138:K138" si="3">C33/C85</f>
        <v>10.111400567349046</v>
      </c>
      <c r="D138" s="86">
        <f t="shared" si="3"/>
        <v>9.3689687155857815</v>
      </c>
      <c r="E138" s="86">
        <f t="shared" si="3"/>
        <v>9.7711876814798124</v>
      </c>
      <c r="F138" s="86">
        <f t="shared" si="3"/>
        <v>10.216036843169393</v>
      </c>
      <c r="G138" s="86">
        <f t="shared" si="3"/>
        <v>9.6565734464075117</v>
      </c>
      <c r="H138" s="86">
        <f t="shared" si="3"/>
        <v>8.7241667640389213</v>
      </c>
      <c r="I138" s="86">
        <f t="shared" si="3"/>
        <v>8.4430124016491508</v>
      </c>
      <c r="J138" s="86">
        <f t="shared" si="3"/>
        <v>8.3218211660012766</v>
      </c>
      <c r="K138" s="86">
        <f t="shared" si="3"/>
        <v>7.8158727777477255</v>
      </c>
      <c r="L138" s="92">
        <f t="shared" ref="L138:L185" si="4">(K138-C138)/C138</f>
        <v>-0.22702372181890029</v>
      </c>
    </row>
    <row r="139" spans="2:12" x14ac:dyDescent="0.35">
      <c r="B139" s="54" t="s">
        <v>49</v>
      </c>
      <c r="C139" s="86">
        <f t="shared" ref="C139:K139" si="5">C34/C86</f>
        <v>52.362955907558096</v>
      </c>
      <c r="D139" s="86">
        <f t="shared" si="5"/>
        <v>60.891664239648051</v>
      </c>
      <c r="E139" s="86">
        <f t="shared" si="5"/>
        <v>54.209667483764456</v>
      </c>
      <c r="F139" s="86">
        <f t="shared" si="5"/>
        <v>50.604836835634707</v>
      </c>
      <c r="G139" s="86">
        <f t="shared" si="5"/>
        <v>45.365047251315566</v>
      </c>
      <c r="H139" s="86">
        <f t="shared" si="5"/>
        <v>53.149255231501208</v>
      </c>
      <c r="I139" s="86">
        <f t="shared" si="5"/>
        <v>57.175777061080737</v>
      </c>
      <c r="J139" s="86">
        <f t="shared" si="5"/>
        <v>61.658669658812464</v>
      </c>
      <c r="K139" s="86">
        <f t="shared" si="5"/>
        <v>49.066688051539444</v>
      </c>
      <c r="L139" s="92">
        <f t="shared" si="4"/>
        <v>-6.2950377779243491E-2</v>
      </c>
    </row>
    <row r="140" spans="2:12" x14ac:dyDescent="0.35">
      <c r="B140" s="54" t="s">
        <v>62</v>
      </c>
      <c r="C140" s="86">
        <f t="shared" ref="C140:K140" si="6">C35/C87</f>
        <v>8.7538732901806799</v>
      </c>
      <c r="D140" s="86">
        <f t="shared" si="6"/>
        <v>8.5858995530782352</v>
      </c>
      <c r="E140" s="86">
        <f t="shared" si="6"/>
        <v>7.0577272292945681</v>
      </c>
      <c r="F140" s="86">
        <f t="shared" si="6"/>
        <v>8.2834371312893893</v>
      </c>
      <c r="G140" s="86">
        <f t="shared" si="6"/>
        <v>9.1592464811256367</v>
      </c>
      <c r="H140" s="86">
        <f t="shared" si="6"/>
        <v>10.218154229477054</v>
      </c>
      <c r="I140" s="86">
        <f t="shared" si="6"/>
        <v>12.7056087346302</v>
      </c>
      <c r="J140" s="86">
        <f t="shared" si="6"/>
        <v>12.438333674189476</v>
      </c>
      <c r="K140" s="86">
        <f t="shared" si="6"/>
        <v>13.662208198536797</v>
      </c>
      <c r="L140" s="92">
        <f t="shared" si="4"/>
        <v>0.56070435859082546</v>
      </c>
    </row>
    <row r="141" spans="2:12" x14ac:dyDescent="0.35">
      <c r="B141" s="54" t="s">
        <v>50</v>
      </c>
      <c r="C141" s="86">
        <f t="shared" ref="C141:K141" si="7">C36/C88</f>
        <v>3.6992623265722702</v>
      </c>
      <c r="D141" s="86">
        <f t="shared" si="7"/>
        <v>3.7305000513703281</v>
      </c>
      <c r="E141" s="86">
        <f t="shared" si="7"/>
        <v>3.0900005596019677</v>
      </c>
      <c r="F141" s="86">
        <f t="shared" si="7"/>
        <v>2.9976768305808688</v>
      </c>
      <c r="G141" s="86">
        <f t="shared" si="7"/>
        <v>2.9843578542269769</v>
      </c>
      <c r="H141" s="86">
        <f t="shared" si="7"/>
        <v>3.0132961560341163</v>
      </c>
      <c r="I141" s="86">
        <f t="shared" si="7"/>
        <v>2.7302504299271493</v>
      </c>
      <c r="J141" s="86">
        <f t="shared" si="7"/>
        <v>2.4525275815334804</v>
      </c>
      <c r="K141" s="86">
        <f t="shared" si="7"/>
        <v>2.2795753205283118</v>
      </c>
      <c r="L141" s="92">
        <f t="shared" si="4"/>
        <v>-0.38377570464418448</v>
      </c>
    </row>
    <row r="142" spans="2:12" x14ac:dyDescent="0.35">
      <c r="B142" s="54" t="s">
        <v>51</v>
      </c>
      <c r="C142" s="86">
        <f t="shared" ref="C142:K142" si="8">C37/C89</f>
        <v>4.1930875025747163</v>
      </c>
      <c r="D142" s="86">
        <f t="shared" si="8"/>
        <v>3.985038475320426</v>
      </c>
      <c r="E142" s="86">
        <f t="shared" si="8"/>
        <v>4.0756888937100433</v>
      </c>
      <c r="F142" s="86">
        <f t="shared" si="8"/>
        <v>3.6971863532247977</v>
      </c>
      <c r="G142" s="86">
        <f t="shared" si="8"/>
        <v>3.8141039193423714</v>
      </c>
      <c r="H142" s="86">
        <f t="shared" si="8"/>
        <v>3.3776698709441519</v>
      </c>
      <c r="I142" s="86">
        <f t="shared" si="8"/>
        <v>3.1516088231551294</v>
      </c>
      <c r="J142" s="86">
        <f t="shared" si="8"/>
        <v>2.7215151001227063</v>
      </c>
      <c r="K142" s="86">
        <f t="shared" si="8"/>
        <v>2.9785661051708439</v>
      </c>
      <c r="L142" s="92">
        <f t="shared" si="4"/>
        <v>-0.28964847422289897</v>
      </c>
    </row>
    <row r="143" spans="2:12" x14ac:dyDescent="0.35">
      <c r="B143" s="54" t="s">
        <v>35</v>
      </c>
      <c r="C143" s="86">
        <f t="shared" ref="C143:K143" si="9">C38/C90</f>
        <v>4.1952551987812674</v>
      </c>
      <c r="D143" s="86">
        <f t="shared" si="9"/>
        <v>4.2127842597435983</v>
      </c>
      <c r="E143" s="86">
        <f t="shared" si="9"/>
        <v>4.7252141417202465</v>
      </c>
      <c r="F143" s="86">
        <f t="shared" si="9"/>
        <v>5.6221677898640365</v>
      </c>
      <c r="G143" s="86">
        <f t="shared" si="9"/>
        <v>5.8097617315123777</v>
      </c>
      <c r="H143" s="86">
        <f t="shared" si="9"/>
        <v>4.5003277526971477</v>
      </c>
      <c r="I143" s="86">
        <f t="shared" si="9"/>
        <v>4.103264515284998</v>
      </c>
      <c r="J143" s="86">
        <f t="shared" si="9"/>
        <v>3.8265672790530432</v>
      </c>
      <c r="K143" s="86">
        <f t="shared" si="9"/>
        <v>4.6636563506902755</v>
      </c>
      <c r="L143" s="92">
        <f t="shared" si="4"/>
        <v>0.11165021666502668</v>
      </c>
    </row>
    <row r="144" spans="2:12" x14ac:dyDescent="0.35">
      <c r="B144" s="54" t="s">
        <v>63</v>
      </c>
      <c r="C144" s="86">
        <f t="shared" ref="C144:K144" si="10">C39/C91</f>
        <v>33.805409795363595</v>
      </c>
      <c r="D144" s="86">
        <f t="shared" si="10"/>
        <v>31.006052743128759</v>
      </c>
      <c r="E144" s="86">
        <f t="shared" si="10"/>
        <v>34.906041577123624</v>
      </c>
      <c r="F144" s="86">
        <f t="shared" si="10"/>
        <v>31.527900374807235</v>
      </c>
      <c r="G144" s="86">
        <f t="shared" si="10"/>
        <v>29.57649101477514</v>
      </c>
      <c r="H144" s="86">
        <f t="shared" si="10"/>
        <v>25.674594919095416</v>
      </c>
      <c r="I144" s="86">
        <f t="shared" si="10"/>
        <v>24.731429754727557</v>
      </c>
      <c r="J144" s="86">
        <f t="shared" si="10"/>
        <v>26.856739247203127</v>
      </c>
      <c r="K144" s="86">
        <f t="shared" si="10"/>
        <v>30.88562417101058</v>
      </c>
      <c r="L144" s="92">
        <f t="shared" si="4"/>
        <v>-8.6370366223262371E-2</v>
      </c>
    </row>
    <row r="145" spans="2:12" x14ac:dyDescent="0.35">
      <c r="B145" s="54" t="s">
        <v>36</v>
      </c>
      <c r="C145" s="86">
        <f t="shared" ref="C145:K145" si="11">C40/C92</f>
        <v>23.932081918399501</v>
      </c>
      <c r="D145" s="86">
        <f t="shared" si="11"/>
        <v>26.16290941142724</v>
      </c>
      <c r="E145" s="86">
        <f t="shared" si="11"/>
        <v>52.294847634044011</v>
      </c>
      <c r="F145" s="86">
        <f t="shared" si="11"/>
        <v>39.261897366017195</v>
      </c>
      <c r="G145" s="86">
        <f t="shared" si="11"/>
        <v>254.16291436054445</v>
      </c>
      <c r="H145" s="86">
        <f t="shared" si="11"/>
        <v>102.44557633980448</v>
      </c>
      <c r="I145" s="86">
        <f t="shared" si="11"/>
        <v>100.89973307844649</v>
      </c>
      <c r="J145" s="86">
        <f t="shared" si="11"/>
        <v>247.32458688229715</v>
      </c>
      <c r="K145" s="86">
        <f t="shared" si="11"/>
        <v>198.03492705273015</v>
      </c>
      <c r="L145" s="92">
        <f t="shared" si="4"/>
        <v>7.2748725216620889</v>
      </c>
    </row>
    <row r="146" spans="2:12" x14ac:dyDescent="0.35">
      <c r="B146" s="54" t="s">
        <v>52</v>
      </c>
      <c r="C146" s="86">
        <f t="shared" ref="C146:K146" si="12">C41/C93</f>
        <v>45.172818127385305</v>
      </c>
      <c r="D146" s="86">
        <f t="shared" si="12"/>
        <v>39.750404561672106</v>
      </c>
      <c r="E146" s="86">
        <f t="shared" si="12"/>
        <v>42.070771393166829</v>
      </c>
      <c r="F146" s="86">
        <f t="shared" si="12"/>
        <v>42.206611506922705</v>
      </c>
      <c r="G146" s="86">
        <f t="shared" si="12"/>
        <v>41.384579395045712</v>
      </c>
      <c r="H146" s="86">
        <f t="shared" si="12"/>
        <v>38.403564505631508</v>
      </c>
      <c r="I146" s="86">
        <f t="shared" si="12"/>
        <v>39.633138759895708</v>
      </c>
      <c r="J146" s="86">
        <f t="shared" si="12"/>
        <v>46.808070465925347</v>
      </c>
      <c r="K146" s="86">
        <f t="shared" si="12"/>
        <v>47.855303929051445</v>
      </c>
      <c r="L146" s="92">
        <f t="shared" si="4"/>
        <v>5.9382741942325817E-2</v>
      </c>
    </row>
    <row r="147" spans="2:12" x14ac:dyDescent="0.35">
      <c r="B147" s="54" t="s">
        <v>53</v>
      </c>
      <c r="C147" s="86">
        <f t="shared" ref="C147:K147" si="13">C42/C94</f>
        <v>7.4149506933155127</v>
      </c>
      <c r="D147" s="86">
        <f t="shared" si="13"/>
        <v>8.5435511880482018</v>
      </c>
      <c r="E147" s="86">
        <f t="shared" si="13"/>
        <v>5.8467885311354921</v>
      </c>
      <c r="F147" s="86">
        <f t="shared" si="13"/>
        <v>6.8278454157348802</v>
      </c>
      <c r="G147" s="86">
        <f t="shared" si="13"/>
        <v>6.5184253226041067</v>
      </c>
      <c r="H147" s="86">
        <f t="shared" si="13"/>
        <v>8.0027586935431394</v>
      </c>
      <c r="I147" s="86">
        <f t="shared" si="13"/>
        <v>8.1036717895132071</v>
      </c>
      <c r="J147" s="86">
        <f t="shared" si="13"/>
        <v>8.043743656500185</v>
      </c>
      <c r="K147" s="86">
        <f t="shared" si="13"/>
        <v>10.087068790871374</v>
      </c>
      <c r="L147" s="92">
        <f t="shared" si="4"/>
        <v>0.36036896374304189</v>
      </c>
    </row>
    <row r="148" spans="2:12" x14ac:dyDescent="0.35">
      <c r="B148" s="54" t="s">
        <v>37</v>
      </c>
      <c r="C148" s="86">
        <f t="shared" ref="C148:K148" si="14">C43/C95</f>
        <v>147.89752259204428</v>
      </c>
      <c r="D148" s="86">
        <f t="shared" si="14"/>
        <v>150.85612588017852</v>
      </c>
      <c r="E148" s="86">
        <f t="shared" si="14"/>
        <v>140.21208233145467</v>
      </c>
      <c r="F148" s="86">
        <f t="shared" si="14"/>
        <v>128.33489648240536</v>
      </c>
      <c r="G148" s="86">
        <f t="shared" si="14"/>
        <v>126.81052507005018</v>
      </c>
      <c r="H148" s="86">
        <f t="shared" si="14"/>
        <v>156.83930467948539</v>
      </c>
      <c r="I148" s="86">
        <f t="shared" si="14"/>
        <v>161.14585201983556</v>
      </c>
      <c r="J148" s="86">
        <f t="shared" si="14"/>
        <v>257.53934731026862</v>
      </c>
      <c r="K148" s="86">
        <f t="shared" si="14"/>
        <v>250.81823177851689</v>
      </c>
      <c r="L148" s="92">
        <f t="shared" si="4"/>
        <v>0.69589204323838305</v>
      </c>
    </row>
    <row r="149" spans="2:12" x14ac:dyDescent="0.35">
      <c r="B149" s="54" t="s">
        <v>54</v>
      </c>
      <c r="C149" s="86">
        <f t="shared" ref="C149:K149" si="15">C44/C96</f>
        <v>17.272116151256341</v>
      </c>
      <c r="D149" s="86">
        <f t="shared" si="15"/>
        <v>31.828888787882214</v>
      </c>
      <c r="E149" s="86">
        <f t="shared" si="15"/>
        <v>19.440826405930796</v>
      </c>
      <c r="F149" s="86">
        <f t="shared" si="15"/>
        <v>17.631680436149139</v>
      </c>
      <c r="G149" s="86">
        <f t="shared" si="15"/>
        <v>17.968755806130801</v>
      </c>
      <c r="H149" s="86">
        <f t="shared" si="15"/>
        <v>15.861788560684552</v>
      </c>
      <c r="I149" s="86">
        <f t="shared" si="15"/>
        <v>16.003495595290236</v>
      </c>
      <c r="J149" s="86">
        <f t="shared" si="15"/>
        <v>15.76331775911644</v>
      </c>
      <c r="K149" s="86">
        <f t="shared" si="15"/>
        <v>15.297067933862776</v>
      </c>
      <c r="L149" s="92">
        <f t="shared" si="4"/>
        <v>-0.11434894254401504</v>
      </c>
    </row>
    <row r="150" spans="2:12" x14ac:dyDescent="0.35">
      <c r="B150" s="54" t="s">
        <v>55</v>
      </c>
      <c r="C150" s="86">
        <f t="shared" ref="C150:K150" si="16">C45/C97</f>
        <v>2.219528212419025</v>
      </c>
      <c r="D150" s="86">
        <f t="shared" si="16"/>
        <v>2.5859885904736339</v>
      </c>
      <c r="E150" s="86">
        <f t="shared" si="16"/>
        <v>2.6510874962083184</v>
      </c>
      <c r="F150" s="86">
        <f t="shared" si="16"/>
        <v>2.514560115393988</v>
      </c>
      <c r="G150" s="86">
        <f t="shared" si="16"/>
        <v>2.6188121693701603</v>
      </c>
      <c r="H150" s="86">
        <f t="shared" si="16"/>
        <v>2.4049898902270321</v>
      </c>
      <c r="I150" s="86">
        <f t="shared" si="16"/>
        <v>2.1280105841902377</v>
      </c>
      <c r="J150" s="86">
        <f t="shared" si="16"/>
        <v>1.9532426888944288</v>
      </c>
      <c r="K150" s="86">
        <f t="shared" si="16"/>
        <v>1.7046161680106908</v>
      </c>
      <c r="L150" s="92">
        <f t="shared" si="4"/>
        <v>-0.23199166450204323</v>
      </c>
    </row>
    <row r="151" spans="2:12" x14ac:dyDescent="0.35">
      <c r="B151" s="54" t="s">
        <v>56</v>
      </c>
      <c r="C151" s="86">
        <f t="shared" ref="C151:K151" si="17">C46/C98</f>
        <v>0.12652666515056279</v>
      </c>
      <c r="D151" s="86">
        <f t="shared" si="17"/>
        <v>0.10646464978852663</v>
      </c>
      <c r="E151" s="86">
        <f t="shared" si="17"/>
        <v>8.1444146569833439E-2</v>
      </c>
      <c r="F151" s="86">
        <f t="shared" si="17"/>
        <v>7.3237813255875042E-2</v>
      </c>
      <c r="G151" s="86">
        <f t="shared" si="17"/>
        <v>7.1093913839953449E-2</v>
      </c>
      <c r="H151" s="86">
        <f t="shared" si="17"/>
        <v>5.8949038319906312E-2</v>
      </c>
      <c r="I151" s="86">
        <f t="shared" si="17"/>
        <v>4.7131247694425567E-2</v>
      </c>
      <c r="J151" s="86">
        <f t="shared" si="17"/>
        <v>0.13915137070443059</v>
      </c>
      <c r="K151" s="86">
        <f t="shared" si="17"/>
        <v>0.15464934809074529</v>
      </c>
      <c r="L151" s="92">
        <f t="shared" si="4"/>
        <v>0.22226684712441744</v>
      </c>
    </row>
    <row r="152" spans="2:12" x14ac:dyDescent="0.35">
      <c r="B152" s="54" t="s">
        <v>57</v>
      </c>
      <c r="C152" s="86">
        <f t="shared" ref="C152:K152" si="18">C47/C99</f>
        <v>0.68543464509109964</v>
      </c>
      <c r="D152" s="86">
        <f t="shared" si="18"/>
        <v>0.79906066678636745</v>
      </c>
      <c r="E152" s="86">
        <f t="shared" si="18"/>
        <v>0.94919437647627392</v>
      </c>
      <c r="F152" s="86">
        <f t="shared" si="18"/>
        <v>0.63130803915384037</v>
      </c>
      <c r="G152" s="86">
        <f t="shared" si="18"/>
        <v>0.66374996767778038</v>
      </c>
      <c r="H152" s="86">
        <f t="shared" si="18"/>
        <v>0.58161876028976511</v>
      </c>
      <c r="I152" s="86">
        <f t="shared" si="18"/>
        <v>0.71765983837458147</v>
      </c>
      <c r="J152" s="86">
        <f t="shared" si="18"/>
        <v>0.45505366299643252</v>
      </c>
      <c r="K152" s="86">
        <f t="shared" si="18"/>
        <v>0.45717681437117452</v>
      </c>
      <c r="L152" s="92">
        <f t="shared" si="4"/>
        <v>-0.33301180842644429</v>
      </c>
    </row>
    <row r="153" spans="2:12" x14ac:dyDescent="0.35">
      <c r="B153" s="54" t="s">
        <v>58</v>
      </c>
      <c r="C153" s="86">
        <f t="shared" ref="C153:K153" si="19">C48/C100</f>
        <v>0.57665385992813045</v>
      </c>
      <c r="D153" s="86">
        <f t="shared" si="19"/>
        <v>0.77700028156590439</v>
      </c>
      <c r="E153" s="86">
        <f t="shared" si="19"/>
        <v>0.54553167651223022</v>
      </c>
      <c r="F153" s="86">
        <f t="shared" si="19"/>
        <v>0.43708738285913029</v>
      </c>
      <c r="G153" s="86">
        <f t="shared" si="19"/>
        <v>0.47954145382366237</v>
      </c>
      <c r="H153" s="86">
        <f t="shared" si="19"/>
        <v>0.51495075980872407</v>
      </c>
      <c r="I153" s="86">
        <f t="shared" si="19"/>
        <v>0.53342557418069392</v>
      </c>
      <c r="J153" s="86">
        <f t="shared" si="19"/>
        <v>0.53684642099916757</v>
      </c>
      <c r="K153" s="86">
        <f t="shared" si="19"/>
        <v>0.46104357597093859</v>
      </c>
      <c r="L153" s="92">
        <f t="shared" si="4"/>
        <v>-0.2004847136054905</v>
      </c>
    </row>
    <row r="154" spans="2:12" x14ac:dyDescent="0.35">
      <c r="B154" s="54" t="s">
        <v>59</v>
      </c>
      <c r="C154" s="86">
        <f t="shared" ref="C154:K154" si="20">C49/C101</f>
        <v>0.81668807383161712</v>
      </c>
      <c r="D154" s="86">
        <f t="shared" si="20"/>
        <v>1.3512672252223343</v>
      </c>
      <c r="E154" s="86">
        <f t="shared" si="20"/>
        <v>0.8144490311915823</v>
      </c>
      <c r="F154" s="86">
        <f t="shared" si="20"/>
        <v>0.68633291175342814</v>
      </c>
      <c r="G154" s="86">
        <f t="shared" si="20"/>
        <v>0.80501560920885018</v>
      </c>
      <c r="H154" s="86">
        <f t="shared" si="20"/>
        <v>0.76181981303847091</v>
      </c>
      <c r="I154" s="86">
        <f t="shared" si="20"/>
        <v>0.70002676465005353</v>
      </c>
      <c r="J154" s="86">
        <f t="shared" si="20"/>
        <v>0.50841448656343802</v>
      </c>
      <c r="K154" s="86">
        <f t="shared" si="20"/>
        <v>0.51809456793412278</v>
      </c>
      <c r="L154" s="92">
        <f t="shared" si="4"/>
        <v>-0.36561511728290241</v>
      </c>
    </row>
    <row r="155" spans="2:12" x14ac:dyDescent="0.35">
      <c r="B155" s="54" t="s">
        <v>60</v>
      </c>
      <c r="C155" s="86">
        <f t="shared" ref="C155:K155" si="21">C50/C102</f>
        <v>0.57554008703896464</v>
      </c>
      <c r="D155" s="86">
        <f t="shared" si="21"/>
        <v>0.4608251124018925</v>
      </c>
      <c r="E155" s="86">
        <f t="shared" si="21"/>
        <v>0.55459702995593596</v>
      </c>
      <c r="F155" s="86">
        <f t="shared" si="21"/>
        <v>0.46561844900717214</v>
      </c>
      <c r="G155" s="86">
        <f t="shared" si="21"/>
        <v>0.40379034166710309</v>
      </c>
      <c r="H155" s="86">
        <f t="shared" si="21"/>
        <v>0.52367848802120553</v>
      </c>
      <c r="I155" s="86">
        <f t="shared" si="21"/>
        <v>0.43912423377349769</v>
      </c>
      <c r="J155" s="86">
        <f t="shared" si="21"/>
        <v>0.39541360006948045</v>
      </c>
      <c r="K155" s="86">
        <f t="shared" si="21"/>
        <v>0.34685041455536897</v>
      </c>
      <c r="L155" s="92">
        <f t="shared" si="4"/>
        <v>-0.39734794783827654</v>
      </c>
    </row>
    <row r="156" spans="2:12" x14ac:dyDescent="0.35">
      <c r="B156" s="54" t="s">
        <v>64</v>
      </c>
      <c r="C156" s="86">
        <f t="shared" ref="C156:K156" si="22">C51/C103</f>
        <v>1.1303832526814195</v>
      </c>
      <c r="D156" s="86">
        <f t="shared" si="22"/>
        <v>1.1692089209750565</v>
      </c>
      <c r="E156" s="86">
        <f t="shared" si="22"/>
        <v>1.1255552500800354</v>
      </c>
      <c r="F156" s="86">
        <f t="shared" si="22"/>
        <v>1.3772370745272864</v>
      </c>
      <c r="G156" s="86">
        <f t="shared" si="22"/>
        <v>1.6960588729029489</v>
      </c>
      <c r="H156" s="86">
        <f t="shared" si="22"/>
        <v>1.6662633754427625</v>
      </c>
      <c r="I156" s="86">
        <f t="shared" si="22"/>
        <v>1.2777995505649491</v>
      </c>
      <c r="J156" s="86">
        <f t="shared" si="22"/>
        <v>1.4525977644343155</v>
      </c>
      <c r="K156" s="86">
        <f t="shared" si="22"/>
        <v>1.1999065028395868</v>
      </c>
      <c r="L156" s="92">
        <f t="shared" si="4"/>
        <v>6.1504140293346429E-2</v>
      </c>
    </row>
    <row r="157" spans="2:12" x14ac:dyDescent="0.35">
      <c r="B157" s="54" t="s">
        <v>65</v>
      </c>
      <c r="C157" s="86">
        <f t="shared" ref="C157:K157" si="23">C52/C104</f>
        <v>1.417793805939811</v>
      </c>
      <c r="D157" s="86">
        <f t="shared" si="23"/>
        <v>1.5501522139094046</v>
      </c>
      <c r="E157" s="86">
        <f t="shared" si="23"/>
        <v>1.6432615536205233</v>
      </c>
      <c r="F157" s="86">
        <f t="shared" si="23"/>
        <v>1.7877730661773508</v>
      </c>
      <c r="G157" s="86">
        <f t="shared" si="23"/>
        <v>1.8408851511419326</v>
      </c>
      <c r="H157" s="86">
        <f t="shared" si="23"/>
        <v>1.9800310812080986</v>
      </c>
      <c r="I157" s="86">
        <f t="shared" si="23"/>
        <v>1.8798049187028818</v>
      </c>
      <c r="J157" s="86">
        <f t="shared" si="23"/>
        <v>1.9006643324120784</v>
      </c>
      <c r="K157" s="86">
        <f t="shared" si="23"/>
        <v>1.6643159826418408</v>
      </c>
      <c r="L157" s="92">
        <f t="shared" si="4"/>
        <v>0.17387731253249339</v>
      </c>
    </row>
    <row r="158" spans="2:12" x14ac:dyDescent="0.35">
      <c r="B158" s="54" t="s">
        <v>38</v>
      </c>
      <c r="C158" s="86">
        <f t="shared" ref="C158:K158" si="24">C53/C105</f>
        <v>3.4103132207697864</v>
      </c>
      <c r="D158" s="86">
        <f t="shared" si="24"/>
        <v>5.3150218922311536</v>
      </c>
      <c r="E158" s="86">
        <f t="shared" si="24"/>
        <v>9.1154637668321854</v>
      </c>
      <c r="F158" s="86">
        <f t="shared" si="24"/>
        <v>4.1498372900983558</v>
      </c>
      <c r="G158" s="86">
        <f t="shared" si="24"/>
        <v>3.3954106619635733</v>
      </c>
      <c r="H158" s="86">
        <f t="shared" si="24"/>
        <v>3.3275364966687691</v>
      </c>
      <c r="I158" s="86">
        <f t="shared" si="24"/>
        <v>3.0195646370893656</v>
      </c>
      <c r="J158" s="86">
        <f t="shared" si="24"/>
        <v>2.9266419904933083</v>
      </c>
      <c r="K158" s="86">
        <f t="shared" si="24"/>
        <v>3.9598912158607131</v>
      </c>
      <c r="L158" s="92">
        <f t="shared" si="4"/>
        <v>0.1611517651058674</v>
      </c>
    </row>
    <row r="159" spans="2:12" x14ac:dyDescent="0.35">
      <c r="B159" s="54" t="s">
        <v>66</v>
      </c>
      <c r="C159" s="86">
        <f t="shared" ref="C159:K159" si="25">C54/C106</f>
        <v>12.273438231166837</v>
      </c>
      <c r="D159" s="86">
        <f t="shared" si="25"/>
        <v>10.970783692809633</v>
      </c>
      <c r="E159" s="86">
        <f t="shared" si="25"/>
        <v>14.781109694977768</v>
      </c>
      <c r="F159" s="86">
        <f t="shared" si="25"/>
        <v>12.397337162285222</v>
      </c>
      <c r="G159" s="86">
        <f t="shared" si="25"/>
        <v>11.218102261109253</v>
      </c>
      <c r="H159" s="86">
        <f t="shared" si="25"/>
        <v>9.6374728032988504</v>
      </c>
      <c r="I159" s="86">
        <f t="shared" si="25"/>
        <v>11.421839328002459</v>
      </c>
      <c r="J159" s="86">
        <f t="shared" si="25"/>
        <v>9.8070646566331785</v>
      </c>
      <c r="K159" s="86">
        <f t="shared" si="25"/>
        <v>9.280013273706194</v>
      </c>
      <c r="L159" s="92">
        <f t="shared" si="4"/>
        <v>-0.24389457143795459</v>
      </c>
    </row>
    <row r="160" spans="2:12" x14ac:dyDescent="0.35">
      <c r="B160" s="54" t="s">
        <v>67</v>
      </c>
      <c r="C160" s="86">
        <f t="shared" ref="C160:K160" si="26">C55/C107</f>
        <v>5.4595122588019596</v>
      </c>
      <c r="D160" s="86">
        <f t="shared" si="26"/>
        <v>5.640071748423205</v>
      </c>
      <c r="E160" s="86">
        <f t="shared" si="26"/>
        <v>5.2721581433509099</v>
      </c>
      <c r="F160" s="86">
        <f t="shared" si="26"/>
        <v>5.8609624844381338</v>
      </c>
      <c r="G160" s="86">
        <f t="shared" si="26"/>
        <v>5.969001240274963</v>
      </c>
      <c r="H160" s="86">
        <f t="shared" si="26"/>
        <v>5.500853943346157</v>
      </c>
      <c r="I160" s="86">
        <f t="shared" si="26"/>
        <v>5.2616597940885335</v>
      </c>
      <c r="J160" s="86">
        <f t="shared" si="26"/>
        <v>5.0845292629125272</v>
      </c>
      <c r="K160" s="86">
        <f t="shared" si="26"/>
        <v>4.6381245409503356</v>
      </c>
      <c r="L160" s="92">
        <f t="shared" si="4"/>
        <v>-0.15045075071080985</v>
      </c>
    </row>
    <row r="161" spans="2:12" x14ac:dyDescent="0.35">
      <c r="B161" s="54" t="s">
        <v>68</v>
      </c>
      <c r="C161" s="86">
        <f t="shared" ref="C161:K161" si="27">C56/C108</f>
        <v>2.3790908502979744</v>
      </c>
      <c r="D161" s="86">
        <f t="shared" si="27"/>
        <v>2.164080913011158</v>
      </c>
      <c r="E161" s="86">
        <f t="shared" si="27"/>
        <v>2.1670227359857632</v>
      </c>
      <c r="F161" s="86">
        <f t="shared" si="27"/>
        <v>2.3667065257880888</v>
      </c>
      <c r="G161" s="86">
        <f t="shared" si="27"/>
        <v>2.3762546375433833</v>
      </c>
      <c r="H161" s="86">
        <f t="shared" si="27"/>
        <v>1.9524332786390977</v>
      </c>
      <c r="I161" s="86">
        <f t="shared" si="27"/>
        <v>2.0617870970432297</v>
      </c>
      <c r="J161" s="86">
        <f t="shared" si="27"/>
        <v>2.1020621784973716</v>
      </c>
      <c r="K161" s="86">
        <f t="shared" si="27"/>
        <v>1.9581170767350728</v>
      </c>
      <c r="L161" s="92">
        <f t="shared" si="4"/>
        <v>-0.17694732990552917</v>
      </c>
    </row>
    <row r="162" spans="2:12" x14ac:dyDescent="0.35">
      <c r="B162" s="54" t="s">
        <v>69</v>
      </c>
      <c r="C162" s="86">
        <f t="shared" ref="C162:K162" si="28">C57/C109</f>
        <v>12.476176967667641</v>
      </c>
      <c r="D162" s="86">
        <f t="shared" si="28"/>
        <v>12.733600178297566</v>
      </c>
      <c r="E162" s="86">
        <f t="shared" si="28"/>
        <v>12.633712121578007</v>
      </c>
      <c r="F162" s="86">
        <f t="shared" si="28"/>
        <v>11.945610112488177</v>
      </c>
      <c r="G162" s="86">
        <f t="shared" si="28"/>
        <v>10.188355092191708</v>
      </c>
      <c r="H162" s="86">
        <f t="shared" si="28"/>
        <v>10.124341393431168</v>
      </c>
      <c r="I162" s="86">
        <f t="shared" si="28"/>
        <v>9.1091713796576741</v>
      </c>
      <c r="J162" s="86">
        <f t="shared" si="28"/>
        <v>8.8186357948107066</v>
      </c>
      <c r="K162" s="86">
        <f t="shared" si="28"/>
        <v>7.6435343652070857</v>
      </c>
      <c r="L162" s="92">
        <f t="shared" si="4"/>
        <v>-0.38734963562832447</v>
      </c>
    </row>
    <row r="163" spans="2:12" x14ac:dyDescent="0.35">
      <c r="B163" s="54" t="s">
        <v>70</v>
      </c>
      <c r="C163" s="86">
        <f t="shared" ref="C163:K163" si="29">C58/C110</f>
        <v>240.47966918854118</v>
      </c>
      <c r="D163" s="86">
        <f t="shared" si="29"/>
        <v>303.32973716366263</v>
      </c>
      <c r="E163" s="86">
        <f t="shared" si="29"/>
        <v>231.4186734600348</v>
      </c>
      <c r="F163" s="86">
        <f t="shared" si="29"/>
        <v>200.56391933868497</v>
      </c>
      <c r="G163" s="86">
        <f t="shared" si="29"/>
        <v>166.89284711257304</v>
      </c>
      <c r="H163" s="86">
        <f t="shared" si="29"/>
        <v>151.98932873421697</v>
      </c>
      <c r="I163" s="86">
        <f t="shared" si="29"/>
        <v>195.68024891821327</v>
      </c>
      <c r="J163" s="86">
        <f t="shared" si="29"/>
        <v>223.84816136276947</v>
      </c>
      <c r="K163" s="86">
        <f t="shared" si="29"/>
        <v>276.35610219560641</v>
      </c>
      <c r="L163" s="92">
        <f t="shared" si="4"/>
        <v>0.14918696922747904</v>
      </c>
    </row>
    <row r="164" spans="2:12" x14ac:dyDescent="0.35">
      <c r="B164" s="54" t="s">
        <v>71</v>
      </c>
      <c r="C164" s="86">
        <f t="shared" ref="C164:K164" si="30">C59/C111</f>
        <v>106.5979987115994</v>
      </c>
      <c r="D164" s="86">
        <f t="shared" si="30"/>
        <v>117.08912831949274</v>
      </c>
      <c r="E164" s="86">
        <f t="shared" si="30"/>
        <v>124.30502026062213</v>
      </c>
      <c r="F164" s="86">
        <f t="shared" si="30"/>
        <v>95.656188701666451</v>
      </c>
      <c r="G164" s="86">
        <f t="shared" si="30"/>
        <v>84.110815075072878</v>
      </c>
      <c r="H164" s="86">
        <f t="shared" si="30"/>
        <v>82.742823654827788</v>
      </c>
      <c r="I164" s="86">
        <f t="shared" si="30"/>
        <v>114.95291216955329</v>
      </c>
      <c r="J164" s="86">
        <f t="shared" si="30"/>
        <v>135.16697115619149</v>
      </c>
      <c r="K164" s="86">
        <f t="shared" si="30"/>
        <v>164.41813503983889</v>
      </c>
      <c r="L164" s="92">
        <f t="shared" si="4"/>
        <v>0.54241296297383323</v>
      </c>
    </row>
    <row r="165" spans="2:12" x14ac:dyDescent="0.35">
      <c r="B165" s="54" t="s">
        <v>72</v>
      </c>
      <c r="C165" s="86">
        <f t="shared" ref="C165:K165" si="31">C60/C112</f>
        <v>3.4331277205727559</v>
      </c>
      <c r="D165" s="86">
        <f t="shared" si="31"/>
        <v>3.3993835702149457</v>
      </c>
      <c r="E165" s="86">
        <f t="shared" si="31"/>
        <v>3.4757049961540565</v>
      </c>
      <c r="F165" s="86">
        <f t="shared" si="31"/>
        <v>3.0368345259821079</v>
      </c>
      <c r="G165" s="86">
        <f t="shared" si="31"/>
        <v>2.996458902654632</v>
      </c>
      <c r="H165" s="86">
        <f t="shared" si="31"/>
        <v>2.7050320884234811</v>
      </c>
      <c r="I165" s="86">
        <f t="shared" si="31"/>
        <v>2.5403591656375926</v>
      </c>
      <c r="J165" s="86">
        <f t="shared" si="31"/>
        <v>2.2443113424250392</v>
      </c>
      <c r="K165" s="86">
        <f t="shared" si="31"/>
        <v>2.0167638819471514</v>
      </c>
      <c r="L165" s="92">
        <f t="shared" si="4"/>
        <v>-0.41255786382142218</v>
      </c>
    </row>
    <row r="166" spans="2:12" x14ac:dyDescent="0.35">
      <c r="B166" s="54" t="s">
        <v>73</v>
      </c>
      <c r="C166" s="86">
        <f t="shared" ref="C166:K166" si="32">C61/C113</f>
        <v>0.52610723992267616</v>
      </c>
      <c r="D166" s="86">
        <f t="shared" si="32"/>
        <v>0.56701537550250281</v>
      </c>
      <c r="E166" s="86">
        <f t="shared" si="32"/>
        <v>0.58354178895084696</v>
      </c>
      <c r="F166" s="86">
        <f t="shared" si="32"/>
        <v>0.52745013107945271</v>
      </c>
      <c r="G166" s="86">
        <f t="shared" si="32"/>
        <v>0.49156768330721695</v>
      </c>
      <c r="H166" s="86">
        <f t="shared" si="32"/>
        <v>0.47140573429098614</v>
      </c>
      <c r="I166" s="86">
        <f t="shared" si="32"/>
        <v>0.51263910708618521</v>
      </c>
      <c r="J166" s="86">
        <f t="shared" si="32"/>
        <v>0.44132991770733992</v>
      </c>
      <c r="K166" s="86">
        <f t="shared" si="32"/>
        <v>0.39533493233404376</v>
      </c>
      <c r="L166" s="92">
        <f t="shared" si="4"/>
        <v>-0.24856587719236189</v>
      </c>
    </row>
    <row r="167" spans="2:12" x14ac:dyDescent="0.35">
      <c r="B167" s="54" t="s">
        <v>74</v>
      </c>
      <c r="C167" s="86">
        <f t="shared" ref="C167:K167" si="33">C62/C114</f>
        <v>0.1885704019082243</v>
      </c>
      <c r="D167" s="86">
        <f t="shared" si="33"/>
        <v>0.21699807374474894</v>
      </c>
      <c r="E167" s="86">
        <f t="shared" si="33"/>
        <v>0.20623605412055526</v>
      </c>
      <c r="F167" s="86">
        <f t="shared" si="33"/>
        <v>0.18763333039745886</v>
      </c>
      <c r="G167" s="86">
        <f t="shared" si="33"/>
        <v>0.16170979712096986</v>
      </c>
      <c r="H167" s="86">
        <f t="shared" si="33"/>
        <v>0.15154157939457252</v>
      </c>
      <c r="I167" s="86">
        <f t="shared" si="33"/>
        <v>0.13065293844169007</v>
      </c>
      <c r="J167" s="86">
        <f t="shared" si="33"/>
        <v>4.3726206631890731E-2</v>
      </c>
      <c r="K167" s="86">
        <f t="shared" si="33"/>
        <v>4.5066993767251255E-2</v>
      </c>
      <c r="L167" s="92">
        <f t="shared" si="4"/>
        <v>-0.76100706520642081</v>
      </c>
    </row>
    <row r="168" spans="2:12" x14ac:dyDescent="0.35">
      <c r="B168" s="54" t="s">
        <v>75</v>
      </c>
      <c r="C168" s="86">
        <f t="shared" ref="C168:K168" si="34">C63/C115</f>
        <v>0.41172294972405882</v>
      </c>
      <c r="D168" s="86">
        <f t="shared" si="34"/>
        <v>0.39981141851634083</v>
      </c>
      <c r="E168" s="86">
        <f t="shared" si="34"/>
        <v>0.40251415889357456</v>
      </c>
      <c r="F168" s="86">
        <f t="shared" si="34"/>
        <v>0.38403855292427735</v>
      </c>
      <c r="G168" s="86">
        <f t="shared" si="34"/>
        <v>0.32818048847172515</v>
      </c>
      <c r="H168" s="86">
        <f t="shared" si="34"/>
        <v>0.31633359325417021</v>
      </c>
      <c r="I168" s="86">
        <f t="shared" si="34"/>
        <v>0.29671417117531595</v>
      </c>
      <c r="J168" s="86">
        <f t="shared" si="34"/>
        <v>0.29080119198055637</v>
      </c>
      <c r="K168" s="86">
        <f t="shared" si="34"/>
        <v>0.25498507474370685</v>
      </c>
      <c r="L168" s="92">
        <f t="shared" si="4"/>
        <v>-0.38068772966238434</v>
      </c>
    </row>
    <row r="169" spans="2:12" x14ac:dyDescent="0.35">
      <c r="B169" s="54" t="s">
        <v>76</v>
      </c>
      <c r="C169" s="86">
        <f t="shared" ref="C169:K169" si="35">C64/C116</f>
        <v>0.39988777929202646</v>
      </c>
      <c r="D169" s="86">
        <f t="shared" si="35"/>
        <v>0.30637288754530184</v>
      </c>
      <c r="E169" s="86">
        <f t="shared" si="35"/>
        <v>0.25189445557860357</v>
      </c>
      <c r="F169" s="86">
        <f t="shared" si="35"/>
        <v>0.24717687197414659</v>
      </c>
      <c r="G169" s="86">
        <f t="shared" si="35"/>
        <v>0.17314939332855814</v>
      </c>
      <c r="H169" s="86">
        <f t="shared" si="35"/>
        <v>0.17221595379662516</v>
      </c>
      <c r="I169" s="86">
        <f t="shared" si="35"/>
        <v>0.14392950861470144</v>
      </c>
      <c r="J169" s="86">
        <f t="shared" si="35"/>
        <v>0.11746400884748752</v>
      </c>
      <c r="K169" s="86">
        <f t="shared" si="35"/>
        <v>0.10559880497441622</v>
      </c>
      <c r="L169" s="92">
        <f t="shared" si="4"/>
        <v>-0.73592890195001315</v>
      </c>
    </row>
    <row r="170" spans="2:12" x14ac:dyDescent="0.35">
      <c r="B170" s="54" t="s">
        <v>77</v>
      </c>
      <c r="C170" s="86">
        <f t="shared" ref="C170:K170" si="36">C65/C117</f>
        <v>0.34679769752263084</v>
      </c>
      <c r="D170" s="86">
        <f t="shared" si="36"/>
        <v>0.35500188630211299</v>
      </c>
      <c r="E170" s="86">
        <f t="shared" si="36"/>
        <v>0.29857012350545731</v>
      </c>
      <c r="F170" s="86">
        <f t="shared" si="36"/>
        <v>0.28419396981639361</v>
      </c>
      <c r="G170" s="86">
        <f t="shared" si="36"/>
        <v>0.24962653013089472</v>
      </c>
      <c r="H170" s="86">
        <f t="shared" si="36"/>
        <v>0.22852885902055023</v>
      </c>
      <c r="I170" s="86">
        <f t="shared" si="36"/>
        <v>0.19866990807518456</v>
      </c>
      <c r="J170" s="86">
        <f t="shared" si="36"/>
        <v>0.1516506297841011</v>
      </c>
      <c r="K170" s="86">
        <f t="shared" si="36"/>
        <v>0.14829167560813028</v>
      </c>
      <c r="L170" s="92">
        <f t="shared" si="4"/>
        <v>-0.57239717371983623</v>
      </c>
    </row>
    <row r="171" spans="2:12" x14ac:dyDescent="0.35">
      <c r="B171" s="54" t="s">
        <v>78</v>
      </c>
      <c r="C171" s="86">
        <f t="shared" ref="C171:K171" si="37">C66/C118</f>
        <v>0.16670857365897759</v>
      </c>
      <c r="D171" s="86">
        <f t="shared" si="37"/>
        <v>0.13607270557316906</v>
      </c>
      <c r="E171" s="86">
        <f t="shared" si="37"/>
        <v>0.2161257021714407</v>
      </c>
      <c r="F171" s="86">
        <f t="shared" si="37"/>
        <v>0.19673059246876906</v>
      </c>
      <c r="G171" s="86">
        <f t="shared" si="37"/>
        <v>0.21170312359703528</v>
      </c>
      <c r="H171" s="86">
        <f t="shared" si="37"/>
        <v>0.18300434706782781</v>
      </c>
      <c r="I171" s="86">
        <f t="shared" si="37"/>
        <v>0.16530792279512771</v>
      </c>
      <c r="J171" s="86">
        <f t="shared" si="37"/>
        <v>0.16869470623635582</v>
      </c>
      <c r="K171" s="86">
        <f t="shared" si="37"/>
        <v>0.16799032807143424</v>
      </c>
      <c r="L171" s="92">
        <f t="shared" si="4"/>
        <v>7.6885932398331885E-3</v>
      </c>
    </row>
    <row r="172" spans="2:12" x14ac:dyDescent="0.35">
      <c r="B172" s="54" t="s">
        <v>79</v>
      </c>
      <c r="C172" s="86">
        <f t="shared" ref="C172:K172" si="38">C67/C119</f>
        <v>9.7075755155679622E-2</v>
      </c>
      <c r="D172" s="86">
        <f t="shared" si="38"/>
        <v>9.7987438745976194E-2</v>
      </c>
      <c r="E172" s="86">
        <f t="shared" si="38"/>
        <v>0.14297978336439127</v>
      </c>
      <c r="F172" s="86">
        <f t="shared" si="38"/>
        <v>7.9028588165395833E-2</v>
      </c>
      <c r="G172" s="86">
        <f t="shared" si="38"/>
        <v>7.5166355019410963E-2</v>
      </c>
      <c r="H172" s="86">
        <f t="shared" si="38"/>
        <v>7.6099352412650395E-2</v>
      </c>
      <c r="I172" s="86">
        <f t="shared" si="38"/>
        <v>8.0082097390643994E-2</v>
      </c>
      <c r="J172" s="86">
        <f t="shared" si="38"/>
        <v>6.4341878057344662E-2</v>
      </c>
      <c r="K172" s="86">
        <f t="shared" si="38"/>
        <v>6.4217823070058758E-2</v>
      </c>
      <c r="L172" s="92">
        <f t="shared" si="4"/>
        <v>-0.33847722361702837</v>
      </c>
    </row>
    <row r="173" spans="2:12" x14ac:dyDescent="0.35">
      <c r="B173" s="54" t="s">
        <v>80</v>
      </c>
      <c r="C173" s="86">
        <f t="shared" ref="C173:K173" si="39">C68/C120</f>
        <v>0.78754922518385617</v>
      </c>
      <c r="D173" s="86">
        <f t="shared" si="39"/>
        <v>1.2228856009690201</v>
      </c>
      <c r="E173" s="86">
        <f t="shared" si="39"/>
        <v>0.51349064323789873</v>
      </c>
      <c r="F173" s="86">
        <f t="shared" si="39"/>
        <v>0.3885829339367039</v>
      </c>
      <c r="G173" s="86">
        <f t="shared" si="39"/>
        <v>0.38955772651670906</v>
      </c>
      <c r="H173" s="86">
        <f t="shared" si="39"/>
        <v>0.32282594257447955</v>
      </c>
      <c r="I173" s="86">
        <f t="shared" si="39"/>
        <v>0.30005837347019515</v>
      </c>
      <c r="J173" s="86">
        <f t="shared" si="39"/>
        <v>0.27180658551524961</v>
      </c>
      <c r="K173" s="86">
        <f t="shared" si="39"/>
        <v>0.26442150870212877</v>
      </c>
      <c r="L173" s="92">
        <f t="shared" si="4"/>
        <v>-0.66424764288175309</v>
      </c>
    </row>
    <row r="174" spans="2:12" x14ac:dyDescent="0.35">
      <c r="B174" s="54" t="s">
        <v>81</v>
      </c>
      <c r="C174" s="86">
        <f t="shared" ref="C174:K174" si="40">C69/C121</f>
        <v>0.28060881626195144</v>
      </c>
      <c r="D174" s="86">
        <f t="shared" si="40"/>
        <v>0.28651281094604614</v>
      </c>
      <c r="E174" s="86">
        <f t="shared" si="40"/>
        <v>0.33523651647684322</v>
      </c>
      <c r="F174" s="86">
        <f t="shared" si="40"/>
        <v>0.26067423586127081</v>
      </c>
      <c r="G174" s="86">
        <f t="shared" si="40"/>
        <v>0.20728377074704291</v>
      </c>
      <c r="H174" s="86">
        <f t="shared" si="40"/>
        <v>0.18825004834556433</v>
      </c>
      <c r="I174" s="86">
        <f t="shared" si="40"/>
        <v>0.17728650740971519</v>
      </c>
      <c r="J174" s="86">
        <f t="shared" si="40"/>
        <v>0.16755675147038041</v>
      </c>
      <c r="K174" s="86">
        <f t="shared" si="40"/>
        <v>0.15321265974685641</v>
      </c>
      <c r="L174" s="92">
        <f t="shared" si="4"/>
        <v>-0.45399912309301538</v>
      </c>
    </row>
    <row r="175" spans="2:12" x14ac:dyDescent="0.35">
      <c r="B175" s="54" t="s">
        <v>82</v>
      </c>
      <c r="C175" s="86">
        <f t="shared" ref="C175:K175" si="41">C70/C122</f>
        <v>1.2262449321247273</v>
      </c>
      <c r="D175" s="86">
        <f t="shared" si="41"/>
        <v>1.1947649831041325</v>
      </c>
      <c r="E175" s="86">
        <f t="shared" si="41"/>
        <v>1.0995972409815602</v>
      </c>
      <c r="F175" s="86">
        <f t="shared" si="41"/>
        <v>1.0234408282144267</v>
      </c>
      <c r="G175" s="86">
        <f t="shared" si="41"/>
        <v>0.87638285423661832</v>
      </c>
      <c r="H175" s="86">
        <f t="shared" si="41"/>
        <v>0.81932157406016959</v>
      </c>
      <c r="I175" s="86">
        <f t="shared" si="41"/>
        <v>0.74691728619598829</v>
      </c>
      <c r="J175" s="86">
        <f t="shared" si="41"/>
        <v>0.68859994361974597</v>
      </c>
      <c r="K175" s="86">
        <f t="shared" si="41"/>
        <v>0.56952928580641904</v>
      </c>
      <c r="L175" s="92">
        <f t="shared" si="4"/>
        <v>-0.53555014101498488</v>
      </c>
    </row>
    <row r="176" spans="2:12" x14ac:dyDescent="0.35">
      <c r="B176" s="54" t="s">
        <v>83</v>
      </c>
      <c r="C176" s="86">
        <f t="shared" ref="C176:K176" si="42">C71/C123</f>
        <v>0.73841334148673154</v>
      </c>
      <c r="D176" s="86">
        <f t="shared" si="42"/>
        <v>0.84888529783452371</v>
      </c>
      <c r="E176" s="86">
        <f t="shared" si="42"/>
        <v>0.70157806838510928</v>
      </c>
      <c r="F176" s="86">
        <f t="shared" si="42"/>
        <v>0.70063736824699441</v>
      </c>
      <c r="G176" s="86">
        <f t="shared" si="42"/>
        <v>0.67754129512688732</v>
      </c>
      <c r="H176" s="86">
        <f t="shared" si="42"/>
        <v>0.59730583345366028</v>
      </c>
      <c r="I176" s="86">
        <f t="shared" si="42"/>
        <v>1.0469684171604832</v>
      </c>
      <c r="J176" s="86">
        <f t="shared" si="42"/>
        <v>0.98775967517704022</v>
      </c>
      <c r="K176" s="86">
        <f t="shared" si="42"/>
        <v>0.4553110426389459</v>
      </c>
      <c r="L176" s="92">
        <f t="shared" si="4"/>
        <v>-0.38339271914803652</v>
      </c>
    </row>
    <row r="177" spans="2:12" x14ac:dyDescent="0.35">
      <c r="B177" s="54" t="s">
        <v>84</v>
      </c>
      <c r="C177" s="86">
        <f t="shared" ref="C177:K177" si="43">C72/C124</f>
        <v>0.83567983290340575</v>
      </c>
      <c r="D177" s="86">
        <f t="shared" si="43"/>
        <v>0.81517108626150325</v>
      </c>
      <c r="E177" s="86">
        <f t="shared" si="43"/>
        <v>0.76738561852232479</v>
      </c>
      <c r="F177" s="86">
        <f t="shared" si="43"/>
        <v>0.77140433485646098</v>
      </c>
      <c r="G177" s="86">
        <f t="shared" si="43"/>
        <v>0.72840869880659609</v>
      </c>
      <c r="H177" s="86">
        <f t="shared" si="43"/>
        <v>0.68472945766214321</v>
      </c>
      <c r="I177" s="86">
        <f t="shared" si="43"/>
        <v>0.64274519737593161</v>
      </c>
      <c r="J177" s="86">
        <f t="shared" si="43"/>
        <v>0.58315625110632396</v>
      </c>
      <c r="K177" s="86">
        <f t="shared" si="43"/>
        <v>0.48778246783985602</v>
      </c>
      <c r="L177" s="92">
        <f t="shared" si="4"/>
        <v>-0.41630460777645972</v>
      </c>
    </row>
    <row r="178" spans="2:12" x14ac:dyDescent="0.35">
      <c r="B178" s="54" t="s">
        <v>85</v>
      </c>
      <c r="C178" s="86">
        <f t="shared" ref="C178:K178" si="44">C73/C125</f>
        <v>3.1877770806236203</v>
      </c>
      <c r="D178" s="86">
        <f t="shared" si="44"/>
        <v>3.5370682596681653</v>
      </c>
      <c r="E178" s="86">
        <f t="shared" si="44"/>
        <v>3.6508145170015545</v>
      </c>
      <c r="F178" s="86">
        <f t="shared" si="44"/>
        <v>3.5935994588081153</v>
      </c>
      <c r="G178" s="86">
        <f t="shared" si="44"/>
        <v>3.4903786017626053</v>
      </c>
      <c r="H178" s="86">
        <f t="shared" si="44"/>
        <v>3.499390823215665</v>
      </c>
      <c r="I178" s="86">
        <f t="shared" si="44"/>
        <v>3.0848461698633582</v>
      </c>
      <c r="J178" s="86">
        <f t="shared" si="44"/>
        <v>3.0897739973250826</v>
      </c>
      <c r="K178" s="86">
        <f t="shared" si="44"/>
        <v>2.7941568474188436</v>
      </c>
      <c r="L178" s="92">
        <f t="shared" si="4"/>
        <v>-0.12347796701260344</v>
      </c>
    </row>
    <row r="179" spans="2:12" x14ac:dyDescent="0.35">
      <c r="B179" s="54" t="s">
        <v>86</v>
      </c>
      <c r="C179" s="86">
        <f t="shared" ref="C179:K179" si="45">C74/C126</f>
        <v>0.89871523151119614</v>
      </c>
      <c r="D179" s="86">
        <f t="shared" si="45"/>
        <v>0.92839177810827889</v>
      </c>
      <c r="E179" s="86">
        <f t="shared" si="45"/>
        <v>0.99024294785988254</v>
      </c>
      <c r="F179" s="86">
        <f t="shared" si="45"/>
        <v>0.9537304728474495</v>
      </c>
      <c r="G179" s="86">
        <f t="shared" si="45"/>
        <v>0.91600223532604286</v>
      </c>
      <c r="H179" s="86">
        <f t="shared" si="45"/>
        <v>0.93529960212945351</v>
      </c>
      <c r="I179" s="86">
        <f t="shared" si="45"/>
        <v>0.83862216623914865</v>
      </c>
      <c r="J179" s="86">
        <f t="shared" si="45"/>
        <v>0.84687113730366892</v>
      </c>
      <c r="K179" s="86">
        <f t="shared" si="45"/>
        <v>0.73492136793205443</v>
      </c>
      <c r="L179" s="92">
        <f t="shared" si="4"/>
        <v>-0.18225335215886032</v>
      </c>
    </row>
    <row r="180" spans="2:12" x14ac:dyDescent="0.35">
      <c r="B180" s="54" t="s">
        <v>87</v>
      </c>
      <c r="C180" s="86"/>
      <c r="D180" s="86"/>
      <c r="E180" s="86"/>
      <c r="F180" s="86"/>
      <c r="G180" s="86"/>
      <c r="H180" s="86"/>
      <c r="I180" s="86"/>
      <c r="J180" s="86"/>
      <c r="K180" s="86"/>
      <c r="L180" s="93"/>
    </row>
    <row r="181" spans="2:12" x14ac:dyDescent="0.35">
      <c r="B181" s="54" t="s">
        <v>88</v>
      </c>
      <c r="C181" s="86">
        <f t="shared" ref="C181:K181" si="46">C76/C128</f>
        <v>0.72090772013364712</v>
      </c>
      <c r="D181" s="86">
        <f t="shared" si="46"/>
        <v>0.69220542774282412</v>
      </c>
      <c r="E181" s="86">
        <f t="shared" si="46"/>
        <v>0.6650581941833611</v>
      </c>
      <c r="F181" s="86">
        <f t="shared" si="46"/>
        <v>0.61400955243822708</v>
      </c>
      <c r="G181" s="86">
        <f t="shared" si="46"/>
        <v>0.58611989888861638</v>
      </c>
      <c r="H181" s="86">
        <f t="shared" si="46"/>
        <v>0.55390193143062116</v>
      </c>
      <c r="I181" s="86">
        <f t="shared" si="46"/>
        <v>0.53524143880765152</v>
      </c>
      <c r="J181" s="86">
        <f t="shared" si="46"/>
        <v>0.51137358551756051</v>
      </c>
      <c r="K181" s="86">
        <f t="shared" si="46"/>
        <v>0.44803128001485343</v>
      </c>
      <c r="L181" s="93">
        <f t="shared" si="4"/>
        <v>-0.37851784978555353</v>
      </c>
    </row>
    <row r="182" spans="2:12" x14ac:dyDescent="0.35">
      <c r="B182" s="54" t="s">
        <v>89</v>
      </c>
      <c r="C182" s="86">
        <f t="shared" ref="C182:K182" si="47">C77/C129</f>
        <v>0.47002978478928104</v>
      </c>
      <c r="D182" s="86">
        <f t="shared" si="47"/>
        <v>0.46726713078346838</v>
      </c>
      <c r="E182" s="86">
        <f t="shared" si="47"/>
        <v>0.42459105837908501</v>
      </c>
      <c r="F182" s="86">
        <f t="shared" si="47"/>
        <v>0.43013188685938825</v>
      </c>
      <c r="G182" s="86">
        <f t="shared" si="47"/>
        <v>0.42288104445206526</v>
      </c>
      <c r="H182" s="86">
        <f t="shared" si="47"/>
        <v>0.39189242977583905</v>
      </c>
      <c r="I182" s="86">
        <f t="shared" si="47"/>
        <v>0.40792282838344585</v>
      </c>
      <c r="J182" s="86">
        <f t="shared" si="47"/>
        <v>0.38102465598644047</v>
      </c>
      <c r="K182" s="86">
        <f t="shared" si="47"/>
        <v>0.34523727596461118</v>
      </c>
      <c r="L182" s="93">
        <f t="shared" si="4"/>
        <v>-0.26549915103915289</v>
      </c>
    </row>
    <row r="183" spans="2:12" x14ac:dyDescent="0.35">
      <c r="B183" s="54" t="s">
        <v>90</v>
      </c>
      <c r="C183" s="86">
        <f t="shared" ref="C183:K183" si="48">C78/C130</f>
        <v>0.3374891339433414</v>
      </c>
      <c r="D183" s="86">
        <f t="shared" si="48"/>
        <v>0.30968953637818825</v>
      </c>
      <c r="E183" s="86">
        <f t="shared" si="48"/>
        <v>0.28491070628021015</v>
      </c>
      <c r="F183" s="86">
        <f t="shared" si="48"/>
        <v>0.27206636419915992</v>
      </c>
      <c r="G183" s="86">
        <f t="shared" si="48"/>
        <v>0.24842238282016041</v>
      </c>
      <c r="H183" s="86">
        <f t="shared" si="48"/>
        <v>0.23403014109549253</v>
      </c>
      <c r="I183" s="86">
        <f t="shared" si="48"/>
        <v>0.24523189997695688</v>
      </c>
      <c r="J183" s="86">
        <f t="shared" si="48"/>
        <v>0.24164198145914143</v>
      </c>
      <c r="K183" s="86">
        <f t="shared" si="48"/>
        <v>0.21427724087516065</v>
      </c>
      <c r="L183" s="93">
        <f t="shared" si="4"/>
        <v>-0.36508402990202909</v>
      </c>
    </row>
    <row r="184" spans="2:12" x14ac:dyDescent="0.35">
      <c r="B184" s="54" t="s">
        <v>91</v>
      </c>
      <c r="C184" s="86">
        <f t="shared" ref="C184:K184" si="49">C79/C131</f>
        <v>1.915472862699743</v>
      </c>
      <c r="D184" s="86">
        <f t="shared" si="49"/>
        <v>2.1437603842045303</v>
      </c>
      <c r="E184" s="86">
        <f t="shared" si="49"/>
        <v>2.0984325099483683</v>
      </c>
      <c r="F184" s="86">
        <f t="shared" si="49"/>
        <v>2.1278900724059184</v>
      </c>
      <c r="G184" s="86">
        <f t="shared" si="49"/>
        <v>1.999899353252768</v>
      </c>
      <c r="H184" s="86">
        <f t="shared" si="49"/>
        <v>1.8332990054370892</v>
      </c>
      <c r="I184" s="86">
        <f t="shared" si="49"/>
        <v>1.8952754351416599</v>
      </c>
      <c r="J184" s="86">
        <f t="shared" si="49"/>
        <v>1.7891651992834618</v>
      </c>
      <c r="K184" s="86">
        <f t="shared" si="49"/>
        <v>1.4898923009246714</v>
      </c>
      <c r="L184" s="93">
        <f t="shared" si="4"/>
        <v>-0.22218041824682475</v>
      </c>
    </row>
    <row r="185" spans="2:12" x14ac:dyDescent="0.35">
      <c r="B185" s="54" t="s">
        <v>92</v>
      </c>
      <c r="C185" s="86">
        <f t="shared" ref="C185:K185" si="50">C80/C132</f>
        <v>2.724356326044322</v>
      </c>
      <c r="D185" s="86">
        <f t="shared" si="50"/>
        <v>2.4889575425222987</v>
      </c>
      <c r="E185" s="86">
        <f t="shared" si="50"/>
        <v>2.27262407389673</v>
      </c>
      <c r="F185" s="86">
        <f t="shared" si="50"/>
        <v>2.205059676006738</v>
      </c>
      <c r="G185" s="86">
        <f t="shared" si="50"/>
        <v>2.1325141918883981</v>
      </c>
      <c r="H185" s="86">
        <f t="shared" si="50"/>
        <v>2.179673545831708</v>
      </c>
      <c r="I185" s="86">
        <f t="shared" si="50"/>
        <v>1.9810391597940207</v>
      </c>
      <c r="J185" s="86">
        <f t="shared" si="50"/>
        <v>1.985092033607943</v>
      </c>
      <c r="K185" s="86">
        <f t="shared" si="50"/>
        <v>2.0930395045267467</v>
      </c>
      <c r="L185" s="93">
        <f t="shared" si="4"/>
        <v>-0.23173063504296704</v>
      </c>
    </row>
    <row r="186" spans="2:12" x14ac:dyDescent="0.35">
      <c r="B186" s="90" t="s">
        <v>157</v>
      </c>
      <c r="C186" s="18"/>
      <c r="D186" s="18"/>
      <c r="E186" s="18"/>
      <c r="F186" s="18"/>
      <c r="G186" s="18"/>
      <c r="H186" s="18"/>
      <c r="I186" s="18"/>
      <c r="J186" s="18"/>
      <c r="K186" s="18"/>
      <c r="L186" s="94"/>
    </row>
    <row r="188" spans="2:12" x14ac:dyDescent="0.35">
      <c r="B188" s="19" t="s">
        <v>112</v>
      </c>
    </row>
  </sheetData>
  <mergeCells count="7">
    <mergeCell ref="B5:K5"/>
    <mergeCell ref="B8:M8"/>
    <mergeCell ref="B2:M2"/>
    <mergeCell ref="B3:M3"/>
    <mergeCell ref="B4:M4"/>
    <mergeCell ref="B6:M6"/>
    <mergeCell ref="B7:M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2"/>
  <sheetViews>
    <sheetView workbookViewId="0"/>
  </sheetViews>
  <sheetFormatPr defaultRowHeight="15.6" x14ac:dyDescent="0.35"/>
  <cols>
    <col min="2" max="2" width="23.59765625" customWidth="1"/>
    <col min="3" max="3" width="35.59765625" customWidth="1"/>
    <col min="4" max="4" width="18.19921875" customWidth="1"/>
    <col min="5" max="5" width="13.59765625" customWidth="1"/>
    <col min="6" max="6" width="19.3984375" customWidth="1"/>
    <col min="7" max="7" width="9" customWidth="1"/>
  </cols>
  <sheetData>
    <row r="1" spans="2:7" s="1" customFormat="1" ht="15" x14ac:dyDescent="0.35"/>
    <row r="2" spans="2:7" s="1" customFormat="1" ht="15" x14ac:dyDescent="0.35">
      <c r="B2" s="95"/>
      <c r="C2" s="96"/>
      <c r="D2" s="96"/>
      <c r="E2" s="96"/>
      <c r="F2" s="96"/>
      <c r="G2" s="97"/>
    </row>
    <row r="3" spans="2:7" s="1" customFormat="1" ht="15" customHeight="1" x14ac:dyDescent="0.35">
      <c r="B3" s="98" t="s">
        <v>3</v>
      </c>
      <c r="C3" s="99"/>
      <c r="D3" s="99"/>
      <c r="E3" s="99"/>
      <c r="F3" s="99"/>
      <c r="G3" s="100"/>
    </row>
    <row r="4" spans="2:7" s="1" customFormat="1" ht="15" customHeight="1" x14ac:dyDescent="0.35">
      <c r="B4" s="101" t="s">
        <v>160</v>
      </c>
      <c r="C4" s="102"/>
      <c r="D4" s="102"/>
      <c r="E4" s="102"/>
      <c r="F4" s="102"/>
      <c r="G4" s="103"/>
    </row>
    <row r="5" spans="2:7" s="1" customFormat="1" ht="15" customHeight="1" x14ac:dyDescent="0.35">
      <c r="B5" s="98" t="s">
        <v>2</v>
      </c>
      <c r="C5" s="99"/>
      <c r="D5" s="99"/>
      <c r="E5" s="99"/>
      <c r="F5" s="99"/>
      <c r="G5" s="100"/>
    </row>
    <row r="6" spans="2:7" s="1" customFormat="1" ht="90.75" customHeight="1" x14ac:dyDescent="0.35">
      <c r="B6" s="101" t="s">
        <v>110</v>
      </c>
      <c r="C6" s="102"/>
      <c r="D6" s="102"/>
      <c r="E6" s="102"/>
      <c r="F6" s="102"/>
      <c r="G6" s="103"/>
    </row>
    <row r="7" spans="2:7" s="1" customFormat="1" ht="15" customHeight="1" x14ac:dyDescent="0.35">
      <c r="B7" s="98" t="s">
        <v>151</v>
      </c>
      <c r="C7" s="99"/>
      <c r="D7" s="99"/>
      <c r="E7" s="99"/>
      <c r="F7" s="99"/>
      <c r="G7" s="100"/>
    </row>
    <row r="8" spans="2:7" s="1" customFormat="1" ht="15" customHeight="1" x14ac:dyDescent="0.35">
      <c r="B8" s="101" t="s">
        <v>100</v>
      </c>
      <c r="C8" s="102"/>
      <c r="D8" s="102"/>
      <c r="E8" s="102"/>
      <c r="F8" s="102"/>
      <c r="G8" s="103"/>
    </row>
    <row r="9" spans="2:7" s="1" customFormat="1" ht="15" x14ac:dyDescent="0.35">
      <c r="B9" s="104"/>
      <c r="C9" s="105"/>
      <c r="D9" s="105"/>
      <c r="E9" s="105"/>
      <c r="F9" s="105"/>
      <c r="G9" s="106"/>
    </row>
    <row r="12" spans="2:7" s="111" customFormat="1" x14ac:dyDescent="0.35">
      <c r="B12" s="110" t="s">
        <v>106</v>
      </c>
      <c r="C12" s="110" t="s">
        <v>107</v>
      </c>
      <c r="D12" s="110" t="s">
        <v>108</v>
      </c>
      <c r="E12" s="110" t="s">
        <v>109</v>
      </c>
    </row>
    <row r="13" spans="2:7" s="111" customFormat="1" x14ac:dyDescent="0.35">
      <c r="B13" s="112" t="s">
        <v>31</v>
      </c>
      <c r="C13" s="113">
        <v>0.2668735686197557</v>
      </c>
      <c r="D13" s="113">
        <v>0.56110363773912275</v>
      </c>
      <c r="E13" s="113">
        <v>0.1720227936411215</v>
      </c>
    </row>
    <row r="14" spans="2:7" s="111" customFormat="1" ht="16.5" customHeight="1" x14ac:dyDescent="0.35">
      <c r="B14" s="112" t="s">
        <v>32</v>
      </c>
      <c r="C14" s="113">
        <v>0.26446107663385149</v>
      </c>
      <c r="D14" s="113">
        <v>0.5902130627261517</v>
      </c>
      <c r="E14" s="113">
        <v>0.14532586063999678</v>
      </c>
    </row>
    <row r="15" spans="2:7" s="111" customFormat="1" ht="16.5" customHeight="1" x14ac:dyDescent="0.35">
      <c r="B15" s="112" t="s">
        <v>33</v>
      </c>
      <c r="C15" s="113">
        <v>0.23668770926430732</v>
      </c>
      <c r="D15" s="113">
        <v>0.60115960065968232</v>
      </c>
      <c r="E15" s="113">
        <v>0.1621526900760103</v>
      </c>
    </row>
    <row r="16" spans="2:7" s="111" customFormat="1" ht="16.5" customHeight="1" x14ac:dyDescent="0.35">
      <c r="B16" s="112">
        <v>2016</v>
      </c>
      <c r="C16" s="113">
        <v>0.26428888463442157</v>
      </c>
      <c r="D16" s="113">
        <v>0.54648189673896919</v>
      </c>
      <c r="E16" s="113">
        <v>0.18922921862660924</v>
      </c>
    </row>
    <row r="17" spans="2:2" s="111" customFormat="1" ht="16.5" customHeight="1" x14ac:dyDescent="0.35"/>
    <row r="18" spans="2:2" ht="16.5" customHeight="1" x14ac:dyDescent="0.35">
      <c r="B18" s="38" t="s">
        <v>103</v>
      </c>
    </row>
    <row r="19" spans="2:2" ht="16.5" customHeight="1" x14ac:dyDescent="0.35">
      <c r="B19" s="38" t="s">
        <v>104</v>
      </c>
    </row>
    <row r="20" spans="2:2" x14ac:dyDescent="0.35">
      <c r="B20" s="38" t="s">
        <v>105</v>
      </c>
    </row>
    <row r="21" spans="2:2" ht="17.399999999999999" x14ac:dyDescent="0.35">
      <c r="B21" s="35"/>
    </row>
    <row r="22" spans="2:2" x14ac:dyDescent="0.35">
      <c r="B22" s="23" t="s">
        <v>39</v>
      </c>
    </row>
  </sheetData>
  <mergeCells count="8">
    <mergeCell ref="B9:G9"/>
    <mergeCell ref="B2:G2"/>
    <mergeCell ref="B3:G3"/>
    <mergeCell ref="B4:G4"/>
    <mergeCell ref="B5:G5"/>
    <mergeCell ref="B6:G6"/>
    <mergeCell ref="B7:G7"/>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6c3a325b9784e359ba44fe0f9d233e9 xmlns="cfe04652-2411-45a5-9547-ead3fa2f6516">
      <Terms xmlns="http://schemas.microsoft.com/office/infopath/2007/PartnerControls">
        <TermInfo xmlns="http://schemas.microsoft.com/office/infopath/2007/PartnerControls">
          <TermName xmlns="http://schemas.microsoft.com/office/infopath/2007/PartnerControls">Arbetsdokument</TermName>
          <TermId xmlns="http://schemas.microsoft.com/office/infopath/2007/PartnerControls">09e03f0b-53d4-4bb7-9a97-beb696464e0d</TermId>
        </TermInfo>
      </Terms>
    </f6c3a325b9784e359ba44fe0f9d233e9>
    <_dlc_DocId xmlns="cfe04652-2411-45a5-9547-ead3fa2f6516">AQQKVCEW5FYQ-1702038939-521</_dlc_DocId>
    <TaxCatchAll xmlns="cfe04652-2411-45a5-9547-ead3fa2f6516">
      <Value>61</Value>
    </TaxCatchAll>
    <_dlc_DocIdUrl xmlns="cfe04652-2411-45a5-9547-ead3fa2f6516">
      <Url>http://vip/projektstyrning/P0814/_layouts/15/DocIdRedir.aspx?ID=AQQKVCEW5FYQ-1702038939-521</Url>
      <Description>AQQKVCEW5FYQ-1702038939-521</Description>
    </_dlc_DocIdUrl>
    <Nyckelord xmlns="a5ed2146-2e58-4bd6-b9ae-12280f4505db">KLAR_AB</Nyckelord>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Excel" ma:contentTypeID="0x010100F03955A553BE184DB0926BB08C5F443906003B89EF547D44664494F98E0E15A51A30" ma:contentTypeVersion="4" ma:contentTypeDescription="Tom SCB-mall med projektstyrningstaggar" ma:contentTypeScope="" ma:versionID="20900d6f4c5b505db2853e642226797d">
  <xsd:schema xmlns:xsd="http://www.w3.org/2001/XMLSchema" xmlns:xs="http://www.w3.org/2001/XMLSchema" xmlns:p="http://schemas.microsoft.com/office/2006/metadata/properties" xmlns:ns2="cfe04652-2411-45a5-9547-ead3fa2f6516" xmlns:ns3="a5ed2146-2e58-4bd6-b9ae-12280f4505db" targetNamespace="http://schemas.microsoft.com/office/2006/metadata/properties" ma:root="true" ma:fieldsID="607e5dbdd14f0a59f13832a17cdc1f9d" ns2:_="" ns3:_="">
    <xsd:import namespace="cfe04652-2411-45a5-9547-ead3fa2f6516"/>
    <xsd:import namespace="a5ed2146-2e58-4bd6-b9ae-12280f4505db"/>
    <xsd:element name="properties">
      <xsd:complexType>
        <xsd:sequence>
          <xsd:element name="documentManagement">
            <xsd:complexType>
              <xsd:all>
                <xsd:element ref="ns2:f6c3a325b9784e359ba44fe0f9d233e9" minOccurs="0"/>
                <xsd:element ref="ns2:TaxCatchAll" minOccurs="0"/>
                <xsd:element ref="ns2:TaxCatchAllLabel" minOccurs="0"/>
                <xsd:element ref="ns3:Nyckelord"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e04652-2411-45a5-9547-ead3fa2f6516" elementFormDefault="qualified">
    <xsd:import namespace="http://schemas.microsoft.com/office/2006/documentManagement/types"/>
    <xsd:import namespace="http://schemas.microsoft.com/office/infopath/2007/PartnerControls"/>
    <xsd:element name="f6c3a325b9784e359ba44fe0f9d233e9" ma:index="8" ma:taxonomy="true" ma:internalName="f6c3a325b9784e359ba44fe0f9d233e9" ma:taxonomyFieldName="Projekt_x0020_taggar" ma:displayName="Projektstyrningstaggar" ma:readOnly="false" ma:default="" ma:fieldId="{f6c3a325-b978-4e35-9ba4-4fe0f9d233e9}" ma:taxonomyMulti="true" ma:sspId="fa0c339c-b324-4b3e-b58b-1c32e876e441" ma:termSetId="cf281a01-5a3c-4914-9d40-616fe4eee903" ma:anchorId="54210c23-1cc1-4312-83a0-6de4a034c712" ma:open="false" ma:isKeyword="false">
      <xsd:complexType>
        <xsd:sequence>
          <xsd:element ref="pc:Terms" minOccurs="0" maxOccurs="1"/>
        </xsd:sequence>
      </xsd:complexType>
    </xsd:element>
    <xsd:element name="TaxCatchAll" ma:index="9" nillable="true" ma:displayName="Global taxonomikolumn" ma:description="" ma:hidden="true" ma:list="{cb648351-24d0-4ebc-b9d1-42613723455d}" ma:internalName="TaxCatchAll" ma:showField="CatchAllData"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Global taxonomikolumn1" ma:description="" ma:hidden="true" ma:list="{cb648351-24d0-4ebc-b9d1-42613723455d}" ma:internalName="TaxCatchAllLabel" ma:readOnly="true" ma:showField="CatchAllDataLabel"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kument-ID-värde" ma:description="Värdet för dokument-ID som tilldelats till det här objektet." ma:internalName="_dlc_DocId" ma:readOnly="true">
      <xsd:simpleType>
        <xsd:restriction base="dms:Text"/>
      </xsd:simpleType>
    </xsd:element>
    <xsd:element name="_dlc_DocIdUrl" ma:index="14"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5ed2146-2e58-4bd6-b9ae-12280f4505db" elementFormDefault="qualified">
    <xsd:import namespace="http://schemas.microsoft.com/office/2006/documentManagement/types"/>
    <xsd:import namespace="http://schemas.microsoft.com/office/infopath/2007/PartnerControls"/>
    <xsd:element name="Nyckelord" ma:index="12" nillable="true" ma:displayName="Nyckelord" ma:internalName="Nyckelor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E48363-2A41-4A2A-A5AB-6FB0DC5D386B}">
  <ds:schemaRefs>
    <ds:schemaRef ds:uri="cfe04652-2411-45a5-9547-ead3fa2f651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5ed2146-2e58-4bd6-b9ae-12280f4505db"/>
    <ds:schemaRef ds:uri="http://www.w3.org/XML/1998/namespace"/>
    <ds:schemaRef ds:uri="http://purl.org/dc/dcmitype/"/>
  </ds:schemaRefs>
</ds:datastoreItem>
</file>

<file path=customXml/itemProps2.xml><?xml version="1.0" encoding="utf-8"?>
<ds:datastoreItem xmlns:ds="http://schemas.openxmlformats.org/officeDocument/2006/customXml" ds:itemID="{EA883900-0F78-4A80-8E1E-1C1D5CCD70D6}">
  <ds:schemaRefs>
    <ds:schemaRef ds:uri="http://schemas.microsoft.com/sharepoint/events"/>
  </ds:schemaRefs>
</ds:datastoreItem>
</file>

<file path=customXml/itemProps3.xml><?xml version="1.0" encoding="utf-8"?>
<ds:datastoreItem xmlns:ds="http://schemas.openxmlformats.org/officeDocument/2006/customXml" ds:itemID="{6F193261-FB4A-40D9-84D6-2CABAA832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e04652-2411-45a5-9547-ead3fa2f6516"/>
    <ds:schemaRef ds:uri="a5ed2146-2e58-4bd6-b9ae-12280f450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1A2254C-4217-4A2C-B44C-D9D42DF1A2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12.1.2 (N)</vt:lpstr>
      <vt:lpstr>12.2.1</vt:lpstr>
      <vt:lpstr>12.2.2</vt:lpstr>
      <vt:lpstr>12.3.1</vt:lpstr>
      <vt:lpstr>12.4.2</vt:lpstr>
      <vt:lpstr>12.4.3 (N)</vt:lpstr>
      <vt:lpstr>12.5.1</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Brockwell Erik RM/MEM-S</dc:creator>
  <cp:lastModifiedBy>Frankl Sara S-S</cp:lastModifiedBy>
  <dcterms:created xsi:type="dcterms:W3CDTF">2019-06-25T13:27:51Z</dcterms:created>
  <dcterms:modified xsi:type="dcterms:W3CDTF">2019-09-29T18:02:42Z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c45ec386-fee2-4bc1-82c7-efded9a632f7</vt:lpwstr>
  </property>
  <property fmtid="{D5CDD505-2E9C-101B-9397-08002B2CF9AE}" pid="3" name="ContentTypeId">
    <vt:lpwstr>0x010100F03955A553BE184DB0926BB08C5F443906003B89EF547D44664494F98E0E15A51A30</vt:lpwstr>
  </property>
  <property fmtid="{D5CDD505-2E9C-101B-9397-08002B2CF9AE}" pid="4" name="Projekt taggar">
    <vt:lpwstr>61;#Arbetsdokument|09e03f0b-53d4-4bb7-9a97-beb696464e0d</vt:lpwstr>
  </property>
</Properties>
</file>