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d\RM\MIR\Utsläpp_Energi\Arbetsår 2025\Luft- och energiräkenskaper år\5_Publicering utsläpp\Efterfrågade tabeller och diagram\"/>
    </mc:Choice>
  </mc:AlternateContent>
  <xr:revisionPtr revIDLastSave="0" documentId="13_ncr:1_{939E7980-A390-4540-8DE0-2A881771E6F5}" xr6:coauthVersionLast="47" xr6:coauthVersionMax="47" xr10:uidLastSave="{00000000-0000-0000-0000-000000000000}"/>
  <bookViews>
    <workbookView xWindow="28680" yWindow="-120" windowWidth="29040" windowHeight="15720" tabRatio="797" xr2:uid="{00000000-000D-0000-FFFF-FFFF00000000}"/>
  </bookViews>
  <sheets>
    <sheet name="Innehåll-Content" sheetId="63" r:id="rId1"/>
    <sheet name="1 Profil" sheetId="23" r:id="rId2"/>
    <sheet name="1 Profile" sheetId="20" r:id="rId3"/>
    <sheet name="2 Intensiteter" sheetId="64" r:id="rId4"/>
    <sheet name="2 Intensities" sheetId="65" r:id="rId5"/>
    <sheet name="3 Bränslen" sheetId="68" r:id="rId6"/>
    <sheet name="3 Fuels" sheetId="69" r:id="rId7"/>
    <sheet name="4 Utsläpp data" sheetId="47" r:id="rId8"/>
    <sheet name="4 Emissions data" sheetId="75" r:id="rId9"/>
    <sheet name="5 Bränslen data" sheetId="58" r:id="rId10"/>
    <sheet name="5 Fuel data" sheetId="59" r:id="rId11"/>
    <sheet name="6 Intensiteter data" sheetId="45" r:id="rId12"/>
    <sheet name="6 Intensities data" sheetId="76" r:id="rId13"/>
  </sheets>
  <definedNames>
    <definedName name="CO22008_2009" localSheetId="1">#REF!</definedName>
    <definedName name="CO22008_2009" localSheetId="8">#REF!</definedName>
    <definedName name="CO22008_2009" localSheetId="12">#REF!</definedName>
    <definedName name="CO22008_2009">#REF!</definedName>
    <definedName name="TILLPUBLDETALJ" localSheetId="8">#REF!</definedName>
    <definedName name="TILLPUBLDETALJ" localSheetId="12">#REF!</definedName>
    <definedName name="TILLPUBLDETALJ">#REF!</definedName>
    <definedName name="TILLPUBLICERING_20180322">#REF!</definedName>
    <definedName name="_xlnm.Print_Area" localSheetId="0">'Innehåll-Content'!$A$2:$I$52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Y74" i="47" l="1"/>
  <c r="IX74" i="47"/>
  <c r="IW74" i="47"/>
  <c r="IV74" i="47"/>
  <c r="IU74" i="47"/>
  <c r="IT74" i="47"/>
  <c r="IS74" i="47"/>
  <c r="IR74" i="47"/>
  <c r="IQ74" i="47"/>
  <c r="IP74" i="47"/>
  <c r="IO74" i="47"/>
  <c r="IN74" i="47"/>
  <c r="IM74" i="47"/>
  <c r="IL74" i="47"/>
  <c r="IK74" i="47"/>
  <c r="IJ74" i="47"/>
  <c r="IY73" i="47"/>
  <c r="IX73" i="47"/>
  <c r="IW73" i="47"/>
  <c r="IV73" i="47"/>
  <c r="IU73" i="47"/>
  <c r="IT73" i="47"/>
  <c r="IS73" i="47"/>
  <c r="IR73" i="47"/>
  <c r="IQ73" i="47"/>
  <c r="IP73" i="47"/>
  <c r="IO73" i="47"/>
  <c r="IN73" i="47"/>
  <c r="IM73" i="47"/>
  <c r="IL73" i="47"/>
  <c r="IK73" i="47"/>
  <c r="IJ73" i="47"/>
  <c r="IY72" i="47"/>
  <c r="IX72" i="47"/>
  <c r="IW72" i="47"/>
  <c r="IV72" i="47"/>
  <c r="IU72" i="47"/>
  <c r="IT72" i="47"/>
  <c r="IS72" i="47"/>
  <c r="IR72" i="47"/>
  <c r="IQ72" i="47"/>
  <c r="IP72" i="47"/>
  <c r="IO72" i="47"/>
  <c r="IN72" i="47"/>
  <c r="IM72" i="47"/>
  <c r="IL72" i="47"/>
  <c r="IK72" i="47"/>
  <c r="IJ72" i="47"/>
  <c r="IY71" i="47"/>
  <c r="IX71" i="47"/>
  <c r="IW71" i="47"/>
  <c r="IV71" i="47"/>
  <c r="IU71" i="47"/>
  <c r="IT71" i="47"/>
  <c r="IS71" i="47"/>
  <c r="IR71" i="47"/>
  <c r="IQ71" i="47"/>
  <c r="IP71" i="47"/>
  <c r="IO71" i="47"/>
  <c r="IN71" i="47"/>
  <c r="IM71" i="47"/>
  <c r="IL71" i="47"/>
  <c r="IK71" i="47"/>
  <c r="IJ71" i="47"/>
  <c r="IY70" i="47"/>
  <c r="IX70" i="47"/>
  <c r="IW70" i="47"/>
  <c r="IV70" i="47"/>
  <c r="IU70" i="47"/>
  <c r="IT70" i="47"/>
  <c r="IS70" i="47"/>
  <c r="IR70" i="47"/>
  <c r="IQ70" i="47"/>
  <c r="IP70" i="47"/>
  <c r="IO70" i="47"/>
  <c r="IN70" i="47"/>
  <c r="IM70" i="47"/>
  <c r="IL70" i="47"/>
  <c r="IK70" i="47"/>
  <c r="IJ70" i="47"/>
  <c r="IY69" i="47"/>
  <c r="IX69" i="47"/>
  <c r="IW69" i="47"/>
  <c r="IV69" i="47"/>
  <c r="IU69" i="47"/>
  <c r="IT69" i="47"/>
  <c r="IS69" i="47"/>
  <c r="IR69" i="47"/>
  <c r="IQ69" i="47"/>
  <c r="IP69" i="47"/>
  <c r="IO69" i="47"/>
  <c r="IN69" i="47"/>
  <c r="IM69" i="47"/>
  <c r="IL69" i="47"/>
  <c r="IK69" i="47"/>
  <c r="IJ69" i="47"/>
  <c r="IY68" i="47"/>
  <c r="IX68" i="47"/>
  <c r="IW68" i="47"/>
  <c r="IV68" i="47"/>
  <c r="IU68" i="47"/>
  <c r="IT68" i="47"/>
  <c r="IS68" i="47"/>
  <c r="IR68" i="47"/>
  <c r="IQ68" i="47"/>
  <c r="IP68" i="47"/>
  <c r="IO68" i="47"/>
  <c r="IN68" i="47"/>
  <c r="IM68" i="47"/>
  <c r="IL68" i="47"/>
  <c r="IK68" i="47"/>
  <c r="IJ68" i="47"/>
  <c r="IY67" i="47"/>
  <c r="IX67" i="47"/>
  <c r="IW67" i="47"/>
  <c r="IV67" i="47"/>
  <c r="IU67" i="47"/>
  <c r="IT67" i="47"/>
  <c r="IS67" i="47"/>
  <c r="IR67" i="47"/>
  <c r="IQ67" i="47"/>
  <c r="IP67" i="47"/>
  <c r="IO67" i="47"/>
  <c r="IN67" i="47"/>
  <c r="IM67" i="47"/>
  <c r="IL67" i="47"/>
  <c r="IK67" i="47"/>
  <c r="IJ67" i="47"/>
  <c r="IY66" i="47"/>
  <c r="IY75" i="47" s="1"/>
  <c r="IX66" i="47"/>
  <c r="IX75" i="47" s="1"/>
  <c r="IW66" i="47"/>
  <c r="IW75" i="47" s="1"/>
  <c r="IV66" i="47"/>
  <c r="IV75" i="47" s="1"/>
  <c r="IU66" i="47"/>
  <c r="IU75" i="47" s="1"/>
  <c r="IT66" i="47"/>
  <c r="IT75" i="47" s="1"/>
  <c r="IS66" i="47"/>
  <c r="IS75" i="47" s="1"/>
  <c r="IR66" i="47"/>
  <c r="IR75" i="47" s="1"/>
  <c r="IQ66" i="47"/>
  <c r="IQ75" i="47" s="1"/>
  <c r="IP66" i="47"/>
  <c r="IP75" i="47" s="1"/>
  <c r="IO66" i="47"/>
  <c r="IO75" i="47" s="1"/>
  <c r="IN66" i="47"/>
  <c r="IN75" i="47" s="1"/>
  <c r="IM66" i="47"/>
  <c r="IM75" i="47" s="1"/>
  <c r="IL66" i="47"/>
  <c r="IL75" i="47" s="1"/>
  <c r="IK66" i="47"/>
  <c r="IJ66" i="47"/>
  <c r="N6" i="76"/>
  <c r="O6" i="76"/>
  <c r="P6" i="76"/>
  <c r="Q6" i="76"/>
  <c r="R6" i="76"/>
  <c r="N7" i="76"/>
  <c r="O7" i="76"/>
  <c r="P7" i="76"/>
  <c r="Q7" i="76"/>
  <c r="R7" i="76"/>
  <c r="N8" i="76"/>
  <c r="O8" i="76"/>
  <c r="P8" i="76"/>
  <c r="Q8" i="76"/>
  <c r="R8" i="76"/>
  <c r="N9" i="76"/>
  <c r="O9" i="76"/>
  <c r="P9" i="76"/>
  <c r="Q9" i="76"/>
  <c r="R9" i="76"/>
  <c r="N10" i="76"/>
  <c r="O10" i="76"/>
  <c r="P10" i="76"/>
  <c r="Q10" i="76"/>
  <c r="R10" i="76"/>
  <c r="N11" i="76"/>
  <c r="O11" i="76"/>
  <c r="P11" i="76"/>
  <c r="Q11" i="76"/>
  <c r="R11" i="76"/>
  <c r="N12" i="76"/>
  <c r="O12" i="76"/>
  <c r="P12" i="76"/>
  <c r="Q12" i="76"/>
  <c r="R12" i="76"/>
  <c r="N13" i="76"/>
  <c r="O13" i="76"/>
  <c r="P13" i="76"/>
  <c r="Q13" i="76"/>
  <c r="R13" i="76"/>
  <c r="N14" i="76"/>
  <c r="O14" i="76"/>
  <c r="P14" i="76"/>
  <c r="Q14" i="76"/>
  <c r="R14" i="76"/>
  <c r="P15" i="76"/>
  <c r="Q15" i="76"/>
  <c r="R15" i="76"/>
  <c r="N16" i="76"/>
  <c r="O16" i="76"/>
  <c r="P16" i="76"/>
  <c r="Q16" i="76"/>
  <c r="R16" i="76"/>
  <c r="N17" i="76"/>
  <c r="O17" i="76"/>
  <c r="P17" i="76"/>
  <c r="Q17" i="76"/>
  <c r="R17" i="76"/>
  <c r="N18" i="76"/>
  <c r="O18" i="76"/>
  <c r="P18" i="76"/>
  <c r="Q18" i="76"/>
  <c r="R18" i="76"/>
  <c r="N19" i="76"/>
  <c r="O19" i="76"/>
  <c r="P19" i="76"/>
  <c r="Q19" i="76"/>
  <c r="R19" i="76"/>
  <c r="N20" i="76"/>
  <c r="O20" i="76"/>
  <c r="P20" i="76"/>
  <c r="Q20" i="76"/>
  <c r="R20" i="76"/>
  <c r="N21" i="76"/>
  <c r="O21" i="76"/>
  <c r="P21" i="76"/>
  <c r="Q21" i="76"/>
  <c r="R21" i="76"/>
  <c r="N22" i="76"/>
  <c r="O22" i="76"/>
  <c r="P22" i="76"/>
  <c r="Q22" i="76"/>
  <c r="R22" i="76"/>
  <c r="N23" i="76"/>
  <c r="O23" i="76"/>
  <c r="P23" i="76"/>
  <c r="Q23" i="76"/>
  <c r="R23" i="76"/>
  <c r="N24" i="76"/>
  <c r="O24" i="76"/>
  <c r="P24" i="76"/>
  <c r="Q24" i="76"/>
  <c r="R24" i="76"/>
  <c r="N25" i="76"/>
  <c r="O25" i="76"/>
  <c r="P25" i="76"/>
  <c r="Q25" i="76"/>
  <c r="R25" i="76"/>
  <c r="N26" i="76"/>
  <c r="O26" i="76"/>
  <c r="P26" i="76"/>
  <c r="Q26" i="76"/>
  <c r="R26" i="76"/>
  <c r="N27" i="76"/>
  <c r="O27" i="76"/>
  <c r="P27" i="76"/>
  <c r="Q27" i="76"/>
  <c r="R27" i="76"/>
  <c r="N28" i="76"/>
  <c r="O28" i="76"/>
  <c r="P28" i="76"/>
  <c r="Q28" i="76"/>
  <c r="R28" i="76"/>
  <c r="N29" i="76"/>
  <c r="O29" i="76"/>
  <c r="P29" i="76"/>
  <c r="Q29" i="76"/>
  <c r="R29" i="76"/>
  <c r="N30" i="76"/>
  <c r="O30" i="76"/>
  <c r="P30" i="76"/>
  <c r="Q30" i="76"/>
  <c r="R30" i="76"/>
  <c r="N31" i="76"/>
  <c r="O31" i="76"/>
  <c r="P31" i="76"/>
  <c r="Q31" i="76"/>
  <c r="R31" i="76"/>
  <c r="N32" i="76"/>
  <c r="O32" i="76"/>
  <c r="P32" i="76"/>
  <c r="Q32" i="76"/>
  <c r="R32" i="76"/>
  <c r="N33" i="76"/>
  <c r="O33" i="76"/>
  <c r="P33" i="76"/>
  <c r="Q33" i="76"/>
  <c r="R33" i="76"/>
  <c r="N34" i="76"/>
  <c r="O34" i="76"/>
  <c r="P34" i="76"/>
  <c r="Q34" i="76"/>
  <c r="R34" i="76"/>
  <c r="P35" i="76"/>
  <c r="Q35" i="76"/>
  <c r="R35" i="76"/>
  <c r="N36" i="76"/>
  <c r="O36" i="76"/>
  <c r="P36" i="76"/>
  <c r="Q36" i="76"/>
  <c r="R36" i="76"/>
  <c r="N37" i="76"/>
  <c r="O37" i="76"/>
  <c r="P37" i="76"/>
  <c r="Q37" i="76"/>
  <c r="R37" i="76"/>
  <c r="N38" i="76"/>
  <c r="O38" i="76"/>
  <c r="P38" i="76"/>
  <c r="Q38" i="76"/>
  <c r="R38" i="76"/>
  <c r="N39" i="76"/>
  <c r="O39" i="76"/>
  <c r="P39" i="76"/>
  <c r="Q39" i="76"/>
  <c r="R39" i="76"/>
  <c r="N40" i="76"/>
  <c r="O40" i="76"/>
  <c r="P40" i="76"/>
  <c r="Q40" i="76"/>
  <c r="R40" i="76"/>
  <c r="N41" i="76"/>
  <c r="O41" i="76"/>
  <c r="P41" i="76"/>
  <c r="Q41" i="76"/>
  <c r="R41" i="76"/>
  <c r="N42" i="76"/>
  <c r="O42" i="76"/>
  <c r="P42" i="76"/>
  <c r="Q42" i="76"/>
  <c r="R42" i="76"/>
  <c r="N43" i="76"/>
  <c r="O43" i="76"/>
  <c r="P43" i="76"/>
  <c r="Q43" i="76"/>
  <c r="R43" i="76"/>
  <c r="N44" i="76"/>
  <c r="O44" i="76"/>
  <c r="P44" i="76"/>
  <c r="Q44" i="76"/>
  <c r="R44" i="76"/>
  <c r="N45" i="76"/>
  <c r="O45" i="76"/>
  <c r="P45" i="76"/>
  <c r="Q45" i="76"/>
  <c r="R45" i="76"/>
  <c r="N46" i="76"/>
  <c r="O46" i="76"/>
  <c r="P46" i="76"/>
  <c r="Q46" i="76"/>
  <c r="R46" i="76"/>
  <c r="N47" i="76"/>
  <c r="O47" i="76"/>
  <c r="P47" i="76"/>
  <c r="Q47" i="76"/>
  <c r="R47" i="76"/>
  <c r="N48" i="76"/>
  <c r="O48" i="76"/>
  <c r="P48" i="76"/>
  <c r="Q48" i="76"/>
  <c r="R48" i="76"/>
  <c r="N49" i="76"/>
  <c r="O49" i="76"/>
  <c r="P49" i="76"/>
  <c r="Q49" i="76"/>
  <c r="R49" i="76"/>
  <c r="N50" i="76"/>
  <c r="O50" i="76"/>
  <c r="P50" i="76"/>
  <c r="Q50" i="76"/>
  <c r="R50" i="76"/>
  <c r="N51" i="76"/>
  <c r="O51" i="76"/>
  <c r="P51" i="76"/>
  <c r="Q51" i="76"/>
  <c r="R51" i="76"/>
  <c r="N52" i="76"/>
  <c r="O52" i="76"/>
  <c r="P52" i="76"/>
  <c r="Q52" i="76"/>
  <c r="R52" i="76"/>
  <c r="N53" i="76"/>
  <c r="O53" i="76"/>
  <c r="P53" i="76"/>
  <c r="Q53" i="76"/>
  <c r="R53" i="76"/>
  <c r="N54" i="76"/>
  <c r="O54" i="76"/>
  <c r="P54" i="76"/>
  <c r="Q54" i="76"/>
  <c r="R54" i="76"/>
  <c r="N55" i="76"/>
  <c r="O55" i="76"/>
  <c r="P55" i="76"/>
  <c r="Q55" i="76"/>
  <c r="R55" i="76"/>
  <c r="N57" i="76"/>
  <c r="O57" i="76"/>
  <c r="P57" i="76"/>
  <c r="Q57" i="76"/>
  <c r="R57" i="76"/>
  <c r="N58" i="76"/>
  <c r="O58" i="76"/>
  <c r="P58" i="76"/>
  <c r="Q58" i="76"/>
  <c r="R58" i="76"/>
  <c r="N60" i="76"/>
  <c r="O60" i="76"/>
  <c r="P60" i="76"/>
  <c r="Q60" i="76"/>
  <c r="R60" i="76"/>
  <c r="R6" i="45"/>
  <c r="R7" i="45"/>
  <c r="R8" i="45"/>
  <c r="R9" i="45"/>
  <c r="R10" i="45"/>
  <c r="R11" i="45"/>
  <c r="R12" i="45"/>
  <c r="R13" i="45"/>
  <c r="R14" i="45"/>
  <c r="R15" i="45"/>
  <c r="R16" i="45"/>
  <c r="R17" i="45"/>
  <c r="R18" i="45"/>
  <c r="R19" i="45"/>
  <c r="R20" i="45"/>
  <c r="R21" i="45"/>
  <c r="R22" i="45"/>
  <c r="R23" i="45"/>
  <c r="R24" i="45"/>
  <c r="R25" i="45"/>
  <c r="R26" i="45"/>
  <c r="R27" i="45"/>
  <c r="R28" i="45"/>
  <c r="R29" i="45"/>
  <c r="R30" i="45"/>
  <c r="R31" i="45"/>
  <c r="R32" i="45"/>
  <c r="R33" i="45"/>
  <c r="R34" i="45"/>
  <c r="R35" i="45"/>
  <c r="R36" i="45"/>
  <c r="R37" i="45"/>
  <c r="R38" i="45"/>
  <c r="R39" i="45"/>
  <c r="R40" i="45"/>
  <c r="R41" i="45"/>
  <c r="R42" i="45"/>
  <c r="R43" i="45"/>
  <c r="R44" i="45"/>
  <c r="R45" i="45"/>
  <c r="R46" i="45"/>
  <c r="R47" i="45"/>
  <c r="R48" i="45"/>
  <c r="R49" i="45"/>
  <c r="R50" i="45"/>
  <c r="R51" i="45"/>
  <c r="R52" i="45"/>
  <c r="R53" i="45"/>
  <c r="R54" i="45"/>
  <c r="R55" i="45"/>
  <c r="R57" i="45"/>
  <c r="R58" i="45"/>
  <c r="R60" i="45"/>
  <c r="I6" i="45"/>
  <c r="J6" i="45"/>
  <c r="K6" i="45"/>
  <c r="L6" i="45"/>
  <c r="M6" i="45"/>
  <c r="N6" i="45"/>
  <c r="O6" i="45"/>
  <c r="P6" i="45"/>
  <c r="Q6" i="45"/>
  <c r="I7" i="45"/>
  <c r="J7" i="45"/>
  <c r="K7" i="45"/>
  <c r="L7" i="45"/>
  <c r="M7" i="45"/>
  <c r="N7" i="45"/>
  <c r="O7" i="45"/>
  <c r="P7" i="45"/>
  <c r="Q7" i="45"/>
  <c r="I8" i="45"/>
  <c r="J8" i="45"/>
  <c r="K8" i="45"/>
  <c r="L8" i="45"/>
  <c r="M8" i="45"/>
  <c r="N8" i="45"/>
  <c r="O8" i="45"/>
  <c r="P8" i="45"/>
  <c r="Q8" i="45"/>
  <c r="I9" i="45"/>
  <c r="J9" i="45"/>
  <c r="K9" i="45"/>
  <c r="L9" i="45"/>
  <c r="M9" i="45"/>
  <c r="N9" i="45"/>
  <c r="O9" i="45"/>
  <c r="P9" i="45"/>
  <c r="Q9" i="45"/>
  <c r="I10" i="45"/>
  <c r="J10" i="45"/>
  <c r="K10" i="45"/>
  <c r="L10" i="45"/>
  <c r="M10" i="45"/>
  <c r="N10" i="45"/>
  <c r="O10" i="45"/>
  <c r="P10" i="45"/>
  <c r="Q10" i="45"/>
  <c r="I11" i="45"/>
  <c r="J11" i="45"/>
  <c r="K11" i="45"/>
  <c r="L11" i="45"/>
  <c r="M11" i="45"/>
  <c r="N11" i="45"/>
  <c r="O11" i="45"/>
  <c r="P11" i="45"/>
  <c r="Q11" i="45"/>
  <c r="I12" i="45"/>
  <c r="J12" i="45"/>
  <c r="K12" i="45"/>
  <c r="L12" i="45"/>
  <c r="M12" i="45"/>
  <c r="N12" i="45"/>
  <c r="O12" i="45"/>
  <c r="P12" i="45"/>
  <c r="Q12" i="45"/>
  <c r="I13" i="45"/>
  <c r="J13" i="45"/>
  <c r="K13" i="45"/>
  <c r="L13" i="45"/>
  <c r="M13" i="45"/>
  <c r="N13" i="45"/>
  <c r="O13" i="45"/>
  <c r="P13" i="45"/>
  <c r="Q13" i="45"/>
  <c r="I14" i="45"/>
  <c r="J14" i="45"/>
  <c r="K14" i="45"/>
  <c r="L14" i="45"/>
  <c r="M14" i="45"/>
  <c r="N14" i="45"/>
  <c r="O14" i="45"/>
  <c r="P14" i="45"/>
  <c r="Q14" i="45"/>
  <c r="P15" i="45"/>
  <c r="Q15" i="45"/>
  <c r="I16" i="45"/>
  <c r="J16" i="45"/>
  <c r="K16" i="45"/>
  <c r="L16" i="45"/>
  <c r="M16" i="45"/>
  <c r="N16" i="45"/>
  <c r="O16" i="45"/>
  <c r="P16" i="45"/>
  <c r="Q16" i="45"/>
  <c r="I17" i="45"/>
  <c r="J17" i="45"/>
  <c r="K17" i="45"/>
  <c r="L17" i="45"/>
  <c r="M17" i="45"/>
  <c r="N17" i="45"/>
  <c r="O17" i="45"/>
  <c r="P17" i="45"/>
  <c r="Q17" i="45"/>
  <c r="I18" i="45"/>
  <c r="J18" i="45"/>
  <c r="K18" i="45"/>
  <c r="L18" i="45"/>
  <c r="M18" i="45"/>
  <c r="N18" i="45"/>
  <c r="O18" i="45"/>
  <c r="P18" i="45"/>
  <c r="Q18" i="45"/>
  <c r="I19" i="45"/>
  <c r="J19" i="45"/>
  <c r="K19" i="45"/>
  <c r="L19" i="45"/>
  <c r="M19" i="45"/>
  <c r="N19" i="45"/>
  <c r="O19" i="45"/>
  <c r="P19" i="45"/>
  <c r="Q19" i="45"/>
  <c r="I20" i="45"/>
  <c r="J20" i="45"/>
  <c r="K20" i="45"/>
  <c r="L20" i="45"/>
  <c r="M20" i="45"/>
  <c r="N20" i="45"/>
  <c r="O20" i="45"/>
  <c r="P20" i="45"/>
  <c r="Q20" i="45"/>
  <c r="I21" i="45"/>
  <c r="J21" i="45"/>
  <c r="K21" i="45"/>
  <c r="L21" i="45"/>
  <c r="M21" i="45"/>
  <c r="N21" i="45"/>
  <c r="O21" i="45"/>
  <c r="P21" i="45"/>
  <c r="Q21" i="45"/>
  <c r="I22" i="45"/>
  <c r="J22" i="45"/>
  <c r="K22" i="45"/>
  <c r="L22" i="45"/>
  <c r="M22" i="45"/>
  <c r="N22" i="45"/>
  <c r="O22" i="45"/>
  <c r="P22" i="45"/>
  <c r="Q22" i="45"/>
  <c r="I23" i="45"/>
  <c r="J23" i="45"/>
  <c r="K23" i="45"/>
  <c r="L23" i="45"/>
  <c r="M23" i="45"/>
  <c r="N23" i="45"/>
  <c r="O23" i="45"/>
  <c r="P23" i="45"/>
  <c r="Q23" i="45"/>
  <c r="I24" i="45"/>
  <c r="J24" i="45"/>
  <c r="K24" i="45"/>
  <c r="L24" i="45"/>
  <c r="M24" i="45"/>
  <c r="N24" i="45"/>
  <c r="O24" i="45"/>
  <c r="P24" i="45"/>
  <c r="Q24" i="45"/>
  <c r="I25" i="45"/>
  <c r="J25" i="45"/>
  <c r="K25" i="45"/>
  <c r="L25" i="45"/>
  <c r="M25" i="45"/>
  <c r="N25" i="45"/>
  <c r="O25" i="45"/>
  <c r="P25" i="45"/>
  <c r="Q25" i="45"/>
  <c r="I26" i="45"/>
  <c r="J26" i="45"/>
  <c r="K26" i="45"/>
  <c r="L26" i="45"/>
  <c r="M26" i="45"/>
  <c r="N26" i="45"/>
  <c r="O26" i="45"/>
  <c r="P26" i="45"/>
  <c r="Q26" i="45"/>
  <c r="I27" i="45"/>
  <c r="J27" i="45"/>
  <c r="K27" i="45"/>
  <c r="L27" i="45"/>
  <c r="M27" i="45"/>
  <c r="N27" i="45"/>
  <c r="O27" i="45"/>
  <c r="P27" i="45"/>
  <c r="Q27" i="45"/>
  <c r="I28" i="45"/>
  <c r="J28" i="45"/>
  <c r="K28" i="45"/>
  <c r="L28" i="45"/>
  <c r="M28" i="45"/>
  <c r="N28" i="45"/>
  <c r="O28" i="45"/>
  <c r="P28" i="45"/>
  <c r="Q28" i="45"/>
  <c r="I29" i="45"/>
  <c r="J29" i="45"/>
  <c r="K29" i="45"/>
  <c r="L29" i="45"/>
  <c r="M29" i="45"/>
  <c r="N29" i="45"/>
  <c r="O29" i="45"/>
  <c r="P29" i="45"/>
  <c r="Q29" i="45"/>
  <c r="I30" i="45"/>
  <c r="J30" i="45"/>
  <c r="K30" i="45"/>
  <c r="L30" i="45"/>
  <c r="M30" i="45"/>
  <c r="N30" i="45"/>
  <c r="O30" i="45"/>
  <c r="P30" i="45"/>
  <c r="Q30" i="45"/>
  <c r="I31" i="45"/>
  <c r="J31" i="45"/>
  <c r="K31" i="45"/>
  <c r="L31" i="45"/>
  <c r="M31" i="45"/>
  <c r="N31" i="45"/>
  <c r="O31" i="45"/>
  <c r="P31" i="45"/>
  <c r="Q31" i="45"/>
  <c r="I32" i="45"/>
  <c r="J32" i="45"/>
  <c r="K32" i="45"/>
  <c r="L32" i="45"/>
  <c r="M32" i="45"/>
  <c r="N32" i="45"/>
  <c r="O32" i="45"/>
  <c r="P32" i="45"/>
  <c r="Q32" i="45"/>
  <c r="I33" i="45"/>
  <c r="J33" i="45"/>
  <c r="K33" i="45"/>
  <c r="L33" i="45"/>
  <c r="M33" i="45"/>
  <c r="N33" i="45"/>
  <c r="O33" i="45"/>
  <c r="P33" i="45"/>
  <c r="Q33" i="45"/>
  <c r="I34" i="45"/>
  <c r="J34" i="45"/>
  <c r="K34" i="45"/>
  <c r="L34" i="45"/>
  <c r="M34" i="45"/>
  <c r="N34" i="45"/>
  <c r="O34" i="45"/>
  <c r="P34" i="45"/>
  <c r="Q34" i="45"/>
  <c r="P35" i="45"/>
  <c r="Q35" i="45"/>
  <c r="I36" i="45"/>
  <c r="J36" i="45"/>
  <c r="K36" i="45"/>
  <c r="L36" i="45"/>
  <c r="M36" i="45"/>
  <c r="N36" i="45"/>
  <c r="O36" i="45"/>
  <c r="P36" i="45"/>
  <c r="Q36" i="45"/>
  <c r="I37" i="45"/>
  <c r="J37" i="45"/>
  <c r="K37" i="45"/>
  <c r="L37" i="45"/>
  <c r="M37" i="45"/>
  <c r="N37" i="45"/>
  <c r="O37" i="45"/>
  <c r="P37" i="45"/>
  <c r="Q37" i="45"/>
  <c r="I38" i="45"/>
  <c r="J38" i="45"/>
  <c r="K38" i="45"/>
  <c r="L38" i="45"/>
  <c r="M38" i="45"/>
  <c r="N38" i="45"/>
  <c r="O38" i="45"/>
  <c r="P38" i="45"/>
  <c r="Q38" i="45"/>
  <c r="I39" i="45"/>
  <c r="J39" i="45"/>
  <c r="K39" i="45"/>
  <c r="L39" i="45"/>
  <c r="M39" i="45"/>
  <c r="N39" i="45"/>
  <c r="O39" i="45"/>
  <c r="P39" i="45"/>
  <c r="Q39" i="45"/>
  <c r="I40" i="45"/>
  <c r="J40" i="45"/>
  <c r="K40" i="45"/>
  <c r="L40" i="45"/>
  <c r="M40" i="45"/>
  <c r="N40" i="45"/>
  <c r="O40" i="45"/>
  <c r="P40" i="45"/>
  <c r="Q40" i="45"/>
  <c r="I41" i="45"/>
  <c r="J41" i="45"/>
  <c r="K41" i="45"/>
  <c r="L41" i="45"/>
  <c r="M41" i="45"/>
  <c r="N41" i="45"/>
  <c r="O41" i="45"/>
  <c r="P41" i="45"/>
  <c r="Q41" i="45"/>
  <c r="I42" i="45"/>
  <c r="J42" i="45"/>
  <c r="K42" i="45"/>
  <c r="L42" i="45"/>
  <c r="M42" i="45"/>
  <c r="N42" i="45"/>
  <c r="O42" i="45"/>
  <c r="P42" i="45"/>
  <c r="Q42" i="45"/>
  <c r="I43" i="45"/>
  <c r="J43" i="45"/>
  <c r="K43" i="45"/>
  <c r="L43" i="45"/>
  <c r="M43" i="45"/>
  <c r="N43" i="45"/>
  <c r="O43" i="45"/>
  <c r="P43" i="45"/>
  <c r="Q43" i="45"/>
  <c r="I44" i="45"/>
  <c r="J44" i="45"/>
  <c r="K44" i="45"/>
  <c r="L44" i="45"/>
  <c r="M44" i="45"/>
  <c r="N44" i="45"/>
  <c r="O44" i="45"/>
  <c r="P44" i="45"/>
  <c r="Q44" i="45"/>
  <c r="I45" i="45"/>
  <c r="J45" i="45"/>
  <c r="K45" i="45"/>
  <c r="L45" i="45"/>
  <c r="M45" i="45"/>
  <c r="N45" i="45"/>
  <c r="O45" i="45"/>
  <c r="P45" i="45"/>
  <c r="Q45" i="45"/>
  <c r="I46" i="45"/>
  <c r="J46" i="45"/>
  <c r="K46" i="45"/>
  <c r="L46" i="45"/>
  <c r="M46" i="45"/>
  <c r="N46" i="45"/>
  <c r="O46" i="45"/>
  <c r="P46" i="45"/>
  <c r="Q46" i="45"/>
  <c r="I47" i="45"/>
  <c r="J47" i="45"/>
  <c r="K47" i="45"/>
  <c r="L47" i="45"/>
  <c r="M47" i="45"/>
  <c r="N47" i="45"/>
  <c r="O47" i="45"/>
  <c r="P47" i="45"/>
  <c r="Q47" i="45"/>
  <c r="I48" i="45"/>
  <c r="J48" i="45"/>
  <c r="K48" i="45"/>
  <c r="L48" i="45"/>
  <c r="M48" i="45"/>
  <c r="N48" i="45"/>
  <c r="O48" i="45"/>
  <c r="P48" i="45"/>
  <c r="Q48" i="45"/>
  <c r="I49" i="45"/>
  <c r="J49" i="45"/>
  <c r="K49" i="45"/>
  <c r="L49" i="45"/>
  <c r="M49" i="45"/>
  <c r="N49" i="45"/>
  <c r="O49" i="45"/>
  <c r="P49" i="45"/>
  <c r="Q49" i="45"/>
  <c r="I50" i="45"/>
  <c r="J50" i="45"/>
  <c r="K50" i="45"/>
  <c r="L50" i="45"/>
  <c r="M50" i="45"/>
  <c r="N50" i="45"/>
  <c r="O50" i="45"/>
  <c r="P50" i="45"/>
  <c r="Q50" i="45"/>
  <c r="I51" i="45"/>
  <c r="J51" i="45"/>
  <c r="K51" i="45"/>
  <c r="L51" i="45"/>
  <c r="M51" i="45"/>
  <c r="N51" i="45"/>
  <c r="O51" i="45"/>
  <c r="P51" i="45"/>
  <c r="Q51" i="45"/>
  <c r="I52" i="45"/>
  <c r="J52" i="45"/>
  <c r="K52" i="45"/>
  <c r="L52" i="45"/>
  <c r="M52" i="45"/>
  <c r="N52" i="45"/>
  <c r="O52" i="45"/>
  <c r="P52" i="45"/>
  <c r="Q52" i="45"/>
  <c r="I53" i="45"/>
  <c r="J53" i="45"/>
  <c r="K53" i="45"/>
  <c r="L53" i="45"/>
  <c r="M53" i="45"/>
  <c r="N53" i="45"/>
  <c r="O53" i="45"/>
  <c r="P53" i="45"/>
  <c r="Q53" i="45"/>
  <c r="I54" i="45"/>
  <c r="J54" i="45"/>
  <c r="K54" i="45"/>
  <c r="L54" i="45"/>
  <c r="M54" i="45"/>
  <c r="N54" i="45"/>
  <c r="O54" i="45"/>
  <c r="P54" i="45"/>
  <c r="Q54" i="45"/>
  <c r="I55" i="45"/>
  <c r="J55" i="45"/>
  <c r="K55" i="45"/>
  <c r="L55" i="45"/>
  <c r="M55" i="45"/>
  <c r="N55" i="45"/>
  <c r="O55" i="45"/>
  <c r="P55" i="45"/>
  <c r="Q55" i="45"/>
  <c r="I57" i="45"/>
  <c r="J57" i="45"/>
  <c r="K57" i="45"/>
  <c r="L57" i="45"/>
  <c r="M57" i="45"/>
  <c r="N57" i="45"/>
  <c r="O57" i="45"/>
  <c r="P57" i="45"/>
  <c r="Q57" i="45"/>
  <c r="I58" i="45"/>
  <c r="J58" i="45"/>
  <c r="K58" i="45"/>
  <c r="L58" i="45"/>
  <c r="M58" i="45"/>
  <c r="N58" i="45"/>
  <c r="O58" i="45"/>
  <c r="P58" i="45"/>
  <c r="Q58" i="45"/>
  <c r="I60" i="45"/>
  <c r="J60" i="45"/>
  <c r="K60" i="45"/>
  <c r="L60" i="45"/>
  <c r="M60" i="45"/>
  <c r="N60" i="45"/>
  <c r="O60" i="45"/>
  <c r="P60" i="45"/>
  <c r="Q60" i="45"/>
  <c r="AH66" i="59"/>
  <c r="AI66" i="59"/>
  <c r="AH67" i="59"/>
  <c r="AI67" i="59"/>
  <c r="AH68" i="59"/>
  <c r="AI68" i="59"/>
  <c r="AH69" i="59"/>
  <c r="AI69" i="59"/>
  <c r="AH70" i="59"/>
  <c r="AI70" i="59"/>
  <c r="AH71" i="59"/>
  <c r="AI71" i="59"/>
  <c r="AH72" i="59"/>
  <c r="AI72" i="59"/>
  <c r="AH73" i="59"/>
  <c r="AI73" i="59"/>
  <c r="AH74" i="59"/>
  <c r="AI74" i="59"/>
  <c r="R66" i="59"/>
  <c r="S66" i="59"/>
  <c r="S75" i="59" s="1"/>
  <c r="R67" i="59"/>
  <c r="S67" i="59"/>
  <c r="R68" i="59"/>
  <c r="S68" i="59"/>
  <c r="R69" i="59"/>
  <c r="S69" i="59"/>
  <c r="R70" i="59"/>
  <c r="S70" i="59"/>
  <c r="R71" i="59"/>
  <c r="S71" i="59"/>
  <c r="R72" i="59"/>
  <c r="S72" i="59"/>
  <c r="R73" i="59"/>
  <c r="S73" i="59"/>
  <c r="R74" i="59"/>
  <c r="S74" i="59"/>
  <c r="AH66" i="58"/>
  <c r="AI66" i="58"/>
  <c r="AH67" i="58"/>
  <c r="AI67" i="58"/>
  <c r="AH68" i="58"/>
  <c r="AI68" i="58"/>
  <c r="AH69" i="58"/>
  <c r="AI69" i="58"/>
  <c r="AH70" i="58"/>
  <c r="AI70" i="58"/>
  <c r="AH71" i="58"/>
  <c r="AI71" i="58"/>
  <c r="AH72" i="58"/>
  <c r="AI72" i="58"/>
  <c r="AH73" i="58"/>
  <c r="AI73" i="58"/>
  <c r="AH74" i="58"/>
  <c r="AI74" i="58"/>
  <c r="S66" i="58"/>
  <c r="S67" i="58"/>
  <c r="R7" i="69" s="1"/>
  <c r="S68" i="58"/>
  <c r="S69" i="58"/>
  <c r="R9" i="69" s="1"/>
  <c r="S70" i="58"/>
  <c r="S71" i="58"/>
  <c r="S72" i="58"/>
  <c r="S73" i="58"/>
  <c r="S74" i="58"/>
  <c r="R14" i="68" s="1"/>
  <c r="IH66" i="75"/>
  <c r="II66" i="75"/>
  <c r="IH67" i="75"/>
  <c r="II67" i="75"/>
  <c r="IH68" i="75"/>
  <c r="II68" i="75"/>
  <c r="IH69" i="75"/>
  <c r="II69" i="75"/>
  <c r="IH70" i="75"/>
  <c r="II70" i="75"/>
  <c r="IH71" i="75"/>
  <c r="II71" i="75"/>
  <c r="IH72" i="75"/>
  <c r="II72" i="75"/>
  <c r="IH73" i="75"/>
  <c r="II73" i="75"/>
  <c r="IH74" i="75"/>
  <c r="II74" i="75"/>
  <c r="HS66" i="75"/>
  <c r="HS75" i="75" s="1"/>
  <c r="HS67" i="75"/>
  <c r="HS68" i="75"/>
  <c r="HS69" i="75"/>
  <c r="HS70" i="75"/>
  <c r="HS71" i="75"/>
  <c r="HS72" i="75"/>
  <c r="HS73" i="75"/>
  <c r="HS74" i="75"/>
  <c r="HC66" i="75"/>
  <c r="HC67" i="75"/>
  <c r="HC68" i="75"/>
  <c r="HC69" i="75"/>
  <c r="HC75" i="75" s="1"/>
  <c r="HC70" i="75"/>
  <c r="HC71" i="75"/>
  <c r="HC72" i="75"/>
  <c r="HC73" i="75"/>
  <c r="HC74" i="75"/>
  <c r="GM66" i="75"/>
  <c r="GM67" i="75"/>
  <c r="GM68" i="75"/>
  <c r="GM69" i="75"/>
  <c r="GM70" i="75"/>
  <c r="GM71" i="75"/>
  <c r="GM72" i="75"/>
  <c r="GM73" i="75"/>
  <c r="GM74" i="75"/>
  <c r="FU66" i="75"/>
  <c r="FV66" i="75"/>
  <c r="FW66" i="75"/>
  <c r="FU67" i="75"/>
  <c r="FV67" i="75"/>
  <c r="FW67" i="75"/>
  <c r="FU68" i="75"/>
  <c r="FV68" i="75"/>
  <c r="FW68" i="75"/>
  <c r="FU69" i="75"/>
  <c r="FV69" i="75"/>
  <c r="FW69" i="75"/>
  <c r="FU70" i="75"/>
  <c r="FV70" i="75"/>
  <c r="FW70" i="75"/>
  <c r="FU71" i="75"/>
  <c r="FV71" i="75"/>
  <c r="FW71" i="75"/>
  <c r="FU72" i="75"/>
  <c r="FV72" i="75"/>
  <c r="FW72" i="75"/>
  <c r="FU73" i="75"/>
  <c r="FV73" i="75"/>
  <c r="FW73" i="75"/>
  <c r="FU74" i="75"/>
  <c r="FV74" i="75"/>
  <c r="FW74" i="75"/>
  <c r="FG66" i="75"/>
  <c r="FG67" i="75"/>
  <c r="FG68" i="75"/>
  <c r="FG69" i="75"/>
  <c r="FG70" i="75"/>
  <c r="FG71" i="75"/>
  <c r="FG72" i="75"/>
  <c r="FG73" i="75"/>
  <c r="FG74" i="75"/>
  <c r="EQ66" i="75"/>
  <c r="EQ67" i="75"/>
  <c r="EQ68" i="75"/>
  <c r="EQ69" i="75"/>
  <c r="EQ70" i="75"/>
  <c r="EQ71" i="75"/>
  <c r="EQ72" i="75"/>
  <c r="EQ73" i="75"/>
  <c r="EQ74" i="75"/>
  <c r="EA66" i="75"/>
  <c r="EA67" i="75"/>
  <c r="EA68" i="75"/>
  <c r="EA69" i="75"/>
  <c r="EA70" i="75"/>
  <c r="EA71" i="75"/>
  <c r="EA72" i="75"/>
  <c r="EA73" i="75"/>
  <c r="EA74" i="75"/>
  <c r="DK66" i="75"/>
  <c r="DK67" i="75"/>
  <c r="DK68" i="75"/>
  <c r="DK69" i="75"/>
  <c r="DK70" i="75"/>
  <c r="DK71" i="75"/>
  <c r="DK72" i="75"/>
  <c r="DK73" i="75"/>
  <c r="DK74" i="75"/>
  <c r="CU66" i="75"/>
  <c r="CU67" i="75"/>
  <c r="CU68" i="75"/>
  <c r="CU69" i="75"/>
  <c r="CU70" i="75"/>
  <c r="CU71" i="75"/>
  <c r="CU72" i="75"/>
  <c r="CU73" i="75"/>
  <c r="CU74" i="75"/>
  <c r="CE66" i="75"/>
  <c r="CE67" i="75"/>
  <c r="CE68" i="75"/>
  <c r="CE69" i="75"/>
  <c r="CE70" i="75"/>
  <c r="CE71" i="75"/>
  <c r="CE72" i="75"/>
  <c r="CE73" i="75"/>
  <c r="CE74" i="75"/>
  <c r="BO66" i="75"/>
  <c r="BO67" i="75"/>
  <c r="BO68" i="75"/>
  <c r="BO69" i="75"/>
  <c r="BO70" i="75"/>
  <c r="BO71" i="75"/>
  <c r="BO72" i="75"/>
  <c r="BO73" i="75"/>
  <c r="BO74" i="75"/>
  <c r="AX66" i="75"/>
  <c r="AY66" i="75"/>
  <c r="AX67" i="75"/>
  <c r="AY67" i="75"/>
  <c r="AX68" i="75"/>
  <c r="AY68" i="75"/>
  <c r="AX69" i="75"/>
  <c r="AY69" i="75"/>
  <c r="AX70" i="75"/>
  <c r="AY70" i="75"/>
  <c r="AX71" i="75"/>
  <c r="AY71" i="75"/>
  <c r="AX72" i="75"/>
  <c r="AY72" i="75"/>
  <c r="AX73" i="75"/>
  <c r="AY73" i="75"/>
  <c r="AX74" i="75"/>
  <c r="AY74" i="75"/>
  <c r="AI66" i="75"/>
  <c r="AI67" i="75"/>
  <c r="AI68" i="75"/>
  <c r="AI69" i="75"/>
  <c r="AI70" i="75"/>
  <c r="AI71" i="75"/>
  <c r="AI72" i="75"/>
  <c r="AI73" i="75"/>
  <c r="AI74" i="75"/>
  <c r="S66" i="75"/>
  <c r="S67" i="75"/>
  <c r="S68" i="75"/>
  <c r="S69" i="75"/>
  <c r="S70" i="75"/>
  <c r="S71" i="75"/>
  <c r="S72" i="75"/>
  <c r="S73" i="75"/>
  <c r="S74" i="75"/>
  <c r="II66" i="47"/>
  <c r="II67" i="47"/>
  <c r="II68" i="47"/>
  <c r="II69" i="47"/>
  <c r="II70" i="47"/>
  <c r="II71" i="47"/>
  <c r="II72" i="47"/>
  <c r="II73" i="47"/>
  <c r="II74" i="47"/>
  <c r="HS66" i="47"/>
  <c r="HS67" i="47"/>
  <c r="HS68" i="47"/>
  <c r="HS69" i="47"/>
  <c r="HS70" i="47"/>
  <c r="HS71" i="47"/>
  <c r="HS72" i="47"/>
  <c r="HS73" i="47"/>
  <c r="HS74" i="47"/>
  <c r="HC66" i="47"/>
  <c r="HC67" i="47"/>
  <c r="HC68" i="47"/>
  <c r="HC69" i="47"/>
  <c r="HC70" i="47"/>
  <c r="HC71" i="47"/>
  <c r="HC72" i="47"/>
  <c r="HC73" i="47"/>
  <c r="HC74" i="47"/>
  <c r="GM66" i="47"/>
  <c r="GM67" i="47"/>
  <c r="GM68" i="47"/>
  <c r="GM69" i="47"/>
  <c r="GM70" i="47"/>
  <c r="GM71" i="47"/>
  <c r="GM72" i="47"/>
  <c r="GM73" i="47"/>
  <c r="GM74" i="47"/>
  <c r="FU66" i="47"/>
  <c r="FV66" i="47"/>
  <c r="FW66" i="47"/>
  <c r="FU67" i="47"/>
  <c r="FV67" i="47"/>
  <c r="FW67" i="47"/>
  <c r="FU68" i="47"/>
  <c r="FV68" i="47"/>
  <c r="FW68" i="47"/>
  <c r="FU69" i="47"/>
  <c r="FV69" i="47"/>
  <c r="FW69" i="47"/>
  <c r="FU70" i="47"/>
  <c r="FV70" i="47"/>
  <c r="FW70" i="47"/>
  <c r="FU71" i="47"/>
  <c r="FV71" i="47"/>
  <c r="FW71" i="47"/>
  <c r="FU72" i="47"/>
  <c r="FV72" i="47"/>
  <c r="FW72" i="47"/>
  <c r="FU73" i="47"/>
  <c r="FV73" i="47"/>
  <c r="FW73" i="47"/>
  <c r="FU74" i="47"/>
  <c r="FV74" i="47"/>
  <c r="FW74" i="47"/>
  <c r="FE66" i="47"/>
  <c r="FF66" i="47"/>
  <c r="FG66" i="47"/>
  <c r="FE67" i="47"/>
  <c r="FF67" i="47"/>
  <c r="FG67" i="47"/>
  <c r="FG75" i="47" s="1"/>
  <c r="FE68" i="47"/>
  <c r="FF68" i="47"/>
  <c r="FG68" i="47"/>
  <c r="FE69" i="47"/>
  <c r="FF69" i="47"/>
  <c r="FG69" i="47"/>
  <c r="FE70" i="47"/>
  <c r="FF70" i="47"/>
  <c r="FG70" i="47"/>
  <c r="FE71" i="47"/>
  <c r="FF71" i="47"/>
  <c r="FG71" i="47"/>
  <c r="FE72" i="47"/>
  <c r="FF72" i="47"/>
  <c r="FG72" i="47"/>
  <c r="FE73" i="47"/>
  <c r="FF73" i="47"/>
  <c r="FG73" i="47"/>
  <c r="FE74" i="47"/>
  <c r="FF74" i="47"/>
  <c r="FG74" i="47"/>
  <c r="EQ66" i="47"/>
  <c r="EQ67" i="47"/>
  <c r="EQ68" i="47"/>
  <c r="EQ69" i="47"/>
  <c r="EQ70" i="47"/>
  <c r="EQ71" i="47"/>
  <c r="EQ72" i="47"/>
  <c r="EQ73" i="47"/>
  <c r="EQ74" i="47"/>
  <c r="EA66" i="47"/>
  <c r="EA67" i="47"/>
  <c r="EA68" i="47"/>
  <c r="EA69" i="47"/>
  <c r="EA70" i="47"/>
  <c r="EA71" i="47"/>
  <c r="EA72" i="47"/>
  <c r="EA73" i="47"/>
  <c r="EA74" i="47"/>
  <c r="DK66" i="47"/>
  <c r="DK67" i="47"/>
  <c r="DK68" i="47"/>
  <c r="DK69" i="47"/>
  <c r="DK70" i="47"/>
  <c r="DK71" i="47"/>
  <c r="DK72" i="47"/>
  <c r="DK73" i="47"/>
  <c r="DK74" i="47"/>
  <c r="D24" i="23"/>
  <c r="E24" i="23"/>
  <c r="D25" i="23"/>
  <c r="E25" i="23"/>
  <c r="D26" i="23"/>
  <c r="E26" i="23"/>
  <c r="D27" i="23"/>
  <c r="E27" i="23"/>
  <c r="D28" i="23"/>
  <c r="E28" i="23"/>
  <c r="D29" i="23"/>
  <c r="E29" i="23"/>
  <c r="D30" i="23"/>
  <c r="E30" i="23"/>
  <c r="D31" i="23"/>
  <c r="E31" i="23"/>
  <c r="D32" i="23"/>
  <c r="E32" i="23"/>
  <c r="E23" i="23"/>
  <c r="D23" i="23"/>
  <c r="D24" i="20"/>
  <c r="D25" i="20"/>
  <c r="D26" i="20"/>
  <c r="D27" i="20"/>
  <c r="D28" i="20"/>
  <c r="D29" i="20"/>
  <c r="D30" i="20"/>
  <c r="D31" i="20"/>
  <c r="D32" i="20"/>
  <c r="D23" i="20"/>
  <c r="E24" i="20"/>
  <c r="E25" i="20"/>
  <c r="E26" i="20"/>
  <c r="E27" i="20"/>
  <c r="E28" i="20"/>
  <c r="E29" i="20"/>
  <c r="E30" i="20"/>
  <c r="E31" i="20"/>
  <c r="E32" i="20"/>
  <c r="E23" i="20"/>
  <c r="AG6" i="76"/>
  <c r="AG7" i="76"/>
  <c r="AG8" i="76"/>
  <c r="AG9" i="76"/>
  <c r="AG10" i="76"/>
  <c r="AG11" i="76"/>
  <c r="AG12" i="76"/>
  <c r="AG13" i="76"/>
  <c r="AG14" i="76"/>
  <c r="AG15" i="76"/>
  <c r="AG16" i="76"/>
  <c r="AG17" i="76"/>
  <c r="AG18" i="76"/>
  <c r="AG19" i="76"/>
  <c r="AG20" i="76"/>
  <c r="AG21" i="76"/>
  <c r="AG22" i="76"/>
  <c r="AG23" i="76"/>
  <c r="AG24" i="76"/>
  <c r="AG25" i="76"/>
  <c r="AG26" i="76"/>
  <c r="AG27" i="76"/>
  <c r="AG28" i="76"/>
  <c r="AG29" i="76"/>
  <c r="AG30" i="76"/>
  <c r="AG31" i="76"/>
  <c r="AG32" i="76"/>
  <c r="AG33" i="76"/>
  <c r="AG34" i="76"/>
  <c r="AG35" i="76"/>
  <c r="AG36" i="76"/>
  <c r="AG37" i="76"/>
  <c r="AG38" i="76"/>
  <c r="AG39" i="76"/>
  <c r="AG40" i="76"/>
  <c r="AG41" i="76"/>
  <c r="AG42" i="76"/>
  <c r="AG43" i="76"/>
  <c r="AG44" i="76"/>
  <c r="AG45" i="76"/>
  <c r="AG46" i="76"/>
  <c r="AG47" i="76"/>
  <c r="AG48" i="76"/>
  <c r="AG49" i="76"/>
  <c r="AG50" i="76"/>
  <c r="AG51" i="76"/>
  <c r="AG52" i="76"/>
  <c r="AG53" i="76"/>
  <c r="AG54" i="76"/>
  <c r="AG55" i="76"/>
  <c r="AG57" i="76"/>
  <c r="AG58" i="76"/>
  <c r="AG60" i="76"/>
  <c r="AG6" i="45"/>
  <c r="AG7" i="45"/>
  <c r="AG8" i="45"/>
  <c r="AG9" i="45"/>
  <c r="AG10" i="45"/>
  <c r="AG11" i="45"/>
  <c r="AG12" i="45"/>
  <c r="AG13" i="45"/>
  <c r="AG14" i="45"/>
  <c r="AG15" i="45"/>
  <c r="AG16" i="45"/>
  <c r="AG17" i="45"/>
  <c r="AG18" i="45"/>
  <c r="AG19" i="45"/>
  <c r="AG20" i="45"/>
  <c r="AG21" i="45"/>
  <c r="AG22" i="45"/>
  <c r="AG23" i="45"/>
  <c r="AG24" i="45"/>
  <c r="AG25" i="45"/>
  <c r="AG26" i="45"/>
  <c r="AG27" i="45"/>
  <c r="AG28" i="45"/>
  <c r="AG29" i="45"/>
  <c r="AG30" i="45"/>
  <c r="AG31" i="45"/>
  <c r="AG32" i="45"/>
  <c r="AG33" i="45"/>
  <c r="AG34" i="45"/>
  <c r="AG35" i="45"/>
  <c r="AG36" i="45"/>
  <c r="AG37" i="45"/>
  <c r="AG38" i="45"/>
  <c r="AG39" i="45"/>
  <c r="AG40" i="45"/>
  <c r="AG41" i="45"/>
  <c r="AG42" i="45"/>
  <c r="AG43" i="45"/>
  <c r="AG44" i="45"/>
  <c r="AG45" i="45"/>
  <c r="AG46" i="45"/>
  <c r="AG47" i="45"/>
  <c r="AG48" i="45"/>
  <c r="AG49" i="45"/>
  <c r="AG50" i="45"/>
  <c r="AG51" i="45"/>
  <c r="AG52" i="45"/>
  <c r="AG53" i="45"/>
  <c r="AG54" i="45"/>
  <c r="AG55" i="45"/>
  <c r="AG57" i="45"/>
  <c r="AG58" i="45"/>
  <c r="AG60" i="45"/>
  <c r="IK75" i="47" l="1"/>
  <c r="IJ75" i="47"/>
  <c r="AH75" i="59"/>
  <c r="R75" i="59"/>
  <c r="AI75" i="59"/>
  <c r="R11" i="69"/>
  <c r="R10" i="69"/>
  <c r="R8" i="69"/>
  <c r="R6" i="68"/>
  <c r="AH75" i="58"/>
  <c r="R13" i="68"/>
  <c r="R12" i="68"/>
  <c r="AI75" i="58"/>
  <c r="R11" i="68"/>
  <c r="R10" i="68"/>
  <c r="R8" i="68"/>
  <c r="R7" i="68"/>
  <c r="R9" i="68"/>
  <c r="R14" i="69"/>
  <c r="R13" i="69"/>
  <c r="R12" i="69"/>
  <c r="S75" i="58"/>
  <c r="R6" i="69"/>
  <c r="II75" i="75"/>
  <c r="IH75" i="75"/>
  <c r="II75" i="47"/>
  <c r="HS75" i="47"/>
  <c r="HC75" i="47"/>
  <c r="GM75" i="47"/>
  <c r="FU75" i="47"/>
  <c r="FW75" i="47"/>
  <c r="FV75" i="47"/>
  <c r="FF75" i="47"/>
  <c r="FE75" i="47"/>
  <c r="EQ75" i="47"/>
  <c r="EA75" i="47"/>
  <c r="DK75" i="47"/>
  <c r="GM75" i="75"/>
  <c r="FU75" i="75"/>
  <c r="FW75" i="75"/>
  <c r="FV75" i="75"/>
  <c r="FG75" i="75"/>
  <c r="DK75" i="75"/>
  <c r="EQ75" i="75"/>
  <c r="EA75" i="75"/>
  <c r="CU75" i="75"/>
  <c r="CE75" i="75"/>
  <c r="BO75" i="75"/>
  <c r="AX75" i="75"/>
  <c r="AY75" i="75"/>
  <c r="AI75" i="75"/>
  <c r="S75" i="75"/>
  <c r="CU66" i="47"/>
  <c r="CU67" i="47"/>
  <c r="CU68" i="47"/>
  <c r="CU69" i="47"/>
  <c r="CU70" i="47"/>
  <c r="CU71" i="47"/>
  <c r="CU72" i="47"/>
  <c r="CU73" i="47"/>
  <c r="CU74" i="47"/>
  <c r="CE66" i="47"/>
  <c r="CE67" i="47"/>
  <c r="CE68" i="47"/>
  <c r="CE69" i="47"/>
  <c r="CE70" i="47"/>
  <c r="CE71" i="47"/>
  <c r="CE72" i="47"/>
  <c r="CE73" i="47"/>
  <c r="CE74" i="47"/>
  <c r="BO66" i="47"/>
  <c r="BO67" i="47"/>
  <c r="BO68" i="47"/>
  <c r="BO69" i="47"/>
  <c r="BO70" i="47"/>
  <c r="BO71" i="47"/>
  <c r="BO72" i="47"/>
  <c r="BO73" i="47"/>
  <c r="BO74" i="47"/>
  <c r="AY66" i="47"/>
  <c r="AY67" i="47"/>
  <c r="AY68" i="47"/>
  <c r="AY69" i="47"/>
  <c r="AY70" i="47"/>
  <c r="AY71" i="47"/>
  <c r="AY72" i="47"/>
  <c r="AY73" i="47"/>
  <c r="AY74" i="47"/>
  <c r="S66" i="47"/>
  <c r="S67" i="47"/>
  <c r="S68" i="47"/>
  <c r="S69" i="47"/>
  <c r="S70" i="47"/>
  <c r="S71" i="47"/>
  <c r="S72" i="47"/>
  <c r="S73" i="47"/>
  <c r="S74" i="47"/>
  <c r="AI66" i="47"/>
  <c r="AI67" i="47"/>
  <c r="AI68" i="47"/>
  <c r="AI69" i="47"/>
  <c r="AI70" i="47"/>
  <c r="AI71" i="47"/>
  <c r="AI72" i="47"/>
  <c r="AI73" i="47"/>
  <c r="AI74" i="47"/>
  <c r="BK66" i="76"/>
  <c r="BK67" i="76"/>
  <c r="BK68" i="76"/>
  <c r="BK69" i="76"/>
  <c r="BK70" i="76"/>
  <c r="BK71" i="76"/>
  <c r="BK72" i="76"/>
  <c r="BK73" i="76"/>
  <c r="BK74" i="76"/>
  <c r="BK66" i="45"/>
  <c r="BK67" i="45"/>
  <c r="BK75" i="45" s="1"/>
  <c r="BK68" i="45"/>
  <c r="BK69" i="45"/>
  <c r="BK70" i="45"/>
  <c r="BK71" i="45"/>
  <c r="BK72" i="45"/>
  <c r="BK73" i="45"/>
  <c r="BK74" i="45"/>
  <c r="R15" i="68" l="1"/>
  <c r="R15" i="69"/>
  <c r="AY75" i="47"/>
  <c r="CU75" i="47"/>
  <c r="CE75" i="47"/>
  <c r="S75" i="47"/>
  <c r="AI75" i="47"/>
  <c r="BO75" i="47"/>
  <c r="BK75" i="76"/>
  <c r="AW66" i="76"/>
  <c r="AX66" i="76"/>
  <c r="AY66" i="76"/>
  <c r="AZ66" i="76"/>
  <c r="BA66" i="76"/>
  <c r="BB66" i="76"/>
  <c r="BC66" i="76"/>
  <c r="BD66" i="76"/>
  <c r="BE66" i="76"/>
  <c r="BF66" i="76"/>
  <c r="BG66" i="76"/>
  <c r="BH66" i="76"/>
  <c r="BI66" i="76"/>
  <c r="BJ66" i="76"/>
  <c r="AW67" i="76"/>
  <c r="AX67" i="76"/>
  <c r="AY67" i="76"/>
  <c r="AZ67" i="76"/>
  <c r="BA67" i="76"/>
  <c r="BB67" i="76"/>
  <c r="BC67" i="76"/>
  <c r="BD67" i="76"/>
  <c r="BE67" i="76"/>
  <c r="BF67" i="76"/>
  <c r="BG67" i="76"/>
  <c r="BH67" i="76"/>
  <c r="BI67" i="76"/>
  <c r="BJ67" i="76"/>
  <c r="AW68" i="76"/>
  <c r="AX68" i="76"/>
  <c r="AY68" i="76"/>
  <c r="AZ68" i="76"/>
  <c r="BA68" i="76"/>
  <c r="BB68" i="76"/>
  <c r="BC68" i="76"/>
  <c r="BD68" i="76"/>
  <c r="BE68" i="76"/>
  <c r="BF68" i="76"/>
  <c r="BG68" i="76"/>
  <c r="BH68" i="76"/>
  <c r="BI68" i="76"/>
  <c r="BJ68" i="76"/>
  <c r="AW69" i="76"/>
  <c r="AX69" i="76"/>
  <c r="AY69" i="76"/>
  <c r="AZ69" i="76"/>
  <c r="BA69" i="76"/>
  <c r="BB69" i="76"/>
  <c r="BC69" i="76"/>
  <c r="BD69" i="76"/>
  <c r="BE69" i="76"/>
  <c r="BF69" i="76"/>
  <c r="BG69" i="76"/>
  <c r="BH69" i="76"/>
  <c r="BI69" i="76"/>
  <c r="BJ69" i="76"/>
  <c r="AW70" i="76"/>
  <c r="AX70" i="76"/>
  <c r="AY70" i="76"/>
  <c r="AZ70" i="76"/>
  <c r="BA70" i="76"/>
  <c r="BB70" i="76"/>
  <c r="BC70" i="76"/>
  <c r="BD70" i="76"/>
  <c r="BE70" i="76"/>
  <c r="BF70" i="76"/>
  <c r="BG70" i="76"/>
  <c r="BH70" i="76"/>
  <c r="BI70" i="76"/>
  <c r="BJ70" i="76"/>
  <c r="AW71" i="76"/>
  <c r="AX71" i="76"/>
  <c r="AY71" i="76"/>
  <c r="AZ71" i="76"/>
  <c r="BA71" i="76"/>
  <c r="BB71" i="76"/>
  <c r="BC71" i="76"/>
  <c r="BD71" i="76"/>
  <c r="BE71" i="76"/>
  <c r="BF71" i="76"/>
  <c r="BG71" i="76"/>
  <c r="BH71" i="76"/>
  <c r="BI71" i="76"/>
  <c r="BJ71" i="76"/>
  <c r="AW72" i="76"/>
  <c r="AX72" i="76"/>
  <c r="AY72" i="76"/>
  <c r="AZ72" i="76"/>
  <c r="BA72" i="76"/>
  <c r="BB72" i="76"/>
  <c r="BC72" i="76"/>
  <c r="BD72" i="76"/>
  <c r="BE72" i="76"/>
  <c r="BF72" i="76"/>
  <c r="BG72" i="76"/>
  <c r="BH72" i="76"/>
  <c r="BI72" i="76"/>
  <c r="BJ72" i="76"/>
  <c r="AW73" i="76"/>
  <c r="AX73" i="76"/>
  <c r="AY73" i="76"/>
  <c r="AZ73" i="76"/>
  <c r="BA73" i="76"/>
  <c r="BB73" i="76"/>
  <c r="BC73" i="76"/>
  <c r="BD73" i="76"/>
  <c r="BE73" i="76"/>
  <c r="BF73" i="76"/>
  <c r="BG73" i="76"/>
  <c r="BH73" i="76"/>
  <c r="BI73" i="76"/>
  <c r="BJ73" i="76"/>
  <c r="AW74" i="76"/>
  <c r="AX74" i="76"/>
  <c r="AY74" i="76"/>
  <c r="AZ74" i="76"/>
  <c r="BA74" i="76"/>
  <c r="BB74" i="76"/>
  <c r="BC74" i="76"/>
  <c r="BD74" i="76"/>
  <c r="BE74" i="76"/>
  <c r="BF74" i="76"/>
  <c r="BG74" i="76"/>
  <c r="BH74" i="76"/>
  <c r="BI74" i="76"/>
  <c r="BJ74" i="76"/>
  <c r="D6" i="76"/>
  <c r="D7" i="76"/>
  <c r="D8" i="76"/>
  <c r="D9" i="76"/>
  <c r="D10" i="76"/>
  <c r="D11" i="76"/>
  <c r="D12" i="76"/>
  <c r="D13" i="76"/>
  <c r="D14" i="76"/>
  <c r="D16" i="76"/>
  <c r="D17" i="76"/>
  <c r="D18" i="76"/>
  <c r="D19" i="76"/>
  <c r="D20" i="76"/>
  <c r="D21" i="76"/>
  <c r="D22" i="76"/>
  <c r="D23" i="76"/>
  <c r="D25" i="76"/>
  <c r="E25" i="76"/>
  <c r="D26" i="76"/>
  <c r="E26" i="76"/>
  <c r="D27" i="76"/>
  <c r="E27" i="76"/>
  <c r="D28" i="76"/>
  <c r="E28" i="76"/>
  <c r="D29" i="76"/>
  <c r="E29" i="76"/>
  <c r="D30" i="76"/>
  <c r="E30" i="76"/>
  <c r="D31" i="76"/>
  <c r="E31" i="76"/>
  <c r="D32" i="76"/>
  <c r="E32" i="76"/>
  <c r="D33" i="76"/>
  <c r="E33" i="76"/>
  <c r="D34" i="76"/>
  <c r="E34" i="76"/>
  <c r="D36" i="76"/>
  <c r="E36" i="76"/>
  <c r="D37" i="76"/>
  <c r="E37" i="76"/>
  <c r="D38" i="76"/>
  <c r="E38" i="76"/>
  <c r="D39" i="76"/>
  <c r="E39" i="76"/>
  <c r="D40" i="76"/>
  <c r="E40" i="76"/>
  <c r="D41" i="76"/>
  <c r="E41" i="76"/>
  <c r="D42" i="76"/>
  <c r="E42" i="76"/>
  <c r="D43" i="76"/>
  <c r="E43" i="76"/>
  <c r="D44" i="76"/>
  <c r="E44" i="76"/>
  <c r="D45" i="76"/>
  <c r="E45" i="76"/>
  <c r="D46" i="76"/>
  <c r="E46" i="76"/>
  <c r="D47" i="76"/>
  <c r="E47" i="76"/>
  <c r="D48" i="76"/>
  <c r="E48" i="76"/>
  <c r="D49" i="76"/>
  <c r="E49" i="76"/>
  <c r="D50" i="76"/>
  <c r="E50" i="76"/>
  <c r="D51" i="76"/>
  <c r="E51" i="76"/>
  <c r="D52" i="76"/>
  <c r="E52" i="76"/>
  <c r="D53" i="76"/>
  <c r="E53" i="76"/>
  <c r="D54" i="76"/>
  <c r="E54" i="76"/>
  <c r="D55" i="76"/>
  <c r="E55" i="76"/>
  <c r="D57" i="76"/>
  <c r="E57" i="76"/>
  <c r="D58" i="76"/>
  <c r="E58" i="76"/>
  <c r="D60" i="76"/>
  <c r="E60" i="76"/>
  <c r="IG66" i="75"/>
  <c r="IG67" i="75"/>
  <c r="IG68" i="75"/>
  <c r="IG69" i="75"/>
  <c r="IG70" i="75"/>
  <c r="IG71" i="75"/>
  <c r="IG72" i="75"/>
  <c r="IG73" i="75"/>
  <c r="IG74" i="75"/>
  <c r="GK67" i="75"/>
  <c r="GL67" i="75"/>
  <c r="GK68" i="75"/>
  <c r="GL68" i="75"/>
  <c r="GK69" i="75"/>
  <c r="GL69" i="75"/>
  <c r="GK70" i="75"/>
  <c r="GL70" i="75"/>
  <c r="GK71" i="75"/>
  <c r="GL71" i="75"/>
  <c r="GK72" i="75"/>
  <c r="GL72" i="75"/>
  <c r="GK73" i="75"/>
  <c r="GL73" i="75"/>
  <c r="GK74" i="75"/>
  <c r="GL74" i="75"/>
  <c r="HA67" i="75"/>
  <c r="HB67" i="75"/>
  <c r="HA68" i="75"/>
  <c r="HB68" i="75"/>
  <c r="HA69" i="75"/>
  <c r="HB69" i="75"/>
  <c r="HA70" i="75"/>
  <c r="HB70" i="75"/>
  <c r="HA71" i="75"/>
  <c r="HB71" i="75"/>
  <c r="HA72" i="75"/>
  <c r="HB72" i="75"/>
  <c r="HA73" i="75"/>
  <c r="HB73" i="75"/>
  <c r="HA74" i="75"/>
  <c r="HB74" i="75"/>
  <c r="HQ66" i="75"/>
  <c r="HR66" i="75"/>
  <c r="HQ67" i="75"/>
  <c r="HR67" i="75"/>
  <c r="HQ68" i="75"/>
  <c r="HR68" i="75"/>
  <c r="HQ69" i="75"/>
  <c r="HR69" i="75"/>
  <c r="HQ70" i="75"/>
  <c r="HR70" i="75"/>
  <c r="HQ71" i="75"/>
  <c r="HR71" i="75"/>
  <c r="HQ72" i="75"/>
  <c r="HR72" i="75"/>
  <c r="HQ73" i="75"/>
  <c r="HR73" i="75"/>
  <c r="HQ74" i="75"/>
  <c r="HR74" i="75"/>
  <c r="AG66" i="59"/>
  <c r="AG67" i="59"/>
  <c r="AG68" i="59"/>
  <c r="AG69" i="59"/>
  <c r="AG70" i="59"/>
  <c r="AG71" i="59"/>
  <c r="AG72" i="59"/>
  <c r="AG73" i="59"/>
  <c r="AG74" i="59"/>
  <c r="AG66" i="58"/>
  <c r="AG67" i="58"/>
  <c r="AG68" i="58"/>
  <c r="AG69" i="58"/>
  <c r="AG70" i="58"/>
  <c r="AG71" i="58"/>
  <c r="AG72" i="58"/>
  <c r="AG73" i="58"/>
  <c r="AG74" i="58"/>
  <c r="R66" i="58"/>
  <c r="Q6" i="68" s="1"/>
  <c r="R67" i="58"/>
  <c r="R68" i="58"/>
  <c r="Q8" i="68" s="1"/>
  <c r="R69" i="58"/>
  <c r="Q9" i="68" s="1"/>
  <c r="R70" i="58"/>
  <c r="Q10" i="68" s="1"/>
  <c r="R71" i="58"/>
  <c r="R72" i="58"/>
  <c r="Q12" i="68" s="1"/>
  <c r="R73" i="58"/>
  <c r="R74" i="58"/>
  <c r="Q14" i="68" s="1"/>
  <c r="P66" i="59"/>
  <c r="Q66" i="59"/>
  <c r="P67" i="59"/>
  <c r="Q67" i="59"/>
  <c r="P68" i="59"/>
  <c r="Q68" i="59"/>
  <c r="P69" i="59"/>
  <c r="Q69" i="59"/>
  <c r="P70" i="59"/>
  <c r="Q70" i="59"/>
  <c r="P71" i="59"/>
  <c r="Q71" i="59"/>
  <c r="P72" i="59"/>
  <c r="Q72" i="59"/>
  <c r="P73" i="59"/>
  <c r="Q73" i="59"/>
  <c r="P74" i="59"/>
  <c r="Q74" i="59"/>
  <c r="AU66" i="75"/>
  <c r="AV66" i="75"/>
  <c r="AW66" i="75"/>
  <c r="AU67" i="75"/>
  <c r="AV67" i="75"/>
  <c r="AW67" i="75"/>
  <c r="AU68" i="75"/>
  <c r="AV68" i="75"/>
  <c r="AW68" i="75"/>
  <c r="AU69" i="75"/>
  <c r="AV69" i="75"/>
  <c r="AW69" i="75"/>
  <c r="AU70" i="75"/>
  <c r="AV70" i="75"/>
  <c r="AW70" i="75"/>
  <c r="AU71" i="75"/>
  <c r="AV71" i="75"/>
  <c r="AW71" i="75"/>
  <c r="AU72" i="75"/>
  <c r="AV72" i="75"/>
  <c r="AW72" i="75"/>
  <c r="AU73" i="75"/>
  <c r="AV73" i="75"/>
  <c r="AW73" i="75"/>
  <c r="AU74" i="75"/>
  <c r="AV74" i="75"/>
  <c r="AW74" i="75"/>
  <c r="AG67" i="75"/>
  <c r="AG68" i="75"/>
  <c r="AG69" i="75"/>
  <c r="AG70" i="75"/>
  <c r="AG71" i="75"/>
  <c r="AG72" i="75"/>
  <c r="AG73" i="75"/>
  <c r="AG74" i="75"/>
  <c r="BM67" i="75"/>
  <c r="BN67" i="75"/>
  <c r="BM68" i="75"/>
  <c r="BN68" i="75"/>
  <c r="BM69" i="75"/>
  <c r="BN69" i="75"/>
  <c r="BM70" i="75"/>
  <c r="BN70" i="75"/>
  <c r="BM71" i="75"/>
  <c r="BN71" i="75"/>
  <c r="BM72" i="75"/>
  <c r="BN72" i="75"/>
  <c r="BM73" i="75"/>
  <c r="BN73" i="75"/>
  <c r="BM74" i="75"/>
  <c r="BN74" i="75"/>
  <c r="CC66" i="75"/>
  <c r="CD66" i="75"/>
  <c r="CC67" i="75"/>
  <c r="CD67" i="75"/>
  <c r="CC68" i="75"/>
  <c r="CD68" i="75"/>
  <c r="CC69" i="75"/>
  <c r="CD69" i="75"/>
  <c r="CC70" i="75"/>
  <c r="CD70" i="75"/>
  <c r="CC71" i="75"/>
  <c r="CD71" i="75"/>
  <c r="CC72" i="75"/>
  <c r="CD72" i="75"/>
  <c r="CC73" i="75"/>
  <c r="CD73" i="75"/>
  <c r="CC74" i="75"/>
  <c r="CD74" i="75"/>
  <c r="DI66" i="75"/>
  <c r="DJ66" i="75"/>
  <c r="DI67" i="75"/>
  <c r="DJ67" i="75"/>
  <c r="DI68" i="75"/>
  <c r="DJ68" i="75"/>
  <c r="DI69" i="75"/>
  <c r="DJ69" i="75"/>
  <c r="DI70" i="75"/>
  <c r="DJ70" i="75"/>
  <c r="DI71" i="75"/>
  <c r="DJ71" i="75"/>
  <c r="DI72" i="75"/>
  <c r="DJ72" i="75"/>
  <c r="DI73" i="75"/>
  <c r="DJ73" i="75"/>
  <c r="DI74" i="75"/>
  <c r="DJ74" i="75"/>
  <c r="FE67" i="75"/>
  <c r="FF67" i="75"/>
  <c r="FE68" i="75"/>
  <c r="FF68" i="75"/>
  <c r="FE69" i="75"/>
  <c r="FF69" i="75"/>
  <c r="FE70" i="75"/>
  <c r="FF70" i="75"/>
  <c r="FE71" i="75"/>
  <c r="FF71" i="75"/>
  <c r="FE72" i="75"/>
  <c r="FF72" i="75"/>
  <c r="FE73" i="75"/>
  <c r="FF73" i="75"/>
  <c r="FE74" i="75"/>
  <c r="FF74" i="75"/>
  <c r="EO66" i="75"/>
  <c r="EP66" i="75"/>
  <c r="EO67" i="75"/>
  <c r="EP67" i="75"/>
  <c r="EO68" i="75"/>
  <c r="EP68" i="75"/>
  <c r="EO69" i="75"/>
  <c r="EP69" i="75"/>
  <c r="EO70" i="75"/>
  <c r="EP70" i="75"/>
  <c r="EO71" i="75"/>
  <c r="EP71" i="75"/>
  <c r="EO72" i="75"/>
  <c r="EP72" i="75"/>
  <c r="EO73" i="75"/>
  <c r="EP73" i="75"/>
  <c r="EO74" i="75"/>
  <c r="EP74" i="75"/>
  <c r="DY66" i="75"/>
  <c r="DZ66" i="75"/>
  <c r="DY67" i="75"/>
  <c r="DZ67" i="75"/>
  <c r="DY68" i="75"/>
  <c r="DZ68" i="75"/>
  <c r="DY69" i="75"/>
  <c r="DZ69" i="75"/>
  <c r="DY70" i="75"/>
  <c r="DZ70" i="75"/>
  <c r="DY71" i="75"/>
  <c r="DZ71" i="75"/>
  <c r="DY72" i="75"/>
  <c r="DZ72" i="75"/>
  <c r="DY73" i="75"/>
  <c r="DZ73" i="75"/>
  <c r="DY74" i="75"/>
  <c r="DZ74" i="75"/>
  <c r="AX66" i="47"/>
  <c r="AX67" i="47"/>
  <c r="AX68" i="47"/>
  <c r="AX69" i="47"/>
  <c r="AX70" i="47"/>
  <c r="AX71" i="47"/>
  <c r="AX72" i="47"/>
  <c r="AX73" i="47"/>
  <c r="AX74" i="47"/>
  <c r="AH66" i="47"/>
  <c r="AH67" i="47"/>
  <c r="AH68" i="47"/>
  <c r="AH69" i="47"/>
  <c r="AH70" i="47"/>
  <c r="AH71" i="47"/>
  <c r="AH72" i="47"/>
  <c r="AH73" i="47"/>
  <c r="AH74" i="47"/>
  <c r="AF6" i="76"/>
  <c r="AF7" i="76"/>
  <c r="AF8" i="76"/>
  <c r="AF9" i="76"/>
  <c r="AF10" i="76"/>
  <c r="AF11" i="76"/>
  <c r="AF12" i="76"/>
  <c r="AF13" i="76"/>
  <c r="AF14" i="76"/>
  <c r="AF15" i="76"/>
  <c r="AF16" i="76"/>
  <c r="AF17" i="76"/>
  <c r="AF18" i="76"/>
  <c r="AF19" i="76"/>
  <c r="AF20" i="76"/>
  <c r="AF21" i="76"/>
  <c r="AF22" i="76"/>
  <c r="AF23" i="76"/>
  <c r="AF24" i="76"/>
  <c r="AF25" i="76"/>
  <c r="AF26" i="76"/>
  <c r="AF27" i="76"/>
  <c r="AF28" i="76"/>
  <c r="AF29" i="76"/>
  <c r="AF30" i="76"/>
  <c r="AF31" i="76"/>
  <c r="AF32" i="76"/>
  <c r="AF33" i="76"/>
  <c r="AF34" i="76"/>
  <c r="AF35" i="76"/>
  <c r="AF36" i="76"/>
  <c r="AF37" i="76"/>
  <c r="AF38" i="76"/>
  <c r="AF39" i="76"/>
  <c r="AF40" i="76"/>
  <c r="AF41" i="76"/>
  <c r="AF42" i="76"/>
  <c r="AF43" i="76"/>
  <c r="AF44" i="76"/>
  <c r="AF45" i="76"/>
  <c r="AF46" i="76"/>
  <c r="AF47" i="76"/>
  <c r="AF48" i="76"/>
  <c r="AF49" i="76"/>
  <c r="AF50" i="76"/>
  <c r="AF51" i="76"/>
  <c r="AF52" i="76"/>
  <c r="AF53" i="76"/>
  <c r="AF54" i="76"/>
  <c r="AF55" i="76"/>
  <c r="AF57" i="76"/>
  <c r="AF58" i="76"/>
  <c r="AF60" i="76"/>
  <c r="AF6" i="45"/>
  <c r="AF7" i="45"/>
  <c r="AF8" i="45"/>
  <c r="AF9" i="45"/>
  <c r="AF10" i="45"/>
  <c r="AF11" i="45"/>
  <c r="AF12" i="45"/>
  <c r="AF13" i="45"/>
  <c r="AF14" i="45"/>
  <c r="AF15" i="45"/>
  <c r="AF16" i="45"/>
  <c r="AF17" i="45"/>
  <c r="AF18" i="45"/>
  <c r="AF19" i="45"/>
  <c r="AF20" i="45"/>
  <c r="AF21" i="45"/>
  <c r="AF22" i="45"/>
  <c r="AF23" i="45"/>
  <c r="AF24" i="45"/>
  <c r="AF25" i="45"/>
  <c r="AF26" i="45"/>
  <c r="AF27" i="45"/>
  <c r="AF28" i="45"/>
  <c r="AF29" i="45"/>
  <c r="AF30" i="45"/>
  <c r="AF31" i="45"/>
  <c r="AF32" i="45"/>
  <c r="AF33" i="45"/>
  <c r="AF34" i="45"/>
  <c r="AF35" i="45"/>
  <c r="AF36" i="45"/>
  <c r="AF37" i="45"/>
  <c r="AF38" i="45"/>
  <c r="AF39" i="45"/>
  <c r="AF40" i="45"/>
  <c r="AF41" i="45"/>
  <c r="AF42" i="45"/>
  <c r="AF43" i="45"/>
  <c r="AF44" i="45"/>
  <c r="AF45" i="45"/>
  <c r="AF46" i="45"/>
  <c r="AF47" i="45"/>
  <c r="AF48" i="45"/>
  <c r="AF49" i="45"/>
  <c r="AF50" i="45"/>
  <c r="AF51" i="45"/>
  <c r="AF52" i="45"/>
  <c r="AF53" i="45"/>
  <c r="AF54" i="45"/>
  <c r="AF55" i="45"/>
  <c r="AF57" i="45"/>
  <c r="AF58" i="45"/>
  <c r="AF60" i="45"/>
  <c r="BJ66" i="45"/>
  <c r="BJ67" i="45"/>
  <c r="BJ68" i="45"/>
  <c r="BJ69" i="45"/>
  <c r="BJ70" i="45"/>
  <c r="BJ71" i="45"/>
  <c r="BJ72" i="45"/>
  <c r="BJ73" i="45"/>
  <c r="BJ74" i="45"/>
  <c r="EP75" i="75" l="1"/>
  <c r="DJ75" i="75"/>
  <c r="HR75" i="75"/>
  <c r="DY75" i="75"/>
  <c r="CC75" i="75"/>
  <c r="IG75" i="75"/>
  <c r="EO75" i="75"/>
  <c r="DI75" i="75"/>
  <c r="HQ75" i="75"/>
  <c r="CD75" i="75"/>
  <c r="AW75" i="75"/>
  <c r="AV75" i="75"/>
  <c r="DZ75" i="75"/>
  <c r="AU75" i="75"/>
  <c r="P75" i="59"/>
  <c r="AG75" i="59"/>
  <c r="Q75" i="59"/>
  <c r="BH75" i="76"/>
  <c r="BF75" i="76"/>
  <c r="BD75" i="76"/>
  <c r="BB75" i="76"/>
  <c r="AZ75" i="76"/>
  <c r="AX75" i="76"/>
  <c r="BJ75" i="76"/>
  <c r="BE75" i="76"/>
  <c r="BC75" i="76"/>
  <c r="AW75" i="76"/>
  <c r="BI75" i="76"/>
  <c r="BG75" i="76"/>
  <c r="BA75" i="76"/>
  <c r="AY75" i="76"/>
  <c r="BJ75" i="45"/>
  <c r="AX75" i="47"/>
  <c r="AH75" i="47"/>
  <c r="AG75" i="58"/>
  <c r="Q11" i="68"/>
  <c r="Q7" i="68"/>
  <c r="Q13" i="68"/>
  <c r="R75" i="58"/>
  <c r="Q15" i="69" s="1"/>
  <c r="HB66" i="75"/>
  <c r="HB75" i="75" s="1"/>
  <c r="GL66" i="75"/>
  <c r="GL75" i="75" s="1"/>
  <c r="FF66" i="75"/>
  <c r="FF75" i="75" s="1"/>
  <c r="CT66" i="75"/>
  <c r="CT67" i="75"/>
  <c r="CT68" i="75"/>
  <c r="CT69" i="75"/>
  <c r="CT70" i="75"/>
  <c r="CT71" i="75"/>
  <c r="CT72" i="75"/>
  <c r="CT73" i="75"/>
  <c r="CT74" i="75"/>
  <c r="BN66" i="75"/>
  <c r="BN75" i="75" s="1"/>
  <c r="AH66" i="75"/>
  <c r="AH67" i="75"/>
  <c r="AH68" i="75"/>
  <c r="AH69" i="75"/>
  <c r="AH70" i="75"/>
  <c r="AH71" i="75"/>
  <c r="AH72" i="75"/>
  <c r="AH73" i="75"/>
  <c r="AH74" i="75"/>
  <c r="R66" i="75"/>
  <c r="R67" i="75"/>
  <c r="R68" i="75"/>
  <c r="R69" i="75"/>
  <c r="R70" i="75"/>
  <c r="R71" i="75"/>
  <c r="R72" i="75"/>
  <c r="R73" i="75"/>
  <c r="R74" i="75"/>
  <c r="IH66" i="47"/>
  <c r="IH67" i="47"/>
  <c r="IH68" i="47"/>
  <c r="IH69" i="47"/>
  <c r="IH70" i="47"/>
  <c r="IH71" i="47"/>
  <c r="IH72" i="47"/>
  <c r="IH73" i="47"/>
  <c r="IH74" i="47"/>
  <c r="HB66" i="47"/>
  <c r="HB67" i="47"/>
  <c r="HB68" i="47"/>
  <c r="HB69" i="47"/>
  <c r="HB70" i="47"/>
  <c r="HB71" i="47"/>
  <c r="HB72" i="47"/>
  <c r="HB73" i="47"/>
  <c r="HB74" i="47"/>
  <c r="HR66" i="47"/>
  <c r="HR67" i="47"/>
  <c r="HR68" i="47"/>
  <c r="HR69" i="47"/>
  <c r="HR70" i="47"/>
  <c r="HR71" i="47"/>
  <c r="HR72" i="47"/>
  <c r="HR73" i="47"/>
  <c r="HR74" i="47"/>
  <c r="GL66" i="47"/>
  <c r="GL67" i="47"/>
  <c r="GL68" i="47"/>
  <c r="GL69" i="47"/>
  <c r="GL70" i="47"/>
  <c r="GL71" i="47"/>
  <c r="GL72" i="47"/>
  <c r="GL73" i="47"/>
  <c r="GL74" i="47"/>
  <c r="EP66" i="47"/>
  <c r="EP67" i="47"/>
  <c r="EP68" i="47"/>
  <c r="EP69" i="47"/>
  <c r="EP70" i="47"/>
  <c r="EP71" i="47"/>
  <c r="EP72" i="47"/>
  <c r="EP73" i="47"/>
  <c r="EP74" i="47"/>
  <c r="DZ66" i="47"/>
  <c r="DZ67" i="47"/>
  <c r="DZ68" i="47"/>
  <c r="DZ69" i="47"/>
  <c r="DZ70" i="47"/>
  <c r="DZ71" i="47"/>
  <c r="DZ72" i="47"/>
  <c r="DZ73" i="47"/>
  <c r="DZ74" i="47"/>
  <c r="DJ66" i="47"/>
  <c r="DJ67" i="47"/>
  <c r="DJ68" i="47"/>
  <c r="DJ69" i="47"/>
  <c r="DJ70" i="47"/>
  <c r="DJ71" i="47"/>
  <c r="DJ72" i="47"/>
  <c r="DJ73" i="47"/>
  <c r="DJ74" i="47"/>
  <c r="CT66" i="47"/>
  <c r="CT67" i="47"/>
  <c r="CT68" i="47"/>
  <c r="CT69" i="47"/>
  <c r="CT70" i="47"/>
  <c r="CT71" i="47"/>
  <c r="CT72" i="47"/>
  <c r="CT73" i="47"/>
  <c r="CT74" i="47"/>
  <c r="CD66" i="47"/>
  <c r="CD67" i="47"/>
  <c r="CD68" i="47"/>
  <c r="CD69" i="47"/>
  <c r="CD70" i="47"/>
  <c r="CD71" i="47"/>
  <c r="CD72" i="47"/>
  <c r="CD73" i="47"/>
  <c r="CD74" i="47"/>
  <c r="BN66" i="47"/>
  <c r="BN67" i="47"/>
  <c r="BN68" i="47"/>
  <c r="BN69" i="47"/>
  <c r="BN70" i="47"/>
  <c r="BN71" i="47"/>
  <c r="BN72" i="47"/>
  <c r="BN73" i="47"/>
  <c r="BN74" i="47"/>
  <c r="R66" i="47"/>
  <c r="R67" i="47"/>
  <c r="R68" i="47"/>
  <c r="R69" i="47"/>
  <c r="R70" i="47"/>
  <c r="R71" i="47"/>
  <c r="R72" i="47"/>
  <c r="R73" i="47"/>
  <c r="R74" i="47"/>
  <c r="V40" i="45"/>
  <c r="T66" i="58"/>
  <c r="Q11" i="69"/>
  <c r="Q12" i="69"/>
  <c r="Q13" i="69"/>
  <c r="Q6" i="69"/>
  <c r="Q7" i="69"/>
  <c r="Q8" i="69"/>
  <c r="Q9" i="69"/>
  <c r="Q10" i="69"/>
  <c r="Q14" i="69"/>
  <c r="IH75" i="47" l="1"/>
  <c r="CT75" i="75"/>
  <c r="AH75" i="75"/>
  <c r="R75" i="75"/>
  <c r="AG74" i="45"/>
  <c r="R74" i="45"/>
  <c r="R74" i="76"/>
  <c r="AG74" i="76"/>
  <c r="AG72" i="45"/>
  <c r="R72" i="45"/>
  <c r="R72" i="76"/>
  <c r="AG72" i="76"/>
  <c r="AG71" i="45"/>
  <c r="R71" i="45"/>
  <c r="R71" i="76"/>
  <c r="AG71" i="76"/>
  <c r="AG70" i="45"/>
  <c r="R70" i="45"/>
  <c r="R70" i="76"/>
  <c r="AG70" i="76"/>
  <c r="AG69" i="45"/>
  <c r="R69" i="45"/>
  <c r="R69" i="76"/>
  <c r="AG69" i="76"/>
  <c r="R68" i="45"/>
  <c r="R68" i="76"/>
  <c r="AG68" i="76"/>
  <c r="AG68" i="45"/>
  <c r="AG73" i="45"/>
  <c r="R73" i="45"/>
  <c r="R73" i="76"/>
  <c r="AG73" i="76"/>
  <c r="R67" i="76"/>
  <c r="AG67" i="76"/>
  <c r="AG67" i="45"/>
  <c r="R67" i="45"/>
  <c r="R66" i="76"/>
  <c r="AG66" i="76"/>
  <c r="AG66" i="45"/>
  <c r="R66" i="45"/>
  <c r="R75" i="47"/>
  <c r="BN75" i="47"/>
  <c r="GL75" i="47"/>
  <c r="CT75" i="47"/>
  <c r="CD75" i="47"/>
  <c r="EP75" i="47"/>
  <c r="HB75" i="47"/>
  <c r="DJ75" i="47"/>
  <c r="HR75" i="47"/>
  <c r="DZ75" i="47"/>
  <c r="Q15" i="68"/>
  <c r="G9" i="23"/>
  <c r="C25" i="23" s="1"/>
  <c r="H9" i="23"/>
  <c r="H9" i="20"/>
  <c r="I9" i="20" s="1"/>
  <c r="H7" i="20"/>
  <c r="HL68" i="47"/>
  <c r="CH68" i="75"/>
  <c r="CI68" i="75"/>
  <c r="AE60" i="76"/>
  <c r="AE58" i="76"/>
  <c r="AE57" i="76"/>
  <c r="AB51" i="76"/>
  <c r="AC51" i="76"/>
  <c r="AD51" i="76"/>
  <c r="AE51" i="76"/>
  <c r="AB52" i="76"/>
  <c r="AC52" i="76"/>
  <c r="AD52" i="76"/>
  <c r="AE52" i="76"/>
  <c r="AB53" i="76"/>
  <c r="AC53" i="76"/>
  <c r="AD53" i="76"/>
  <c r="AE53" i="76"/>
  <c r="AB54" i="76"/>
  <c r="AC54" i="76"/>
  <c r="AD54" i="76"/>
  <c r="AE54" i="76"/>
  <c r="AB55" i="76"/>
  <c r="AC55" i="76"/>
  <c r="AD55" i="76"/>
  <c r="AE55" i="76"/>
  <c r="AB36" i="76"/>
  <c r="AC36" i="76"/>
  <c r="AD36" i="76"/>
  <c r="AE36" i="76"/>
  <c r="AB37" i="76"/>
  <c r="AC37" i="76"/>
  <c r="AD37" i="76"/>
  <c r="AE37" i="76"/>
  <c r="AB38" i="76"/>
  <c r="AC38" i="76"/>
  <c r="AD38" i="76"/>
  <c r="AE38" i="76"/>
  <c r="AB39" i="76"/>
  <c r="AC39" i="76"/>
  <c r="AD39" i="76"/>
  <c r="AE39" i="76"/>
  <c r="AB40" i="76"/>
  <c r="AC40" i="76"/>
  <c r="AD40" i="76"/>
  <c r="AE40" i="76"/>
  <c r="AB41" i="76"/>
  <c r="AC41" i="76"/>
  <c r="AD41" i="76"/>
  <c r="AE41" i="76"/>
  <c r="AB42" i="76"/>
  <c r="AC42" i="76"/>
  <c r="AD42" i="76"/>
  <c r="AE42" i="76"/>
  <c r="AB43" i="76"/>
  <c r="AC43" i="76"/>
  <c r="AD43" i="76"/>
  <c r="AE43" i="76"/>
  <c r="AB44" i="76"/>
  <c r="AC44" i="76"/>
  <c r="AD44" i="76"/>
  <c r="AE44" i="76"/>
  <c r="AB45" i="76"/>
  <c r="AC45" i="76"/>
  <c r="AD45" i="76"/>
  <c r="AE45" i="76"/>
  <c r="AB46" i="76"/>
  <c r="AC46" i="76"/>
  <c r="AD46" i="76"/>
  <c r="AE46" i="76"/>
  <c r="AB47" i="76"/>
  <c r="AC47" i="76"/>
  <c r="AD47" i="76"/>
  <c r="AE47" i="76"/>
  <c r="AB48" i="76"/>
  <c r="AC48" i="76"/>
  <c r="AD48" i="76"/>
  <c r="AE48" i="76"/>
  <c r="AB49" i="76"/>
  <c r="AC49" i="76"/>
  <c r="AD49" i="76"/>
  <c r="AE49" i="76"/>
  <c r="AB50" i="76"/>
  <c r="AC50" i="76"/>
  <c r="AD50" i="76"/>
  <c r="AE50" i="76"/>
  <c r="AB7" i="76"/>
  <c r="AC7" i="76"/>
  <c r="AD7" i="76"/>
  <c r="AE7" i="76"/>
  <c r="AB8" i="76"/>
  <c r="AC8" i="76"/>
  <c r="AD8" i="76"/>
  <c r="AE8" i="76"/>
  <c r="AB9" i="76"/>
  <c r="AC9" i="76"/>
  <c r="AD9" i="76"/>
  <c r="AE9" i="76"/>
  <c r="AB10" i="76"/>
  <c r="AC10" i="76"/>
  <c r="AD10" i="76"/>
  <c r="AE10" i="76"/>
  <c r="AB11" i="76"/>
  <c r="AC11" i="76"/>
  <c r="AD11" i="76"/>
  <c r="AE11" i="76"/>
  <c r="AB12" i="76"/>
  <c r="AC12" i="76"/>
  <c r="AD12" i="76"/>
  <c r="AE12" i="76"/>
  <c r="AB13" i="76"/>
  <c r="AC13" i="76"/>
  <c r="AD13" i="76"/>
  <c r="AE13" i="76"/>
  <c r="AB14" i="76"/>
  <c r="AC14" i="76"/>
  <c r="AD14" i="76"/>
  <c r="AE14" i="76"/>
  <c r="AB15" i="76"/>
  <c r="AC15" i="76"/>
  <c r="AD15" i="76"/>
  <c r="AE15" i="76"/>
  <c r="AB16" i="76"/>
  <c r="AC16" i="76"/>
  <c r="AD16" i="76"/>
  <c r="AE16" i="76"/>
  <c r="AB17" i="76"/>
  <c r="AC17" i="76"/>
  <c r="AD17" i="76"/>
  <c r="AE17" i="76"/>
  <c r="AB18" i="76"/>
  <c r="AC18" i="76"/>
  <c r="AD18" i="76"/>
  <c r="AE18" i="76"/>
  <c r="AB19" i="76"/>
  <c r="AC19" i="76"/>
  <c r="AD19" i="76"/>
  <c r="AE19" i="76"/>
  <c r="AB20" i="76"/>
  <c r="AC20" i="76"/>
  <c r="AD20" i="76"/>
  <c r="AE20" i="76"/>
  <c r="AB21" i="76"/>
  <c r="AC21" i="76"/>
  <c r="AD21" i="76"/>
  <c r="AE21" i="76"/>
  <c r="AB22" i="76"/>
  <c r="AC22" i="76"/>
  <c r="AD22" i="76"/>
  <c r="AE22" i="76"/>
  <c r="AB23" i="76"/>
  <c r="AC23" i="76"/>
  <c r="AD23" i="76"/>
  <c r="AE23" i="76"/>
  <c r="AB24" i="76"/>
  <c r="AC24" i="76"/>
  <c r="AD24" i="76"/>
  <c r="AE24" i="76"/>
  <c r="AB25" i="76"/>
  <c r="AC25" i="76"/>
  <c r="AD25" i="76"/>
  <c r="AE25" i="76"/>
  <c r="AB26" i="76"/>
  <c r="AC26" i="76"/>
  <c r="AD26" i="76"/>
  <c r="AE26" i="76"/>
  <c r="AB27" i="76"/>
  <c r="AC27" i="76"/>
  <c r="AD27" i="76"/>
  <c r="AE27" i="76"/>
  <c r="AB28" i="76"/>
  <c r="AC28" i="76"/>
  <c r="AD28" i="76"/>
  <c r="AE28" i="76"/>
  <c r="AB29" i="76"/>
  <c r="AC29" i="76"/>
  <c r="AD29" i="76"/>
  <c r="AE29" i="76"/>
  <c r="AB30" i="76"/>
  <c r="AC30" i="76"/>
  <c r="AD30" i="76"/>
  <c r="AE30" i="76"/>
  <c r="AB31" i="76"/>
  <c r="AC31" i="76"/>
  <c r="AD31" i="76"/>
  <c r="AE31" i="76"/>
  <c r="AB32" i="76"/>
  <c r="AC32" i="76"/>
  <c r="AD32" i="76"/>
  <c r="AE32" i="76"/>
  <c r="AB33" i="76"/>
  <c r="AC33" i="76"/>
  <c r="AD33" i="76"/>
  <c r="AE33" i="76"/>
  <c r="AB34" i="76"/>
  <c r="AC34" i="76"/>
  <c r="AD34" i="76"/>
  <c r="AE34" i="76"/>
  <c r="AB35" i="76"/>
  <c r="AC35" i="76"/>
  <c r="AD35" i="76"/>
  <c r="AE35" i="76"/>
  <c r="AC6" i="76"/>
  <c r="AD6" i="76"/>
  <c r="AE6" i="76"/>
  <c r="IF74" i="75"/>
  <c r="IE74" i="75"/>
  <c r="ID74" i="75"/>
  <c r="IC74" i="75"/>
  <c r="IB74" i="75"/>
  <c r="IA74" i="75"/>
  <c r="HZ74" i="75"/>
  <c r="HY74" i="75"/>
  <c r="HX74" i="75"/>
  <c r="HW74" i="75"/>
  <c r="HV74" i="75"/>
  <c r="HU74" i="75"/>
  <c r="HT74" i="75"/>
  <c r="HP74" i="75"/>
  <c r="HO74" i="75"/>
  <c r="HN74" i="75"/>
  <c r="HM74" i="75"/>
  <c r="HL74" i="75"/>
  <c r="HK74" i="75"/>
  <c r="HJ74" i="75"/>
  <c r="HI74" i="75"/>
  <c r="HH74" i="75"/>
  <c r="HG74" i="75"/>
  <c r="HF74" i="75"/>
  <c r="HE74" i="75"/>
  <c r="HD74" i="75"/>
  <c r="GZ74" i="75"/>
  <c r="GY74" i="75"/>
  <c r="GX74" i="75"/>
  <c r="GW74" i="75"/>
  <c r="GV74" i="75"/>
  <c r="GU74" i="75"/>
  <c r="GT74" i="75"/>
  <c r="GS74" i="75"/>
  <c r="GR74" i="75"/>
  <c r="GQ74" i="75"/>
  <c r="GP74" i="75"/>
  <c r="GO74" i="75"/>
  <c r="GN74" i="75"/>
  <c r="GJ74" i="75"/>
  <c r="GI74" i="75"/>
  <c r="GH74" i="75"/>
  <c r="GG74" i="75"/>
  <c r="GF74" i="75"/>
  <c r="GE74" i="75"/>
  <c r="GD74" i="75"/>
  <c r="GC74" i="75"/>
  <c r="GB74" i="75"/>
  <c r="GA74" i="75"/>
  <c r="FZ74" i="75"/>
  <c r="FY74" i="75"/>
  <c r="FX74" i="75"/>
  <c r="FT74" i="75"/>
  <c r="FS74" i="75"/>
  <c r="FR74" i="75"/>
  <c r="FQ74" i="75"/>
  <c r="FP74" i="75"/>
  <c r="FO74" i="75"/>
  <c r="FN74" i="75"/>
  <c r="FM74" i="75"/>
  <c r="FL74" i="75"/>
  <c r="FK74" i="75"/>
  <c r="FJ74" i="75"/>
  <c r="FI74" i="75"/>
  <c r="FH74" i="75"/>
  <c r="FD74" i="75"/>
  <c r="FC74" i="75"/>
  <c r="FB74" i="75"/>
  <c r="FA74" i="75"/>
  <c r="EZ74" i="75"/>
  <c r="EY74" i="75"/>
  <c r="EX74" i="75"/>
  <c r="EW74" i="75"/>
  <c r="EV74" i="75"/>
  <c r="EU74" i="75"/>
  <c r="ET74" i="75"/>
  <c r="ES74" i="75"/>
  <c r="ER74" i="75"/>
  <c r="EN74" i="75"/>
  <c r="EM74" i="75"/>
  <c r="EL74" i="75"/>
  <c r="EK74" i="75"/>
  <c r="EJ74" i="75"/>
  <c r="EI74" i="75"/>
  <c r="EH74" i="75"/>
  <c r="EG74" i="75"/>
  <c r="EF74" i="75"/>
  <c r="EE74" i="75"/>
  <c r="ED74" i="75"/>
  <c r="EC74" i="75"/>
  <c r="EB74" i="75"/>
  <c r="DX74" i="75"/>
  <c r="DW74" i="75"/>
  <c r="DV74" i="75"/>
  <c r="DU74" i="75"/>
  <c r="DT74" i="75"/>
  <c r="DS74" i="75"/>
  <c r="DR74" i="75"/>
  <c r="DQ74" i="75"/>
  <c r="DP74" i="75"/>
  <c r="DO74" i="75"/>
  <c r="DN74" i="75"/>
  <c r="DM74" i="75"/>
  <c r="DL74" i="75"/>
  <c r="DH74" i="75"/>
  <c r="DG74" i="75"/>
  <c r="DF74" i="75"/>
  <c r="DE74" i="75"/>
  <c r="DD74" i="75"/>
  <c r="DC74" i="75"/>
  <c r="DB74" i="75"/>
  <c r="DA74" i="75"/>
  <c r="CZ74" i="75"/>
  <c r="CY74" i="75"/>
  <c r="CX74" i="75"/>
  <c r="CW74" i="75"/>
  <c r="CV74" i="75"/>
  <c r="CS74" i="75"/>
  <c r="CR74" i="75"/>
  <c r="CQ74" i="75"/>
  <c r="CP74" i="75"/>
  <c r="CO74" i="75"/>
  <c r="CN74" i="75"/>
  <c r="CM74" i="75"/>
  <c r="CL74" i="75"/>
  <c r="CK74" i="75"/>
  <c r="CJ74" i="75"/>
  <c r="CI74" i="75"/>
  <c r="CH74" i="75"/>
  <c r="CG74" i="75"/>
  <c r="CF74" i="75"/>
  <c r="CB74" i="75"/>
  <c r="CA74" i="75"/>
  <c r="BZ74" i="75"/>
  <c r="BY74" i="75"/>
  <c r="BX74" i="75"/>
  <c r="BW74" i="75"/>
  <c r="BV74" i="75"/>
  <c r="BU74" i="75"/>
  <c r="BT74" i="75"/>
  <c r="BS74" i="75"/>
  <c r="BR74" i="75"/>
  <c r="BQ74" i="75"/>
  <c r="BP74" i="75"/>
  <c r="BL74" i="75"/>
  <c r="BK74" i="75"/>
  <c r="BJ74" i="75"/>
  <c r="BI74" i="75"/>
  <c r="BH74" i="75"/>
  <c r="BG74" i="75"/>
  <c r="BF74" i="75"/>
  <c r="BE74" i="75"/>
  <c r="BD74" i="75"/>
  <c r="BC74" i="75"/>
  <c r="BB74" i="75"/>
  <c r="BA74" i="75"/>
  <c r="AZ74" i="75"/>
  <c r="AT74" i="75"/>
  <c r="AS74" i="75"/>
  <c r="AR74" i="75"/>
  <c r="AQ74" i="75"/>
  <c r="AP74" i="75"/>
  <c r="AO74" i="75"/>
  <c r="AN74" i="75"/>
  <c r="AM74" i="75"/>
  <c r="AL74" i="75"/>
  <c r="AK74" i="75"/>
  <c r="AJ74" i="75"/>
  <c r="AF74" i="75"/>
  <c r="AE74" i="75"/>
  <c r="AD74" i="75"/>
  <c r="AC74" i="75"/>
  <c r="AB74" i="75"/>
  <c r="AA74" i="75"/>
  <c r="Z74" i="75"/>
  <c r="Y74" i="75"/>
  <c r="X74" i="75"/>
  <c r="W74" i="75"/>
  <c r="V74" i="75"/>
  <c r="U74" i="75"/>
  <c r="T74" i="75"/>
  <c r="Q74" i="75"/>
  <c r="P74" i="75"/>
  <c r="O74" i="75"/>
  <c r="N74" i="75"/>
  <c r="M74" i="75"/>
  <c r="L74" i="75"/>
  <c r="K74" i="75"/>
  <c r="J74" i="75"/>
  <c r="I74" i="75"/>
  <c r="H74" i="75"/>
  <c r="G74" i="75"/>
  <c r="F74" i="75"/>
  <c r="E74" i="75"/>
  <c r="D74" i="75"/>
  <c r="IF73" i="75"/>
  <c r="IE73" i="75"/>
  <c r="ID73" i="75"/>
  <c r="IC73" i="75"/>
  <c r="IB73" i="75"/>
  <c r="IA73" i="75"/>
  <c r="HZ73" i="75"/>
  <c r="HY73" i="75"/>
  <c r="HX73" i="75"/>
  <c r="HW73" i="75"/>
  <c r="HV73" i="75"/>
  <c r="HU73" i="75"/>
  <c r="HT73" i="75"/>
  <c r="HP73" i="75"/>
  <c r="HO73" i="75"/>
  <c r="HN73" i="75"/>
  <c r="HM73" i="75"/>
  <c r="HL73" i="75"/>
  <c r="HK73" i="75"/>
  <c r="HJ73" i="75"/>
  <c r="HI73" i="75"/>
  <c r="HH73" i="75"/>
  <c r="HG73" i="75"/>
  <c r="HF73" i="75"/>
  <c r="HE73" i="75"/>
  <c r="HD73" i="75"/>
  <c r="GZ73" i="75"/>
  <c r="GY73" i="75"/>
  <c r="GX73" i="75"/>
  <c r="GW73" i="75"/>
  <c r="GV73" i="75"/>
  <c r="GU73" i="75"/>
  <c r="GT73" i="75"/>
  <c r="GS73" i="75"/>
  <c r="GR73" i="75"/>
  <c r="GQ73" i="75"/>
  <c r="GP73" i="75"/>
  <c r="GO73" i="75"/>
  <c r="GN73" i="75"/>
  <c r="GJ73" i="75"/>
  <c r="GI73" i="75"/>
  <c r="GH73" i="75"/>
  <c r="GG73" i="75"/>
  <c r="GF73" i="75"/>
  <c r="GE73" i="75"/>
  <c r="GD73" i="75"/>
  <c r="GC73" i="75"/>
  <c r="GB73" i="75"/>
  <c r="GA73" i="75"/>
  <c r="FZ73" i="75"/>
  <c r="FY73" i="75"/>
  <c r="FX73" i="75"/>
  <c r="FT73" i="75"/>
  <c r="FS73" i="75"/>
  <c r="FR73" i="75"/>
  <c r="FQ73" i="75"/>
  <c r="FP73" i="75"/>
  <c r="FO73" i="75"/>
  <c r="FN73" i="75"/>
  <c r="FM73" i="75"/>
  <c r="FL73" i="75"/>
  <c r="FK73" i="75"/>
  <c r="FJ73" i="75"/>
  <c r="FI73" i="75"/>
  <c r="FH73" i="75"/>
  <c r="FD73" i="75"/>
  <c r="FC73" i="75"/>
  <c r="FB73" i="75"/>
  <c r="FA73" i="75"/>
  <c r="EZ73" i="75"/>
  <c r="EY73" i="75"/>
  <c r="EX73" i="75"/>
  <c r="EW73" i="75"/>
  <c r="EV73" i="75"/>
  <c r="EU73" i="75"/>
  <c r="ET73" i="75"/>
  <c r="ES73" i="75"/>
  <c r="ER73" i="75"/>
  <c r="EN73" i="75"/>
  <c r="EM73" i="75"/>
  <c r="EL73" i="75"/>
  <c r="EK73" i="75"/>
  <c r="EJ73" i="75"/>
  <c r="EI73" i="75"/>
  <c r="EH73" i="75"/>
  <c r="EG73" i="75"/>
  <c r="EF73" i="75"/>
  <c r="EE73" i="75"/>
  <c r="ED73" i="75"/>
  <c r="EC73" i="75"/>
  <c r="EB73" i="75"/>
  <c r="DX73" i="75"/>
  <c r="DW73" i="75"/>
  <c r="DV73" i="75"/>
  <c r="DU73" i="75"/>
  <c r="DT73" i="75"/>
  <c r="DS73" i="75"/>
  <c r="DR73" i="75"/>
  <c r="DQ73" i="75"/>
  <c r="DP73" i="75"/>
  <c r="DO73" i="75"/>
  <c r="DN73" i="75"/>
  <c r="DM73" i="75"/>
  <c r="DL73" i="75"/>
  <c r="DH73" i="75"/>
  <c r="DG73" i="75"/>
  <c r="DF73" i="75"/>
  <c r="DE73" i="75"/>
  <c r="DD73" i="75"/>
  <c r="DC73" i="75"/>
  <c r="DB73" i="75"/>
  <c r="DA73" i="75"/>
  <c r="CZ73" i="75"/>
  <c r="CY73" i="75"/>
  <c r="CX73" i="75"/>
  <c r="CW73" i="75"/>
  <c r="CV73" i="75"/>
  <c r="CS73" i="75"/>
  <c r="CR73" i="75"/>
  <c r="CQ73" i="75"/>
  <c r="CP73" i="75"/>
  <c r="CO73" i="75"/>
  <c r="CN73" i="75"/>
  <c r="CM73" i="75"/>
  <c r="CL73" i="75"/>
  <c r="CK73" i="75"/>
  <c r="CJ73" i="75"/>
  <c r="CI73" i="75"/>
  <c r="CH73" i="75"/>
  <c r="CG73" i="75"/>
  <c r="CF73" i="75"/>
  <c r="CB73" i="75"/>
  <c r="CA73" i="75"/>
  <c r="BZ73" i="75"/>
  <c r="BY73" i="75"/>
  <c r="BX73" i="75"/>
  <c r="BW73" i="75"/>
  <c r="BV73" i="75"/>
  <c r="BU73" i="75"/>
  <c r="BT73" i="75"/>
  <c r="BS73" i="75"/>
  <c r="BR73" i="75"/>
  <c r="BQ73" i="75"/>
  <c r="BP73" i="75"/>
  <c r="BL73" i="75"/>
  <c r="BK73" i="75"/>
  <c r="BJ73" i="75"/>
  <c r="BI73" i="75"/>
  <c r="BH73" i="75"/>
  <c r="BG73" i="75"/>
  <c r="BF73" i="75"/>
  <c r="BE73" i="75"/>
  <c r="BD73" i="75"/>
  <c r="BC73" i="75"/>
  <c r="BB73" i="75"/>
  <c r="BA73" i="75"/>
  <c r="AZ73" i="75"/>
  <c r="AT73" i="75"/>
  <c r="AS73" i="75"/>
  <c r="AR73" i="75"/>
  <c r="AQ73" i="75"/>
  <c r="AP73" i="75"/>
  <c r="AO73" i="75"/>
  <c r="AN73" i="75"/>
  <c r="AM73" i="75"/>
  <c r="AL73" i="75"/>
  <c r="AK73" i="75"/>
  <c r="AJ73" i="75"/>
  <c r="AF73" i="75"/>
  <c r="AE73" i="75"/>
  <c r="AD73" i="75"/>
  <c r="AC73" i="75"/>
  <c r="AB73" i="75"/>
  <c r="AA73" i="75"/>
  <c r="Z73" i="75"/>
  <c r="Y73" i="75"/>
  <c r="X73" i="75"/>
  <c r="W73" i="75"/>
  <c r="V73" i="75"/>
  <c r="U73" i="75"/>
  <c r="T73" i="75"/>
  <c r="Q73" i="75"/>
  <c r="P73" i="75"/>
  <c r="O73" i="75"/>
  <c r="N73" i="75"/>
  <c r="M73" i="75"/>
  <c r="L73" i="75"/>
  <c r="K73" i="75"/>
  <c r="J73" i="75"/>
  <c r="I73" i="75"/>
  <c r="H73" i="75"/>
  <c r="G73" i="75"/>
  <c r="F73" i="75"/>
  <c r="E73" i="75"/>
  <c r="D73" i="75"/>
  <c r="IF72" i="75"/>
  <c r="IE72" i="75"/>
  <c r="ID72" i="75"/>
  <c r="IC72" i="75"/>
  <c r="IB72" i="75"/>
  <c r="IA72" i="75"/>
  <c r="HZ72" i="75"/>
  <c r="HY72" i="75"/>
  <c r="HX72" i="75"/>
  <c r="HW72" i="75"/>
  <c r="HV72" i="75"/>
  <c r="HU72" i="75"/>
  <c r="HT72" i="75"/>
  <c r="HP72" i="75"/>
  <c r="HO72" i="75"/>
  <c r="HN72" i="75"/>
  <c r="HM72" i="75"/>
  <c r="HL72" i="75"/>
  <c r="HK72" i="75"/>
  <c r="HJ72" i="75"/>
  <c r="HI72" i="75"/>
  <c r="HH72" i="75"/>
  <c r="HG72" i="75"/>
  <c r="HF72" i="75"/>
  <c r="HE72" i="75"/>
  <c r="HD72" i="75"/>
  <c r="GZ72" i="75"/>
  <c r="GY72" i="75"/>
  <c r="GX72" i="75"/>
  <c r="GW72" i="75"/>
  <c r="GV72" i="75"/>
  <c r="GU72" i="75"/>
  <c r="GT72" i="75"/>
  <c r="GS72" i="75"/>
  <c r="GR72" i="75"/>
  <c r="GQ72" i="75"/>
  <c r="GP72" i="75"/>
  <c r="GO72" i="75"/>
  <c r="GN72" i="75"/>
  <c r="GJ72" i="75"/>
  <c r="GI72" i="75"/>
  <c r="GH72" i="75"/>
  <c r="GG72" i="75"/>
  <c r="GF72" i="75"/>
  <c r="GE72" i="75"/>
  <c r="GD72" i="75"/>
  <c r="GC72" i="75"/>
  <c r="GB72" i="75"/>
  <c r="GA72" i="75"/>
  <c r="FZ72" i="75"/>
  <c r="FY72" i="75"/>
  <c r="FX72" i="75"/>
  <c r="FT72" i="75"/>
  <c r="FS72" i="75"/>
  <c r="FR72" i="75"/>
  <c r="FQ72" i="75"/>
  <c r="FP72" i="75"/>
  <c r="FO72" i="75"/>
  <c r="FN72" i="75"/>
  <c r="FM72" i="75"/>
  <c r="FL72" i="75"/>
  <c r="FK72" i="75"/>
  <c r="FJ72" i="75"/>
  <c r="FI72" i="75"/>
  <c r="FH72" i="75"/>
  <c r="FD72" i="75"/>
  <c r="FC72" i="75"/>
  <c r="FB72" i="75"/>
  <c r="FA72" i="75"/>
  <c r="EZ72" i="75"/>
  <c r="EY72" i="75"/>
  <c r="EX72" i="75"/>
  <c r="EW72" i="75"/>
  <c r="EV72" i="75"/>
  <c r="EU72" i="75"/>
  <c r="ET72" i="75"/>
  <c r="ES72" i="75"/>
  <c r="ER72" i="75"/>
  <c r="EN72" i="75"/>
  <c r="EM72" i="75"/>
  <c r="EL72" i="75"/>
  <c r="EK72" i="75"/>
  <c r="EJ72" i="75"/>
  <c r="EI72" i="75"/>
  <c r="EH72" i="75"/>
  <c r="EG72" i="75"/>
  <c r="EF72" i="75"/>
  <c r="EE72" i="75"/>
  <c r="ED72" i="75"/>
  <c r="EC72" i="75"/>
  <c r="EB72" i="75"/>
  <c r="DX72" i="75"/>
  <c r="DW72" i="75"/>
  <c r="DV72" i="75"/>
  <c r="DU72" i="75"/>
  <c r="DT72" i="75"/>
  <c r="DS72" i="75"/>
  <c r="DR72" i="75"/>
  <c r="DQ72" i="75"/>
  <c r="DP72" i="75"/>
  <c r="DO72" i="75"/>
  <c r="DN72" i="75"/>
  <c r="DM72" i="75"/>
  <c r="DL72" i="75"/>
  <c r="DH72" i="75"/>
  <c r="DG72" i="75"/>
  <c r="DF72" i="75"/>
  <c r="DE72" i="75"/>
  <c r="DD72" i="75"/>
  <c r="DC72" i="75"/>
  <c r="DB72" i="75"/>
  <c r="DA72" i="75"/>
  <c r="CZ72" i="75"/>
  <c r="CY72" i="75"/>
  <c r="CX72" i="75"/>
  <c r="CW72" i="75"/>
  <c r="CV72" i="75"/>
  <c r="CS72" i="75"/>
  <c r="CR72" i="75"/>
  <c r="CQ72" i="75"/>
  <c r="CP72" i="75"/>
  <c r="CO72" i="75"/>
  <c r="CN72" i="75"/>
  <c r="CM72" i="75"/>
  <c r="CL72" i="75"/>
  <c r="CK72" i="75"/>
  <c r="CJ72" i="75"/>
  <c r="CI72" i="75"/>
  <c r="CH72" i="75"/>
  <c r="CG72" i="75"/>
  <c r="CF72" i="75"/>
  <c r="CB72" i="75"/>
  <c r="CA72" i="75"/>
  <c r="BZ72" i="75"/>
  <c r="BY72" i="75"/>
  <c r="BX72" i="75"/>
  <c r="BW72" i="75"/>
  <c r="BV72" i="75"/>
  <c r="BU72" i="75"/>
  <c r="BT72" i="75"/>
  <c r="BS72" i="75"/>
  <c r="BR72" i="75"/>
  <c r="BQ72" i="75"/>
  <c r="BP72" i="75"/>
  <c r="BL72" i="75"/>
  <c r="BK72" i="75"/>
  <c r="BJ72" i="75"/>
  <c r="BI72" i="75"/>
  <c r="BH72" i="75"/>
  <c r="BG72" i="75"/>
  <c r="BF72" i="75"/>
  <c r="BE72" i="75"/>
  <c r="BD72" i="75"/>
  <c r="BC72" i="75"/>
  <c r="BB72" i="75"/>
  <c r="BA72" i="75"/>
  <c r="AZ72" i="75"/>
  <c r="AT72" i="75"/>
  <c r="AS72" i="75"/>
  <c r="AR72" i="75"/>
  <c r="AQ72" i="75"/>
  <c r="AP72" i="75"/>
  <c r="AO72" i="75"/>
  <c r="AN72" i="75"/>
  <c r="AM72" i="75"/>
  <c r="AL72" i="75"/>
  <c r="AK72" i="75"/>
  <c r="AJ72" i="75"/>
  <c r="AF72" i="75"/>
  <c r="AE72" i="75"/>
  <c r="AD72" i="75"/>
  <c r="AC72" i="75"/>
  <c r="AB72" i="75"/>
  <c r="AA72" i="75"/>
  <c r="Z72" i="75"/>
  <c r="Y72" i="75"/>
  <c r="X72" i="75"/>
  <c r="W72" i="75"/>
  <c r="V72" i="75"/>
  <c r="U72" i="75"/>
  <c r="T72" i="75"/>
  <c r="Q72" i="75"/>
  <c r="P72" i="75"/>
  <c r="O72" i="75"/>
  <c r="N72" i="75"/>
  <c r="M72" i="75"/>
  <c r="L72" i="75"/>
  <c r="K72" i="75"/>
  <c r="J72" i="75"/>
  <c r="I72" i="75"/>
  <c r="H72" i="75"/>
  <c r="G72" i="75"/>
  <c r="F72" i="75"/>
  <c r="E72" i="75"/>
  <c r="D72" i="75"/>
  <c r="IF71" i="75"/>
  <c r="IE71" i="75"/>
  <c r="ID71" i="75"/>
  <c r="IC71" i="75"/>
  <c r="IB71" i="75"/>
  <c r="IA71" i="75"/>
  <c r="HZ71" i="75"/>
  <c r="HY71" i="75"/>
  <c r="HX71" i="75"/>
  <c r="HW71" i="75"/>
  <c r="HV71" i="75"/>
  <c r="HU71" i="75"/>
  <c r="HT71" i="75"/>
  <c r="HP71" i="75"/>
  <c r="HO71" i="75"/>
  <c r="HN71" i="75"/>
  <c r="HM71" i="75"/>
  <c r="HL71" i="75"/>
  <c r="HK71" i="75"/>
  <c r="HJ71" i="75"/>
  <c r="HI71" i="75"/>
  <c r="HH71" i="75"/>
  <c r="HG71" i="75"/>
  <c r="HF71" i="75"/>
  <c r="HE71" i="75"/>
  <c r="HD71" i="75"/>
  <c r="GZ71" i="75"/>
  <c r="GY71" i="75"/>
  <c r="GX71" i="75"/>
  <c r="GW71" i="75"/>
  <c r="GV71" i="75"/>
  <c r="GU71" i="75"/>
  <c r="GT71" i="75"/>
  <c r="GS71" i="75"/>
  <c r="GR71" i="75"/>
  <c r="GQ71" i="75"/>
  <c r="GP71" i="75"/>
  <c r="GO71" i="75"/>
  <c r="GN71" i="75"/>
  <c r="GJ71" i="75"/>
  <c r="GI71" i="75"/>
  <c r="GH71" i="75"/>
  <c r="GG71" i="75"/>
  <c r="GF71" i="75"/>
  <c r="GE71" i="75"/>
  <c r="GD71" i="75"/>
  <c r="GC71" i="75"/>
  <c r="GB71" i="75"/>
  <c r="GA71" i="75"/>
  <c r="FZ71" i="75"/>
  <c r="FY71" i="75"/>
  <c r="FX71" i="75"/>
  <c r="FT71" i="75"/>
  <c r="FS71" i="75"/>
  <c r="FR71" i="75"/>
  <c r="FQ71" i="75"/>
  <c r="FP71" i="75"/>
  <c r="FO71" i="75"/>
  <c r="FN71" i="75"/>
  <c r="FM71" i="75"/>
  <c r="FL71" i="75"/>
  <c r="FK71" i="75"/>
  <c r="FJ71" i="75"/>
  <c r="FI71" i="75"/>
  <c r="FH71" i="75"/>
  <c r="FD71" i="75"/>
  <c r="FC71" i="75"/>
  <c r="FB71" i="75"/>
  <c r="FA71" i="75"/>
  <c r="EZ71" i="75"/>
  <c r="EY71" i="75"/>
  <c r="EX71" i="75"/>
  <c r="EW71" i="75"/>
  <c r="EV71" i="75"/>
  <c r="EU71" i="75"/>
  <c r="ET71" i="75"/>
  <c r="ES71" i="75"/>
  <c r="ER71" i="75"/>
  <c r="EN71" i="75"/>
  <c r="EM71" i="75"/>
  <c r="EL71" i="75"/>
  <c r="EK71" i="75"/>
  <c r="EJ71" i="75"/>
  <c r="EI71" i="75"/>
  <c r="EH71" i="75"/>
  <c r="EG71" i="75"/>
  <c r="EF71" i="75"/>
  <c r="EE71" i="75"/>
  <c r="ED71" i="75"/>
  <c r="EC71" i="75"/>
  <c r="EB71" i="75"/>
  <c r="DX71" i="75"/>
  <c r="DW71" i="75"/>
  <c r="DV71" i="75"/>
  <c r="DU71" i="75"/>
  <c r="DT71" i="75"/>
  <c r="DS71" i="75"/>
  <c r="DR71" i="75"/>
  <c r="DQ71" i="75"/>
  <c r="DP71" i="75"/>
  <c r="DO71" i="75"/>
  <c r="DN71" i="75"/>
  <c r="DM71" i="75"/>
  <c r="DL71" i="75"/>
  <c r="DH71" i="75"/>
  <c r="DG71" i="75"/>
  <c r="DF71" i="75"/>
  <c r="DE71" i="75"/>
  <c r="DD71" i="75"/>
  <c r="DC71" i="75"/>
  <c r="DB71" i="75"/>
  <c r="DA71" i="75"/>
  <c r="CZ71" i="75"/>
  <c r="CY71" i="75"/>
  <c r="CX71" i="75"/>
  <c r="CW71" i="75"/>
  <c r="CV71" i="75"/>
  <c r="CS71" i="75"/>
  <c r="CR71" i="75"/>
  <c r="CQ71" i="75"/>
  <c r="CP71" i="75"/>
  <c r="CO71" i="75"/>
  <c r="CN71" i="75"/>
  <c r="CM71" i="75"/>
  <c r="CL71" i="75"/>
  <c r="CK71" i="75"/>
  <c r="CJ71" i="75"/>
  <c r="CI71" i="75"/>
  <c r="CH71" i="75"/>
  <c r="CG71" i="75"/>
  <c r="CF71" i="75"/>
  <c r="CB71" i="75"/>
  <c r="CA71" i="75"/>
  <c r="BZ71" i="75"/>
  <c r="BY71" i="75"/>
  <c r="BX71" i="75"/>
  <c r="BW71" i="75"/>
  <c r="BV71" i="75"/>
  <c r="BU71" i="75"/>
  <c r="BT71" i="75"/>
  <c r="BS71" i="75"/>
  <c r="BR71" i="75"/>
  <c r="BQ71" i="75"/>
  <c r="BP71" i="75"/>
  <c r="BL71" i="75"/>
  <c r="BK71" i="75"/>
  <c r="BJ71" i="75"/>
  <c r="BI71" i="75"/>
  <c r="BH71" i="75"/>
  <c r="BG71" i="75"/>
  <c r="BF71" i="75"/>
  <c r="BE71" i="75"/>
  <c r="BD71" i="75"/>
  <c r="BC71" i="75"/>
  <c r="BB71" i="75"/>
  <c r="BA71" i="75"/>
  <c r="AZ71" i="75"/>
  <c r="AT71" i="75"/>
  <c r="AS71" i="75"/>
  <c r="AR71" i="75"/>
  <c r="AQ71" i="75"/>
  <c r="AP71" i="75"/>
  <c r="AO71" i="75"/>
  <c r="AN71" i="75"/>
  <c r="AM71" i="75"/>
  <c r="AL71" i="75"/>
  <c r="AK71" i="75"/>
  <c r="AJ71" i="75"/>
  <c r="AF71" i="75"/>
  <c r="AE71" i="75"/>
  <c r="AD71" i="75"/>
  <c r="AC71" i="75"/>
  <c r="AB71" i="75"/>
  <c r="AA71" i="75"/>
  <c r="Z71" i="75"/>
  <c r="Y71" i="75"/>
  <c r="X71" i="75"/>
  <c r="W71" i="75"/>
  <c r="V71" i="75"/>
  <c r="U71" i="75"/>
  <c r="T71" i="75"/>
  <c r="Q71" i="75"/>
  <c r="P71" i="75"/>
  <c r="O71" i="75"/>
  <c r="N71" i="75"/>
  <c r="M71" i="75"/>
  <c r="L71" i="75"/>
  <c r="K71" i="75"/>
  <c r="J71" i="75"/>
  <c r="I71" i="75"/>
  <c r="H71" i="75"/>
  <c r="G71" i="75"/>
  <c r="F71" i="75"/>
  <c r="E71" i="75"/>
  <c r="D71" i="75"/>
  <c r="IF70" i="75"/>
  <c r="IE70" i="75"/>
  <c r="ID70" i="75"/>
  <c r="IC70" i="75"/>
  <c r="IB70" i="75"/>
  <c r="IA70" i="75"/>
  <c r="HZ70" i="75"/>
  <c r="HY70" i="75"/>
  <c r="HX70" i="75"/>
  <c r="HW70" i="75"/>
  <c r="HV70" i="75"/>
  <c r="HU70" i="75"/>
  <c r="HT70" i="75"/>
  <c r="HP70" i="75"/>
  <c r="HO70" i="75"/>
  <c r="HN70" i="75"/>
  <c r="HM70" i="75"/>
  <c r="HL70" i="75"/>
  <c r="HK70" i="75"/>
  <c r="HJ70" i="75"/>
  <c r="HI70" i="75"/>
  <c r="HH70" i="75"/>
  <c r="HG70" i="75"/>
  <c r="HF70" i="75"/>
  <c r="HE70" i="75"/>
  <c r="HD70" i="75"/>
  <c r="GZ70" i="75"/>
  <c r="GY70" i="75"/>
  <c r="GX70" i="75"/>
  <c r="GW70" i="75"/>
  <c r="GV70" i="75"/>
  <c r="GU70" i="75"/>
  <c r="GT70" i="75"/>
  <c r="GS70" i="75"/>
  <c r="GR70" i="75"/>
  <c r="GQ70" i="75"/>
  <c r="GP70" i="75"/>
  <c r="GO70" i="75"/>
  <c r="GN70" i="75"/>
  <c r="GJ70" i="75"/>
  <c r="GI70" i="75"/>
  <c r="GH70" i="75"/>
  <c r="GG70" i="75"/>
  <c r="GF70" i="75"/>
  <c r="GE70" i="75"/>
  <c r="GD70" i="75"/>
  <c r="GC70" i="75"/>
  <c r="GB70" i="75"/>
  <c r="GA70" i="75"/>
  <c r="FZ70" i="75"/>
  <c r="FY70" i="75"/>
  <c r="FX70" i="75"/>
  <c r="FT70" i="75"/>
  <c r="FS70" i="75"/>
  <c r="FR70" i="75"/>
  <c r="FQ70" i="75"/>
  <c r="FP70" i="75"/>
  <c r="FO70" i="75"/>
  <c r="FN70" i="75"/>
  <c r="FM70" i="75"/>
  <c r="FL70" i="75"/>
  <c r="FK70" i="75"/>
  <c r="FJ70" i="75"/>
  <c r="FI70" i="75"/>
  <c r="FH70" i="75"/>
  <c r="FD70" i="75"/>
  <c r="FC70" i="75"/>
  <c r="FB70" i="75"/>
  <c r="FA70" i="75"/>
  <c r="EZ70" i="75"/>
  <c r="EY70" i="75"/>
  <c r="EX70" i="75"/>
  <c r="EW70" i="75"/>
  <c r="EV70" i="75"/>
  <c r="EU70" i="75"/>
  <c r="ET70" i="75"/>
  <c r="ES70" i="75"/>
  <c r="ER70" i="75"/>
  <c r="EN70" i="75"/>
  <c r="EM70" i="75"/>
  <c r="EL70" i="75"/>
  <c r="EK70" i="75"/>
  <c r="EJ70" i="75"/>
  <c r="EI70" i="75"/>
  <c r="EH70" i="75"/>
  <c r="EG70" i="75"/>
  <c r="EF70" i="75"/>
  <c r="EE70" i="75"/>
  <c r="ED70" i="75"/>
  <c r="EC70" i="75"/>
  <c r="EB70" i="75"/>
  <c r="DX70" i="75"/>
  <c r="DW70" i="75"/>
  <c r="DV70" i="75"/>
  <c r="DU70" i="75"/>
  <c r="DT70" i="75"/>
  <c r="DS70" i="75"/>
  <c r="DR70" i="75"/>
  <c r="DQ70" i="75"/>
  <c r="DP70" i="75"/>
  <c r="DO70" i="75"/>
  <c r="DN70" i="75"/>
  <c r="DM70" i="75"/>
  <c r="DL70" i="75"/>
  <c r="DH70" i="75"/>
  <c r="DG70" i="75"/>
  <c r="DF70" i="75"/>
  <c r="DE70" i="75"/>
  <c r="DD70" i="75"/>
  <c r="DC70" i="75"/>
  <c r="DB70" i="75"/>
  <c r="DA70" i="75"/>
  <c r="CZ70" i="75"/>
  <c r="CY70" i="75"/>
  <c r="CX70" i="75"/>
  <c r="CW70" i="75"/>
  <c r="CV70" i="75"/>
  <c r="CS70" i="75"/>
  <c r="CR70" i="75"/>
  <c r="CQ70" i="75"/>
  <c r="CP70" i="75"/>
  <c r="CO70" i="75"/>
  <c r="CN70" i="75"/>
  <c r="CM70" i="75"/>
  <c r="CL70" i="75"/>
  <c r="CK70" i="75"/>
  <c r="CJ70" i="75"/>
  <c r="CI70" i="75"/>
  <c r="CH70" i="75"/>
  <c r="CG70" i="75"/>
  <c r="CF70" i="75"/>
  <c r="CB70" i="75"/>
  <c r="CA70" i="75"/>
  <c r="BZ70" i="75"/>
  <c r="BY70" i="75"/>
  <c r="BX70" i="75"/>
  <c r="BW70" i="75"/>
  <c r="BV70" i="75"/>
  <c r="BU70" i="75"/>
  <c r="BT70" i="75"/>
  <c r="BS70" i="75"/>
  <c r="BR70" i="75"/>
  <c r="BQ70" i="75"/>
  <c r="BP70" i="75"/>
  <c r="BL70" i="75"/>
  <c r="BK70" i="75"/>
  <c r="BJ70" i="75"/>
  <c r="BI70" i="75"/>
  <c r="BH70" i="75"/>
  <c r="BG70" i="75"/>
  <c r="BF70" i="75"/>
  <c r="BE70" i="75"/>
  <c r="BD70" i="75"/>
  <c r="BC70" i="75"/>
  <c r="BB70" i="75"/>
  <c r="BA70" i="75"/>
  <c r="AZ70" i="75"/>
  <c r="AT70" i="75"/>
  <c r="AS70" i="75"/>
  <c r="AR70" i="75"/>
  <c r="AQ70" i="75"/>
  <c r="AP70" i="75"/>
  <c r="AO70" i="75"/>
  <c r="AN70" i="75"/>
  <c r="AM70" i="75"/>
  <c r="AL70" i="75"/>
  <c r="AK70" i="75"/>
  <c r="AJ70" i="75"/>
  <c r="AF70" i="75"/>
  <c r="AE70" i="75"/>
  <c r="AD70" i="75"/>
  <c r="AC70" i="75"/>
  <c r="AB70" i="75"/>
  <c r="AA70" i="75"/>
  <c r="Z70" i="75"/>
  <c r="Y70" i="75"/>
  <c r="X70" i="75"/>
  <c r="W70" i="75"/>
  <c r="V70" i="75"/>
  <c r="U70" i="75"/>
  <c r="T70" i="75"/>
  <c r="Q70" i="75"/>
  <c r="P70" i="75"/>
  <c r="O70" i="75"/>
  <c r="N70" i="75"/>
  <c r="M70" i="75"/>
  <c r="L70" i="75"/>
  <c r="K70" i="75"/>
  <c r="J70" i="75"/>
  <c r="I70" i="75"/>
  <c r="H70" i="75"/>
  <c r="G70" i="75"/>
  <c r="F70" i="75"/>
  <c r="E70" i="75"/>
  <c r="D70" i="75"/>
  <c r="IF69" i="75"/>
  <c r="IE69" i="75"/>
  <c r="ID69" i="75"/>
  <c r="IC69" i="75"/>
  <c r="IB69" i="75"/>
  <c r="IA69" i="75"/>
  <c r="HZ69" i="75"/>
  <c r="HY69" i="75"/>
  <c r="HX69" i="75"/>
  <c r="HW69" i="75"/>
  <c r="HV69" i="75"/>
  <c r="HU69" i="75"/>
  <c r="HT69" i="75"/>
  <c r="HP69" i="75"/>
  <c r="HO69" i="75"/>
  <c r="HN69" i="75"/>
  <c r="HM69" i="75"/>
  <c r="HL69" i="75"/>
  <c r="HK69" i="75"/>
  <c r="HJ69" i="75"/>
  <c r="HI69" i="75"/>
  <c r="HH69" i="75"/>
  <c r="HG69" i="75"/>
  <c r="HF69" i="75"/>
  <c r="HE69" i="75"/>
  <c r="HD69" i="75"/>
  <c r="GZ69" i="75"/>
  <c r="GY69" i="75"/>
  <c r="GX69" i="75"/>
  <c r="GW69" i="75"/>
  <c r="GV69" i="75"/>
  <c r="GU69" i="75"/>
  <c r="GT69" i="75"/>
  <c r="GS69" i="75"/>
  <c r="GR69" i="75"/>
  <c r="GQ69" i="75"/>
  <c r="GP69" i="75"/>
  <c r="GO69" i="75"/>
  <c r="GN69" i="75"/>
  <c r="GJ69" i="75"/>
  <c r="GI69" i="75"/>
  <c r="GH69" i="75"/>
  <c r="GG69" i="75"/>
  <c r="GF69" i="75"/>
  <c r="GE69" i="75"/>
  <c r="GD69" i="75"/>
  <c r="GC69" i="75"/>
  <c r="GB69" i="75"/>
  <c r="GA69" i="75"/>
  <c r="FZ69" i="75"/>
  <c r="FY69" i="75"/>
  <c r="FX69" i="75"/>
  <c r="FT69" i="75"/>
  <c r="FS69" i="75"/>
  <c r="FR69" i="75"/>
  <c r="FQ69" i="75"/>
  <c r="FP69" i="75"/>
  <c r="FO69" i="75"/>
  <c r="FN69" i="75"/>
  <c r="FM69" i="75"/>
  <c r="FL69" i="75"/>
  <c r="FK69" i="75"/>
  <c r="FJ69" i="75"/>
  <c r="FI69" i="75"/>
  <c r="FH69" i="75"/>
  <c r="FD69" i="75"/>
  <c r="FC69" i="75"/>
  <c r="FB69" i="75"/>
  <c r="FA69" i="75"/>
  <c r="EZ69" i="75"/>
  <c r="EY69" i="75"/>
  <c r="EX69" i="75"/>
  <c r="EW69" i="75"/>
  <c r="EV69" i="75"/>
  <c r="EU69" i="75"/>
  <c r="ET69" i="75"/>
  <c r="ES69" i="75"/>
  <c r="ER69" i="75"/>
  <c r="EN69" i="75"/>
  <c r="EM69" i="75"/>
  <c r="EL69" i="75"/>
  <c r="EK69" i="75"/>
  <c r="EJ69" i="75"/>
  <c r="EI69" i="75"/>
  <c r="EH69" i="75"/>
  <c r="EG69" i="75"/>
  <c r="EF69" i="75"/>
  <c r="EE69" i="75"/>
  <c r="ED69" i="75"/>
  <c r="EC69" i="75"/>
  <c r="EB69" i="75"/>
  <c r="DX69" i="75"/>
  <c r="DW69" i="75"/>
  <c r="DV69" i="75"/>
  <c r="DU69" i="75"/>
  <c r="DT69" i="75"/>
  <c r="DS69" i="75"/>
  <c r="DR69" i="75"/>
  <c r="DQ69" i="75"/>
  <c r="DP69" i="75"/>
  <c r="DO69" i="75"/>
  <c r="DN69" i="75"/>
  <c r="DM69" i="75"/>
  <c r="DL69" i="75"/>
  <c r="DH69" i="75"/>
  <c r="DG69" i="75"/>
  <c r="DF69" i="75"/>
  <c r="DE69" i="75"/>
  <c r="DD69" i="75"/>
  <c r="DC69" i="75"/>
  <c r="DB69" i="75"/>
  <c r="DA69" i="75"/>
  <c r="CZ69" i="75"/>
  <c r="CY69" i="75"/>
  <c r="CX69" i="75"/>
  <c r="CW69" i="75"/>
  <c r="CV69" i="75"/>
  <c r="CS69" i="75"/>
  <c r="CR69" i="75"/>
  <c r="CQ69" i="75"/>
  <c r="CP69" i="75"/>
  <c r="CO69" i="75"/>
  <c r="CN69" i="75"/>
  <c r="CM69" i="75"/>
  <c r="CL69" i="75"/>
  <c r="CK69" i="75"/>
  <c r="CJ69" i="75"/>
  <c r="CI69" i="75"/>
  <c r="CH69" i="75"/>
  <c r="CG69" i="75"/>
  <c r="CF69" i="75"/>
  <c r="CB69" i="75"/>
  <c r="CA69" i="75"/>
  <c r="BZ69" i="75"/>
  <c r="BY69" i="75"/>
  <c r="BX69" i="75"/>
  <c r="BW69" i="75"/>
  <c r="BV69" i="75"/>
  <c r="BU69" i="75"/>
  <c r="BT69" i="75"/>
  <c r="BS69" i="75"/>
  <c r="BR69" i="75"/>
  <c r="BQ69" i="75"/>
  <c r="BP69" i="75"/>
  <c r="BL69" i="75"/>
  <c r="BK69" i="75"/>
  <c r="BJ69" i="75"/>
  <c r="BI69" i="75"/>
  <c r="BH69" i="75"/>
  <c r="BG69" i="75"/>
  <c r="BF69" i="75"/>
  <c r="BE69" i="75"/>
  <c r="BD69" i="75"/>
  <c r="BC69" i="75"/>
  <c r="BB69" i="75"/>
  <c r="BA69" i="75"/>
  <c r="AZ69" i="75"/>
  <c r="AT69" i="75"/>
  <c r="AS69" i="75"/>
  <c r="AR69" i="75"/>
  <c r="AQ69" i="75"/>
  <c r="AP69" i="75"/>
  <c r="AO69" i="75"/>
  <c r="AN69" i="75"/>
  <c r="AM69" i="75"/>
  <c r="AL69" i="75"/>
  <c r="AK69" i="75"/>
  <c r="AJ69" i="75"/>
  <c r="AF69" i="75"/>
  <c r="AE69" i="75"/>
  <c r="AD69" i="75"/>
  <c r="AC69" i="75"/>
  <c r="AB69" i="75"/>
  <c r="AA69" i="75"/>
  <c r="Z69" i="75"/>
  <c r="Y69" i="75"/>
  <c r="X69" i="75"/>
  <c r="W69" i="75"/>
  <c r="V69" i="75"/>
  <c r="U69" i="75"/>
  <c r="T69" i="75"/>
  <c r="Q69" i="75"/>
  <c r="P69" i="75"/>
  <c r="O69" i="75"/>
  <c r="N69" i="75"/>
  <c r="M69" i="75"/>
  <c r="L69" i="75"/>
  <c r="K69" i="75"/>
  <c r="J69" i="75"/>
  <c r="I69" i="75"/>
  <c r="H69" i="75"/>
  <c r="G69" i="75"/>
  <c r="F69" i="75"/>
  <c r="E69" i="75"/>
  <c r="D69" i="75"/>
  <c r="IF68" i="75"/>
  <c r="IE68" i="75"/>
  <c r="ID68" i="75"/>
  <c r="IC68" i="75"/>
  <c r="IB68" i="75"/>
  <c r="IA68" i="75"/>
  <c r="HZ68" i="75"/>
  <c r="HY68" i="75"/>
  <c r="HX68" i="75"/>
  <c r="HW68" i="75"/>
  <c r="HV68" i="75"/>
  <c r="HU68" i="75"/>
  <c r="HT68" i="75"/>
  <c r="HP68" i="75"/>
  <c r="HO68" i="75"/>
  <c r="HN68" i="75"/>
  <c r="HM68" i="75"/>
  <c r="HL68" i="75"/>
  <c r="HK68" i="75"/>
  <c r="HJ68" i="75"/>
  <c r="HI68" i="75"/>
  <c r="HH68" i="75"/>
  <c r="HG68" i="75"/>
  <c r="HF68" i="75"/>
  <c r="HE68" i="75"/>
  <c r="HD68" i="75"/>
  <c r="GZ68" i="75"/>
  <c r="GY68" i="75"/>
  <c r="GX68" i="75"/>
  <c r="GW68" i="75"/>
  <c r="GV68" i="75"/>
  <c r="GU68" i="75"/>
  <c r="GT68" i="75"/>
  <c r="GS68" i="75"/>
  <c r="GR68" i="75"/>
  <c r="GQ68" i="75"/>
  <c r="GP68" i="75"/>
  <c r="GO68" i="75"/>
  <c r="GN68" i="75"/>
  <c r="GJ68" i="75"/>
  <c r="GI68" i="75"/>
  <c r="GH68" i="75"/>
  <c r="GG68" i="75"/>
  <c r="GF68" i="75"/>
  <c r="GE68" i="75"/>
  <c r="GD68" i="75"/>
  <c r="GC68" i="75"/>
  <c r="GB68" i="75"/>
  <c r="GA68" i="75"/>
  <c r="FZ68" i="75"/>
  <c r="FY68" i="75"/>
  <c r="FX68" i="75"/>
  <c r="FT68" i="75"/>
  <c r="FS68" i="75"/>
  <c r="FR68" i="75"/>
  <c r="FQ68" i="75"/>
  <c r="FP68" i="75"/>
  <c r="FO68" i="75"/>
  <c r="FN68" i="75"/>
  <c r="FM68" i="75"/>
  <c r="FL68" i="75"/>
  <c r="FK68" i="75"/>
  <c r="FJ68" i="75"/>
  <c r="FI68" i="75"/>
  <c r="FH68" i="75"/>
  <c r="FD68" i="75"/>
  <c r="FC68" i="75"/>
  <c r="FB68" i="75"/>
  <c r="FA68" i="75"/>
  <c r="EZ68" i="75"/>
  <c r="EY68" i="75"/>
  <c r="EX68" i="75"/>
  <c r="EW68" i="75"/>
  <c r="EV68" i="75"/>
  <c r="EU68" i="75"/>
  <c r="ET68" i="75"/>
  <c r="ES68" i="75"/>
  <c r="ER68" i="75"/>
  <c r="EN68" i="75"/>
  <c r="EM68" i="75"/>
  <c r="EL68" i="75"/>
  <c r="EK68" i="75"/>
  <c r="EJ68" i="75"/>
  <c r="EI68" i="75"/>
  <c r="EH68" i="75"/>
  <c r="EG68" i="75"/>
  <c r="EF68" i="75"/>
  <c r="EE68" i="75"/>
  <c r="ED68" i="75"/>
  <c r="EC68" i="75"/>
  <c r="EB68" i="75"/>
  <c r="DX68" i="75"/>
  <c r="DW68" i="75"/>
  <c r="DV68" i="75"/>
  <c r="DU68" i="75"/>
  <c r="DT68" i="75"/>
  <c r="DS68" i="75"/>
  <c r="DR68" i="75"/>
  <c r="DQ68" i="75"/>
  <c r="DP68" i="75"/>
  <c r="DO68" i="75"/>
  <c r="DN68" i="75"/>
  <c r="DM68" i="75"/>
  <c r="DL68" i="75"/>
  <c r="DH68" i="75"/>
  <c r="DG68" i="75"/>
  <c r="DF68" i="75"/>
  <c r="DE68" i="75"/>
  <c r="DD68" i="75"/>
  <c r="DC68" i="75"/>
  <c r="DB68" i="75"/>
  <c r="DA68" i="75"/>
  <c r="CZ68" i="75"/>
  <c r="CY68" i="75"/>
  <c r="CX68" i="75"/>
  <c r="CW68" i="75"/>
  <c r="CV68" i="75"/>
  <c r="CS68" i="75"/>
  <c r="CR68" i="75"/>
  <c r="CQ68" i="75"/>
  <c r="CP68" i="75"/>
  <c r="CO68" i="75"/>
  <c r="CN68" i="75"/>
  <c r="CM68" i="75"/>
  <c r="CL68" i="75"/>
  <c r="CK68" i="75"/>
  <c r="CJ68" i="75"/>
  <c r="CG68" i="75"/>
  <c r="CF68" i="75"/>
  <c r="CB68" i="75"/>
  <c r="CA68" i="75"/>
  <c r="BZ68" i="75"/>
  <c r="BY68" i="75"/>
  <c r="BX68" i="75"/>
  <c r="BW68" i="75"/>
  <c r="BV68" i="75"/>
  <c r="BU68" i="75"/>
  <c r="BT68" i="75"/>
  <c r="BS68" i="75"/>
  <c r="BR68" i="75"/>
  <c r="BQ68" i="75"/>
  <c r="BP68" i="75"/>
  <c r="BL68" i="75"/>
  <c r="BK68" i="75"/>
  <c r="BJ68" i="75"/>
  <c r="BI68" i="75"/>
  <c r="BH68" i="75"/>
  <c r="BG68" i="75"/>
  <c r="BF68" i="75"/>
  <c r="BE68" i="75"/>
  <c r="BD68" i="75"/>
  <c r="BC68" i="75"/>
  <c r="BB68" i="75"/>
  <c r="BA68" i="75"/>
  <c r="AZ68" i="75"/>
  <c r="AT68" i="75"/>
  <c r="AS68" i="75"/>
  <c r="AR68" i="75"/>
  <c r="AQ68" i="75"/>
  <c r="AP68" i="75"/>
  <c r="AO68" i="75"/>
  <c r="AN68" i="75"/>
  <c r="AM68" i="75"/>
  <c r="AL68" i="75"/>
  <c r="AK68" i="75"/>
  <c r="AJ68" i="75"/>
  <c r="AF68" i="75"/>
  <c r="AE68" i="75"/>
  <c r="AD68" i="75"/>
  <c r="AC68" i="75"/>
  <c r="AB68" i="75"/>
  <c r="AA68" i="75"/>
  <c r="Z68" i="75"/>
  <c r="Y68" i="75"/>
  <c r="X68" i="75"/>
  <c r="W68" i="75"/>
  <c r="V68" i="75"/>
  <c r="U68" i="75"/>
  <c r="T68" i="75"/>
  <c r="Q68" i="75"/>
  <c r="P68" i="75"/>
  <c r="O68" i="75"/>
  <c r="N68" i="75"/>
  <c r="M68" i="75"/>
  <c r="L68" i="75"/>
  <c r="K68" i="75"/>
  <c r="J68" i="75"/>
  <c r="I68" i="75"/>
  <c r="H68" i="75"/>
  <c r="G68" i="75"/>
  <c r="F68" i="75"/>
  <c r="E68" i="75"/>
  <c r="D68" i="75"/>
  <c r="IF67" i="75"/>
  <c r="IE67" i="75"/>
  <c r="ID67" i="75"/>
  <c r="IC67" i="75"/>
  <c r="IB67" i="75"/>
  <c r="IA67" i="75"/>
  <c r="HZ67" i="75"/>
  <c r="HY67" i="75"/>
  <c r="HX67" i="75"/>
  <c r="HW67" i="75"/>
  <c r="HV67" i="75"/>
  <c r="HU67" i="75"/>
  <c r="HT67" i="75"/>
  <c r="HP67" i="75"/>
  <c r="HO67" i="75"/>
  <c r="HN67" i="75"/>
  <c r="HM67" i="75"/>
  <c r="HL67" i="75"/>
  <c r="HK67" i="75"/>
  <c r="HJ67" i="75"/>
  <c r="HI67" i="75"/>
  <c r="HH67" i="75"/>
  <c r="HG67" i="75"/>
  <c r="HF67" i="75"/>
  <c r="HE67" i="75"/>
  <c r="HD67" i="75"/>
  <c r="GZ67" i="75"/>
  <c r="GY67" i="75"/>
  <c r="GX67" i="75"/>
  <c r="GW67" i="75"/>
  <c r="GV67" i="75"/>
  <c r="GU67" i="75"/>
  <c r="GT67" i="75"/>
  <c r="GS67" i="75"/>
  <c r="GR67" i="75"/>
  <c r="GQ67" i="75"/>
  <c r="GP67" i="75"/>
  <c r="GO67" i="75"/>
  <c r="GN67" i="75"/>
  <c r="GJ67" i="75"/>
  <c r="GI67" i="75"/>
  <c r="GH67" i="75"/>
  <c r="GG67" i="75"/>
  <c r="GF67" i="75"/>
  <c r="GE67" i="75"/>
  <c r="GD67" i="75"/>
  <c r="GC67" i="75"/>
  <c r="GB67" i="75"/>
  <c r="GA67" i="75"/>
  <c r="FZ67" i="75"/>
  <c r="FY67" i="75"/>
  <c r="FX67" i="75"/>
  <c r="FT67" i="75"/>
  <c r="FS67" i="75"/>
  <c r="FR67" i="75"/>
  <c r="FQ67" i="75"/>
  <c r="FP67" i="75"/>
  <c r="FO67" i="75"/>
  <c r="FN67" i="75"/>
  <c r="FM67" i="75"/>
  <c r="FL67" i="75"/>
  <c r="FK67" i="75"/>
  <c r="FJ67" i="75"/>
  <c r="FI67" i="75"/>
  <c r="FH67" i="75"/>
  <c r="FD67" i="75"/>
  <c r="FC67" i="75"/>
  <c r="FB67" i="75"/>
  <c r="FA67" i="75"/>
  <c r="EZ67" i="75"/>
  <c r="EY67" i="75"/>
  <c r="EX67" i="75"/>
  <c r="EW67" i="75"/>
  <c r="EV67" i="75"/>
  <c r="EU67" i="75"/>
  <c r="ET67" i="75"/>
  <c r="ES67" i="75"/>
  <c r="ER67" i="75"/>
  <c r="EN67" i="75"/>
  <c r="EM67" i="75"/>
  <c r="EL67" i="75"/>
  <c r="EK67" i="75"/>
  <c r="EJ67" i="75"/>
  <c r="EI67" i="75"/>
  <c r="EH67" i="75"/>
  <c r="EG67" i="75"/>
  <c r="EF67" i="75"/>
  <c r="EE67" i="75"/>
  <c r="ED67" i="75"/>
  <c r="EC67" i="75"/>
  <c r="EB67" i="75"/>
  <c r="DX67" i="75"/>
  <c r="DW67" i="75"/>
  <c r="DV67" i="75"/>
  <c r="DU67" i="75"/>
  <c r="DT67" i="75"/>
  <c r="DS67" i="75"/>
  <c r="DR67" i="75"/>
  <c r="DQ67" i="75"/>
  <c r="DP67" i="75"/>
  <c r="DO67" i="75"/>
  <c r="DN67" i="75"/>
  <c r="DM67" i="75"/>
  <c r="DL67" i="75"/>
  <c r="DH67" i="75"/>
  <c r="DG67" i="75"/>
  <c r="DF67" i="75"/>
  <c r="DE67" i="75"/>
  <c r="DD67" i="75"/>
  <c r="DC67" i="75"/>
  <c r="DB67" i="75"/>
  <c r="DA67" i="75"/>
  <c r="CZ67" i="75"/>
  <c r="CY67" i="75"/>
  <c r="CX67" i="75"/>
  <c r="CW67" i="75"/>
  <c r="CV67" i="75"/>
  <c r="CS67" i="75"/>
  <c r="CR67" i="75"/>
  <c r="CQ67" i="75"/>
  <c r="CP67" i="75"/>
  <c r="CO67" i="75"/>
  <c r="CN67" i="75"/>
  <c r="CM67" i="75"/>
  <c r="CL67" i="75"/>
  <c r="CK67" i="75"/>
  <c r="CJ67" i="75"/>
  <c r="CI67" i="75"/>
  <c r="CH67" i="75"/>
  <c r="CG67" i="75"/>
  <c r="CF67" i="75"/>
  <c r="CB67" i="75"/>
  <c r="CA67" i="75"/>
  <c r="BZ67" i="75"/>
  <c r="BY67" i="75"/>
  <c r="BX67" i="75"/>
  <c r="BW67" i="75"/>
  <c r="BV67" i="75"/>
  <c r="BU67" i="75"/>
  <c r="BT67" i="75"/>
  <c r="BS67" i="75"/>
  <c r="BR67" i="75"/>
  <c r="BQ67" i="75"/>
  <c r="BP67" i="75"/>
  <c r="BL67" i="75"/>
  <c r="BK67" i="75"/>
  <c r="BJ67" i="75"/>
  <c r="BI67" i="75"/>
  <c r="BH67" i="75"/>
  <c r="BG67" i="75"/>
  <c r="BF67" i="75"/>
  <c r="BE67" i="75"/>
  <c r="BD67" i="75"/>
  <c r="BC67" i="75"/>
  <c r="BB67" i="75"/>
  <c r="BA67" i="75"/>
  <c r="AZ67" i="75"/>
  <c r="AT67" i="75"/>
  <c r="AS67" i="75"/>
  <c r="AR67" i="75"/>
  <c r="AQ67" i="75"/>
  <c r="AP67" i="75"/>
  <c r="AO67" i="75"/>
  <c r="AN67" i="75"/>
  <c r="AM67" i="75"/>
  <c r="AL67" i="75"/>
  <c r="AK67" i="75"/>
  <c r="AJ67" i="75"/>
  <c r="AF67" i="75"/>
  <c r="AE67" i="75"/>
  <c r="AD67" i="75"/>
  <c r="AC67" i="75"/>
  <c r="AB67" i="75"/>
  <c r="AA67" i="75"/>
  <c r="Z67" i="75"/>
  <c r="Y67" i="75"/>
  <c r="X67" i="75"/>
  <c r="W67" i="75"/>
  <c r="V67" i="75"/>
  <c r="U67" i="75"/>
  <c r="T67" i="75"/>
  <c r="Q67" i="75"/>
  <c r="P67" i="75"/>
  <c r="O67" i="75"/>
  <c r="N67" i="75"/>
  <c r="M67" i="75"/>
  <c r="L67" i="75"/>
  <c r="K67" i="75"/>
  <c r="J67" i="75"/>
  <c r="I67" i="75"/>
  <c r="H67" i="75"/>
  <c r="G67" i="75"/>
  <c r="F67" i="75"/>
  <c r="E67" i="75"/>
  <c r="D67" i="75"/>
  <c r="IF66" i="75"/>
  <c r="IE66" i="75"/>
  <c r="ID66" i="75"/>
  <c r="IC66" i="75"/>
  <c r="IB66" i="75"/>
  <c r="IA66" i="75"/>
  <c r="HZ66" i="75"/>
  <c r="HY66" i="75"/>
  <c r="HX66" i="75"/>
  <c r="HW66" i="75"/>
  <c r="HV66" i="75"/>
  <c r="HU66" i="75"/>
  <c r="HT66" i="75"/>
  <c r="HP66" i="75"/>
  <c r="HO66" i="75"/>
  <c r="HN66" i="75"/>
  <c r="HM66" i="75"/>
  <c r="HL66" i="75"/>
  <c r="HK66" i="75"/>
  <c r="HJ66" i="75"/>
  <c r="HI66" i="75"/>
  <c r="HH66" i="75"/>
  <c r="HG66" i="75"/>
  <c r="HF66" i="75"/>
  <c r="HE66" i="75"/>
  <c r="HD66" i="75"/>
  <c r="HA66" i="75"/>
  <c r="HA75" i="75" s="1"/>
  <c r="GZ66" i="75"/>
  <c r="GY66" i="75"/>
  <c r="GX66" i="75"/>
  <c r="GW66" i="75"/>
  <c r="GV66" i="75"/>
  <c r="GU66" i="75"/>
  <c r="GT66" i="75"/>
  <c r="GS66" i="75"/>
  <c r="GR66" i="75"/>
  <c r="GQ66" i="75"/>
  <c r="GP66" i="75"/>
  <c r="GO66" i="75"/>
  <c r="GN66" i="75"/>
  <c r="GK66" i="75"/>
  <c r="GK75" i="75" s="1"/>
  <c r="GJ66" i="75"/>
  <c r="GI66" i="75"/>
  <c r="GH66" i="75"/>
  <c r="GG66" i="75"/>
  <c r="GF66" i="75"/>
  <c r="GE66" i="75"/>
  <c r="GD66" i="75"/>
  <c r="GC66" i="75"/>
  <c r="GB66" i="75"/>
  <c r="GA66" i="75"/>
  <c r="FZ66" i="75"/>
  <c r="FY66" i="75"/>
  <c r="FX66" i="75"/>
  <c r="FT66" i="75"/>
  <c r="FS66" i="75"/>
  <c r="FR66" i="75"/>
  <c r="FQ66" i="75"/>
  <c r="FP66" i="75"/>
  <c r="FO66" i="75"/>
  <c r="FN66" i="75"/>
  <c r="FM66" i="75"/>
  <c r="FL66" i="75"/>
  <c r="FK66" i="75"/>
  <c r="FJ66" i="75"/>
  <c r="FI66" i="75"/>
  <c r="FH66" i="75"/>
  <c r="FE66" i="75"/>
  <c r="FE75" i="75" s="1"/>
  <c r="FD66" i="75"/>
  <c r="FC66" i="75"/>
  <c r="FB66" i="75"/>
  <c r="FA66" i="75"/>
  <c r="EZ66" i="75"/>
  <c r="EY66" i="75"/>
  <c r="EX66" i="75"/>
  <c r="EW66" i="75"/>
  <c r="EV66" i="75"/>
  <c r="EU66" i="75"/>
  <c r="ET66" i="75"/>
  <c r="ES66" i="75"/>
  <c r="ER66" i="75"/>
  <c r="EN66" i="75"/>
  <c r="EM66" i="75"/>
  <c r="EL66" i="75"/>
  <c r="EK66" i="75"/>
  <c r="EJ66" i="75"/>
  <c r="EI66" i="75"/>
  <c r="EH66" i="75"/>
  <c r="EG66" i="75"/>
  <c r="EF66" i="75"/>
  <c r="EE66" i="75"/>
  <c r="ED66" i="75"/>
  <c r="EC66" i="75"/>
  <c r="EB66" i="75"/>
  <c r="DX66" i="75"/>
  <c r="DW66" i="75"/>
  <c r="DV66" i="75"/>
  <c r="DU66" i="75"/>
  <c r="DT66" i="75"/>
  <c r="DS66" i="75"/>
  <c r="DR66" i="75"/>
  <c r="DQ66" i="75"/>
  <c r="DP66" i="75"/>
  <c r="DO66" i="75"/>
  <c r="DN66" i="75"/>
  <c r="DM66" i="75"/>
  <c r="DL66" i="75"/>
  <c r="DH66" i="75"/>
  <c r="DG66" i="75"/>
  <c r="DF66" i="75"/>
  <c r="DE66" i="75"/>
  <c r="DD66" i="75"/>
  <c r="DC66" i="75"/>
  <c r="DB66" i="75"/>
  <c r="DA66" i="75"/>
  <c r="CZ66" i="75"/>
  <c r="CY66" i="75"/>
  <c r="CX66" i="75"/>
  <c r="CW66" i="75"/>
  <c r="CV66" i="75"/>
  <c r="CS66" i="75"/>
  <c r="CR66" i="75"/>
  <c r="CQ66" i="75"/>
  <c r="CP66" i="75"/>
  <c r="CO66" i="75"/>
  <c r="CN66" i="75"/>
  <c r="CM66" i="75"/>
  <c r="CL66" i="75"/>
  <c r="CK66" i="75"/>
  <c r="CJ66" i="75"/>
  <c r="CI66" i="75"/>
  <c r="CH66" i="75"/>
  <c r="CG66" i="75"/>
  <c r="CF66" i="75"/>
  <c r="CB66" i="75"/>
  <c r="CA66" i="75"/>
  <c r="BZ66" i="75"/>
  <c r="BY66" i="75"/>
  <c r="BX66" i="75"/>
  <c r="BW66" i="75"/>
  <c r="BV66" i="75"/>
  <c r="BU66" i="75"/>
  <c r="BT66" i="75"/>
  <c r="BS66" i="75"/>
  <c r="BR66" i="75"/>
  <c r="BQ66" i="75"/>
  <c r="BP66" i="75"/>
  <c r="BM66" i="75"/>
  <c r="BM75" i="75" s="1"/>
  <c r="BL66" i="75"/>
  <c r="BK66" i="75"/>
  <c r="BJ66" i="75"/>
  <c r="BI66" i="75"/>
  <c r="BH66" i="75"/>
  <c r="BG66" i="75"/>
  <c r="BF66" i="75"/>
  <c r="BE66" i="75"/>
  <c r="BD66" i="75"/>
  <c r="BC66" i="75"/>
  <c r="BB66" i="75"/>
  <c r="BA66" i="75"/>
  <c r="AZ66" i="75"/>
  <c r="AT66" i="75"/>
  <c r="AS66" i="75"/>
  <c r="AR66" i="75"/>
  <c r="AQ66" i="75"/>
  <c r="AP66" i="75"/>
  <c r="AO66" i="75"/>
  <c r="AN66" i="75"/>
  <c r="AM66" i="75"/>
  <c r="AL66" i="75"/>
  <c r="AK66" i="75"/>
  <c r="AJ66" i="75"/>
  <c r="AG66" i="75"/>
  <c r="AG75" i="75" s="1"/>
  <c r="AF66" i="75"/>
  <c r="AE66" i="75"/>
  <c r="AD66" i="75"/>
  <c r="AC66" i="75"/>
  <c r="AB66" i="75"/>
  <c r="AA66" i="75"/>
  <c r="Z66" i="75"/>
  <c r="Y66" i="75"/>
  <c r="X66" i="75"/>
  <c r="W66" i="75"/>
  <c r="V66" i="75"/>
  <c r="U66" i="75"/>
  <c r="T66" i="75"/>
  <c r="Q66" i="75"/>
  <c r="P66" i="75"/>
  <c r="O66" i="75"/>
  <c r="N66" i="75"/>
  <c r="M66" i="75"/>
  <c r="L66" i="75"/>
  <c r="K66" i="75"/>
  <c r="J66" i="75"/>
  <c r="I66" i="75"/>
  <c r="H66" i="75"/>
  <c r="G66" i="75"/>
  <c r="F66" i="75"/>
  <c r="E66" i="75"/>
  <c r="D66" i="75"/>
  <c r="Q8" i="23"/>
  <c r="M13" i="23"/>
  <c r="L13" i="23"/>
  <c r="M7" i="23"/>
  <c r="L7" i="23"/>
  <c r="H7" i="23"/>
  <c r="I7" i="23" s="1"/>
  <c r="F7" i="23"/>
  <c r="B23" i="23" s="1"/>
  <c r="AG75" i="45" l="1"/>
  <c r="R75" i="45"/>
  <c r="R75" i="76"/>
  <c r="AG75" i="76"/>
  <c r="K75" i="75"/>
  <c r="AC75" i="75"/>
  <c r="BE75" i="75"/>
  <c r="BW75" i="75"/>
  <c r="CG75" i="75"/>
  <c r="CO75" i="75"/>
  <c r="CY75" i="75"/>
  <c r="DG75" i="75"/>
  <c r="DQ75" i="75"/>
  <c r="EI75" i="75"/>
  <c r="ES75" i="75"/>
  <c r="FA75" i="75"/>
  <c r="FK75" i="75"/>
  <c r="FS75" i="75"/>
  <c r="GC75" i="75"/>
  <c r="GU75" i="75"/>
  <c r="HE75" i="75"/>
  <c r="HM75" i="75"/>
  <c r="HW75" i="75"/>
  <c r="IE75" i="75"/>
  <c r="U75" i="75"/>
  <c r="AM75" i="75"/>
  <c r="CP75" i="75"/>
  <c r="CZ75" i="75"/>
  <c r="DH75" i="75"/>
  <c r="DR75" i="75"/>
  <c r="EB75" i="75"/>
  <c r="EJ75" i="75"/>
  <c r="ET75" i="75"/>
  <c r="FB75" i="75"/>
  <c r="FL75" i="75"/>
  <c r="FT75" i="75"/>
  <c r="GD75" i="75"/>
  <c r="GN75" i="75"/>
  <c r="GV75" i="75"/>
  <c r="HF75" i="75"/>
  <c r="HN75" i="75"/>
  <c r="HX75" i="75"/>
  <c r="IF75" i="75"/>
  <c r="CB75" i="75"/>
  <c r="EK75" i="75"/>
  <c r="HY75" i="75"/>
  <c r="EC75" i="75"/>
  <c r="GE75" i="75"/>
  <c r="F75" i="75"/>
  <c r="N75" i="75"/>
  <c r="X75" i="75"/>
  <c r="AF75" i="75"/>
  <c r="AP75" i="75"/>
  <c r="AZ75" i="75"/>
  <c r="BH75" i="75"/>
  <c r="BR75" i="75"/>
  <c r="BZ75" i="75"/>
  <c r="FM75" i="75"/>
  <c r="HG75" i="75"/>
  <c r="G75" i="75"/>
  <c r="O75" i="75"/>
  <c r="Y75" i="75"/>
  <c r="AQ75" i="75"/>
  <c r="BA75" i="75"/>
  <c r="BI75" i="75"/>
  <c r="BS75" i="75"/>
  <c r="CA75" i="75"/>
  <c r="CQ75" i="75"/>
  <c r="EU75" i="75"/>
  <c r="GW75" i="75"/>
  <c r="BX75" i="75"/>
  <c r="DA75" i="75"/>
  <c r="FC75" i="75"/>
  <c r="GO75" i="75"/>
  <c r="I75" i="75"/>
  <c r="Q75" i="75"/>
  <c r="AA75" i="75"/>
  <c r="AK75" i="75"/>
  <c r="AS75" i="75"/>
  <c r="BC75" i="75"/>
  <c r="BK75" i="75"/>
  <c r="BU75" i="75"/>
  <c r="CM75" i="75"/>
  <c r="CW75" i="75"/>
  <c r="DE75" i="75"/>
  <c r="DO75" i="75"/>
  <c r="DW75" i="75"/>
  <c r="EG75" i="75"/>
  <c r="EY75" i="75"/>
  <c r="FI75" i="75"/>
  <c r="FQ75" i="75"/>
  <c r="GA75" i="75"/>
  <c r="GI75" i="75"/>
  <c r="GS75" i="75"/>
  <c r="HK75" i="75"/>
  <c r="HU75" i="75"/>
  <c r="IC75" i="75"/>
  <c r="BY75" i="75"/>
  <c r="CI75" i="75"/>
  <c r="DS75" i="75"/>
  <c r="HO75" i="75"/>
  <c r="J75" i="75"/>
  <c r="T75" i="75"/>
  <c r="AB75" i="75"/>
  <c r="AL75" i="75"/>
  <c r="AT75" i="75"/>
  <c r="BD75" i="75"/>
  <c r="BL75" i="75"/>
  <c r="BV75" i="75"/>
  <c r="CF75" i="75"/>
  <c r="CL75" i="75"/>
  <c r="CV75" i="75"/>
  <c r="DD75" i="75"/>
  <c r="DN75" i="75"/>
  <c r="DV75" i="75"/>
  <c r="EF75" i="75"/>
  <c r="EN75" i="75"/>
  <c r="EX75" i="75"/>
  <c r="FH75" i="75"/>
  <c r="FP75" i="75"/>
  <c r="FZ75" i="75"/>
  <c r="GH75" i="75"/>
  <c r="GR75" i="75"/>
  <c r="GZ75" i="75"/>
  <c r="HJ75" i="75"/>
  <c r="HT75" i="75"/>
  <c r="IB75" i="75"/>
  <c r="CH75" i="75"/>
  <c r="L75" i="75"/>
  <c r="AD75" i="75"/>
  <c r="BF75" i="75"/>
  <c r="BP75" i="75"/>
  <c r="V75" i="75"/>
  <c r="E75" i="75"/>
  <c r="M75" i="75"/>
  <c r="W75" i="75"/>
  <c r="AE75" i="75"/>
  <c r="AO75" i="75"/>
  <c r="BG75" i="75"/>
  <c r="BQ75" i="75"/>
  <c r="D75" i="75"/>
  <c r="AN75" i="75"/>
  <c r="CJ75" i="75"/>
  <c r="CR75" i="75"/>
  <c r="DB75" i="75"/>
  <c r="DL75" i="75"/>
  <c r="DT75" i="75"/>
  <c r="ED75" i="75"/>
  <c r="EL75" i="75"/>
  <c r="EV75" i="75"/>
  <c r="FD75" i="75"/>
  <c r="FN75" i="75"/>
  <c r="FX75" i="75"/>
  <c r="GF75" i="75"/>
  <c r="GP75" i="75"/>
  <c r="GX75" i="75"/>
  <c r="HH75" i="75"/>
  <c r="HP75" i="75"/>
  <c r="HZ75" i="75"/>
  <c r="CK75" i="75"/>
  <c r="CS75" i="75"/>
  <c r="DC75" i="75"/>
  <c r="DM75" i="75"/>
  <c r="DU75" i="75"/>
  <c r="EE75" i="75"/>
  <c r="EM75" i="75"/>
  <c r="EW75" i="75"/>
  <c r="FO75" i="75"/>
  <c r="FY75" i="75"/>
  <c r="GG75" i="75"/>
  <c r="GQ75" i="75"/>
  <c r="GY75" i="75"/>
  <c r="HI75" i="75"/>
  <c r="IA75" i="75"/>
  <c r="CN75" i="75"/>
  <c r="DF75" i="75"/>
  <c r="DX75" i="75"/>
  <c r="ER75" i="75"/>
  <c r="EZ75" i="75"/>
  <c r="FR75" i="75"/>
  <c r="GB75" i="75"/>
  <c r="GJ75" i="75"/>
  <c r="HD75" i="75"/>
  <c r="HL75" i="75"/>
  <c r="HV75" i="75"/>
  <c r="ID75" i="75"/>
  <c r="H75" i="75"/>
  <c r="P75" i="75"/>
  <c r="Z75" i="75"/>
  <c r="AJ75" i="75"/>
  <c r="AR75" i="75"/>
  <c r="BB75" i="75"/>
  <c r="BJ75" i="75"/>
  <c r="BT75" i="75"/>
  <c r="CX75" i="75"/>
  <c r="DP75" i="75"/>
  <c r="EH75" i="75"/>
  <c r="FJ75" i="75"/>
  <c r="GT75" i="75"/>
  <c r="T60" i="45"/>
  <c r="U60" i="45"/>
  <c r="V60" i="45"/>
  <c r="W60" i="45"/>
  <c r="X60" i="45"/>
  <c r="Y60" i="45"/>
  <c r="Z60" i="45"/>
  <c r="AA60" i="45"/>
  <c r="AB60" i="45"/>
  <c r="AC60" i="45"/>
  <c r="AD60" i="45"/>
  <c r="AE60" i="45"/>
  <c r="S58" i="45"/>
  <c r="T58" i="45"/>
  <c r="U58" i="45"/>
  <c r="V58" i="45"/>
  <c r="W58" i="45"/>
  <c r="X58" i="45"/>
  <c r="Y58" i="45"/>
  <c r="Z58" i="45"/>
  <c r="AA58" i="45"/>
  <c r="AB58" i="45"/>
  <c r="AC58" i="45"/>
  <c r="AD58" i="45"/>
  <c r="AE58" i="45"/>
  <c r="T57" i="45"/>
  <c r="U57" i="45"/>
  <c r="V57" i="45"/>
  <c r="W57" i="45"/>
  <c r="X57" i="45"/>
  <c r="Y57" i="45"/>
  <c r="Z57" i="45"/>
  <c r="AA57" i="45"/>
  <c r="AB57" i="45"/>
  <c r="AC57" i="45"/>
  <c r="AD57" i="45"/>
  <c r="AE57" i="45"/>
  <c r="T6" i="45"/>
  <c r="U6" i="45"/>
  <c r="V6" i="45"/>
  <c r="W6" i="45"/>
  <c r="X6" i="45"/>
  <c r="Y6" i="45"/>
  <c r="Z6" i="45"/>
  <c r="AA6" i="45"/>
  <c r="AB6" i="45"/>
  <c r="AC6" i="45"/>
  <c r="AD6" i="45"/>
  <c r="AE6" i="45"/>
  <c r="T7" i="45"/>
  <c r="U7" i="45"/>
  <c r="V7" i="45"/>
  <c r="W7" i="45"/>
  <c r="X7" i="45"/>
  <c r="Y7" i="45"/>
  <c r="Z7" i="45"/>
  <c r="AA7" i="45"/>
  <c r="AB7" i="45"/>
  <c r="AC7" i="45"/>
  <c r="AD7" i="45"/>
  <c r="AE7" i="45"/>
  <c r="T8" i="45"/>
  <c r="U8" i="45"/>
  <c r="V8" i="45"/>
  <c r="W8" i="45"/>
  <c r="X8" i="45"/>
  <c r="Y8" i="45"/>
  <c r="Z8" i="45"/>
  <c r="AA8" i="45"/>
  <c r="AB8" i="45"/>
  <c r="AC8" i="45"/>
  <c r="AD8" i="45"/>
  <c r="AE8" i="45"/>
  <c r="T9" i="45"/>
  <c r="U9" i="45"/>
  <c r="V9" i="45"/>
  <c r="W9" i="45"/>
  <c r="X9" i="45"/>
  <c r="Y9" i="45"/>
  <c r="Z9" i="45"/>
  <c r="AA9" i="45"/>
  <c r="AB9" i="45"/>
  <c r="AC9" i="45"/>
  <c r="AD9" i="45"/>
  <c r="AE9" i="45"/>
  <c r="T10" i="45"/>
  <c r="U10" i="45"/>
  <c r="V10" i="45"/>
  <c r="W10" i="45"/>
  <c r="X10" i="45"/>
  <c r="Y10" i="45"/>
  <c r="Z10" i="45"/>
  <c r="AA10" i="45"/>
  <c r="AB10" i="45"/>
  <c r="AC10" i="45"/>
  <c r="AD10" i="45"/>
  <c r="AE10" i="45"/>
  <c r="T11" i="45"/>
  <c r="U11" i="45"/>
  <c r="V11" i="45"/>
  <c r="W11" i="45"/>
  <c r="X11" i="45"/>
  <c r="Y11" i="45"/>
  <c r="Z11" i="45"/>
  <c r="AA11" i="45"/>
  <c r="AB11" i="45"/>
  <c r="AC11" i="45"/>
  <c r="AD11" i="45"/>
  <c r="AE11" i="45"/>
  <c r="T12" i="45"/>
  <c r="U12" i="45"/>
  <c r="V12" i="45"/>
  <c r="W12" i="45"/>
  <c r="X12" i="45"/>
  <c r="Y12" i="45"/>
  <c r="Z12" i="45"/>
  <c r="AA12" i="45"/>
  <c r="AB12" i="45"/>
  <c r="AC12" i="45"/>
  <c r="AD12" i="45"/>
  <c r="AE12" i="45"/>
  <c r="T13" i="45"/>
  <c r="U13" i="45"/>
  <c r="V13" i="45"/>
  <c r="W13" i="45"/>
  <c r="X13" i="45"/>
  <c r="Y13" i="45"/>
  <c r="Z13" i="45"/>
  <c r="AA13" i="45"/>
  <c r="AB13" i="45"/>
  <c r="AC13" i="45"/>
  <c r="AD13" i="45"/>
  <c r="AE13" i="45"/>
  <c r="T14" i="45"/>
  <c r="U14" i="45"/>
  <c r="V14" i="45"/>
  <c r="W14" i="45"/>
  <c r="X14" i="45"/>
  <c r="Y14" i="45"/>
  <c r="Z14" i="45"/>
  <c r="AA14" i="45"/>
  <c r="AB14" i="45"/>
  <c r="AC14" i="45"/>
  <c r="AD14" i="45"/>
  <c r="AE14" i="45"/>
  <c r="T15" i="45"/>
  <c r="U15" i="45"/>
  <c r="V15" i="45"/>
  <c r="W15" i="45"/>
  <c r="X15" i="45"/>
  <c r="Y15" i="45"/>
  <c r="Z15" i="45"/>
  <c r="AA15" i="45"/>
  <c r="AB15" i="45"/>
  <c r="AC15" i="45"/>
  <c r="AD15" i="45"/>
  <c r="AE15" i="45"/>
  <c r="T16" i="45"/>
  <c r="U16" i="45"/>
  <c r="V16" i="45"/>
  <c r="W16" i="45"/>
  <c r="X16" i="45"/>
  <c r="Y16" i="45"/>
  <c r="Z16" i="45"/>
  <c r="AA16" i="45"/>
  <c r="AB16" i="45"/>
  <c r="AC16" i="45"/>
  <c r="AD16" i="45"/>
  <c r="AE16" i="45"/>
  <c r="T17" i="45"/>
  <c r="U17" i="45"/>
  <c r="V17" i="45"/>
  <c r="W17" i="45"/>
  <c r="X17" i="45"/>
  <c r="Y17" i="45"/>
  <c r="Z17" i="45"/>
  <c r="AA17" i="45"/>
  <c r="AB17" i="45"/>
  <c r="AC17" i="45"/>
  <c r="AD17" i="45"/>
  <c r="AE17" i="45"/>
  <c r="T18" i="45"/>
  <c r="U18" i="45"/>
  <c r="V18" i="45"/>
  <c r="W18" i="45"/>
  <c r="X18" i="45"/>
  <c r="Y18" i="45"/>
  <c r="Z18" i="45"/>
  <c r="AA18" i="45"/>
  <c r="AB18" i="45"/>
  <c r="AC18" i="45"/>
  <c r="AD18" i="45"/>
  <c r="AE18" i="45"/>
  <c r="T19" i="45"/>
  <c r="U19" i="45"/>
  <c r="V19" i="45"/>
  <c r="W19" i="45"/>
  <c r="X19" i="45"/>
  <c r="Y19" i="45"/>
  <c r="Z19" i="45"/>
  <c r="AA19" i="45"/>
  <c r="AB19" i="45"/>
  <c r="AC19" i="45"/>
  <c r="AD19" i="45"/>
  <c r="AE19" i="45"/>
  <c r="T20" i="45"/>
  <c r="U20" i="45"/>
  <c r="V20" i="45"/>
  <c r="W20" i="45"/>
  <c r="X20" i="45"/>
  <c r="Y20" i="45"/>
  <c r="Z20" i="45"/>
  <c r="AA20" i="45"/>
  <c r="AB20" i="45"/>
  <c r="AC20" i="45"/>
  <c r="AD20" i="45"/>
  <c r="AE20" i="45"/>
  <c r="T21" i="45"/>
  <c r="U21" i="45"/>
  <c r="V21" i="45"/>
  <c r="W21" i="45"/>
  <c r="X21" i="45"/>
  <c r="Y21" i="45"/>
  <c r="Z21" i="45"/>
  <c r="AA21" i="45"/>
  <c r="AB21" i="45"/>
  <c r="AC21" i="45"/>
  <c r="AD21" i="45"/>
  <c r="AE21" i="45"/>
  <c r="T22" i="45"/>
  <c r="U22" i="45"/>
  <c r="V22" i="45"/>
  <c r="W22" i="45"/>
  <c r="X22" i="45"/>
  <c r="Y22" i="45"/>
  <c r="Z22" i="45"/>
  <c r="AA22" i="45"/>
  <c r="AB22" i="45"/>
  <c r="AC22" i="45"/>
  <c r="AD22" i="45"/>
  <c r="AE22" i="45"/>
  <c r="T23" i="45"/>
  <c r="U23" i="45"/>
  <c r="V23" i="45"/>
  <c r="W23" i="45"/>
  <c r="X23" i="45"/>
  <c r="Y23" i="45"/>
  <c r="Z23" i="45"/>
  <c r="AA23" i="45"/>
  <c r="AB23" i="45"/>
  <c r="AC23" i="45"/>
  <c r="AD23" i="45"/>
  <c r="AE23" i="45"/>
  <c r="T24" i="45"/>
  <c r="U24" i="45"/>
  <c r="V24" i="45"/>
  <c r="W24" i="45"/>
  <c r="X24" i="45"/>
  <c r="Y24" i="45"/>
  <c r="Z24" i="45"/>
  <c r="AA24" i="45"/>
  <c r="AB24" i="45"/>
  <c r="AC24" i="45"/>
  <c r="AD24" i="45"/>
  <c r="AE24" i="45"/>
  <c r="T25" i="45"/>
  <c r="U25" i="45"/>
  <c r="V25" i="45"/>
  <c r="W25" i="45"/>
  <c r="X25" i="45"/>
  <c r="Y25" i="45"/>
  <c r="Z25" i="45"/>
  <c r="AA25" i="45"/>
  <c r="AB25" i="45"/>
  <c r="AC25" i="45"/>
  <c r="AD25" i="45"/>
  <c r="AE25" i="45"/>
  <c r="T26" i="45"/>
  <c r="U26" i="45"/>
  <c r="V26" i="45"/>
  <c r="W26" i="45"/>
  <c r="X26" i="45"/>
  <c r="Y26" i="45"/>
  <c r="Z26" i="45"/>
  <c r="AA26" i="45"/>
  <c r="AB26" i="45"/>
  <c r="AC26" i="45"/>
  <c r="AD26" i="45"/>
  <c r="AE26" i="45"/>
  <c r="T27" i="45"/>
  <c r="U27" i="45"/>
  <c r="V27" i="45"/>
  <c r="W27" i="45"/>
  <c r="X27" i="45"/>
  <c r="Y27" i="45"/>
  <c r="Z27" i="45"/>
  <c r="AA27" i="45"/>
  <c r="AB27" i="45"/>
  <c r="AC27" i="45"/>
  <c r="AD27" i="45"/>
  <c r="AE27" i="45"/>
  <c r="T28" i="45"/>
  <c r="U28" i="45"/>
  <c r="V28" i="45"/>
  <c r="W28" i="45"/>
  <c r="X28" i="45"/>
  <c r="Y28" i="45"/>
  <c r="Z28" i="45"/>
  <c r="AA28" i="45"/>
  <c r="AB28" i="45"/>
  <c r="AC28" i="45"/>
  <c r="AD28" i="45"/>
  <c r="AE28" i="45"/>
  <c r="T29" i="45"/>
  <c r="U29" i="45"/>
  <c r="V29" i="45"/>
  <c r="W29" i="45"/>
  <c r="X29" i="45"/>
  <c r="Y29" i="45"/>
  <c r="Z29" i="45"/>
  <c r="AA29" i="45"/>
  <c r="AB29" i="45"/>
  <c r="AC29" i="45"/>
  <c r="AD29" i="45"/>
  <c r="AE29" i="45"/>
  <c r="T30" i="45"/>
  <c r="U30" i="45"/>
  <c r="V30" i="45"/>
  <c r="W30" i="45"/>
  <c r="X30" i="45"/>
  <c r="Y30" i="45"/>
  <c r="Z30" i="45"/>
  <c r="AA30" i="45"/>
  <c r="AB30" i="45"/>
  <c r="AC30" i="45"/>
  <c r="AD30" i="45"/>
  <c r="AE30" i="45"/>
  <c r="T31" i="45"/>
  <c r="U31" i="45"/>
  <c r="V31" i="45"/>
  <c r="W31" i="45"/>
  <c r="X31" i="45"/>
  <c r="Y31" i="45"/>
  <c r="Z31" i="45"/>
  <c r="AA31" i="45"/>
  <c r="AB31" i="45"/>
  <c r="AC31" i="45"/>
  <c r="AD31" i="45"/>
  <c r="AE31" i="45"/>
  <c r="T32" i="45"/>
  <c r="U32" i="45"/>
  <c r="V32" i="45"/>
  <c r="W32" i="45"/>
  <c r="X32" i="45"/>
  <c r="Y32" i="45"/>
  <c r="Z32" i="45"/>
  <c r="AA32" i="45"/>
  <c r="AB32" i="45"/>
  <c r="AC32" i="45"/>
  <c r="AD32" i="45"/>
  <c r="AE32" i="45"/>
  <c r="T33" i="45"/>
  <c r="U33" i="45"/>
  <c r="V33" i="45"/>
  <c r="W33" i="45"/>
  <c r="X33" i="45"/>
  <c r="Y33" i="45"/>
  <c r="Z33" i="45"/>
  <c r="AA33" i="45"/>
  <c r="AB33" i="45"/>
  <c r="AC33" i="45"/>
  <c r="AD33" i="45"/>
  <c r="AE33" i="45"/>
  <c r="T34" i="45"/>
  <c r="U34" i="45"/>
  <c r="V34" i="45"/>
  <c r="W34" i="45"/>
  <c r="X34" i="45"/>
  <c r="Y34" i="45"/>
  <c r="Z34" i="45"/>
  <c r="AA34" i="45"/>
  <c r="AB34" i="45"/>
  <c r="AC34" i="45"/>
  <c r="AD34" i="45"/>
  <c r="AE34" i="45"/>
  <c r="T35" i="45"/>
  <c r="U35" i="45"/>
  <c r="V35" i="45"/>
  <c r="W35" i="45"/>
  <c r="X35" i="45"/>
  <c r="Y35" i="45"/>
  <c r="Z35" i="45"/>
  <c r="AA35" i="45"/>
  <c r="AB35" i="45"/>
  <c r="AC35" i="45"/>
  <c r="AD35" i="45"/>
  <c r="AE35" i="45"/>
  <c r="T36" i="45"/>
  <c r="U36" i="45"/>
  <c r="V36" i="45"/>
  <c r="W36" i="45"/>
  <c r="X36" i="45"/>
  <c r="Y36" i="45"/>
  <c r="Z36" i="45"/>
  <c r="AA36" i="45"/>
  <c r="AB36" i="45"/>
  <c r="AC36" i="45"/>
  <c r="AD36" i="45"/>
  <c r="AE36" i="45"/>
  <c r="T37" i="45"/>
  <c r="U37" i="45"/>
  <c r="V37" i="45"/>
  <c r="W37" i="45"/>
  <c r="X37" i="45"/>
  <c r="Y37" i="45"/>
  <c r="Z37" i="45"/>
  <c r="AA37" i="45"/>
  <c r="AB37" i="45"/>
  <c r="AC37" i="45"/>
  <c r="AD37" i="45"/>
  <c r="AE37" i="45"/>
  <c r="T38" i="45"/>
  <c r="U38" i="45"/>
  <c r="V38" i="45"/>
  <c r="W38" i="45"/>
  <c r="X38" i="45"/>
  <c r="Y38" i="45"/>
  <c r="Z38" i="45"/>
  <c r="AA38" i="45"/>
  <c r="AB38" i="45"/>
  <c r="AC38" i="45"/>
  <c r="AD38" i="45"/>
  <c r="AE38" i="45"/>
  <c r="T39" i="45"/>
  <c r="U39" i="45"/>
  <c r="V39" i="45"/>
  <c r="W39" i="45"/>
  <c r="X39" i="45"/>
  <c r="Y39" i="45"/>
  <c r="Z39" i="45"/>
  <c r="AA39" i="45"/>
  <c r="AB39" i="45"/>
  <c r="AC39" i="45"/>
  <c r="AD39" i="45"/>
  <c r="AE39" i="45"/>
  <c r="T40" i="45"/>
  <c r="U40" i="45"/>
  <c r="W40" i="45"/>
  <c r="X40" i="45"/>
  <c r="Y40" i="45"/>
  <c r="Z40" i="45"/>
  <c r="AA40" i="45"/>
  <c r="AB40" i="45"/>
  <c r="AC40" i="45"/>
  <c r="AD40" i="45"/>
  <c r="AE40" i="45"/>
  <c r="T41" i="45"/>
  <c r="U41" i="45"/>
  <c r="V41" i="45"/>
  <c r="W41" i="45"/>
  <c r="X41" i="45"/>
  <c r="Y41" i="45"/>
  <c r="Z41" i="45"/>
  <c r="AA41" i="45"/>
  <c r="AB41" i="45"/>
  <c r="AC41" i="45"/>
  <c r="AD41" i="45"/>
  <c r="AE41" i="45"/>
  <c r="T42" i="45"/>
  <c r="U42" i="45"/>
  <c r="V42" i="45"/>
  <c r="W42" i="45"/>
  <c r="X42" i="45"/>
  <c r="Y42" i="45"/>
  <c r="Z42" i="45"/>
  <c r="AA42" i="45"/>
  <c r="AB42" i="45"/>
  <c r="AC42" i="45"/>
  <c r="AD42" i="45"/>
  <c r="AE42" i="45"/>
  <c r="T43" i="45"/>
  <c r="U43" i="45"/>
  <c r="V43" i="45"/>
  <c r="W43" i="45"/>
  <c r="X43" i="45"/>
  <c r="Y43" i="45"/>
  <c r="Z43" i="45"/>
  <c r="AA43" i="45"/>
  <c r="AB43" i="45"/>
  <c r="AC43" i="45"/>
  <c r="AD43" i="45"/>
  <c r="AE43" i="45"/>
  <c r="T44" i="45"/>
  <c r="U44" i="45"/>
  <c r="V44" i="45"/>
  <c r="W44" i="45"/>
  <c r="X44" i="45"/>
  <c r="Y44" i="45"/>
  <c r="Z44" i="45"/>
  <c r="AA44" i="45"/>
  <c r="AB44" i="45"/>
  <c r="AC44" i="45"/>
  <c r="AD44" i="45"/>
  <c r="AE44" i="45"/>
  <c r="T45" i="45"/>
  <c r="U45" i="45"/>
  <c r="V45" i="45"/>
  <c r="W45" i="45"/>
  <c r="X45" i="45"/>
  <c r="Y45" i="45"/>
  <c r="Z45" i="45"/>
  <c r="AA45" i="45"/>
  <c r="AB45" i="45"/>
  <c r="AC45" i="45"/>
  <c r="AD45" i="45"/>
  <c r="AE45" i="45"/>
  <c r="T46" i="45"/>
  <c r="U46" i="45"/>
  <c r="V46" i="45"/>
  <c r="W46" i="45"/>
  <c r="X46" i="45"/>
  <c r="Y46" i="45"/>
  <c r="Z46" i="45"/>
  <c r="AA46" i="45"/>
  <c r="AB46" i="45"/>
  <c r="AC46" i="45"/>
  <c r="AD46" i="45"/>
  <c r="AE46" i="45"/>
  <c r="T47" i="45"/>
  <c r="U47" i="45"/>
  <c r="V47" i="45"/>
  <c r="W47" i="45"/>
  <c r="X47" i="45"/>
  <c r="Y47" i="45"/>
  <c r="Z47" i="45"/>
  <c r="AA47" i="45"/>
  <c r="AB47" i="45"/>
  <c r="AC47" i="45"/>
  <c r="AD47" i="45"/>
  <c r="AE47" i="45"/>
  <c r="T48" i="45"/>
  <c r="U48" i="45"/>
  <c r="V48" i="45"/>
  <c r="W48" i="45"/>
  <c r="X48" i="45"/>
  <c r="Y48" i="45"/>
  <c r="Z48" i="45"/>
  <c r="AA48" i="45"/>
  <c r="AB48" i="45"/>
  <c r="AC48" i="45"/>
  <c r="AD48" i="45"/>
  <c r="AE48" i="45"/>
  <c r="T49" i="45"/>
  <c r="U49" i="45"/>
  <c r="V49" i="45"/>
  <c r="W49" i="45"/>
  <c r="X49" i="45"/>
  <c r="Y49" i="45"/>
  <c r="Z49" i="45"/>
  <c r="AA49" i="45"/>
  <c r="AB49" i="45"/>
  <c r="AC49" i="45"/>
  <c r="AD49" i="45"/>
  <c r="AE49" i="45"/>
  <c r="T50" i="45"/>
  <c r="U50" i="45"/>
  <c r="V50" i="45"/>
  <c r="W50" i="45"/>
  <c r="X50" i="45"/>
  <c r="Y50" i="45"/>
  <c r="Z50" i="45"/>
  <c r="AA50" i="45"/>
  <c r="AB50" i="45"/>
  <c r="AC50" i="45"/>
  <c r="AD50" i="45"/>
  <c r="AE50" i="45"/>
  <c r="T51" i="45"/>
  <c r="U51" i="45"/>
  <c r="V51" i="45"/>
  <c r="W51" i="45"/>
  <c r="X51" i="45"/>
  <c r="Y51" i="45"/>
  <c r="Z51" i="45"/>
  <c r="AA51" i="45"/>
  <c r="AB51" i="45"/>
  <c r="AC51" i="45"/>
  <c r="AD51" i="45"/>
  <c r="AE51" i="45"/>
  <c r="T52" i="45"/>
  <c r="U52" i="45"/>
  <c r="V52" i="45"/>
  <c r="W52" i="45"/>
  <c r="X52" i="45"/>
  <c r="Y52" i="45"/>
  <c r="Z52" i="45"/>
  <c r="AA52" i="45"/>
  <c r="AB52" i="45"/>
  <c r="AC52" i="45"/>
  <c r="AD52" i="45"/>
  <c r="AE52" i="45"/>
  <c r="T53" i="45"/>
  <c r="U53" i="45"/>
  <c r="V53" i="45"/>
  <c r="W53" i="45"/>
  <c r="X53" i="45"/>
  <c r="Y53" i="45"/>
  <c r="Z53" i="45"/>
  <c r="AA53" i="45"/>
  <c r="AB53" i="45"/>
  <c r="AC53" i="45"/>
  <c r="AD53" i="45"/>
  <c r="AE53" i="45"/>
  <c r="T54" i="45"/>
  <c r="U54" i="45"/>
  <c r="V54" i="45"/>
  <c r="W54" i="45"/>
  <c r="X54" i="45"/>
  <c r="Y54" i="45"/>
  <c r="Z54" i="45"/>
  <c r="AA54" i="45"/>
  <c r="AB54" i="45"/>
  <c r="AC54" i="45"/>
  <c r="AD54" i="45"/>
  <c r="AE54" i="45"/>
  <c r="T55" i="45"/>
  <c r="U55" i="45"/>
  <c r="V55" i="45"/>
  <c r="W55" i="45"/>
  <c r="X55" i="45"/>
  <c r="Y55" i="45"/>
  <c r="Z55" i="45"/>
  <c r="AA55" i="45"/>
  <c r="AB55" i="45"/>
  <c r="AC55" i="45"/>
  <c r="AD55" i="45"/>
  <c r="AE55" i="45"/>
  <c r="S7" i="45"/>
  <c r="S8" i="45"/>
  <c r="S9" i="45"/>
  <c r="S10" i="45"/>
  <c r="S11" i="45"/>
  <c r="S12" i="45"/>
  <c r="S13" i="45"/>
  <c r="S14" i="45"/>
  <c r="S15" i="45"/>
  <c r="S16" i="45"/>
  <c r="S17" i="45"/>
  <c r="S18" i="45"/>
  <c r="S19" i="45"/>
  <c r="S20" i="45"/>
  <c r="S21" i="45"/>
  <c r="S22" i="45"/>
  <c r="S23" i="45"/>
  <c r="S24" i="45"/>
  <c r="S25" i="45"/>
  <c r="S26" i="45"/>
  <c r="S27" i="45"/>
  <c r="S28" i="45"/>
  <c r="S29" i="45"/>
  <c r="S30" i="45"/>
  <c r="S31" i="45"/>
  <c r="S32" i="45"/>
  <c r="S33" i="45"/>
  <c r="S34" i="45"/>
  <c r="S35" i="45"/>
  <c r="S36" i="45"/>
  <c r="S37" i="45"/>
  <c r="S38" i="45"/>
  <c r="S39" i="45"/>
  <c r="S40" i="45"/>
  <c r="S41" i="45"/>
  <c r="S42" i="45"/>
  <c r="S43" i="45"/>
  <c r="S44" i="45"/>
  <c r="S45" i="45"/>
  <c r="S46" i="45"/>
  <c r="S47" i="45"/>
  <c r="S48" i="45"/>
  <c r="S49" i="45"/>
  <c r="S50" i="45"/>
  <c r="S51" i="45"/>
  <c r="S52" i="45"/>
  <c r="S53" i="45"/>
  <c r="S54" i="45"/>
  <c r="S55" i="45"/>
  <c r="BI74" i="45"/>
  <c r="BI73" i="45"/>
  <c r="BI72" i="45"/>
  <c r="BI71" i="45"/>
  <c r="BI70" i="45"/>
  <c r="BI69" i="45"/>
  <c r="BI68" i="45"/>
  <c r="BI67" i="45"/>
  <c r="BI66" i="45"/>
  <c r="BI75" i="45" l="1"/>
  <c r="AF74" i="58"/>
  <c r="AF73" i="58"/>
  <c r="AF72" i="58"/>
  <c r="AF71" i="58"/>
  <c r="AF70" i="58"/>
  <c r="AF69" i="58"/>
  <c r="AF68" i="58"/>
  <c r="AF67" i="58"/>
  <c r="AF66" i="58"/>
  <c r="Q74" i="58"/>
  <c r="Q73" i="58"/>
  <c r="Q72" i="58"/>
  <c r="Q71" i="58"/>
  <c r="Q70" i="58"/>
  <c r="Q69" i="58"/>
  <c r="Q68" i="58"/>
  <c r="Q67" i="58"/>
  <c r="Q66" i="58"/>
  <c r="IF74" i="47"/>
  <c r="IF73" i="47"/>
  <c r="IF72" i="47"/>
  <c r="IF71" i="47"/>
  <c r="IF70" i="47"/>
  <c r="IF69" i="47"/>
  <c r="IF68" i="47"/>
  <c r="IF67" i="47"/>
  <c r="IF66" i="47"/>
  <c r="HQ74" i="47"/>
  <c r="HQ73" i="47"/>
  <c r="HQ72" i="47"/>
  <c r="HQ71" i="47"/>
  <c r="HQ70" i="47"/>
  <c r="HQ69" i="47"/>
  <c r="HQ68" i="47"/>
  <c r="HQ67" i="47"/>
  <c r="HQ66" i="47"/>
  <c r="HA74" i="47"/>
  <c r="HA73" i="47"/>
  <c r="HA72" i="47"/>
  <c r="HA71" i="47"/>
  <c r="HA70" i="47"/>
  <c r="HA69" i="47"/>
  <c r="HA68" i="47"/>
  <c r="HA67" i="47"/>
  <c r="HA66" i="47"/>
  <c r="GK74" i="47"/>
  <c r="GK73" i="47"/>
  <c r="GK72" i="47"/>
  <c r="GK71" i="47"/>
  <c r="GK70" i="47"/>
  <c r="GK69" i="47"/>
  <c r="GK68" i="47"/>
  <c r="GK67" i="47"/>
  <c r="GK66" i="47"/>
  <c r="EO74" i="47"/>
  <c r="EO73" i="47"/>
  <c r="EO72" i="47"/>
  <c r="EO71" i="47"/>
  <c r="EO70" i="47"/>
  <c r="EO69" i="47"/>
  <c r="EO68" i="47"/>
  <c r="EO67" i="47"/>
  <c r="EO66" i="47"/>
  <c r="EO75" i="47" s="1"/>
  <c r="DY74" i="47"/>
  <c r="DY73" i="47"/>
  <c r="DY72" i="47"/>
  <c r="DY71" i="47"/>
  <c r="DY70" i="47"/>
  <c r="DY69" i="47"/>
  <c r="DY68" i="47"/>
  <c r="DY67" i="47"/>
  <c r="DY66" i="47"/>
  <c r="DI74" i="47"/>
  <c r="DI73" i="47"/>
  <c r="DI72" i="47"/>
  <c r="DI71" i="47"/>
  <c r="DI70" i="47"/>
  <c r="DI69" i="47"/>
  <c r="DI68" i="47"/>
  <c r="DI67" i="47"/>
  <c r="DI66" i="47"/>
  <c r="CS74" i="47"/>
  <c r="CS73" i="47"/>
  <c r="CS72" i="47"/>
  <c r="CS71" i="47"/>
  <c r="CS70" i="47"/>
  <c r="CS69" i="47"/>
  <c r="CS68" i="47"/>
  <c r="CS67" i="47"/>
  <c r="CS66" i="47"/>
  <c r="CC74" i="47"/>
  <c r="CC73" i="47"/>
  <c r="CC72" i="47"/>
  <c r="CC71" i="47"/>
  <c r="CC70" i="47"/>
  <c r="CC69" i="47"/>
  <c r="CC68" i="47"/>
  <c r="CC67" i="47"/>
  <c r="CC66" i="47"/>
  <c r="BM74" i="47"/>
  <c r="BM73" i="47"/>
  <c r="BM72" i="47"/>
  <c r="BM71" i="47"/>
  <c r="BM70" i="47"/>
  <c r="BM69" i="47"/>
  <c r="BM68" i="47"/>
  <c r="BM67" i="47"/>
  <c r="BM66" i="47"/>
  <c r="AW74" i="47"/>
  <c r="AW73" i="47"/>
  <c r="AW72" i="47"/>
  <c r="AW71" i="47"/>
  <c r="AW70" i="47"/>
  <c r="AW69" i="47"/>
  <c r="AW68" i="47"/>
  <c r="AW67" i="47"/>
  <c r="AW66" i="47"/>
  <c r="AG74" i="47"/>
  <c r="AG73" i="47"/>
  <c r="AG72" i="47"/>
  <c r="AG71" i="47"/>
  <c r="AG70" i="47"/>
  <c r="AG69" i="47"/>
  <c r="AG68" i="47"/>
  <c r="AG67" i="47"/>
  <c r="AG66" i="47"/>
  <c r="Q74" i="47"/>
  <c r="Q73" i="47"/>
  <c r="Q72" i="47"/>
  <c r="Q71" i="47"/>
  <c r="Q70" i="47"/>
  <c r="Q69" i="47"/>
  <c r="Q68" i="47"/>
  <c r="Q67" i="47"/>
  <c r="Q66" i="47"/>
  <c r="D74" i="47"/>
  <c r="D74" i="76" l="1"/>
  <c r="Q66" i="45"/>
  <c r="AF66" i="76"/>
  <c r="Q66" i="76"/>
  <c r="AF66" i="45"/>
  <c r="Q68" i="76"/>
  <c r="AF68" i="76"/>
  <c r="Q68" i="45"/>
  <c r="AF68" i="45"/>
  <c r="AF69" i="76"/>
  <c r="Q69" i="45"/>
  <c r="Q69" i="76"/>
  <c r="AF69" i="45"/>
  <c r="Q70" i="76"/>
  <c r="Q70" i="45"/>
  <c r="AF70" i="45"/>
  <c r="AF70" i="76"/>
  <c r="Q71" i="45"/>
  <c r="AF71" i="45"/>
  <c r="Q71" i="76"/>
  <c r="AF71" i="76"/>
  <c r="AF72" i="45"/>
  <c r="AF72" i="76"/>
  <c r="Q72" i="76"/>
  <c r="Q72" i="45"/>
  <c r="AF73" i="76"/>
  <c r="Q73" i="45"/>
  <c r="Q73" i="76"/>
  <c r="AF73" i="45"/>
  <c r="AF74" i="45"/>
  <c r="AF74" i="76"/>
  <c r="Q74" i="76"/>
  <c r="Q74" i="45"/>
  <c r="AF67" i="76"/>
  <c r="Q67" i="76"/>
  <c r="Q67" i="45"/>
  <c r="AF67" i="45"/>
  <c r="AG75" i="47"/>
  <c r="HA75" i="47"/>
  <c r="CC75" i="47"/>
  <c r="HQ75" i="47"/>
  <c r="CS75" i="47"/>
  <c r="DI75" i="47"/>
  <c r="Q75" i="47"/>
  <c r="Q75" i="58"/>
  <c r="AF75" i="58"/>
  <c r="IF75" i="47"/>
  <c r="GK75" i="47"/>
  <c r="DY75" i="47"/>
  <c r="BM75" i="47"/>
  <c r="AW75" i="47"/>
  <c r="Q16" i="20"/>
  <c r="P16" i="20"/>
  <c r="M16" i="20"/>
  <c r="L16" i="20"/>
  <c r="Q15" i="20"/>
  <c r="P15" i="20"/>
  <c r="M15" i="20"/>
  <c r="L15" i="20"/>
  <c r="Q14" i="20"/>
  <c r="P14" i="20"/>
  <c r="M14" i="20"/>
  <c r="L14" i="20"/>
  <c r="Q13" i="20"/>
  <c r="P13" i="20"/>
  <c r="M13" i="20"/>
  <c r="L13" i="20"/>
  <c r="Q12" i="20"/>
  <c r="P12" i="20"/>
  <c r="M12" i="20"/>
  <c r="L12" i="20"/>
  <c r="Q11" i="20"/>
  <c r="P11" i="20"/>
  <c r="M11" i="20"/>
  <c r="L11" i="20"/>
  <c r="Q10" i="20"/>
  <c r="P10" i="20"/>
  <c r="M10" i="20"/>
  <c r="L10" i="20"/>
  <c r="Q9" i="20"/>
  <c r="P9" i="20"/>
  <c r="M9" i="20"/>
  <c r="L9" i="20"/>
  <c r="Q8" i="20"/>
  <c r="P8" i="20"/>
  <c r="M8" i="20"/>
  <c r="L8" i="20"/>
  <c r="Q7" i="20"/>
  <c r="P7" i="20"/>
  <c r="M7" i="20"/>
  <c r="L7" i="20"/>
  <c r="G16" i="20"/>
  <c r="C32" i="20" s="1"/>
  <c r="F16" i="20"/>
  <c r="B32" i="20" s="1"/>
  <c r="E16" i="20"/>
  <c r="G15" i="20"/>
  <c r="C31" i="20" s="1"/>
  <c r="F15" i="20"/>
  <c r="B31" i="20" s="1"/>
  <c r="E15" i="20"/>
  <c r="G14" i="20"/>
  <c r="C30" i="20" s="1"/>
  <c r="F14" i="20"/>
  <c r="B30" i="20" s="1"/>
  <c r="E14" i="20"/>
  <c r="G13" i="20"/>
  <c r="C29" i="20" s="1"/>
  <c r="F13" i="20"/>
  <c r="B29" i="20" s="1"/>
  <c r="E13" i="20"/>
  <c r="G12" i="20"/>
  <c r="C28" i="20" s="1"/>
  <c r="F12" i="20"/>
  <c r="B28" i="20" s="1"/>
  <c r="E12" i="20"/>
  <c r="G11" i="20"/>
  <c r="C27" i="20" s="1"/>
  <c r="F11" i="20"/>
  <c r="B27" i="20" s="1"/>
  <c r="E11" i="20"/>
  <c r="G10" i="20"/>
  <c r="C26" i="20" s="1"/>
  <c r="F10" i="20"/>
  <c r="B26" i="20" s="1"/>
  <c r="E10" i="20"/>
  <c r="G9" i="20"/>
  <c r="C25" i="20" s="1"/>
  <c r="F9" i="20"/>
  <c r="B25" i="20" s="1"/>
  <c r="E9" i="20"/>
  <c r="G8" i="20"/>
  <c r="C24" i="20" s="1"/>
  <c r="F8" i="20"/>
  <c r="B24" i="20" s="1"/>
  <c r="E8" i="20"/>
  <c r="G7" i="20"/>
  <c r="C23" i="20" s="1"/>
  <c r="F7" i="20"/>
  <c r="B23" i="20" s="1"/>
  <c r="E7" i="20"/>
  <c r="G7" i="23"/>
  <c r="C23" i="23" s="1"/>
  <c r="E7" i="23"/>
  <c r="AF75" i="76" l="1"/>
  <c r="Q75" i="76"/>
  <c r="AF75" i="45"/>
  <c r="Q75" i="45"/>
  <c r="IG74" i="47"/>
  <c r="IE74" i="47"/>
  <c r="ID74" i="47"/>
  <c r="IC74" i="47"/>
  <c r="IB74" i="47"/>
  <c r="IA74" i="47"/>
  <c r="HZ74" i="47"/>
  <c r="HY74" i="47"/>
  <c r="HX74" i="47"/>
  <c r="HW74" i="47"/>
  <c r="HV74" i="47"/>
  <c r="HU74" i="47"/>
  <c r="HT74" i="47"/>
  <c r="IG73" i="47"/>
  <c r="IE73" i="47"/>
  <c r="ID73" i="47"/>
  <c r="IC73" i="47"/>
  <c r="IB73" i="47"/>
  <c r="IA73" i="47"/>
  <c r="HZ73" i="47"/>
  <c r="HY73" i="47"/>
  <c r="HX73" i="47"/>
  <c r="HW73" i="47"/>
  <c r="HV73" i="47"/>
  <c r="HU73" i="47"/>
  <c r="HT73" i="47"/>
  <c r="IG72" i="47"/>
  <c r="IE72" i="47"/>
  <c r="ID72" i="47"/>
  <c r="IC72" i="47"/>
  <c r="IB72" i="47"/>
  <c r="IA72" i="47"/>
  <c r="HZ72" i="47"/>
  <c r="HY72" i="47"/>
  <c r="HX72" i="47"/>
  <c r="HW72" i="47"/>
  <c r="HV72" i="47"/>
  <c r="HU72" i="47"/>
  <c r="HT72" i="47"/>
  <c r="IG71" i="47"/>
  <c r="IE71" i="47"/>
  <c r="ID71" i="47"/>
  <c r="IC71" i="47"/>
  <c r="IB71" i="47"/>
  <c r="IA71" i="47"/>
  <c r="HZ71" i="47"/>
  <c r="HY71" i="47"/>
  <c r="HX71" i="47"/>
  <c r="HW71" i="47"/>
  <c r="HV71" i="47"/>
  <c r="HU71" i="47"/>
  <c r="HT71" i="47"/>
  <c r="IG70" i="47"/>
  <c r="IE70" i="47"/>
  <c r="ID70" i="47"/>
  <c r="IC70" i="47"/>
  <c r="IB70" i="47"/>
  <c r="IA70" i="47"/>
  <c r="HZ70" i="47"/>
  <c r="HY70" i="47"/>
  <c r="HX70" i="47"/>
  <c r="HW70" i="47"/>
  <c r="HV70" i="47"/>
  <c r="HU70" i="47"/>
  <c r="HT70" i="47"/>
  <c r="IG69" i="47"/>
  <c r="IE69" i="47"/>
  <c r="ID69" i="47"/>
  <c r="IC69" i="47"/>
  <c r="IB69" i="47"/>
  <c r="IA69" i="47"/>
  <c r="HZ69" i="47"/>
  <c r="HY69" i="47"/>
  <c r="HX69" i="47"/>
  <c r="HW69" i="47"/>
  <c r="HV69" i="47"/>
  <c r="HU69" i="47"/>
  <c r="HT69" i="47"/>
  <c r="IG68" i="47"/>
  <c r="IE68" i="47"/>
  <c r="ID68" i="47"/>
  <c r="IC68" i="47"/>
  <c r="IB68" i="47"/>
  <c r="IA68" i="47"/>
  <c r="HZ68" i="47"/>
  <c r="HY68" i="47"/>
  <c r="HX68" i="47"/>
  <c r="HW68" i="47"/>
  <c r="HV68" i="47"/>
  <c r="HU68" i="47"/>
  <c r="HT68" i="47"/>
  <c r="IG67" i="47"/>
  <c r="IE67" i="47"/>
  <c r="ID67" i="47"/>
  <c r="IC67" i="47"/>
  <c r="IB67" i="47"/>
  <c r="IA67" i="47"/>
  <c r="HZ67" i="47"/>
  <c r="HY67" i="47"/>
  <c r="HX67" i="47"/>
  <c r="HW67" i="47"/>
  <c r="HV67" i="47"/>
  <c r="HU67" i="47"/>
  <c r="HT67" i="47"/>
  <c r="IG66" i="47"/>
  <c r="IE66" i="47"/>
  <c r="ID66" i="47"/>
  <c r="IC66" i="47"/>
  <c r="IB66" i="47"/>
  <c r="IA66" i="47"/>
  <c r="HZ66" i="47"/>
  <c r="HY66" i="47"/>
  <c r="HX66" i="47"/>
  <c r="HW66" i="47"/>
  <c r="HV66" i="47"/>
  <c r="HU66" i="47"/>
  <c r="HT66" i="47"/>
  <c r="HP74" i="47"/>
  <c r="HO74" i="47"/>
  <c r="HN74" i="47"/>
  <c r="HM74" i="47"/>
  <c r="HL74" i="47"/>
  <c r="HK74" i="47"/>
  <c r="HJ74" i="47"/>
  <c r="HI74" i="47"/>
  <c r="HH74" i="47"/>
  <c r="HG74" i="47"/>
  <c r="HF74" i="47"/>
  <c r="HE74" i="47"/>
  <c r="HD74" i="47"/>
  <c r="HP73" i="47"/>
  <c r="HO73" i="47"/>
  <c r="HN73" i="47"/>
  <c r="HM73" i="47"/>
  <c r="HL73" i="47"/>
  <c r="HK73" i="47"/>
  <c r="HJ73" i="47"/>
  <c r="HI73" i="47"/>
  <c r="HH73" i="47"/>
  <c r="HG73" i="47"/>
  <c r="HF73" i="47"/>
  <c r="HE73" i="47"/>
  <c r="HD73" i="47"/>
  <c r="HP72" i="47"/>
  <c r="HO72" i="47"/>
  <c r="HN72" i="47"/>
  <c r="HM72" i="47"/>
  <c r="HL72" i="47"/>
  <c r="HK72" i="47"/>
  <c r="HJ72" i="47"/>
  <c r="HI72" i="47"/>
  <c r="HH72" i="47"/>
  <c r="HG72" i="47"/>
  <c r="HF72" i="47"/>
  <c r="HE72" i="47"/>
  <c r="HD72" i="47"/>
  <c r="HP71" i="47"/>
  <c r="HO71" i="47"/>
  <c r="HN71" i="47"/>
  <c r="HM71" i="47"/>
  <c r="HL71" i="47"/>
  <c r="HK71" i="47"/>
  <c r="HJ71" i="47"/>
  <c r="HI71" i="47"/>
  <c r="HH71" i="47"/>
  <c r="HG71" i="47"/>
  <c r="HF71" i="47"/>
  <c r="HE71" i="47"/>
  <c r="HD71" i="47"/>
  <c r="HP70" i="47"/>
  <c r="HO70" i="47"/>
  <c r="HN70" i="47"/>
  <c r="HM70" i="47"/>
  <c r="HL70" i="47"/>
  <c r="HK70" i="47"/>
  <c r="HJ70" i="47"/>
  <c r="HI70" i="47"/>
  <c r="HH70" i="47"/>
  <c r="HG70" i="47"/>
  <c r="HF70" i="47"/>
  <c r="HE70" i="47"/>
  <c r="HD70" i="47"/>
  <c r="HP69" i="47"/>
  <c r="HO69" i="47"/>
  <c r="HN69" i="47"/>
  <c r="HM69" i="47"/>
  <c r="HL69" i="47"/>
  <c r="HK69" i="47"/>
  <c r="HJ69" i="47"/>
  <c r="HI69" i="47"/>
  <c r="HH69" i="47"/>
  <c r="HG69" i="47"/>
  <c r="HF69" i="47"/>
  <c r="HE69" i="47"/>
  <c r="HD69" i="47"/>
  <c r="HP68" i="47"/>
  <c r="HO68" i="47"/>
  <c r="HN68" i="47"/>
  <c r="HM68" i="47"/>
  <c r="HK68" i="47"/>
  <c r="HJ68" i="47"/>
  <c r="HI68" i="47"/>
  <c r="HH68" i="47"/>
  <c r="HG68" i="47"/>
  <c r="HF68" i="47"/>
  <c r="HE68" i="47"/>
  <c r="HD68" i="47"/>
  <c r="HP67" i="47"/>
  <c r="HO67" i="47"/>
  <c r="HN67" i="47"/>
  <c r="HM67" i="47"/>
  <c r="HL67" i="47"/>
  <c r="HK67" i="47"/>
  <c r="HJ67" i="47"/>
  <c r="HI67" i="47"/>
  <c r="HH67" i="47"/>
  <c r="HG67" i="47"/>
  <c r="HF67" i="47"/>
  <c r="HE67" i="47"/>
  <c r="HD67" i="47"/>
  <c r="HP66" i="47"/>
  <c r="HO66" i="47"/>
  <c r="HN66" i="47"/>
  <c r="HM66" i="47"/>
  <c r="HL66" i="47"/>
  <c r="HK66" i="47"/>
  <c r="HJ66" i="47"/>
  <c r="HI66" i="47"/>
  <c r="HH66" i="47"/>
  <c r="HG66" i="47"/>
  <c r="HF66" i="47"/>
  <c r="HE66" i="47"/>
  <c r="HD66" i="47"/>
  <c r="GZ74" i="47"/>
  <c r="GY74" i="47"/>
  <c r="GX74" i="47"/>
  <c r="GW74" i="47"/>
  <c r="GV74" i="47"/>
  <c r="GU74" i="47"/>
  <c r="GT74" i="47"/>
  <c r="GS74" i="47"/>
  <c r="GR74" i="47"/>
  <c r="GQ74" i="47"/>
  <c r="GP74" i="47"/>
  <c r="GO74" i="47"/>
  <c r="GN74" i="47"/>
  <c r="GZ73" i="47"/>
  <c r="GY73" i="47"/>
  <c r="GX73" i="47"/>
  <c r="GW73" i="47"/>
  <c r="GV73" i="47"/>
  <c r="GU73" i="47"/>
  <c r="GT73" i="47"/>
  <c r="GS73" i="47"/>
  <c r="GR73" i="47"/>
  <c r="GQ73" i="47"/>
  <c r="GP73" i="47"/>
  <c r="GO73" i="47"/>
  <c r="GN73" i="47"/>
  <c r="GZ72" i="47"/>
  <c r="GY72" i="47"/>
  <c r="GX72" i="47"/>
  <c r="GW72" i="47"/>
  <c r="GV72" i="47"/>
  <c r="GU72" i="47"/>
  <c r="GT72" i="47"/>
  <c r="GS72" i="47"/>
  <c r="GR72" i="47"/>
  <c r="GQ72" i="47"/>
  <c r="GP72" i="47"/>
  <c r="GO72" i="47"/>
  <c r="GN72" i="47"/>
  <c r="GZ71" i="47"/>
  <c r="GY71" i="47"/>
  <c r="GX71" i="47"/>
  <c r="GW71" i="47"/>
  <c r="GV71" i="47"/>
  <c r="GU71" i="47"/>
  <c r="GT71" i="47"/>
  <c r="GS71" i="47"/>
  <c r="GR71" i="47"/>
  <c r="GQ71" i="47"/>
  <c r="GP71" i="47"/>
  <c r="GO71" i="47"/>
  <c r="GN71" i="47"/>
  <c r="GZ70" i="47"/>
  <c r="GY70" i="47"/>
  <c r="GX70" i="47"/>
  <c r="GW70" i="47"/>
  <c r="GV70" i="47"/>
  <c r="GU70" i="47"/>
  <c r="GT70" i="47"/>
  <c r="GS70" i="47"/>
  <c r="GR70" i="47"/>
  <c r="GQ70" i="47"/>
  <c r="GP70" i="47"/>
  <c r="GO70" i="47"/>
  <c r="GN70" i="47"/>
  <c r="GZ69" i="47"/>
  <c r="GY69" i="47"/>
  <c r="GX69" i="47"/>
  <c r="GW69" i="47"/>
  <c r="GV69" i="47"/>
  <c r="GU69" i="47"/>
  <c r="GT69" i="47"/>
  <c r="GS69" i="47"/>
  <c r="GR69" i="47"/>
  <c r="GQ69" i="47"/>
  <c r="GP69" i="47"/>
  <c r="GO69" i="47"/>
  <c r="GN69" i="47"/>
  <c r="GZ68" i="47"/>
  <c r="GY68" i="47"/>
  <c r="GX68" i="47"/>
  <c r="GW68" i="47"/>
  <c r="GV68" i="47"/>
  <c r="GU68" i="47"/>
  <c r="GT68" i="47"/>
  <c r="GS68" i="47"/>
  <c r="GR68" i="47"/>
  <c r="GQ68" i="47"/>
  <c r="GP68" i="47"/>
  <c r="GO68" i="47"/>
  <c r="GN68" i="47"/>
  <c r="GZ67" i="47"/>
  <c r="GY67" i="47"/>
  <c r="GX67" i="47"/>
  <c r="GW67" i="47"/>
  <c r="GV67" i="47"/>
  <c r="GU67" i="47"/>
  <c r="GT67" i="47"/>
  <c r="GS67" i="47"/>
  <c r="GR67" i="47"/>
  <c r="GQ67" i="47"/>
  <c r="GP67" i="47"/>
  <c r="GO67" i="47"/>
  <c r="GN67" i="47"/>
  <c r="GZ66" i="47"/>
  <c r="GY66" i="47"/>
  <c r="GX66" i="47"/>
  <c r="GW66" i="47"/>
  <c r="GV66" i="47"/>
  <c r="GU66" i="47"/>
  <c r="GT66" i="47"/>
  <c r="GS66" i="47"/>
  <c r="GR66" i="47"/>
  <c r="GQ66" i="47"/>
  <c r="GP66" i="47"/>
  <c r="GO66" i="47"/>
  <c r="GN66" i="47"/>
  <c r="GJ74" i="47"/>
  <c r="GI74" i="47"/>
  <c r="GH74" i="47"/>
  <c r="GG74" i="47"/>
  <c r="GF74" i="47"/>
  <c r="GE74" i="47"/>
  <c r="GD74" i="47"/>
  <c r="GC74" i="47"/>
  <c r="GB74" i="47"/>
  <c r="GA74" i="47"/>
  <c r="FZ74" i="47"/>
  <c r="FY74" i="47"/>
  <c r="FX74" i="47"/>
  <c r="GJ73" i="47"/>
  <c r="GI73" i="47"/>
  <c r="GH73" i="47"/>
  <c r="GG73" i="47"/>
  <c r="GF73" i="47"/>
  <c r="GE73" i="47"/>
  <c r="GD73" i="47"/>
  <c r="GC73" i="47"/>
  <c r="GB73" i="47"/>
  <c r="GA73" i="47"/>
  <c r="FZ73" i="47"/>
  <c r="FY73" i="47"/>
  <c r="FX73" i="47"/>
  <c r="GJ72" i="47"/>
  <c r="GI72" i="47"/>
  <c r="GH72" i="47"/>
  <c r="GG72" i="47"/>
  <c r="GF72" i="47"/>
  <c r="GE72" i="47"/>
  <c r="GD72" i="47"/>
  <c r="GC72" i="47"/>
  <c r="GB72" i="47"/>
  <c r="GA72" i="47"/>
  <c r="FZ72" i="47"/>
  <c r="FY72" i="47"/>
  <c r="FX72" i="47"/>
  <c r="GJ71" i="47"/>
  <c r="GI71" i="47"/>
  <c r="GH71" i="47"/>
  <c r="GG71" i="47"/>
  <c r="GF71" i="47"/>
  <c r="GE71" i="47"/>
  <c r="GD71" i="47"/>
  <c r="GC71" i="47"/>
  <c r="GB71" i="47"/>
  <c r="GA71" i="47"/>
  <c r="FZ71" i="47"/>
  <c r="FY71" i="47"/>
  <c r="FX71" i="47"/>
  <c r="GJ70" i="47"/>
  <c r="GI70" i="47"/>
  <c r="GH70" i="47"/>
  <c r="GG70" i="47"/>
  <c r="GF70" i="47"/>
  <c r="GE70" i="47"/>
  <c r="GD70" i="47"/>
  <c r="GC70" i="47"/>
  <c r="GB70" i="47"/>
  <c r="GA70" i="47"/>
  <c r="FZ70" i="47"/>
  <c r="FY70" i="47"/>
  <c r="FX70" i="47"/>
  <c r="GJ69" i="47"/>
  <c r="GI69" i="47"/>
  <c r="GH69" i="47"/>
  <c r="GG69" i="47"/>
  <c r="GF69" i="47"/>
  <c r="GE69" i="47"/>
  <c r="GD69" i="47"/>
  <c r="GC69" i="47"/>
  <c r="GB69" i="47"/>
  <c r="GA69" i="47"/>
  <c r="FZ69" i="47"/>
  <c r="FY69" i="47"/>
  <c r="FX69" i="47"/>
  <c r="GJ68" i="47"/>
  <c r="GI68" i="47"/>
  <c r="GH68" i="47"/>
  <c r="GG68" i="47"/>
  <c r="GF68" i="47"/>
  <c r="GE68" i="47"/>
  <c r="GD68" i="47"/>
  <c r="GC68" i="47"/>
  <c r="GB68" i="47"/>
  <c r="GA68" i="47"/>
  <c r="FZ68" i="47"/>
  <c r="FY68" i="47"/>
  <c r="FX68" i="47"/>
  <c r="GJ67" i="47"/>
  <c r="GI67" i="47"/>
  <c r="GH67" i="47"/>
  <c r="GG67" i="47"/>
  <c r="GF67" i="47"/>
  <c r="GE67" i="47"/>
  <c r="GD67" i="47"/>
  <c r="GC67" i="47"/>
  <c r="GB67" i="47"/>
  <c r="GA67" i="47"/>
  <c r="FZ67" i="47"/>
  <c r="FY67" i="47"/>
  <c r="FX67" i="47"/>
  <c r="GJ66" i="47"/>
  <c r="GI66" i="47"/>
  <c r="GH66" i="47"/>
  <c r="GG66" i="47"/>
  <c r="GF66" i="47"/>
  <c r="GE66" i="47"/>
  <c r="GD66" i="47"/>
  <c r="GC66" i="47"/>
  <c r="GB66" i="47"/>
  <c r="GA66" i="47"/>
  <c r="FZ66" i="47"/>
  <c r="FY66" i="47"/>
  <c r="FX66" i="47"/>
  <c r="FT74" i="47"/>
  <c r="FS74" i="47"/>
  <c r="FR74" i="47"/>
  <c r="FQ74" i="47"/>
  <c r="FP74" i="47"/>
  <c r="FO74" i="47"/>
  <c r="FN74" i="47"/>
  <c r="FM74" i="47"/>
  <c r="FL74" i="47"/>
  <c r="FK74" i="47"/>
  <c r="FJ74" i="47"/>
  <c r="FI74" i="47"/>
  <c r="FH74" i="47"/>
  <c r="FT73" i="47"/>
  <c r="FS73" i="47"/>
  <c r="FR73" i="47"/>
  <c r="FQ73" i="47"/>
  <c r="FP73" i="47"/>
  <c r="FO73" i="47"/>
  <c r="FN73" i="47"/>
  <c r="FM73" i="47"/>
  <c r="FL73" i="47"/>
  <c r="FK73" i="47"/>
  <c r="FJ73" i="47"/>
  <c r="FI73" i="47"/>
  <c r="FH73" i="47"/>
  <c r="FT72" i="47"/>
  <c r="FS72" i="47"/>
  <c r="FR72" i="47"/>
  <c r="FQ72" i="47"/>
  <c r="FP72" i="47"/>
  <c r="FO72" i="47"/>
  <c r="FN72" i="47"/>
  <c r="FM72" i="47"/>
  <c r="FL72" i="47"/>
  <c r="FK72" i="47"/>
  <c r="FJ72" i="47"/>
  <c r="FI72" i="47"/>
  <c r="FH72" i="47"/>
  <c r="FT71" i="47"/>
  <c r="FS71" i="47"/>
  <c r="FR71" i="47"/>
  <c r="FQ71" i="47"/>
  <c r="FP71" i="47"/>
  <c r="FO71" i="47"/>
  <c r="FN71" i="47"/>
  <c r="FM71" i="47"/>
  <c r="FL71" i="47"/>
  <c r="FK71" i="47"/>
  <c r="FJ71" i="47"/>
  <c r="FI71" i="47"/>
  <c r="FH71" i="47"/>
  <c r="FT70" i="47"/>
  <c r="FS70" i="47"/>
  <c r="FR70" i="47"/>
  <c r="FQ70" i="47"/>
  <c r="FP70" i="47"/>
  <c r="FO70" i="47"/>
  <c r="FN70" i="47"/>
  <c r="FM70" i="47"/>
  <c r="FL70" i="47"/>
  <c r="FK70" i="47"/>
  <c r="FJ70" i="47"/>
  <c r="FI70" i="47"/>
  <c r="FH70" i="47"/>
  <c r="FT69" i="47"/>
  <c r="FS69" i="47"/>
  <c r="FR69" i="47"/>
  <c r="FQ69" i="47"/>
  <c r="FP69" i="47"/>
  <c r="FO69" i="47"/>
  <c r="FN69" i="47"/>
  <c r="FM69" i="47"/>
  <c r="FL69" i="47"/>
  <c r="FK69" i="47"/>
  <c r="FJ69" i="47"/>
  <c r="FI69" i="47"/>
  <c r="FH69" i="47"/>
  <c r="FT68" i="47"/>
  <c r="FS68" i="47"/>
  <c r="FR68" i="47"/>
  <c r="FQ68" i="47"/>
  <c r="FP68" i="47"/>
  <c r="FO68" i="47"/>
  <c r="FN68" i="47"/>
  <c r="FM68" i="47"/>
  <c r="FL68" i="47"/>
  <c r="FK68" i="47"/>
  <c r="FJ68" i="47"/>
  <c r="FI68" i="47"/>
  <c r="FH68" i="47"/>
  <c r="FT67" i="47"/>
  <c r="FS67" i="47"/>
  <c r="FR67" i="47"/>
  <c r="FQ67" i="47"/>
  <c r="FP67" i="47"/>
  <c r="FO67" i="47"/>
  <c r="FN67" i="47"/>
  <c r="FM67" i="47"/>
  <c r="FL67" i="47"/>
  <c r="FK67" i="47"/>
  <c r="FJ67" i="47"/>
  <c r="FI67" i="47"/>
  <c r="FH67" i="47"/>
  <c r="FT66" i="47"/>
  <c r="FS66" i="47"/>
  <c r="FR66" i="47"/>
  <c r="FQ66" i="47"/>
  <c r="FP66" i="47"/>
  <c r="FO66" i="47"/>
  <c r="FN66" i="47"/>
  <c r="FM66" i="47"/>
  <c r="FL66" i="47"/>
  <c r="FK66" i="47"/>
  <c r="FJ66" i="47"/>
  <c r="FI66" i="47"/>
  <c r="FH66" i="47"/>
  <c r="FD74" i="47"/>
  <c r="FC74" i="47"/>
  <c r="FB74" i="47"/>
  <c r="FA74" i="47"/>
  <c r="EZ74" i="47"/>
  <c r="EY74" i="47"/>
  <c r="EX74" i="47"/>
  <c r="EW74" i="47"/>
  <c r="EV74" i="47"/>
  <c r="EU74" i="47"/>
  <c r="ET74" i="47"/>
  <c r="ES74" i="47"/>
  <c r="ER74" i="47"/>
  <c r="FD73" i="47"/>
  <c r="FC73" i="47"/>
  <c r="FB73" i="47"/>
  <c r="FA73" i="47"/>
  <c r="EZ73" i="47"/>
  <c r="EY73" i="47"/>
  <c r="EX73" i="47"/>
  <c r="EW73" i="47"/>
  <c r="EV73" i="47"/>
  <c r="EU73" i="47"/>
  <c r="ET73" i="47"/>
  <c r="ES73" i="47"/>
  <c r="ER73" i="47"/>
  <c r="FD72" i="47"/>
  <c r="FC72" i="47"/>
  <c r="FB72" i="47"/>
  <c r="FA72" i="47"/>
  <c r="EZ72" i="47"/>
  <c r="EY72" i="47"/>
  <c r="EX72" i="47"/>
  <c r="EW72" i="47"/>
  <c r="EV72" i="47"/>
  <c r="EU72" i="47"/>
  <c r="ET72" i="47"/>
  <c r="ES72" i="47"/>
  <c r="ER72" i="47"/>
  <c r="FD71" i="47"/>
  <c r="FC71" i="47"/>
  <c r="FB71" i="47"/>
  <c r="FA71" i="47"/>
  <c r="EZ71" i="47"/>
  <c r="EY71" i="47"/>
  <c r="EX71" i="47"/>
  <c r="EW71" i="47"/>
  <c r="EV71" i="47"/>
  <c r="EU71" i="47"/>
  <c r="ET71" i="47"/>
  <c r="ES71" i="47"/>
  <c r="ER71" i="47"/>
  <c r="FD70" i="47"/>
  <c r="FC70" i="47"/>
  <c r="FB70" i="47"/>
  <c r="FA70" i="47"/>
  <c r="EZ70" i="47"/>
  <c r="EY70" i="47"/>
  <c r="EX70" i="47"/>
  <c r="EW70" i="47"/>
  <c r="EV70" i="47"/>
  <c r="EU70" i="47"/>
  <c r="ET70" i="47"/>
  <c r="ES70" i="47"/>
  <c r="ER70" i="47"/>
  <c r="FD69" i="47"/>
  <c r="FC69" i="47"/>
  <c r="FB69" i="47"/>
  <c r="FA69" i="47"/>
  <c r="EZ69" i="47"/>
  <c r="EY69" i="47"/>
  <c r="EX69" i="47"/>
  <c r="EW69" i="47"/>
  <c r="EV69" i="47"/>
  <c r="EU69" i="47"/>
  <c r="ET69" i="47"/>
  <c r="ES69" i="47"/>
  <c r="ER69" i="47"/>
  <c r="FD68" i="47"/>
  <c r="FC68" i="47"/>
  <c r="FB68" i="47"/>
  <c r="FA68" i="47"/>
  <c r="EZ68" i="47"/>
  <c r="EY68" i="47"/>
  <c r="EX68" i="47"/>
  <c r="EW68" i="47"/>
  <c r="EV68" i="47"/>
  <c r="EU68" i="47"/>
  <c r="ET68" i="47"/>
  <c r="ES68" i="47"/>
  <c r="ER68" i="47"/>
  <c r="FD67" i="47"/>
  <c r="FC67" i="47"/>
  <c r="FB67" i="47"/>
  <c r="FA67" i="47"/>
  <c r="EZ67" i="47"/>
  <c r="EY67" i="47"/>
  <c r="EX67" i="47"/>
  <c r="EW67" i="47"/>
  <c r="EV67" i="47"/>
  <c r="EU67" i="47"/>
  <c r="ET67" i="47"/>
  <c r="ES67" i="47"/>
  <c r="ER67" i="47"/>
  <c r="FD66" i="47"/>
  <c r="FC66" i="47"/>
  <c r="FB66" i="47"/>
  <c r="FA66" i="47"/>
  <c r="EZ66" i="47"/>
  <c r="EY66" i="47"/>
  <c r="EX66" i="47"/>
  <c r="EW66" i="47"/>
  <c r="EV66" i="47"/>
  <c r="EU66" i="47"/>
  <c r="ET66" i="47"/>
  <c r="ES66" i="47"/>
  <c r="ER66" i="47"/>
  <c r="EN74" i="47"/>
  <c r="EM74" i="47"/>
  <c r="EL74" i="47"/>
  <c r="EK74" i="47"/>
  <c r="EJ74" i="47"/>
  <c r="EI74" i="47"/>
  <c r="EH74" i="47"/>
  <c r="EG74" i="47"/>
  <c r="EF74" i="47"/>
  <c r="EE74" i="47"/>
  <c r="ED74" i="47"/>
  <c r="EC74" i="47"/>
  <c r="EB74" i="47"/>
  <c r="EN73" i="47"/>
  <c r="EM73" i="47"/>
  <c r="EL73" i="47"/>
  <c r="EK73" i="47"/>
  <c r="EJ73" i="47"/>
  <c r="EI73" i="47"/>
  <c r="EH73" i="47"/>
  <c r="EG73" i="47"/>
  <c r="EF73" i="47"/>
  <c r="EE73" i="47"/>
  <c r="ED73" i="47"/>
  <c r="EC73" i="47"/>
  <c r="EB73" i="47"/>
  <c r="EN72" i="47"/>
  <c r="EM72" i="47"/>
  <c r="EL72" i="47"/>
  <c r="EK72" i="47"/>
  <c r="EJ72" i="47"/>
  <c r="EI72" i="47"/>
  <c r="EH72" i="47"/>
  <c r="EG72" i="47"/>
  <c r="EF72" i="47"/>
  <c r="EE72" i="47"/>
  <c r="ED72" i="47"/>
  <c r="EC72" i="47"/>
  <c r="EB72" i="47"/>
  <c r="EN71" i="47"/>
  <c r="EM71" i="47"/>
  <c r="EL71" i="47"/>
  <c r="EK71" i="47"/>
  <c r="EJ71" i="47"/>
  <c r="EI71" i="47"/>
  <c r="EH71" i="47"/>
  <c r="EG71" i="47"/>
  <c r="EF71" i="47"/>
  <c r="EE71" i="47"/>
  <c r="ED71" i="47"/>
  <c r="EC71" i="47"/>
  <c r="EB71" i="47"/>
  <c r="EN70" i="47"/>
  <c r="EM70" i="47"/>
  <c r="EL70" i="47"/>
  <c r="EK70" i="47"/>
  <c r="EJ70" i="47"/>
  <c r="EI70" i="47"/>
  <c r="EH70" i="47"/>
  <c r="EG70" i="47"/>
  <c r="EF70" i="47"/>
  <c r="EE70" i="47"/>
  <c r="ED70" i="47"/>
  <c r="EC70" i="47"/>
  <c r="EB70" i="47"/>
  <c r="EN69" i="47"/>
  <c r="EM69" i="47"/>
  <c r="EL69" i="47"/>
  <c r="EK69" i="47"/>
  <c r="EJ69" i="47"/>
  <c r="EI69" i="47"/>
  <c r="EH69" i="47"/>
  <c r="EG69" i="47"/>
  <c r="EF69" i="47"/>
  <c r="EE69" i="47"/>
  <c r="ED69" i="47"/>
  <c r="EC69" i="47"/>
  <c r="EB69" i="47"/>
  <c r="EN68" i="47"/>
  <c r="EM68" i="47"/>
  <c r="EL68" i="47"/>
  <c r="EK68" i="47"/>
  <c r="EJ68" i="47"/>
  <c r="EI68" i="47"/>
  <c r="EH68" i="47"/>
  <c r="EG68" i="47"/>
  <c r="EF68" i="47"/>
  <c r="EE68" i="47"/>
  <c r="ED68" i="47"/>
  <c r="EC68" i="47"/>
  <c r="EB68" i="47"/>
  <c r="EN67" i="47"/>
  <c r="EM67" i="47"/>
  <c r="EL67" i="47"/>
  <c r="EK67" i="47"/>
  <c r="EJ67" i="47"/>
  <c r="EI67" i="47"/>
  <c r="EH67" i="47"/>
  <c r="EG67" i="47"/>
  <c r="EF67" i="47"/>
  <c r="EE67" i="47"/>
  <c r="ED67" i="47"/>
  <c r="EC67" i="47"/>
  <c r="EB67" i="47"/>
  <c r="EN66" i="47"/>
  <c r="EM66" i="47"/>
  <c r="EL66" i="47"/>
  <c r="EK66" i="47"/>
  <c r="EJ66" i="47"/>
  <c r="EI66" i="47"/>
  <c r="EH66" i="47"/>
  <c r="EG66" i="47"/>
  <c r="EF66" i="47"/>
  <c r="EE66" i="47"/>
  <c r="ED66" i="47"/>
  <c r="EC66" i="47"/>
  <c r="EB66" i="47"/>
  <c r="DX74" i="47"/>
  <c r="DW74" i="47"/>
  <c r="DV74" i="47"/>
  <c r="DU74" i="47"/>
  <c r="DT74" i="47"/>
  <c r="DS74" i="47"/>
  <c r="DR74" i="47"/>
  <c r="DQ74" i="47"/>
  <c r="DP74" i="47"/>
  <c r="DO74" i="47"/>
  <c r="DN74" i="47"/>
  <c r="DM74" i="47"/>
  <c r="DL74" i="47"/>
  <c r="DX73" i="47"/>
  <c r="DW73" i="47"/>
  <c r="DV73" i="47"/>
  <c r="DU73" i="47"/>
  <c r="DT73" i="47"/>
  <c r="DS73" i="47"/>
  <c r="DR73" i="47"/>
  <c r="DQ73" i="47"/>
  <c r="DP73" i="47"/>
  <c r="DO73" i="47"/>
  <c r="DN73" i="47"/>
  <c r="DM73" i="47"/>
  <c r="DL73" i="47"/>
  <c r="DX72" i="47"/>
  <c r="DW72" i="47"/>
  <c r="DV72" i="47"/>
  <c r="DU72" i="47"/>
  <c r="DT72" i="47"/>
  <c r="DS72" i="47"/>
  <c r="DR72" i="47"/>
  <c r="DQ72" i="47"/>
  <c r="DP72" i="47"/>
  <c r="DO72" i="47"/>
  <c r="DN72" i="47"/>
  <c r="DM72" i="47"/>
  <c r="DL72" i="47"/>
  <c r="DX71" i="47"/>
  <c r="DW71" i="47"/>
  <c r="DV71" i="47"/>
  <c r="DU71" i="47"/>
  <c r="DT71" i="47"/>
  <c r="DS71" i="47"/>
  <c r="DR71" i="47"/>
  <c r="DQ71" i="47"/>
  <c r="DP71" i="47"/>
  <c r="DO71" i="47"/>
  <c r="DN71" i="47"/>
  <c r="DM71" i="47"/>
  <c r="DL71" i="47"/>
  <c r="DX70" i="47"/>
  <c r="DW70" i="47"/>
  <c r="DV70" i="47"/>
  <c r="DU70" i="47"/>
  <c r="DT70" i="47"/>
  <c r="DS70" i="47"/>
  <c r="DR70" i="47"/>
  <c r="DQ70" i="47"/>
  <c r="DP70" i="47"/>
  <c r="DO70" i="47"/>
  <c r="DN70" i="47"/>
  <c r="DM70" i="47"/>
  <c r="DL70" i="47"/>
  <c r="DX69" i="47"/>
  <c r="DW69" i="47"/>
  <c r="DV69" i="47"/>
  <c r="DU69" i="47"/>
  <c r="DT69" i="47"/>
  <c r="DS69" i="47"/>
  <c r="DR69" i="47"/>
  <c r="DQ69" i="47"/>
  <c r="DP69" i="47"/>
  <c r="DO69" i="47"/>
  <c r="DN69" i="47"/>
  <c r="DM69" i="47"/>
  <c r="DL69" i="47"/>
  <c r="DX68" i="47"/>
  <c r="DW68" i="47"/>
  <c r="DV68" i="47"/>
  <c r="DU68" i="47"/>
  <c r="DT68" i="47"/>
  <c r="DS68" i="47"/>
  <c r="DR68" i="47"/>
  <c r="DQ68" i="47"/>
  <c r="DP68" i="47"/>
  <c r="DO68" i="47"/>
  <c r="DN68" i="47"/>
  <c r="DM68" i="47"/>
  <c r="DL68" i="47"/>
  <c r="DX67" i="47"/>
  <c r="DW67" i="47"/>
  <c r="DV67" i="47"/>
  <c r="DU67" i="47"/>
  <c r="DT67" i="47"/>
  <c r="DS67" i="47"/>
  <c r="DR67" i="47"/>
  <c r="DQ67" i="47"/>
  <c r="DP67" i="47"/>
  <c r="DO67" i="47"/>
  <c r="DN67" i="47"/>
  <c r="DM67" i="47"/>
  <c r="DL67" i="47"/>
  <c r="DX66" i="47"/>
  <c r="DW66" i="47"/>
  <c r="DV66" i="47"/>
  <c r="DU66" i="47"/>
  <c r="DT66" i="47"/>
  <c r="DS66" i="47"/>
  <c r="DR66" i="47"/>
  <c r="DQ66" i="47"/>
  <c r="DP66" i="47"/>
  <c r="DO66" i="47"/>
  <c r="DN66" i="47"/>
  <c r="DM66" i="47"/>
  <c r="DL66" i="47"/>
  <c r="DH74" i="47"/>
  <c r="DG74" i="47"/>
  <c r="DF74" i="47"/>
  <c r="DE74" i="47"/>
  <c r="DD74" i="47"/>
  <c r="DC74" i="47"/>
  <c r="DB74" i="47"/>
  <c r="DA74" i="47"/>
  <c r="CZ74" i="47"/>
  <c r="CY74" i="47"/>
  <c r="CX74" i="47"/>
  <c r="CW74" i="47"/>
  <c r="CV74" i="47"/>
  <c r="DH73" i="47"/>
  <c r="DG73" i="47"/>
  <c r="DF73" i="47"/>
  <c r="DE73" i="47"/>
  <c r="DD73" i="47"/>
  <c r="DC73" i="47"/>
  <c r="DB73" i="47"/>
  <c r="DA73" i="47"/>
  <c r="CZ73" i="47"/>
  <c r="CY73" i="47"/>
  <c r="CX73" i="47"/>
  <c r="CW73" i="47"/>
  <c r="CV73" i="47"/>
  <c r="DH72" i="47"/>
  <c r="DG72" i="47"/>
  <c r="DF72" i="47"/>
  <c r="DE72" i="47"/>
  <c r="DD72" i="47"/>
  <c r="DC72" i="47"/>
  <c r="DB72" i="47"/>
  <c r="DA72" i="47"/>
  <c r="CZ72" i="47"/>
  <c r="CY72" i="47"/>
  <c r="CX72" i="47"/>
  <c r="CW72" i="47"/>
  <c r="CV72" i="47"/>
  <c r="DH71" i="47"/>
  <c r="DG71" i="47"/>
  <c r="DF71" i="47"/>
  <c r="DE71" i="47"/>
  <c r="DD71" i="47"/>
  <c r="DC71" i="47"/>
  <c r="DB71" i="47"/>
  <c r="DA71" i="47"/>
  <c r="CZ71" i="47"/>
  <c r="CY71" i="47"/>
  <c r="CX71" i="47"/>
  <c r="CW71" i="47"/>
  <c r="CV71" i="47"/>
  <c r="DH70" i="47"/>
  <c r="DG70" i="47"/>
  <c r="DF70" i="47"/>
  <c r="DE70" i="47"/>
  <c r="DD70" i="47"/>
  <c r="DC70" i="47"/>
  <c r="DB70" i="47"/>
  <c r="DA70" i="47"/>
  <c r="CZ70" i="47"/>
  <c r="CY70" i="47"/>
  <c r="CX70" i="47"/>
  <c r="CW70" i="47"/>
  <c r="CV70" i="47"/>
  <c r="DH69" i="47"/>
  <c r="DG69" i="47"/>
  <c r="DF69" i="47"/>
  <c r="DE69" i="47"/>
  <c r="DD69" i="47"/>
  <c r="DC69" i="47"/>
  <c r="DB69" i="47"/>
  <c r="DA69" i="47"/>
  <c r="CZ69" i="47"/>
  <c r="CY69" i="47"/>
  <c r="CX69" i="47"/>
  <c r="CW69" i="47"/>
  <c r="CV69" i="47"/>
  <c r="DH68" i="47"/>
  <c r="DG68" i="47"/>
  <c r="DF68" i="47"/>
  <c r="DE68" i="47"/>
  <c r="DD68" i="47"/>
  <c r="DC68" i="47"/>
  <c r="DB68" i="47"/>
  <c r="DA68" i="47"/>
  <c r="CZ68" i="47"/>
  <c r="CY68" i="47"/>
  <c r="CX68" i="47"/>
  <c r="CW68" i="47"/>
  <c r="CV68" i="47"/>
  <c r="DH67" i="47"/>
  <c r="DG67" i="47"/>
  <c r="DF67" i="47"/>
  <c r="DE67" i="47"/>
  <c r="DD67" i="47"/>
  <c r="DC67" i="47"/>
  <c r="DB67" i="47"/>
  <c r="DA67" i="47"/>
  <c r="CZ67" i="47"/>
  <c r="CY67" i="47"/>
  <c r="CX67" i="47"/>
  <c r="CW67" i="47"/>
  <c r="CV67" i="47"/>
  <c r="DH66" i="47"/>
  <c r="DG66" i="47"/>
  <c r="DF66" i="47"/>
  <c r="DE66" i="47"/>
  <c r="DD66" i="47"/>
  <c r="DC66" i="47"/>
  <c r="DB66" i="47"/>
  <c r="DA66" i="47"/>
  <c r="CZ66" i="47"/>
  <c r="CY66" i="47"/>
  <c r="CX66" i="47"/>
  <c r="CW66" i="47"/>
  <c r="CV66" i="47"/>
  <c r="CR74" i="47"/>
  <c r="CQ74" i="47"/>
  <c r="CP74" i="47"/>
  <c r="CO74" i="47"/>
  <c r="CN74" i="47"/>
  <c r="CM74" i="47"/>
  <c r="CL74" i="47"/>
  <c r="CK74" i="47"/>
  <c r="CJ74" i="47"/>
  <c r="CI74" i="47"/>
  <c r="CH74" i="47"/>
  <c r="CG74" i="47"/>
  <c r="CF74" i="47"/>
  <c r="CR73" i="47"/>
  <c r="CQ73" i="47"/>
  <c r="CP73" i="47"/>
  <c r="CO73" i="47"/>
  <c r="CN73" i="47"/>
  <c r="CM73" i="47"/>
  <c r="CL73" i="47"/>
  <c r="CK73" i="47"/>
  <c r="CJ73" i="47"/>
  <c r="CI73" i="47"/>
  <c r="CH73" i="47"/>
  <c r="CG73" i="47"/>
  <c r="CF73" i="47"/>
  <c r="CR72" i="47"/>
  <c r="CQ72" i="47"/>
  <c r="CP72" i="47"/>
  <c r="CO72" i="47"/>
  <c r="CN72" i="47"/>
  <c r="CM72" i="47"/>
  <c r="CL72" i="47"/>
  <c r="CK72" i="47"/>
  <c r="CJ72" i="47"/>
  <c r="CI72" i="47"/>
  <c r="CH72" i="47"/>
  <c r="CG72" i="47"/>
  <c r="CF72" i="47"/>
  <c r="CR71" i="47"/>
  <c r="CQ71" i="47"/>
  <c r="CP71" i="47"/>
  <c r="CO71" i="47"/>
  <c r="CN71" i="47"/>
  <c r="CM71" i="47"/>
  <c r="CL71" i="47"/>
  <c r="CK71" i="47"/>
  <c r="CJ71" i="47"/>
  <c r="CI71" i="47"/>
  <c r="CH71" i="47"/>
  <c r="CG71" i="47"/>
  <c r="CF71" i="47"/>
  <c r="CR70" i="47"/>
  <c r="CQ70" i="47"/>
  <c r="CP70" i="47"/>
  <c r="CO70" i="47"/>
  <c r="CN70" i="47"/>
  <c r="CM70" i="47"/>
  <c r="CL70" i="47"/>
  <c r="CK70" i="47"/>
  <c r="CJ70" i="47"/>
  <c r="CI70" i="47"/>
  <c r="CH70" i="47"/>
  <c r="CG70" i="47"/>
  <c r="CF70" i="47"/>
  <c r="CR69" i="47"/>
  <c r="CQ69" i="47"/>
  <c r="CP69" i="47"/>
  <c r="CO69" i="47"/>
  <c r="CN69" i="47"/>
  <c r="CM69" i="47"/>
  <c r="CL69" i="47"/>
  <c r="CK69" i="47"/>
  <c r="CJ69" i="47"/>
  <c r="CI69" i="47"/>
  <c r="CH69" i="47"/>
  <c r="CG69" i="47"/>
  <c r="CF69" i="47"/>
  <c r="CR68" i="47"/>
  <c r="CQ68" i="47"/>
  <c r="CP68" i="47"/>
  <c r="CO68" i="47"/>
  <c r="CN68" i="47"/>
  <c r="CM68" i="47"/>
  <c r="CL68" i="47"/>
  <c r="CK68" i="47"/>
  <c r="CJ68" i="47"/>
  <c r="CI68" i="47"/>
  <c r="CH68" i="47"/>
  <c r="CG68" i="47"/>
  <c r="CF68" i="47"/>
  <c r="CR67" i="47"/>
  <c r="CQ67" i="47"/>
  <c r="CP67" i="47"/>
  <c r="CO67" i="47"/>
  <c r="CN67" i="47"/>
  <c r="CM67" i="47"/>
  <c r="CL67" i="47"/>
  <c r="CK67" i="47"/>
  <c r="CJ67" i="47"/>
  <c r="CI67" i="47"/>
  <c r="CH67" i="47"/>
  <c r="CG67" i="47"/>
  <c r="CF67" i="47"/>
  <c r="CR66" i="47"/>
  <c r="CQ66" i="47"/>
  <c r="CP66" i="47"/>
  <c r="CO66" i="47"/>
  <c r="CN66" i="47"/>
  <c r="CM66" i="47"/>
  <c r="CL66" i="47"/>
  <c r="CK66" i="47"/>
  <c r="CJ66" i="47"/>
  <c r="CI66" i="47"/>
  <c r="CH66" i="47"/>
  <c r="CG66" i="47"/>
  <c r="CF66" i="47"/>
  <c r="CB74" i="47"/>
  <c r="CA74" i="47"/>
  <c r="BZ74" i="47"/>
  <c r="BY74" i="47"/>
  <c r="BX74" i="47"/>
  <c r="BW74" i="47"/>
  <c r="BV74" i="47"/>
  <c r="BU74" i="47"/>
  <c r="BT74" i="47"/>
  <c r="BS74" i="47"/>
  <c r="BR74" i="47"/>
  <c r="BQ74" i="47"/>
  <c r="BP74" i="47"/>
  <c r="CB73" i="47"/>
  <c r="CA73" i="47"/>
  <c r="BZ73" i="47"/>
  <c r="BY73" i="47"/>
  <c r="BX73" i="47"/>
  <c r="BW73" i="47"/>
  <c r="BV73" i="47"/>
  <c r="BU73" i="47"/>
  <c r="BT73" i="47"/>
  <c r="BS73" i="47"/>
  <c r="BR73" i="47"/>
  <c r="BQ73" i="47"/>
  <c r="BP73" i="47"/>
  <c r="CB72" i="47"/>
  <c r="CA72" i="47"/>
  <c r="BZ72" i="47"/>
  <c r="BY72" i="47"/>
  <c r="BX72" i="47"/>
  <c r="BW72" i="47"/>
  <c r="BV72" i="47"/>
  <c r="BU72" i="47"/>
  <c r="BT72" i="47"/>
  <c r="BS72" i="47"/>
  <c r="BR72" i="47"/>
  <c r="BQ72" i="47"/>
  <c r="BP72" i="47"/>
  <c r="CB71" i="47"/>
  <c r="CA71" i="47"/>
  <c r="BZ71" i="47"/>
  <c r="BY71" i="47"/>
  <c r="BX71" i="47"/>
  <c r="BW71" i="47"/>
  <c r="BV71" i="47"/>
  <c r="BU71" i="47"/>
  <c r="BT71" i="47"/>
  <c r="BS71" i="47"/>
  <c r="BR71" i="47"/>
  <c r="BQ71" i="47"/>
  <c r="BP71" i="47"/>
  <c r="CB70" i="47"/>
  <c r="CA70" i="47"/>
  <c r="BZ70" i="47"/>
  <c r="BY70" i="47"/>
  <c r="BX70" i="47"/>
  <c r="BW70" i="47"/>
  <c r="BV70" i="47"/>
  <c r="BU70" i="47"/>
  <c r="BT70" i="47"/>
  <c r="BS70" i="47"/>
  <c r="BR70" i="47"/>
  <c r="BQ70" i="47"/>
  <c r="BP70" i="47"/>
  <c r="CB69" i="47"/>
  <c r="CA69" i="47"/>
  <c r="BZ69" i="47"/>
  <c r="BY69" i="47"/>
  <c r="BX69" i="47"/>
  <c r="BW69" i="47"/>
  <c r="BV69" i="47"/>
  <c r="BU69" i="47"/>
  <c r="BT69" i="47"/>
  <c r="BS69" i="47"/>
  <c r="BR69" i="47"/>
  <c r="BQ69" i="47"/>
  <c r="BP69" i="47"/>
  <c r="CB68" i="47"/>
  <c r="CA68" i="47"/>
  <c r="BZ68" i="47"/>
  <c r="BY68" i="47"/>
  <c r="BX68" i="47"/>
  <c r="BW68" i="47"/>
  <c r="BV68" i="47"/>
  <c r="BU68" i="47"/>
  <c r="BT68" i="47"/>
  <c r="BS68" i="47"/>
  <c r="BR68" i="47"/>
  <c r="BQ68" i="47"/>
  <c r="BP68" i="47"/>
  <c r="CB67" i="47"/>
  <c r="CA67" i="47"/>
  <c r="BZ67" i="47"/>
  <c r="BY67" i="47"/>
  <c r="BX67" i="47"/>
  <c r="BW67" i="47"/>
  <c r="BV67" i="47"/>
  <c r="BU67" i="47"/>
  <c r="BT67" i="47"/>
  <c r="BS67" i="47"/>
  <c r="BR67" i="47"/>
  <c r="BQ67" i="47"/>
  <c r="BP67" i="47"/>
  <c r="CB66" i="47"/>
  <c r="CA66" i="47"/>
  <c r="BZ66" i="47"/>
  <c r="BY66" i="47"/>
  <c r="BX66" i="47"/>
  <c r="BW66" i="47"/>
  <c r="BV66" i="47"/>
  <c r="BU66" i="47"/>
  <c r="BT66" i="47"/>
  <c r="BS66" i="47"/>
  <c r="BR66" i="47"/>
  <c r="BQ66" i="47"/>
  <c r="BP66" i="47"/>
  <c r="BL74" i="47"/>
  <c r="BK74" i="47"/>
  <c r="BJ74" i="47"/>
  <c r="BI74" i="47"/>
  <c r="BH74" i="47"/>
  <c r="BG74" i="47"/>
  <c r="BF74" i="47"/>
  <c r="BE74" i="47"/>
  <c r="BD74" i="47"/>
  <c r="BC74" i="47"/>
  <c r="BB74" i="47"/>
  <c r="BA74" i="47"/>
  <c r="AZ74" i="47"/>
  <c r="BL73" i="47"/>
  <c r="BK73" i="47"/>
  <c r="BJ73" i="47"/>
  <c r="BI73" i="47"/>
  <c r="BH73" i="47"/>
  <c r="BG73" i="47"/>
  <c r="BF73" i="47"/>
  <c r="BE73" i="47"/>
  <c r="BD73" i="47"/>
  <c r="BC73" i="47"/>
  <c r="BB73" i="47"/>
  <c r="BA73" i="47"/>
  <c r="AZ73" i="47"/>
  <c r="BL72" i="47"/>
  <c r="BK72" i="47"/>
  <c r="BJ72" i="47"/>
  <c r="BI72" i="47"/>
  <c r="BH72" i="47"/>
  <c r="BG72" i="47"/>
  <c r="BF72" i="47"/>
  <c r="BE72" i="47"/>
  <c r="BD72" i="47"/>
  <c r="BC72" i="47"/>
  <c r="BB72" i="47"/>
  <c r="BA72" i="47"/>
  <c r="AZ72" i="47"/>
  <c r="BL71" i="47"/>
  <c r="BK71" i="47"/>
  <c r="BJ71" i="47"/>
  <c r="BI71" i="47"/>
  <c r="BH71" i="47"/>
  <c r="BG71" i="47"/>
  <c r="BF71" i="47"/>
  <c r="BE71" i="47"/>
  <c r="BD71" i="47"/>
  <c r="BC71" i="47"/>
  <c r="BB71" i="47"/>
  <c r="BA71" i="47"/>
  <c r="AZ71" i="47"/>
  <c r="BL70" i="47"/>
  <c r="BK70" i="47"/>
  <c r="BJ70" i="47"/>
  <c r="BI70" i="47"/>
  <c r="BH70" i="47"/>
  <c r="BG70" i="47"/>
  <c r="BF70" i="47"/>
  <c r="BE70" i="47"/>
  <c r="BD70" i="47"/>
  <c r="BC70" i="47"/>
  <c r="BB70" i="47"/>
  <c r="BA70" i="47"/>
  <c r="AZ70" i="47"/>
  <c r="BL69" i="47"/>
  <c r="BK69" i="47"/>
  <c r="BJ69" i="47"/>
  <c r="BI69" i="47"/>
  <c r="BH69" i="47"/>
  <c r="BG69" i="47"/>
  <c r="BF69" i="47"/>
  <c r="BE69" i="47"/>
  <c r="BD69" i="47"/>
  <c r="BC69" i="47"/>
  <c r="BB69" i="47"/>
  <c r="BA69" i="47"/>
  <c r="AZ69" i="47"/>
  <c r="BL68" i="47"/>
  <c r="BK68" i="47"/>
  <c r="BJ68" i="47"/>
  <c r="BI68" i="47"/>
  <c r="BH68" i="47"/>
  <c r="BG68" i="47"/>
  <c r="BF68" i="47"/>
  <c r="BE68" i="47"/>
  <c r="BD68" i="47"/>
  <c r="BC68" i="47"/>
  <c r="BB68" i="47"/>
  <c r="BA68" i="47"/>
  <c r="AZ68" i="47"/>
  <c r="BL67" i="47"/>
  <c r="BK67" i="47"/>
  <c r="BJ67" i="47"/>
  <c r="BI67" i="47"/>
  <c r="BH67" i="47"/>
  <c r="BG67" i="47"/>
  <c r="BF67" i="47"/>
  <c r="BE67" i="47"/>
  <c r="BD67" i="47"/>
  <c r="BC67" i="47"/>
  <c r="BB67" i="47"/>
  <c r="BA67" i="47"/>
  <c r="AZ67" i="47"/>
  <c r="BL66" i="47"/>
  <c r="BK66" i="47"/>
  <c r="BJ66" i="47"/>
  <c r="BI66" i="47"/>
  <c r="BH66" i="47"/>
  <c r="BG66" i="47"/>
  <c r="BF66" i="47"/>
  <c r="BE66" i="47"/>
  <c r="BD66" i="47"/>
  <c r="BC66" i="47"/>
  <c r="BB66" i="47"/>
  <c r="BA66" i="47"/>
  <c r="AZ66" i="47"/>
  <c r="AV74" i="47"/>
  <c r="AU74" i="47"/>
  <c r="AT74" i="47"/>
  <c r="AS74" i="47"/>
  <c r="AR74" i="47"/>
  <c r="AQ74" i="47"/>
  <c r="AP74" i="47"/>
  <c r="AO74" i="47"/>
  <c r="AN74" i="47"/>
  <c r="AM74" i="47"/>
  <c r="AL74" i="47"/>
  <c r="AK74" i="47"/>
  <c r="AJ74" i="47"/>
  <c r="AV73" i="47"/>
  <c r="AU73" i="47"/>
  <c r="AT73" i="47"/>
  <c r="AS73" i="47"/>
  <c r="AR73" i="47"/>
  <c r="AQ73" i="47"/>
  <c r="AP73" i="47"/>
  <c r="AO73" i="47"/>
  <c r="AN73" i="47"/>
  <c r="AM73" i="47"/>
  <c r="AL73" i="47"/>
  <c r="AK73" i="47"/>
  <c r="AJ73" i="47"/>
  <c r="AV72" i="47"/>
  <c r="AU72" i="47"/>
  <c r="AT72" i="47"/>
  <c r="AS72" i="47"/>
  <c r="AR72" i="47"/>
  <c r="AQ72" i="47"/>
  <c r="AP72" i="47"/>
  <c r="AO72" i="47"/>
  <c r="AN72" i="47"/>
  <c r="AM72" i="47"/>
  <c r="AL72" i="47"/>
  <c r="AK72" i="47"/>
  <c r="AJ72" i="47"/>
  <c r="AV71" i="47"/>
  <c r="AU71" i="47"/>
  <c r="AT71" i="47"/>
  <c r="AS71" i="47"/>
  <c r="AR71" i="47"/>
  <c r="AQ71" i="47"/>
  <c r="AP71" i="47"/>
  <c r="AO71" i="47"/>
  <c r="AN71" i="47"/>
  <c r="AM71" i="47"/>
  <c r="AL71" i="47"/>
  <c r="AK71" i="47"/>
  <c r="AJ71" i="47"/>
  <c r="AV70" i="47"/>
  <c r="AU70" i="47"/>
  <c r="AT70" i="47"/>
  <c r="AS70" i="47"/>
  <c r="AR70" i="47"/>
  <c r="AQ70" i="47"/>
  <c r="AP70" i="47"/>
  <c r="AO70" i="47"/>
  <c r="AN70" i="47"/>
  <c r="AM70" i="47"/>
  <c r="AL70" i="47"/>
  <c r="AK70" i="47"/>
  <c r="AJ70" i="47"/>
  <c r="AV69" i="47"/>
  <c r="AU69" i="47"/>
  <c r="AT69" i="47"/>
  <c r="AS69" i="47"/>
  <c r="AR69" i="47"/>
  <c r="AQ69" i="47"/>
  <c r="AP69" i="47"/>
  <c r="AO69" i="47"/>
  <c r="AN69" i="47"/>
  <c r="AM69" i="47"/>
  <c r="AL69" i="47"/>
  <c r="AK69" i="47"/>
  <c r="AJ69" i="47"/>
  <c r="AV68" i="47"/>
  <c r="AU68" i="47"/>
  <c r="AT68" i="47"/>
  <c r="AS68" i="47"/>
  <c r="AR68" i="47"/>
  <c r="AQ68" i="47"/>
  <c r="AP68" i="47"/>
  <c r="AO68" i="47"/>
  <c r="AN68" i="47"/>
  <c r="AM68" i="47"/>
  <c r="AL68" i="47"/>
  <c r="AK68" i="47"/>
  <c r="AJ68" i="47"/>
  <c r="AV67" i="47"/>
  <c r="AU67" i="47"/>
  <c r="AT67" i="47"/>
  <c r="AS67" i="47"/>
  <c r="AR67" i="47"/>
  <c r="AQ67" i="47"/>
  <c r="AP67" i="47"/>
  <c r="AO67" i="47"/>
  <c r="AN67" i="47"/>
  <c r="AM67" i="47"/>
  <c r="AL67" i="47"/>
  <c r="AK67" i="47"/>
  <c r="AJ67" i="47"/>
  <c r="AV66" i="47"/>
  <c r="AU66" i="47"/>
  <c r="AT66" i="47"/>
  <c r="AS66" i="47"/>
  <c r="AR66" i="47"/>
  <c r="AQ66" i="47"/>
  <c r="AP66" i="47"/>
  <c r="AO66" i="47"/>
  <c r="AN66" i="47"/>
  <c r="AM66" i="47"/>
  <c r="AL66" i="47"/>
  <c r="AK66" i="47"/>
  <c r="AJ66" i="47"/>
  <c r="AF74" i="47"/>
  <c r="AE74" i="47"/>
  <c r="AD74" i="47"/>
  <c r="AC74" i="47"/>
  <c r="AB74" i="47"/>
  <c r="AA74" i="47"/>
  <c r="Z74" i="47"/>
  <c r="Y74" i="47"/>
  <c r="X74" i="47"/>
  <c r="W74" i="47"/>
  <c r="V74" i="47"/>
  <c r="U74" i="47"/>
  <c r="T74" i="47"/>
  <c r="AF73" i="47"/>
  <c r="AE73" i="47"/>
  <c r="AD73" i="47"/>
  <c r="AC73" i="47"/>
  <c r="AB73" i="47"/>
  <c r="AA73" i="47"/>
  <c r="Z73" i="47"/>
  <c r="Y73" i="47"/>
  <c r="X73" i="47"/>
  <c r="W73" i="47"/>
  <c r="V73" i="47"/>
  <c r="U73" i="47"/>
  <c r="T73" i="47"/>
  <c r="AF72" i="47"/>
  <c r="AE72" i="47"/>
  <c r="AD72" i="47"/>
  <c r="AC72" i="47"/>
  <c r="AB72" i="47"/>
  <c r="AA72" i="47"/>
  <c r="Z72" i="47"/>
  <c r="Y72" i="47"/>
  <c r="X72" i="47"/>
  <c r="W72" i="47"/>
  <c r="V72" i="47"/>
  <c r="U72" i="47"/>
  <c r="T72" i="47"/>
  <c r="AF71" i="47"/>
  <c r="AE71" i="47"/>
  <c r="AD71" i="47"/>
  <c r="AC71" i="47"/>
  <c r="AB71" i="47"/>
  <c r="AA71" i="47"/>
  <c r="Z71" i="47"/>
  <c r="Y71" i="47"/>
  <c r="X71" i="47"/>
  <c r="W71" i="47"/>
  <c r="V71" i="47"/>
  <c r="U71" i="47"/>
  <c r="T71" i="47"/>
  <c r="AF70" i="47"/>
  <c r="AE70" i="47"/>
  <c r="AD70" i="47"/>
  <c r="AC70" i="47"/>
  <c r="AB70" i="47"/>
  <c r="AA70" i="47"/>
  <c r="Z70" i="47"/>
  <c r="Y70" i="47"/>
  <c r="X70" i="47"/>
  <c r="W70" i="47"/>
  <c r="V70" i="47"/>
  <c r="U70" i="47"/>
  <c r="T70" i="47"/>
  <c r="AF69" i="47"/>
  <c r="AE69" i="47"/>
  <c r="AD69" i="47"/>
  <c r="AC69" i="47"/>
  <c r="AB69" i="47"/>
  <c r="AA69" i="47"/>
  <c r="Z69" i="47"/>
  <c r="Y69" i="47"/>
  <c r="X69" i="47"/>
  <c r="W69" i="47"/>
  <c r="V69" i="47"/>
  <c r="U69" i="47"/>
  <c r="T69" i="47"/>
  <c r="AF68" i="47"/>
  <c r="AE68" i="47"/>
  <c r="AD68" i="47"/>
  <c r="AC68" i="47"/>
  <c r="AB68" i="47"/>
  <c r="AA68" i="47"/>
  <c r="Z68" i="47"/>
  <c r="Y68" i="47"/>
  <c r="X68" i="47"/>
  <c r="W68" i="47"/>
  <c r="V68" i="47"/>
  <c r="U68" i="47"/>
  <c r="T68" i="47"/>
  <c r="AF67" i="47"/>
  <c r="AE67" i="47"/>
  <c r="AD67" i="47"/>
  <c r="AC67" i="47"/>
  <c r="AB67" i="47"/>
  <c r="AA67" i="47"/>
  <c r="Z67" i="47"/>
  <c r="Y67" i="47"/>
  <c r="X67" i="47"/>
  <c r="W67" i="47"/>
  <c r="V67" i="47"/>
  <c r="U67" i="47"/>
  <c r="T67" i="47"/>
  <c r="AF66" i="47"/>
  <c r="AE66" i="47"/>
  <c r="AD66" i="47"/>
  <c r="AC66" i="47"/>
  <c r="AB66" i="47"/>
  <c r="AA66" i="47"/>
  <c r="Z66" i="47"/>
  <c r="Y66" i="47"/>
  <c r="X66" i="47"/>
  <c r="W66" i="47"/>
  <c r="V66" i="47"/>
  <c r="U66" i="47"/>
  <c r="T66" i="47"/>
  <c r="AE74" i="58"/>
  <c r="AD74" i="58"/>
  <c r="AC74" i="58"/>
  <c r="AB74" i="58"/>
  <c r="AA74" i="58"/>
  <c r="Z74" i="58"/>
  <c r="Y74" i="58"/>
  <c r="X74" i="58"/>
  <c r="W74" i="58"/>
  <c r="V74" i="58"/>
  <c r="U74" i="58"/>
  <c r="T74" i="58"/>
  <c r="P74" i="58"/>
  <c r="O74" i="58"/>
  <c r="N74" i="58"/>
  <c r="M74" i="58"/>
  <c r="L74" i="58"/>
  <c r="K74" i="58"/>
  <c r="J74" i="58"/>
  <c r="I74" i="58"/>
  <c r="H74" i="58"/>
  <c r="G74" i="58"/>
  <c r="F74" i="58"/>
  <c r="E74" i="58"/>
  <c r="D74" i="58"/>
  <c r="AE73" i="58"/>
  <c r="AD73" i="58"/>
  <c r="AC73" i="58"/>
  <c r="AB73" i="58"/>
  <c r="AA73" i="58"/>
  <c r="Z73" i="58"/>
  <c r="Y73" i="58"/>
  <c r="X73" i="58"/>
  <c r="W73" i="58"/>
  <c r="V73" i="58"/>
  <c r="U73" i="58"/>
  <c r="T73" i="58"/>
  <c r="P73" i="58"/>
  <c r="O73" i="58"/>
  <c r="N73" i="58"/>
  <c r="M73" i="58"/>
  <c r="L73" i="58"/>
  <c r="K73" i="58"/>
  <c r="J73" i="58"/>
  <c r="I73" i="58"/>
  <c r="H73" i="58"/>
  <c r="G73" i="58"/>
  <c r="F73" i="58"/>
  <c r="E73" i="58"/>
  <c r="D73" i="58"/>
  <c r="AE72" i="58"/>
  <c r="AD72" i="58"/>
  <c r="AC72" i="58"/>
  <c r="AB72" i="58"/>
  <c r="AA72" i="58"/>
  <c r="Z72" i="58"/>
  <c r="Y72" i="58"/>
  <c r="X72" i="58"/>
  <c r="W72" i="58"/>
  <c r="V72" i="58"/>
  <c r="U72" i="58"/>
  <c r="T72" i="58"/>
  <c r="P72" i="58"/>
  <c r="O72" i="58"/>
  <c r="N72" i="58"/>
  <c r="M72" i="58"/>
  <c r="L72" i="58"/>
  <c r="K72" i="58"/>
  <c r="J72" i="58"/>
  <c r="I72" i="58"/>
  <c r="H72" i="58"/>
  <c r="G72" i="58"/>
  <c r="F72" i="58"/>
  <c r="E72" i="58"/>
  <c r="D72" i="58"/>
  <c r="AE71" i="58"/>
  <c r="AD71" i="58"/>
  <c r="AC71" i="58"/>
  <c r="AB71" i="58"/>
  <c r="AA71" i="58"/>
  <c r="Z71" i="58"/>
  <c r="Y71" i="58"/>
  <c r="X71" i="58"/>
  <c r="W71" i="58"/>
  <c r="V71" i="58"/>
  <c r="U71" i="58"/>
  <c r="T71" i="58"/>
  <c r="P71" i="58"/>
  <c r="O71" i="58"/>
  <c r="N71" i="58"/>
  <c r="M71" i="58"/>
  <c r="L71" i="58"/>
  <c r="K71" i="58"/>
  <c r="J71" i="58"/>
  <c r="I71" i="58"/>
  <c r="H71" i="58"/>
  <c r="G71" i="58"/>
  <c r="F71" i="58"/>
  <c r="E71" i="58"/>
  <c r="D71" i="58"/>
  <c r="AE70" i="58"/>
  <c r="AD70" i="58"/>
  <c r="AC70" i="58"/>
  <c r="AB70" i="58"/>
  <c r="AA70" i="58"/>
  <c r="Z70" i="58"/>
  <c r="Y70" i="58"/>
  <c r="X70" i="58"/>
  <c r="W70" i="58"/>
  <c r="V70" i="58"/>
  <c r="U70" i="58"/>
  <c r="T70" i="58"/>
  <c r="P70" i="58"/>
  <c r="O70" i="58"/>
  <c r="N70" i="58"/>
  <c r="M70" i="58"/>
  <c r="L70" i="58"/>
  <c r="K70" i="58"/>
  <c r="J70" i="58"/>
  <c r="I70" i="58"/>
  <c r="H70" i="58"/>
  <c r="G70" i="58"/>
  <c r="F70" i="58"/>
  <c r="E70" i="58"/>
  <c r="D70" i="58"/>
  <c r="AE69" i="58"/>
  <c r="AD69" i="58"/>
  <c r="AC69" i="58"/>
  <c r="AB69" i="58"/>
  <c r="AA69" i="58"/>
  <c r="Z69" i="58"/>
  <c r="Y69" i="58"/>
  <c r="X69" i="58"/>
  <c r="W69" i="58"/>
  <c r="V69" i="58"/>
  <c r="U69" i="58"/>
  <c r="T69" i="58"/>
  <c r="P69" i="58"/>
  <c r="O69" i="58"/>
  <c r="N69" i="58"/>
  <c r="M69" i="58"/>
  <c r="L69" i="58"/>
  <c r="K69" i="58"/>
  <c r="J69" i="58"/>
  <c r="I69" i="58"/>
  <c r="H69" i="58"/>
  <c r="G69" i="58"/>
  <c r="F69" i="58"/>
  <c r="E69" i="58"/>
  <c r="D69" i="58"/>
  <c r="AE68" i="58"/>
  <c r="AD68" i="58"/>
  <c r="AC68" i="58"/>
  <c r="AB68" i="58"/>
  <c r="AA68" i="58"/>
  <c r="Z68" i="58"/>
  <c r="Y68" i="58"/>
  <c r="X68" i="58"/>
  <c r="W68" i="58"/>
  <c r="V68" i="58"/>
  <c r="U68" i="58"/>
  <c r="T68" i="58"/>
  <c r="P68" i="58"/>
  <c r="O68" i="58"/>
  <c r="N68" i="58"/>
  <c r="M68" i="58"/>
  <c r="L68" i="58"/>
  <c r="K68" i="58"/>
  <c r="J68" i="58"/>
  <c r="I68" i="58"/>
  <c r="H68" i="58"/>
  <c r="G68" i="58"/>
  <c r="F68" i="58"/>
  <c r="E68" i="58"/>
  <c r="D68" i="58"/>
  <c r="AE67" i="58"/>
  <c r="AD67" i="58"/>
  <c r="AC67" i="58"/>
  <c r="AB67" i="58"/>
  <c r="AA67" i="58"/>
  <c r="Z67" i="58"/>
  <c r="Y67" i="58"/>
  <c r="X67" i="58"/>
  <c r="W67" i="58"/>
  <c r="V67" i="58"/>
  <c r="U67" i="58"/>
  <c r="T67" i="58"/>
  <c r="P67" i="58"/>
  <c r="O67" i="58"/>
  <c r="N67" i="58"/>
  <c r="M67" i="58"/>
  <c r="L67" i="58"/>
  <c r="K67" i="58"/>
  <c r="J67" i="58"/>
  <c r="I67" i="58"/>
  <c r="H67" i="58"/>
  <c r="G67" i="58"/>
  <c r="F67" i="58"/>
  <c r="E67" i="58"/>
  <c r="D67" i="58"/>
  <c r="AE66" i="58"/>
  <c r="AD66" i="58"/>
  <c r="AC66" i="58"/>
  <c r="AB66" i="58"/>
  <c r="AA66" i="58"/>
  <c r="Z66" i="58"/>
  <c r="Y66" i="58"/>
  <c r="X66" i="58"/>
  <c r="W66" i="58"/>
  <c r="V66" i="58"/>
  <c r="U66" i="58"/>
  <c r="P66" i="58"/>
  <c r="O66" i="58"/>
  <c r="N66" i="58"/>
  <c r="M66" i="58"/>
  <c r="L66" i="58"/>
  <c r="K66" i="58"/>
  <c r="J66" i="58"/>
  <c r="I66" i="58"/>
  <c r="H66" i="58"/>
  <c r="G66" i="58"/>
  <c r="F66" i="58"/>
  <c r="E66" i="58"/>
  <c r="D66" i="58"/>
  <c r="C6" i="68" s="1"/>
  <c r="U66" i="59"/>
  <c r="V66" i="59"/>
  <c r="W66" i="59"/>
  <c r="X66" i="59"/>
  <c r="Y66" i="59"/>
  <c r="Z66" i="59"/>
  <c r="AA66" i="59"/>
  <c r="AB66" i="59"/>
  <c r="AC66" i="59"/>
  <c r="AD66" i="59"/>
  <c r="AE66" i="59"/>
  <c r="AF66" i="59"/>
  <c r="U67" i="59"/>
  <c r="V67" i="59"/>
  <c r="W67" i="59"/>
  <c r="X67" i="59"/>
  <c r="Y67" i="59"/>
  <c r="Z67" i="59"/>
  <c r="AA67" i="59"/>
  <c r="AB67" i="59"/>
  <c r="AC67" i="59"/>
  <c r="AD67" i="59"/>
  <c r="AE67" i="59"/>
  <c r="AF67" i="59"/>
  <c r="U68" i="59"/>
  <c r="V68" i="59"/>
  <c r="W68" i="59"/>
  <c r="X68" i="59"/>
  <c r="Y68" i="59"/>
  <c r="Z68" i="59"/>
  <c r="AA68" i="59"/>
  <c r="AB68" i="59"/>
  <c r="AC68" i="59"/>
  <c r="AD68" i="59"/>
  <c r="AE68" i="59"/>
  <c r="AF68" i="59"/>
  <c r="U69" i="59"/>
  <c r="V69" i="59"/>
  <c r="W69" i="59"/>
  <c r="X69" i="59"/>
  <c r="Y69" i="59"/>
  <c r="Z69" i="59"/>
  <c r="AA69" i="59"/>
  <c r="AB69" i="59"/>
  <c r="AC69" i="59"/>
  <c r="AD69" i="59"/>
  <c r="AE69" i="59"/>
  <c r="AF69" i="59"/>
  <c r="U70" i="59"/>
  <c r="V70" i="59"/>
  <c r="W70" i="59"/>
  <c r="X70" i="59"/>
  <c r="Y70" i="59"/>
  <c r="Z70" i="59"/>
  <c r="AA70" i="59"/>
  <c r="AB70" i="59"/>
  <c r="AC70" i="59"/>
  <c r="AD70" i="59"/>
  <c r="AE70" i="59"/>
  <c r="AF70" i="59"/>
  <c r="U71" i="59"/>
  <c r="V71" i="59"/>
  <c r="W71" i="59"/>
  <c r="X71" i="59"/>
  <c r="Y71" i="59"/>
  <c r="Z71" i="59"/>
  <c r="AA71" i="59"/>
  <c r="AB71" i="59"/>
  <c r="AC71" i="59"/>
  <c r="AD71" i="59"/>
  <c r="AE71" i="59"/>
  <c r="AF71" i="59"/>
  <c r="U72" i="59"/>
  <c r="V72" i="59"/>
  <c r="W72" i="59"/>
  <c r="X72" i="59"/>
  <c r="Y72" i="59"/>
  <c r="Z72" i="59"/>
  <c r="AA72" i="59"/>
  <c r="AB72" i="59"/>
  <c r="AC72" i="59"/>
  <c r="AD72" i="59"/>
  <c r="AE72" i="59"/>
  <c r="AF72" i="59"/>
  <c r="U73" i="59"/>
  <c r="V73" i="59"/>
  <c r="W73" i="59"/>
  <c r="X73" i="59"/>
  <c r="Y73" i="59"/>
  <c r="Z73" i="59"/>
  <c r="AA73" i="59"/>
  <c r="AB73" i="59"/>
  <c r="AC73" i="59"/>
  <c r="AD73" i="59"/>
  <c r="AE73" i="59"/>
  <c r="AF73" i="59"/>
  <c r="U74" i="59"/>
  <c r="V74" i="59"/>
  <c r="W74" i="59"/>
  <c r="X74" i="59"/>
  <c r="Y74" i="59"/>
  <c r="Z74" i="59"/>
  <c r="AA74" i="59"/>
  <c r="AB74" i="59"/>
  <c r="AC74" i="59"/>
  <c r="AD74" i="59"/>
  <c r="AE74" i="59"/>
  <c r="AF74" i="59"/>
  <c r="T69" i="59"/>
  <c r="E69" i="59"/>
  <c r="F69" i="59"/>
  <c r="G69" i="59"/>
  <c r="H69" i="59"/>
  <c r="I69" i="59"/>
  <c r="J69" i="59"/>
  <c r="K69" i="59"/>
  <c r="L69" i="59"/>
  <c r="M69" i="59"/>
  <c r="N69" i="59"/>
  <c r="O69" i="59"/>
  <c r="E70" i="59"/>
  <c r="F70" i="59"/>
  <c r="G70" i="59"/>
  <c r="H70" i="59"/>
  <c r="I70" i="59"/>
  <c r="J70" i="59"/>
  <c r="K70" i="59"/>
  <c r="L70" i="59"/>
  <c r="M70" i="59"/>
  <c r="N70" i="59"/>
  <c r="O70" i="59"/>
  <c r="D69" i="59"/>
  <c r="E66" i="59"/>
  <c r="F66" i="59"/>
  <c r="G66" i="59"/>
  <c r="H66" i="59"/>
  <c r="I66" i="59"/>
  <c r="J66" i="59"/>
  <c r="K66" i="59"/>
  <c r="L66" i="59"/>
  <c r="M66" i="59"/>
  <c r="N66" i="59"/>
  <c r="O66" i="59"/>
  <c r="E67" i="59"/>
  <c r="F67" i="59"/>
  <c r="G67" i="59"/>
  <c r="H67" i="59"/>
  <c r="I67" i="59"/>
  <c r="J67" i="59"/>
  <c r="K67" i="59"/>
  <c r="L67" i="59"/>
  <c r="M67" i="59"/>
  <c r="N67" i="59"/>
  <c r="O67" i="59"/>
  <c r="E68" i="59"/>
  <c r="F68" i="59"/>
  <c r="G68" i="59"/>
  <c r="H68" i="59"/>
  <c r="I68" i="59"/>
  <c r="J68" i="59"/>
  <c r="K68" i="59"/>
  <c r="L68" i="59"/>
  <c r="M68" i="59"/>
  <c r="N68" i="59"/>
  <c r="O68" i="59"/>
  <c r="E71" i="59"/>
  <c r="F71" i="59"/>
  <c r="G71" i="59"/>
  <c r="H71" i="59"/>
  <c r="I71" i="59"/>
  <c r="J71" i="59"/>
  <c r="K71" i="59"/>
  <c r="L71" i="59"/>
  <c r="M71" i="59"/>
  <c r="N71" i="59"/>
  <c r="O71" i="59"/>
  <c r="E72" i="59"/>
  <c r="F72" i="59"/>
  <c r="G72" i="59"/>
  <c r="H72" i="59"/>
  <c r="I72" i="59"/>
  <c r="J72" i="59"/>
  <c r="K72" i="59"/>
  <c r="L72" i="59"/>
  <c r="M72" i="59"/>
  <c r="N72" i="59"/>
  <c r="O72" i="59"/>
  <c r="E73" i="59"/>
  <c r="F73" i="59"/>
  <c r="G73" i="59"/>
  <c r="H73" i="59"/>
  <c r="I73" i="59"/>
  <c r="J73" i="59"/>
  <c r="K73" i="59"/>
  <c r="L73" i="59"/>
  <c r="M73" i="59"/>
  <c r="N73" i="59"/>
  <c r="O73" i="59"/>
  <c r="E74" i="59"/>
  <c r="F74" i="59"/>
  <c r="G74" i="59"/>
  <c r="H74" i="59"/>
  <c r="I74" i="59"/>
  <c r="J74" i="59"/>
  <c r="K74" i="59"/>
  <c r="L74" i="59"/>
  <c r="M74" i="59"/>
  <c r="N74" i="59"/>
  <c r="O74" i="59"/>
  <c r="AD60" i="76"/>
  <c r="AC60" i="76"/>
  <c r="AC57" i="76"/>
  <c r="AD57" i="76"/>
  <c r="AC58" i="76"/>
  <c r="AD58" i="76"/>
  <c r="S38" i="76"/>
  <c r="T38" i="76"/>
  <c r="U38" i="76"/>
  <c r="V38" i="76"/>
  <c r="W38" i="76"/>
  <c r="X38" i="76"/>
  <c r="Y38" i="76"/>
  <c r="Z38" i="76"/>
  <c r="AA38" i="76"/>
  <c r="S39" i="76"/>
  <c r="T39" i="76"/>
  <c r="U39" i="76"/>
  <c r="V39" i="76"/>
  <c r="W39" i="76"/>
  <c r="X39" i="76"/>
  <c r="Y39" i="76"/>
  <c r="Z39" i="76"/>
  <c r="AA39" i="76"/>
  <c r="S40" i="76"/>
  <c r="T40" i="76"/>
  <c r="U40" i="76"/>
  <c r="V40" i="76"/>
  <c r="W40" i="76"/>
  <c r="X40" i="76"/>
  <c r="Y40" i="76"/>
  <c r="Z40" i="76"/>
  <c r="AA40" i="76"/>
  <c r="S41" i="76"/>
  <c r="T41" i="76"/>
  <c r="U41" i="76"/>
  <c r="V41" i="76"/>
  <c r="W41" i="76"/>
  <c r="X41" i="76"/>
  <c r="Y41" i="76"/>
  <c r="Z41" i="76"/>
  <c r="AA41" i="76"/>
  <c r="S42" i="76"/>
  <c r="T42" i="76"/>
  <c r="U42" i="76"/>
  <c r="V42" i="76"/>
  <c r="W42" i="76"/>
  <c r="X42" i="76"/>
  <c r="Y42" i="76"/>
  <c r="Z42" i="76"/>
  <c r="AA42" i="76"/>
  <c r="S43" i="76"/>
  <c r="T43" i="76"/>
  <c r="U43" i="76"/>
  <c r="V43" i="76"/>
  <c r="W43" i="76"/>
  <c r="X43" i="76"/>
  <c r="Y43" i="76"/>
  <c r="Z43" i="76"/>
  <c r="AA43" i="76"/>
  <c r="S44" i="76"/>
  <c r="T44" i="76"/>
  <c r="U44" i="76"/>
  <c r="V44" i="76"/>
  <c r="W44" i="76"/>
  <c r="X44" i="76"/>
  <c r="Y44" i="76"/>
  <c r="Z44" i="76"/>
  <c r="AA44" i="76"/>
  <c r="S45" i="76"/>
  <c r="T45" i="76"/>
  <c r="U45" i="76"/>
  <c r="V45" i="76"/>
  <c r="W45" i="76"/>
  <c r="X45" i="76"/>
  <c r="Y45" i="76"/>
  <c r="Z45" i="76"/>
  <c r="AA45" i="76"/>
  <c r="S46" i="76"/>
  <c r="T46" i="76"/>
  <c r="U46" i="76"/>
  <c r="V46" i="76"/>
  <c r="W46" i="76"/>
  <c r="X46" i="76"/>
  <c r="Y46" i="76"/>
  <c r="Z46" i="76"/>
  <c r="AA46" i="76"/>
  <c r="S47" i="76"/>
  <c r="T47" i="76"/>
  <c r="U47" i="76"/>
  <c r="V47" i="76"/>
  <c r="W47" i="76"/>
  <c r="X47" i="76"/>
  <c r="Y47" i="76"/>
  <c r="Z47" i="76"/>
  <c r="AA47" i="76"/>
  <c r="S48" i="76"/>
  <c r="T48" i="76"/>
  <c r="U48" i="76"/>
  <c r="V48" i="76"/>
  <c r="W48" i="76"/>
  <c r="X48" i="76"/>
  <c r="Y48" i="76"/>
  <c r="Z48" i="76"/>
  <c r="AA48" i="76"/>
  <c r="S49" i="76"/>
  <c r="T49" i="76"/>
  <c r="U49" i="76"/>
  <c r="V49" i="76"/>
  <c r="W49" i="76"/>
  <c r="X49" i="76"/>
  <c r="Y49" i="76"/>
  <c r="Z49" i="76"/>
  <c r="AA49" i="76"/>
  <c r="S50" i="76"/>
  <c r="T50" i="76"/>
  <c r="U50" i="76"/>
  <c r="V50" i="76"/>
  <c r="W50" i="76"/>
  <c r="X50" i="76"/>
  <c r="Y50" i="76"/>
  <c r="Z50" i="76"/>
  <c r="AA50" i="76"/>
  <c r="S51" i="76"/>
  <c r="T51" i="76"/>
  <c r="U51" i="76"/>
  <c r="V51" i="76"/>
  <c r="W51" i="76"/>
  <c r="X51" i="76"/>
  <c r="Y51" i="76"/>
  <c r="Z51" i="76"/>
  <c r="AA51" i="76"/>
  <c r="S52" i="76"/>
  <c r="T52" i="76"/>
  <c r="U52" i="76"/>
  <c r="V52" i="76"/>
  <c r="W52" i="76"/>
  <c r="X52" i="76"/>
  <c r="Y52" i="76"/>
  <c r="Z52" i="76"/>
  <c r="AA52" i="76"/>
  <c r="S53" i="76"/>
  <c r="T53" i="76"/>
  <c r="U53" i="76"/>
  <c r="V53" i="76"/>
  <c r="W53" i="76"/>
  <c r="X53" i="76"/>
  <c r="Y53" i="76"/>
  <c r="Z53" i="76"/>
  <c r="AA53" i="76"/>
  <c r="S54" i="76"/>
  <c r="T54" i="76"/>
  <c r="U54" i="76"/>
  <c r="V54" i="76"/>
  <c r="W54" i="76"/>
  <c r="X54" i="76"/>
  <c r="Y54" i="76"/>
  <c r="Z54" i="76"/>
  <c r="AA54" i="76"/>
  <c r="S55" i="76"/>
  <c r="T55" i="76"/>
  <c r="U55" i="76"/>
  <c r="V55" i="76"/>
  <c r="W55" i="76"/>
  <c r="X55" i="76"/>
  <c r="Y55" i="76"/>
  <c r="Z55" i="76"/>
  <c r="AA55" i="76"/>
  <c r="S7" i="76"/>
  <c r="T7" i="76"/>
  <c r="U7" i="76"/>
  <c r="V7" i="76"/>
  <c r="W7" i="76"/>
  <c r="X7" i="76"/>
  <c r="Y7" i="76"/>
  <c r="Z7" i="76"/>
  <c r="AA7" i="76"/>
  <c r="S8" i="76"/>
  <c r="T8" i="76"/>
  <c r="U8" i="76"/>
  <c r="V8" i="76"/>
  <c r="W8" i="76"/>
  <c r="X8" i="76"/>
  <c r="Y8" i="76"/>
  <c r="Z8" i="76"/>
  <c r="AA8" i="76"/>
  <c r="S9" i="76"/>
  <c r="T9" i="76"/>
  <c r="U9" i="76"/>
  <c r="V9" i="76"/>
  <c r="W9" i="76"/>
  <c r="X9" i="76"/>
  <c r="Y9" i="76"/>
  <c r="Z9" i="76"/>
  <c r="AA9" i="76"/>
  <c r="S10" i="76"/>
  <c r="T10" i="76"/>
  <c r="U10" i="76"/>
  <c r="V10" i="76"/>
  <c r="W10" i="76"/>
  <c r="X10" i="76"/>
  <c r="Y10" i="76"/>
  <c r="Z10" i="76"/>
  <c r="AA10" i="76"/>
  <c r="S11" i="76"/>
  <c r="T11" i="76"/>
  <c r="U11" i="76"/>
  <c r="V11" i="76"/>
  <c r="W11" i="76"/>
  <c r="X11" i="76"/>
  <c r="Y11" i="76"/>
  <c r="Z11" i="76"/>
  <c r="AA11" i="76"/>
  <c r="S12" i="76"/>
  <c r="T12" i="76"/>
  <c r="U12" i="76"/>
  <c r="V12" i="76"/>
  <c r="W12" i="76"/>
  <c r="X12" i="76"/>
  <c r="Y12" i="76"/>
  <c r="Z12" i="76"/>
  <c r="AA12" i="76"/>
  <c r="S13" i="76"/>
  <c r="T13" i="76"/>
  <c r="U13" i="76"/>
  <c r="V13" i="76"/>
  <c r="W13" i="76"/>
  <c r="X13" i="76"/>
  <c r="Y13" i="76"/>
  <c r="Z13" i="76"/>
  <c r="AA13" i="76"/>
  <c r="S14" i="76"/>
  <c r="T14" i="76"/>
  <c r="U14" i="76"/>
  <c r="V14" i="76"/>
  <c r="W14" i="76"/>
  <c r="X14" i="76"/>
  <c r="Y14" i="76"/>
  <c r="Z14" i="76"/>
  <c r="AA14" i="76"/>
  <c r="S15" i="76"/>
  <c r="T15" i="76"/>
  <c r="U15" i="76"/>
  <c r="V15" i="76"/>
  <c r="W15" i="76"/>
  <c r="X15" i="76"/>
  <c r="Y15" i="76"/>
  <c r="Z15" i="76"/>
  <c r="AA15" i="76"/>
  <c r="S16" i="76"/>
  <c r="T16" i="76"/>
  <c r="U16" i="76"/>
  <c r="V16" i="76"/>
  <c r="W16" i="76"/>
  <c r="X16" i="76"/>
  <c r="Y16" i="76"/>
  <c r="Z16" i="76"/>
  <c r="AA16" i="76"/>
  <c r="S17" i="76"/>
  <c r="T17" i="76"/>
  <c r="U17" i="76"/>
  <c r="V17" i="76"/>
  <c r="W17" i="76"/>
  <c r="X17" i="76"/>
  <c r="Y17" i="76"/>
  <c r="Z17" i="76"/>
  <c r="AA17" i="76"/>
  <c r="S18" i="76"/>
  <c r="T18" i="76"/>
  <c r="U18" i="76"/>
  <c r="V18" i="76"/>
  <c r="W18" i="76"/>
  <c r="X18" i="76"/>
  <c r="Y18" i="76"/>
  <c r="Z18" i="76"/>
  <c r="AA18" i="76"/>
  <c r="S19" i="76"/>
  <c r="T19" i="76"/>
  <c r="U19" i="76"/>
  <c r="V19" i="76"/>
  <c r="W19" i="76"/>
  <c r="X19" i="76"/>
  <c r="Y19" i="76"/>
  <c r="Z19" i="76"/>
  <c r="AA19" i="76"/>
  <c r="S20" i="76"/>
  <c r="T20" i="76"/>
  <c r="U20" i="76"/>
  <c r="V20" i="76"/>
  <c r="W20" i="76"/>
  <c r="X20" i="76"/>
  <c r="Y20" i="76"/>
  <c r="Z20" i="76"/>
  <c r="AA20" i="76"/>
  <c r="S21" i="76"/>
  <c r="T21" i="76"/>
  <c r="U21" i="76"/>
  <c r="V21" i="76"/>
  <c r="W21" i="76"/>
  <c r="X21" i="76"/>
  <c r="Y21" i="76"/>
  <c r="Z21" i="76"/>
  <c r="AA21" i="76"/>
  <c r="S22" i="76"/>
  <c r="T22" i="76"/>
  <c r="U22" i="76"/>
  <c r="V22" i="76"/>
  <c r="W22" i="76"/>
  <c r="X22" i="76"/>
  <c r="Y22" i="76"/>
  <c r="Z22" i="76"/>
  <c r="AA22" i="76"/>
  <c r="S23" i="76"/>
  <c r="T23" i="76"/>
  <c r="U23" i="76"/>
  <c r="V23" i="76"/>
  <c r="W23" i="76"/>
  <c r="X23" i="76"/>
  <c r="Y23" i="76"/>
  <c r="Z23" i="76"/>
  <c r="AA23" i="76"/>
  <c r="S24" i="76"/>
  <c r="T24" i="76"/>
  <c r="U24" i="76"/>
  <c r="V24" i="76"/>
  <c r="W24" i="76"/>
  <c r="X24" i="76"/>
  <c r="Y24" i="76"/>
  <c r="Z24" i="76"/>
  <c r="AA24" i="76"/>
  <c r="S25" i="76"/>
  <c r="T25" i="76"/>
  <c r="U25" i="76"/>
  <c r="V25" i="76"/>
  <c r="W25" i="76"/>
  <c r="X25" i="76"/>
  <c r="Y25" i="76"/>
  <c r="Z25" i="76"/>
  <c r="AA25" i="76"/>
  <c r="S26" i="76"/>
  <c r="T26" i="76"/>
  <c r="U26" i="76"/>
  <c r="V26" i="76"/>
  <c r="W26" i="76"/>
  <c r="X26" i="76"/>
  <c r="Y26" i="76"/>
  <c r="Z26" i="76"/>
  <c r="AA26" i="76"/>
  <c r="S27" i="76"/>
  <c r="T27" i="76"/>
  <c r="U27" i="76"/>
  <c r="V27" i="76"/>
  <c r="W27" i="76"/>
  <c r="X27" i="76"/>
  <c r="Y27" i="76"/>
  <c r="Z27" i="76"/>
  <c r="AA27" i="76"/>
  <c r="S28" i="76"/>
  <c r="T28" i="76"/>
  <c r="U28" i="76"/>
  <c r="V28" i="76"/>
  <c r="W28" i="76"/>
  <c r="X28" i="76"/>
  <c r="Y28" i="76"/>
  <c r="Z28" i="76"/>
  <c r="AA28" i="76"/>
  <c r="S29" i="76"/>
  <c r="T29" i="76"/>
  <c r="U29" i="76"/>
  <c r="V29" i="76"/>
  <c r="W29" i="76"/>
  <c r="X29" i="76"/>
  <c r="Y29" i="76"/>
  <c r="Z29" i="76"/>
  <c r="AA29" i="76"/>
  <c r="S30" i="76"/>
  <c r="T30" i="76"/>
  <c r="U30" i="76"/>
  <c r="V30" i="76"/>
  <c r="W30" i="76"/>
  <c r="X30" i="76"/>
  <c r="Y30" i="76"/>
  <c r="Z30" i="76"/>
  <c r="AA30" i="76"/>
  <c r="S31" i="76"/>
  <c r="T31" i="76"/>
  <c r="U31" i="76"/>
  <c r="V31" i="76"/>
  <c r="W31" i="76"/>
  <c r="X31" i="76"/>
  <c r="Y31" i="76"/>
  <c r="Z31" i="76"/>
  <c r="AA31" i="76"/>
  <c r="S32" i="76"/>
  <c r="T32" i="76"/>
  <c r="U32" i="76"/>
  <c r="V32" i="76"/>
  <c r="W32" i="76"/>
  <c r="X32" i="76"/>
  <c r="Y32" i="76"/>
  <c r="Z32" i="76"/>
  <c r="AA32" i="76"/>
  <c r="S33" i="76"/>
  <c r="T33" i="76"/>
  <c r="U33" i="76"/>
  <c r="V33" i="76"/>
  <c r="W33" i="76"/>
  <c r="X33" i="76"/>
  <c r="Y33" i="76"/>
  <c r="Z33" i="76"/>
  <c r="AA33" i="76"/>
  <c r="S34" i="76"/>
  <c r="T34" i="76"/>
  <c r="U34" i="76"/>
  <c r="V34" i="76"/>
  <c r="W34" i="76"/>
  <c r="X34" i="76"/>
  <c r="Y34" i="76"/>
  <c r="Z34" i="76"/>
  <c r="AA34" i="76"/>
  <c r="S35" i="76"/>
  <c r="T35" i="76"/>
  <c r="U35" i="76"/>
  <c r="V35" i="76"/>
  <c r="W35" i="76"/>
  <c r="X35" i="76"/>
  <c r="Y35" i="76"/>
  <c r="Z35" i="76"/>
  <c r="AA35" i="76"/>
  <c r="S36" i="76"/>
  <c r="T36" i="76"/>
  <c r="U36" i="76"/>
  <c r="V36" i="76"/>
  <c r="W36" i="76"/>
  <c r="X36" i="76"/>
  <c r="Y36" i="76"/>
  <c r="Z36" i="76"/>
  <c r="AA36" i="76"/>
  <c r="S37" i="76"/>
  <c r="T37" i="76"/>
  <c r="U37" i="76"/>
  <c r="V37" i="76"/>
  <c r="W37" i="76"/>
  <c r="X37" i="76"/>
  <c r="Y37" i="76"/>
  <c r="Z37" i="76"/>
  <c r="AA37" i="76"/>
  <c r="T6" i="76"/>
  <c r="U6" i="76"/>
  <c r="V6" i="76"/>
  <c r="W6" i="76"/>
  <c r="X6" i="76"/>
  <c r="Y6" i="76"/>
  <c r="Z6" i="76"/>
  <c r="AA6" i="76"/>
  <c r="AB6" i="76"/>
  <c r="E8" i="76"/>
  <c r="F8" i="76"/>
  <c r="G8" i="76"/>
  <c r="H8" i="76"/>
  <c r="I8" i="76"/>
  <c r="J8" i="76"/>
  <c r="K8" i="76"/>
  <c r="L8" i="76"/>
  <c r="M8" i="76"/>
  <c r="E9" i="76"/>
  <c r="F9" i="76"/>
  <c r="G9" i="76"/>
  <c r="H9" i="76"/>
  <c r="I9" i="76"/>
  <c r="J9" i="76"/>
  <c r="K9" i="76"/>
  <c r="L9" i="76"/>
  <c r="M9" i="76"/>
  <c r="E10" i="76"/>
  <c r="F10" i="76"/>
  <c r="G10" i="76"/>
  <c r="H10" i="76"/>
  <c r="I10" i="76"/>
  <c r="J10" i="76"/>
  <c r="K10" i="76"/>
  <c r="L10" i="76"/>
  <c r="M10" i="76"/>
  <c r="E11" i="76"/>
  <c r="F11" i="76"/>
  <c r="G11" i="76"/>
  <c r="H11" i="76"/>
  <c r="I11" i="76"/>
  <c r="J11" i="76"/>
  <c r="K11" i="76"/>
  <c r="L11" i="76"/>
  <c r="M11" i="76"/>
  <c r="E12" i="76"/>
  <c r="F12" i="76"/>
  <c r="G12" i="76"/>
  <c r="H12" i="76"/>
  <c r="I12" i="76"/>
  <c r="J12" i="76"/>
  <c r="K12" i="76"/>
  <c r="L12" i="76"/>
  <c r="M12" i="76"/>
  <c r="E13" i="76"/>
  <c r="F13" i="76"/>
  <c r="G13" i="76"/>
  <c r="H13" i="76"/>
  <c r="I13" i="76"/>
  <c r="J13" i="76"/>
  <c r="K13" i="76"/>
  <c r="L13" i="76"/>
  <c r="M13" i="76"/>
  <c r="E14" i="76"/>
  <c r="F14" i="76"/>
  <c r="G14" i="76"/>
  <c r="H14" i="76"/>
  <c r="I14" i="76"/>
  <c r="J14" i="76"/>
  <c r="K14" i="76"/>
  <c r="L14" i="76"/>
  <c r="M14" i="76"/>
  <c r="E16" i="76"/>
  <c r="F16" i="76"/>
  <c r="G16" i="76"/>
  <c r="H16" i="76"/>
  <c r="I16" i="76"/>
  <c r="J16" i="76"/>
  <c r="K16" i="76"/>
  <c r="L16" i="76"/>
  <c r="M16" i="76"/>
  <c r="E17" i="76"/>
  <c r="F17" i="76"/>
  <c r="G17" i="76"/>
  <c r="H17" i="76"/>
  <c r="I17" i="76"/>
  <c r="J17" i="76"/>
  <c r="K17" i="76"/>
  <c r="L17" i="76"/>
  <c r="M17" i="76"/>
  <c r="E18" i="76"/>
  <c r="F18" i="76"/>
  <c r="G18" i="76"/>
  <c r="H18" i="76"/>
  <c r="I18" i="76"/>
  <c r="J18" i="76"/>
  <c r="K18" i="76"/>
  <c r="L18" i="76"/>
  <c r="M18" i="76"/>
  <c r="E19" i="76"/>
  <c r="F19" i="76"/>
  <c r="G19" i="76"/>
  <c r="H19" i="76"/>
  <c r="I19" i="76"/>
  <c r="J19" i="76"/>
  <c r="K19" i="76"/>
  <c r="L19" i="76"/>
  <c r="M19" i="76"/>
  <c r="E20" i="76"/>
  <c r="F20" i="76"/>
  <c r="G20" i="76"/>
  <c r="H20" i="76"/>
  <c r="I20" i="76"/>
  <c r="J20" i="76"/>
  <c r="K20" i="76"/>
  <c r="L20" i="76"/>
  <c r="M20" i="76"/>
  <c r="E21" i="76"/>
  <c r="F21" i="76"/>
  <c r="G21" i="76"/>
  <c r="H21" i="76"/>
  <c r="I21" i="76"/>
  <c r="J21" i="76"/>
  <c r="K21" i="76"/>
  <c r="L21" i="76"/>
  <c r="M21" i="76"/>
  <c r="E22" i="76"/>
  <c r="F22" i="76"/>
  <c r="G22" i="76"/>
  <c r="H22" i="76"/>
  <c r="I22" i="76"/>
  <c r="J22" i="76"/>
  <c r="K22" i="76"/>
  <c r="L22" i="76"/>
  <c r="M22" i="76"/>
  <c r="E23" i="76"/>
  <c r="F23" i="76"/>
  <c r="G23" i="76"/>
  <c r="H23" i="76"/>
  <c r="I23" i="76"/>
  <c r="J23" i="76"/>
  <c r="K23" i="76"/>
  <c r="L23" i="76"/>
  <c r="M23" i="76"/>
  <c r="D24" i="76"/>
  <c r="E24" i="76"/>
  <c r="F24" i="76"/>
  <c r="G24" i="76"/>
  <c r="H24" i="76"/>
  <c r="I24" i="76"/>
  <c r="J24" i="76"/>
  <c r="K24" i="76"/>
  <c r="L24" i="76"/>
  <c r="M24" i="76"/>
  <c r="F25" i="76"/>
  <c r="G25" i="76"/>
  <c r="H25" i="76"/>
  <c r="I25" i="76"/>
  <c r="J25" i="76"/>
  <c r="K25" i="76"/>
  <c r="L25" i="76"/>
  <c r="M25" i="76"/>
  <c r="F26" i="76"/>
  <c r="G26" i="76"/>
  <c r="H26" i="76"/>
  <c r="I26" i="76"/>
  <c r="J26" i="76"/>
  <c r="K26" i="76"/>
  <c r="L26" i="76"/>
  <c r="M26" i="76"/>
  <c r="F27" i="76"/>
  <c r="G27" i="76"/>
  <c r="H27" i="76"/>
  <c r="I27" i="76"/>
  <c r="J27" i="76"/>
  <c r="K27" i="76"/>
  <c r="L27" i="76"/>
  <c r="M27" i="76"/>
  <c r="F28" i="76"/>
  <c r="G28" i="76"/>
  <c r="H28" i="76"/>
  <c r="I28" i="76"/>
  <c r="J28" i="76"/>
  <c r="K28" i="76"/>
  <c r="L28" i="76"/>
  <c r="M28" i="76"/>
  <c r="F29" i="76"/>
  <c r="G29" i="76"/>
  <c r="H29" i="76"/>
  <c r="I29" i="76"/>
  <c r="J29" i="76"/>
  <c r="K29" i="76"/>
  <c r="L29" i="76"/>
  <c r="M29" i="76"/>
  <c r="F30" i="76"/>
  <c r="G30" i="76"/>
  <c r="H30" i="76"/>
  <c r="I30" i="76"/>
  <c r="J30" i="76"/>
  <c r="K30" i="76"/>
  <c r="L30" i="76"/>
  <c r="M30" i="76"/>
  <c r="F31" i="76"/>
  <c r="G31" i="76"/>
  <c r="H31" i="76"/>
  <c r="I31" i="76"/>
  <c r="J31" i="76"/>
  <c r="K31" i="76"/>
  <c r="L31" i="76"/>
  <c r="M31" i="76"/>
  <c r="F32" i="76"/>
  <c r="G32" i="76"/>
  <c r="H32" i="76"/>
  <c r="I32" i="76"/>
  <c r="J32" i="76"/>
  <c r="K32" i="76"/>
  <c r="L32" i="76"/>
  <c r="M32" i="76"/>
  <c r="F33" i="76"/>
  <c r="G33" i="76"/>
  <c r="H33" i="76"/>
  <c r="I33" i="76"/>
  <c r="J33" i="76"/>
  <c r="K33" i="76"/>
  <c r="L33" i="76"/>
  <c r="M33" i="76"/>
  <c r="F34" i="76"/>
  <c r="G34" i="76"/>
  <c r="H34" i="76"/>
  <c r="I34" i="76"/>
  <c r="J34" i="76"/>
  <c r="K34" i="76"/>
  <c r="L34" i="76"/>
  <c r="M34" i="76"/>
  <c r="F36" i="76"/>
  <c r="G36" i="76"/>
  <c r="H36" i="76"/>
  <c r="I36" i="76"/>
  <c r="J36" i="76"/>
  <c r="K36" i="76"/>
  <c r="L36" i="76"/>
  <c r="M36" i="76"/>
  <c r="F37" i="76"/>
  <c r="G37" i="76"/>
  <c r="H37" i="76"/>
  <c r="I37" i="76"/>
  <c r="J37" i="76"/>
  <c r="K37" i="76"/>
  <c r="L37" i="76"/>
  <c r="M37" i="76"/>
  <c r="F38" i="76"/>
  <c r="G38" i="76"/>
  <c r="H38" i="76"/>
  <c r="I38" i="76"/>
  <c r="J38" i="76"/>
  <c r="K38" i="76"/>
  <c r="L38" i="76"/>
  <c r="M38" i="76"/>
  <c r="F39" i="76"/>
  <c r="G39" i="76"/>
  <c r="H39" i="76"/>
  <c r="I39" i="76"/>
  <c r="J39" i="76"/>
  <c r="K39" i="76"/>
  <c r="L39" i="76"/>
  <c r="M39" i="76"/>
  <c r="F40" i="76"/>
  <c r="G40" i="76"/>
  <c r="H40" i="76"/>
  <c r="I40" i="76"/>
  <c r="J40" i="76"/>
  <c r="K40" i="76"/>
  <c r="L40" i="76"/>
  <c r="M40" i="76"/>
  <c r="F41" i="76"/>
  <c r="G41" i="76"/>
  <c r="H41" i="76"/>
  <c r="I41" i="76"/>
  <c r="J41" i="76"/>
  <c r="K41" i="76"/>
  <c r="L41" i="76"/>
  <c r="M41" i="76"/>
  <c r="F42" i="76"/>
  <c r="G42" i="76"/>
  <c r="H42" i="76"/>
  <c r="I42" i="76"/>
  <c r="J42" i="76"/>
  <c r="K42" i="76"/>
  <c r="L42" i="76"/>
  <c r="M42" i="76"/>
  <c r="F43" i="76"/>
  <c r="G43" i="76"/>
  <c r="H43" i="76"/>
  <c r="I43" i="76"/>
  <c r="J43" i="76"/>
  <c r="K43" i="76"/>
  <c r="L43" i="76"/>
  <c r="M43" i="76"/>
  <c r="F44" i="76"/>
  <c r="G44" i="76"/>
  <c r="H44" i="76"/>
  <c r="I44" i="76"/>
  <c r="J44" i="76"/>
  <c r="K44" i="76"/>
  <c r="L44" i="76"/>
  <c r="M44" i="76"/>
  <c r="F45" i="76"/>
  <c r="G45" i="76"/>
  <c r="H45" i="76"/>
  <c r="I45" i="76"/>
  <c r="J45" i="76"/>
  <c r="K45" i="76"/>
  <c r="L45" i="76"/>
  <c r="M45" i="76"/>
  <c r="F46" i="76"/>
  <c r="G46" i="76"/>
  <c r="H46" i="76"/>
  <c r="I46" i="76"/>
  <c r="J46" i="76"/>
  <c r="K46" i="76"/>
  <c r="L46" i="76"/>
  <c r="M46" i="76"/>
  <c r="F47" i="76"/>
  <c r="G47" i="76"/>
  <c r="H47" i="76"/>
  <c r="I47" i="76"/>
  <c r="J47" i="76"/>
  <c r="K47" i="76"/>
  <c r="L47" i="76"/>
  <c r="M47" i="76"/>
  <c r="F48" i="76"/>
  <c r="G48" i="76"/>
  <c r="H48" i="76"/>
  <c r="I48" i="76"/>
  <c r="J48" i="76"/>
  <c r="K48" i="76"/>
  <c r="L48" i="76"/>
  <c r="M48" i="76"/>
  <c r="F49" i="76"/>
  <c r="G49" i="76"/>
  <c r="H49" i="76"/>
  <c r="I49" i="76"/>
  <c r="J49" i="76"/>
  <c r="K49" i="76"/>
  <c r="L49" i="76"/>
  <c r="M49" i="76"/>
  <c r="F50" i="76"/>
  <c r="G50" i="76"/>
  <c r="H50" i="76"/>
  <c r="I50" i="76"/>
  <c r="J50" i="76"/>
  <c r="K50" i="76"/>
  <c r="L50" i="76"/>
  <c r="M50" i="76"/>
  <c r="F51" i="76"/>
  <c r="G51" i="76"/>
  <c r="H51" i="76"/>
  <c r="I51" i="76"/>
  <c r="J51" i="76"/>
  <c r="K51" i="76"/>
  <c r="L51" i="76"/>
  <c r="M51" i="76"/>
  <c r="F52" i="76"/>
  <c r="G52" i="76"/>
  <c r="H52" i="76"/>
  <c r="I52" i="76"/>
  <c r="J52" i="76"/>
  <c r="K52" i="76"/>
  <c r="L52" i="76"/>
  <c r="M52" i="76"/>
  <c r="F53" i="76"/>
  <c r="G53" i="76"/>
  <c r="H53" i="76"/>
  <c r="I53" i="76"/>
  <c r="J53" i="76"/>
  <c r="K53" i="76"/>
  <c r="L53" i="76"/>
  <c r="M53" i="76"/>
  <c r="F54" i="76"/>
  <c r="G54" i="76"/>
  <c r="H54" i="76"/>
  <c r="I54" i="76"/>
  <c r="J54" i="76"/>
  <c r="K54" i="76"/>
  <c r="L54" i="76"/>
  <c r="M54" i="76"/>
  <c r="F55" i="76"/>
  <c r="G55" i="76"/>
  <c r="H55" i="76"/>
  <c r="I55" i="76"/>
  <c r="J55" i="76"/>
  <c r="K55" i="76"/>
  <c r="L55" i="76"/>
  <c r="M55" i="76"/>
  <c r="E7" i="76"/>
  <c r="F7" i="76"/>
  <c r="G7" i="76"/>
  <c r="H7" i="76"/>
  <c r="I7" i="76"/>
  <c r="J7" i="76"/>
  <c r="K7" i="76"/>
  <c r="L7" i="76"/>
  <c r="M7" i="76"/>
  <c r="E6" i="76"/>
  <c r="F6" i="76"/>
  <c r="G6" i="76"/>
  <c r="H6" i="76"/>
  <c r="I6" i="76"/>
  <c r="J6" i="76"/>
  <c r="K6" i="76"/>
  <c r="L6" i="76"/>
  <c r="M6" i="76"/>
  <c r="D7" i="45"/>
  <c r="E7" i="45"/>
  <c r="F7" i="45"/>
  <c r="G7" i="45"/>
  <c r="H7" i="45"/>
  <c r="D8" i="45"/>
  <c r="E8" i="45"/>
  <c r="F8" i="45"/>
  <c r="G8" i="45"/>
  <c r="H8" i="45"/>
  <c r="D9" i="45"/>
  <c r="E9" i="45"/>
  <c r="F9" i="45"/>
  <c r="G9" i="45"/>
  <c r="H9" i="45"/>
  <c r="D10" i="45"/>
  <c r="E10" i="45"/>
  <c r="F10" i="45"/>
  <c r="G10" i="45"/>
  <c r="H10" i="45"/>
  <c r="D11" i="45"/>
  <c r="E11" i="45"/>
  <c r="F11" i="45"/>
  <c r="G11" i="45"/>
  <c r="H11" i="45"/>
  <c r="D12" i="45"/>
  <c r="E12" i="45"/>
  <c r="F12" i="45"/>
  <c r="G12" i="45"/>
  <c r="H12" i="45"/>
  <c r="D13" i="45"/>
  <c r="E13" i="45"/>
  <c r="F13" i="45"/>
  <c r="G13" i="45"/>
  <c r="H13" i="45"/>
  <c r="D14" i="45"/>
  <c r="E14" i="45"/>
  <c r="F14" i="45"/>
  <c r="G14" i="45"/>
  <c r="H14" i="45"/>
  <c r="D16" i="45"/>
  <c r="E16" i="45"/>
  <c r="F16" i="45"/>
  <c r="G16" i="45"/>
  <c r="H16" i="45"/>
  <c r="D17" i="45"/>
  <c r="E17" i="45"/>
  <c r="F17" i="45"/>
  <c r="G17" i="45"/>
  <c r="H17" i="45"/>
  <c r="D18" i="45"/>
  <c r="E18" i="45"/>
  <c r="F18" i="45"/>
  <c r="G18" i="45"/>
  <c r="H18" i="45"/>
  <c r="D19" i="45"/>
  <c r="E19" i="45"/>
  <c r="F19" i="45"/>
  <c r="G19" i="45"/>
  <c r="H19" i="45"/>
  <c r="D20" i="45"/>
  <c r="E20" i="45"/>
  <c r="F20" i="45"/>
  <c r="G20" i="45"/>
  <c r="H20" i="45"/>
  <c r="D21" i="45"/>
  <c r="E21" i="45"/>
  <c r="F21" i="45"/>
  <c r="G21" i="45"/>
  <c r="H21" i="45"/>
  <c r="D22" i="45"/>
  <c r="E22" i="45"/>
  <c r="F22" i="45"/>
  <c r="G22" i="45"/>
  <c r="H22" i="45"/>
  <c r="D23" i="45"/>
  <c r="E23" i="45"/>
  <c r="F23" i="45"/>
  <c r="G23" i="45"/>
  <c r="H23" i="45"/>
  <c r="D24" i="45"/>
  <c r="E24" i="45"/>
  <c r="F24" i="45"/>
  <c r="G24" i="45"/>
  <c r="H24" i="45"/>
  <c r="D25" i="45"/>
  <c r="E25" i="45"/>
  <c r="F25" i="45"/>
  <c r="G25" i="45"/>
  <c r="H25" i="45"/>
  <c r="D26" i="45"/>
  <c r="E26" i="45"/>
  <c r="F26" i="45"/>
  <c r="G26" i="45"/>
  <c r="H26" i="45"/>
  <c r="D27" i="45"/>
  <c r="E27" i="45"/>
  <c r="F27" i="45"/>
  <c r="G27" i="45"/>
  <c r="H27" i="45"/>
  <c r="D28" i="45"/>
  <c r="E28" i="45"/>
  <c r="F28" i="45"/>
  <c r="G28" i="45"/>
  <c r="H28" i="45"/>
  <c r="D29" i="45"/>
  <c r="E29" i="45"/>
  <c r="F29" i="45"/>
  <c r="G29" i="45"/>
  <c r="H29" i="45"/>
  <c r="D30" i="45"/>
  <c r="E30" i="45"/>
  <c r="F30" i="45"/>
  <c r="G30" i="45"/>
  <c r="H30" i="45"/>
  <c r="D31" i="45"/>
  <c r="E31" i="45"/>
  <c r="F31" i="45"/>
  <c r="G31" i="45"/>
  <c r="H31" i="45"/>
  <c r="D32" i="45"/>
  <c r="E32" i="45"/>
  <c r="F32" i="45"/>
  <c r="G32" i="45"/>
  <c r="H32" i="45"/>
  <c r="D33" i="45"/>
  <c r="E33" i="45"/>
  <c r="F33" i="45"/>
  <c r="G33" i="45"/>
  <c r="H33" i="45"/>
  <c r="D34" i="45"/>
  <c r="E34" i="45"/>
  <c r="F34" i="45"/>
  <c r="G34" i="45"/>
  <c r="H34" i="45"/>
  <c r="D36" i="45"/>
  <c r="E36" i="45"/>
  <c r="F36" i="45"/>
  <c r="G36" i="45"/>
  <c r="H36" i="45"/>
  <c r="D37" i="45"/>
  <c r="E37" i="45"/>
  <c r="F37" i="45"/>
  <c r="G37" i="45"/>
  <c r="H37" i="45"/>
  <c r="D38" i="45"/>
  <c r="E38" i="45"/>
  <c r="F38" i="45"/>
  <c r="G38" i="45"/>
  <c r="H38" i="45"/>
  <c r="D39" i="45"/>
  <c r="E39" i="45"/>
  <c r="F39" i="45"/>
  <c r="G39" i="45"/>
  <c r="H39" i="45"/>
  <c r="D40" i="45"/>
  <c r="E40" i="45"/>
  <c r="F40" i="45"/>
  <c r="G40" i="45"/>
  <c r="H40" i="45"/>
  <c r="D41" i="45"/>
  <c r="E41" i="45"/>
  <c r="F41" i="45"/>
  <c r="G41" i="45"/>
  <c r="H41" i="45"/>
  <c r="D42" i="45"/>
  <c r="E42" i="45"/>
  <c r="F42" i="45"/>
  <c r="G42" i="45"/>
  <c r="H42" i="45"/>
  <c r="D43" i="45"/>
  <c r="E43" i="45"/>
  <c r="F43" i="45"/>
  <c r="G43" i="45"/>
  <c r="H43" i="45"/>
  <c r="D44" i="45"/>
  <c r="E44" i="45"/>
  <c r="F44" i="45"/>
  <c r="G44" i="45"/>
  <c r="H44" i="45"/>
  <c r="D45" i="45"/>
  <c r="E45" i="45"/>
  <c r="F45" i="45"/>
  <c r="G45" i="45"/>
  <c r="H45" i="45"/>
  <c r="D46" i="45"/>
  <c r="E46" i="45"/>
  <c r="F46" i="45"/>
  <c r="G46" i="45"/>
  <c r="H46" i="45"/>
  <c r="D47" i="45"/>
  <c r="E47" i="45"/>
  <c r="F47" i="45"/>
  <c r="G47" i="45"/>
  <c r="H47" i="45"/>
  <c r="D48" i="45"/>
  <c r="E48" i="45"/>
  <c r="F48" i="45"/>
  <c r="G48" i="45"/>
  <c r="H48" i="45"/>
  <c r="D49" i="45"/>
  <c r="E49" i="45"/>
  <c r="F49" i="45"/>
  <c r="G49" i="45"/>
  <c r="H49" i="45"/>
  <c r="D50" i="45"/>
  <c r="E50" i="45"/>
  <c r="F50" i="45"/>
  <c r="G50" i="45"/>
  <c r="H50" i="45"/>
  <c r="D51" i="45"/>
  <c r="E51" i="45"/>
  <c r="F51" i="45"/>
  <c r="G51" i="45"/>
  <c r="H51" i="45"/>
  <c r="D52" i="45"/>
  <c r="E52" i="45"/>
  <c r="F52" i="45"/>
  <c r="G52" i="45"/>
  <c r="H52" i="45"/>
  <c r="D53" i="45"/>
  <c r="E53" i="45"/>
  <c r="F53" i="45"/>
  <c r="G53" i="45"/>
  <c r="H53" i="45"/>
  <c r="D54" i="45"/>
  <c r="E54" i="45"/>
  <c r="F54" i="45"/>
  <c r="G54" i="45"/>
  <c r="H54" i="45"/>
  <c r="D55" i="45"/>
  <c r="E55" i="45"/>
  <c r="F55" i="45"/>
  <c r="G55" i="45"/>
  <c r="H55" i="45"/>
  <c r="E6" i="45"/>
  <c r="F6" i="45"/>
  <c r="G6" i="45"/>
  <c r="H6" i="45"/>
  <c r="E69" i="47"/>
  <c r="F69" i="47"/>
  <c r="G69" i="47"/>
  <c r="H69" i="47"/>
  <c r="I69" i="47"/>
  <c r="J69" i="47"/>
  <c r="K69" i="47"/>
  <c r="L69" i="47"/>
  <c r="M69" i="47"/>
  <c r="N69" i="47"/>
  <c r="O69" i="47"/>
  <c r="P69" i="47"/>
  <c r="D69" i="47"/>
  <c r="N70" i="47"/>
  <c r="N71" i="47"/>
  <c r="N72" i="47"/>
  <c r="N73" i="47"/>
  <c r="N74" i="47"/>
  <c r="N68" i="47"/>
  <c r="N67" i="47"/>
  <c r="N66" i="47"/>
  <c r="O66" i="47"/>
  <c r="P66" i="47"/>
  <c r="D66" i="47"/>
  <c r="E66" i="47"/>
  <c r="F66" i="47"/>
  <c r="G66" i="47"/>
  <c r="H66" i="47"/>
  <c r="I66" i="47"/>
  <c r="J66" i="47"/>
  <c r="K66" i="47"/>
  <c r="L66" i="47"/>
  <c r="M66" i="47"/>
  <c r="D67" i="47"/>
  <c r="E67" i="47"/>
  <c r="F67" i="47"/>
  <c r="G67" i="47"/>
  <c r="H67" i="47"/>
  <c r="I67" i="47"/>
  <c r="J67" i="47"/>
  <c r="K67" i="47"/>
  <c r="L67" i="47"/>
  <c r="M67" i="47"/>
  <c r="O67" i="47"/>
  <c r="P67" i="47"/>
  <c r="D68" i="47"/>
  <c r="E68" i="47"/>
  <c r="F68" i="47"/>
  <c r="G68" i="47"/>
  <c r="H68" i="47"/>
  <c r="I68" i="47"/>
  <c r="J68" i="47"/>
  <c r="K68" i="47"/>
  <c r="L68" i="47"/>
  <c r="M68" i="47"/>
  <c r="O68" i="47"/>
  <c r="P68" i="47"/>
  <c r="D70" i="47"/>
  <c r="E70" i="47"/>
  <c r="F70" i="47"/>
  <c r="G70" i="47"/>
  <c r="H70" i="47"/>
  <c r="I70" i="47"/>
  <c r="J70" i="47"/>
  <c r="K70" i="47"/>
  <c r="L70" i="47"/>
  <c r="M70" i="47"/>
  <c r="O70" i="47"/>
  <c r="P70" i="47"/>
  <c r="D71" i="47"/>
  <c r="E71" i="47"/>
  <c r="F71" i="47"/>
  <c r="G71" i="47"/>
  <c r="H71" i="47"/>
  <c r="I71" i="47"/>
  <c r="J71" i="47"/>
  <c r="K71" i="47"/>
  <c r="L71" i="47"/>
  <c r="M71" i="47"/>
  <c r="O71" i="47"/>
  <c r="P71" i="47"/>
  <c r="D72" i="47"/>
  <c r="E72" i="47"/>
  <c r="F72" i="47"/>
  <c r="G72" i="47"/>
  <c r="H72" i="47"/>
  <c r="I72" i="47"/>
  <c r="J72" i="47"/>
  <c r="K72" i="47"/>
  <c r="L72" i="47"/>
  <c r="M72" i="47"/>
  <c r="O72" i="47"/>
  <c r="P72" i="47"/>
  <c r="D73" i="47"/>
  <c r="E73" i="47"/>
  <c r="F73" i="47"/>
  <c r="G73" i="47"/>
  <c r="H73" i="47"/>
  <c r="I73" i="47"/>
  <c r="J73" i="47"/>
  <c r="K73" i="47"/>
  <c r="L73" i="47"/>
  <c r="M73" i="47"/>
  <c r="O73" i="47"/>
  <c r="P73" i="47"/>
  <c r="E74" i="47"/>
  <c r="F74" i="47"/>
  <c r="G74" i="47"/>
  <c r="H74" i="47"/>
  <c r="I74" i="47"/>
  <c r="J74" i="47"/>
  <c r="K74" i="47"/>
  <c r="L74" i="47"/>
  <c r="M74" i="47"/>
  <c r="O74" i="47"/>
  <c r="P74" i="47"/>
  <c r="AW70" i="45"/>
  <c r="AX69" i="45"/>
  <c r="AY69" i="45"/>
  <c r="AZ69" i="45"/>
  <c r="BA69" i="45"/>
  <c r="BB69" i="45"/>
  <c r="BC69" i="45"/>
  <c r="BD69" i="45"/>
  <c r="BE69" i="45"/>
  <c r="BF69" i="45"/>
  <c r="BG69" i="45"/>
  <c r="BH69" i="45"/>
  <c r="AW69" i="45"/>
  <c r="BH66" i="45"/>
  <c r="BH67" i="45"/>
  <c r="BH68" i="45"/>
  <c r="BH70" i="45"/>
  <c r="BH71" i="45"/>
  <c r="BH72" i="45"/>
  <c r="BH73" i="45"/>
  <c r="BH74" i="45"/>
  <c r="F68" i="76" l="1"/>
  <c r="K66" i="76"/>
  <c r="K74" i="76"/>
  <c r="L71" i="45"/>
  <c r="L71" i="76"/>
  <c r="G70" i="45"/>
  <c r="G70" i="76"/>
  <c r="G74" i="76"/>
  <c r="AD72" i="76"/>
  <c r="O72" i="76"/>
  <c r="J71" i="45"/>
  <c r="J71" i="76"/>
  <c r="F70" i="45"/>
  <c r="F70" i="76"/>
  <c r="O67" i="76"/>
  <c r="AD67" i="76"/>
  <c r="H66" i="76"/>
  <c r="AE69" i="76"/>
  <c r="P69" i="76"/>
  <c r="N72" i="76"/>
  <c r="N71" i="76"/>
  <c r="J66" i="76"/>
  <c r="K71" i="76"/>
  <c r="E68" i="76"/>
  <c r="D68" i="76"/>
  <c r="AE72" i="76"/>
  <c r="P72" i="76"/>
  <c r="F74" i="45"/>
  <c r="F74" i="76"/>
  <c r="M72" i="76"/>
  <c r="I71" i="76"/>
  <c r="E70" i="45"/>
  <c r="E70" i="76"/>
  <c r="M67" i="76"/>
  <c r="G66" i="76"/>
  <c r="AD69" i="76"/>
  <c r="O69" i="76"/>
  <c r="E74" i="76"/>
  <c r="L72" i="45"/>
  <c r="L72" i="76"/>
  <c r="H71" i="76"/>
  <c r="S70" i="76"/>
  <c r="D70" i="76"/>
  <c r="L67" i="76"/>
  <c r="F66" i="76"/>
  <c r="N69" i="45"/>
  <c r="AC69" i="76"/>
  <c r="N69" i="76"/>
  <c r="H74" i="76"/>
  <c r="D73" i="76"/>
  <c r="I66" i="76"/>
  <c r="N70" i="76"/>
  <c r="S69" i="76"/>
  <c r="D69" i="76"/>
  <c r="G71" i="45"/>
  <c r="G71" i="76"/>
  <c r="E66" i="45"/>
  <c r="E66" i="76"/>
  <c r="F71" i="76"/>
  <c r="D66" i="76"/>
  <c r="M73" i="76"/>
  <c r="I72" i="76"/>
  <c r="E71" i="76"/>
  <c r="M68" i="76"/>
  <c r="I67" i="76"/>
  <c r="AE66" i="76"/>
  <c r="P66" i="76"/>
  <c r="K69" i="76"/>
  <c r="Z69" i="76"/>
  <c r="I70" i="76"/>
  <c r="I74" i="76"/>
  <c r="AE67" i="76"/>
  <c r="P67" i="76"/>
  <c r="K72" i="76"/>
  <c r="K67" i="45"/>
  <c r="K67" i="76"/>
  <c r="O73" i="76"/>
  <c r="AD73" i="76"/>
  <c r="AD68" i="76"/>
  <c r="O68" i="76"/>
  <c r="AA69" i="76"/>
  <c r="L69" i="76"/>
  <c r="L73" i="76"/>
  <c r="H72" i="76"/>
  <c r="D71" i="76"/>
  <c r="L68" i="76"/>
  <c r="H67" i="76"/>
  <c r="AD66" i="76"/>
  <c r="O66" i="76"/>
  <c r="Y69" i="76"/>
  <c r="J69" i="76"/>
  <c r="F73" i="76"/>
  <c r="H70" i="76"/>
  <c r="AE73" i="76"/>
  <c r="P73" i="76"/>
  <c r="P68" i="76"/>
  <c r="AE68" i="76"/>
  <c r="M69" i="45"/>
  <c r="AB69" i="76"/>
  <c r="M69" i="76"/>
  <c r="J72" i="76"/>
  <c r="J67" i="45"/>
  <c r="J67" i="76"/>
  <c r="K73" i="76"/>
  <c r="G72" i="76"/>
  <c r="AE70" i="76"/>
  <c r="P70" i="76"/>
  <c r="K68" i="76"/>
  <c r="G67" i="76"/>
  <c r="N66" i="76"/>
  <c r="X69" i="76"/>
  <c r="I69" i="76"/>
  <c r="L66" i="76"/>
  <c r="M71" i="45"/>
  <c r="M71" i="76"/>
  <c r="AD70" i="76"/>
  <c r="O70" i="76"/>
  <c r="W69" i="76"/>
  <c r="H69" i="76"/>
  <c r="E73" i="76"/>
  <c r="J73" i="45"/>
  <c r="J73" i="76"/>
  <c r="F67" i="76"/>
  <c r="I68" i="45"/>
  <c r="I68" i="76"/>
  <c r="AD71" i="76"/>
  <c r="O71" i="76"/>
  <c r="AE74" i="76"/>
  <c r="P74" i="76"/>
  <c r="J68" i="45"/>
  <c r="J68" i="76"/>
  <c r="H73" i="76"/>
  <c r="J70" i="76"/>
  <c r="J74" i="76"/>
  <c r="F72" i="76"/>
  <c r="N67" i="76"/>
  <c r="AD74" i="76"/>
  <c r="O74" i="76"/>
  <c r="I73" i="76"/>
  <c r="E72" i="76"/>
  <c r="M70" i="76"/>
  <c r="E67" i="76"/>
  <c r="N68" i="76"/>
  <c r="G69" i="76"/>
  <c r="V69" i="76"/>
  <c r="M74" i="76"/>
  <c r="D72" i="76"/>
  <c r="L70" i="76"/>
  <c r="H68" i="45"/>
  <c r="H68" i="76"/>
  <c r="D67" i="76"/>
  <c r="N74" i="76"/>
  <c r="F69" i="76"/>
  <c r="U69" i="76"/>
  <c r="L74" i="76"/>
  <c r="G73" i="76"/>
  <c r="AE71" i="76"/>
  <c r="P71" i="76"/>
  <c r="K70" i="76"/>
  <c r="G68" i="76"/>
  <c r="M66" i="76"/>
  <c r="N73" i="76"/>
  <c r="T69" i="76"/>
  <c r="E69" i="76"/>
  <c r="BH75" i="45"/>
  <c r="P73" i="45"/>
  <c r="AE73" i="45"/>
  <c r="P71" i="45"/>
  <c r="AE71" i="45"/>
  <c r="P66" i="45"/>
  <c r="AE66" i="45"/>
  <c r="P67" i="45"/>
  <c r="AE67" i="45"/>
  <c r="N66" i="45"/>
  <c r="P74" i="45"/>
  <c r="AE74" i="45"/>
  <c r="AE72" i="45"/>
  <c r="P72" i="45"/>
  <c r="AE70" i="45"/>
  <c r="P70" i="45"/>
  <c r="P69" i="45"/>
  <c r="AE69" i="45"/>
  <c r="O69" i="45"/>
  <c r="J6" i="69"/>
  <c r="J6" i="68"/>
  <c r="H7" i="69"/>
  <c r="H7" i="68"/>
  <c r="D9" i="69"/>
  <c r="D9" i="68"/>
  <c r="L9" i="69"/>
  <c r="L9" i="68"/>
  <c r="P9" i="68"/>
  <c r="P9" i="69"/>
  <c r="J10" i="69"/>
  <c r="J10" i="68"/>
  <c r="H11" i="69"/>
  <c r="H11" i="68"/>
  <c r="F12" i="69"/>
  <c r="F12" i="68"/>
  <c r="N12" i="69"/>
  <c r="N12" i="68"/>
  <c r="D13" i="69"/>
  <c r="D13" i="68"/>
  <c r="L13" i="69"/>
  <c r="L13" i="68"/>
  <c r="P13" i="69"/>
  <c r="P13" i="68"/>
  <c r="J14" i="69"/>
  <c r="J14" i="68"/>
  <c r="K6" i="69"/>
  <c r="K6" i="68"/>
  <c r="I7" i="69"/>
  <c r="I7" i="68"/>
  <c r="E9" i="69"/>
  <c r="E9" i="68"/>
  <c r="M9" i="69"/>
  <c r="M9" i="68"/>
  <c r="C10" i="69"/>
  <c r="C10" i="68"/>
  <c r="K10" i="69"/>
  <c r="K10" i="68"/>
  <c r="I11" i="69"/>
  <c r="I11" i="68"/>
  <c r="G12" i="69"/>
  <c r="G12" i="68"/>
  <c r="O12" i="69"/>
  <c r="O12" i="68"/>
  <c r="E13" i="69"/>
  <c r="E13" i="68"/>
  <c r="M13" i="69"/>
  <c r="M13" i="68"/>
  <c r="C14" i="69"/>
  <c r="C14" i="68"/>
  <c r="K14" i="69"/>
  <c r="K14" i="68"/>
  <c r="E6" i="69"/>
  <c r="E6" i="68"/>
  <c r="M6" i="69"/>
  <c r="M6" i="68"/>
  <c r="C7" i="69"/>
  <c r="C7" i="68"/>
  <c r="K7" i="69"/>
  <c r="K7" i="68"/>
  <c r="G9" i="69"/>
  <c r="G9" i="68"/>
  <c r="O9" i="69"/>
  <c r="O9" i="68"/>
  <c r="E10" i="69"/>
  <c r="E10" i="68"/>
  <c r="M10" i="69"/>
  <c r="M10" i="68"/>
  <c r="C11" i="69"/>
  <c r="C11" i="68"/>
  <c r="K11" i="69"/>
  <c r="K11" i="68"/>
  <c r="I12" i="69"/>
  <c r="I12" i="68"/>
  <c r="G13" i="69"/>
  <c r="G13" i="68"/>
  <c r="O13" i="69"/>
  <c r="O13" i="68"/>
  <c r="E14" i="69"/>
  <c r="E14" i="68"/>
  <c r="M14" i="69"/>
  <c r="M14" i="68"/>
  <c r="L6" i="69"/>
  <c r="L6" i="68"/>
  <c r="J7" i="69"/>
  <c r="J7" i="68"/>
  <c r="N9" i="69"/>
  <c r="N9" i="68"/>
  <c r="L10" i="69"/>
  <c r="L10" i="68"/>
  <c r="P10" i="68"/>
  <c r="P10" i="69"/>
  <c r="H12" i="69"/>
  <c r="H12" i="68"/>
  <c r="D14" i="69"/>
  <c r="D14" i="68"/>
  <c r="F6" i="69"/>
  <c r="F6" i="68"/>
  <c r="N6" i="69"/>
  <c r="N6" i="68"/>
  <c r="D7" i="69"/>
  <c r="D7" i="68"/>
  <c r="L7" i="69"/>
  <c r="L7" i="68"/>
  <c r="P7" i="69"/>
  <c r="P7" i="68"/>
  <c r="H9" i="69"/>
  <c r="H9" i="68"/>
  <c r="F10" i="69"/>
  <c r="F10" i="68"/>
  <c r="N10" i="69"/>
  <c r="N10" i="68"/>
  <c r="D11" i="69"/>
  <c r="D11" i="68"/>
  <c r="L11" i="69"/>
  <c r="L11" i="68"/>
  <c r="P11" i="69"/>
  <c r="P11" i="68"/>
  <c r="J12" i="69"/>
  <c r="J12" i="68"/>
  <c r="H13" i="69"/>
  <c r="H13" i="68"/>
  <c r="F14" i="69"/>
  <c r="F14" i="68"/>
  <c r="N14" i="69"/>
  <c r="N14" i="68"/>
  <c r="P6" i="69"/>
  <c r="P6" i="68"/>
  <c r="F9" i="69"/>
  <c r="F9" i="68"/>
  <c r="D10" i="69"/>
  <c r="D10" i="68"/>
  <c r="P14" i="68"/>
  <c r="P14" i="69"/>
  <c r="G6" i="69"/>
  <c r="G6" i="68"/>
  <c r="O6" i="69"/>
  <c r="O6" i="68"/>
  <c r="E7" i="69"/>
  <c r="E7" i="68"/>
  <c r="M7" i="69"/>
  <c r="M7" i="68"/>
  <c r="I9" i="69"/>
  <c r="I9" i="68"/>
  <c r="G10" i="69"/>
  <c r="G10" i="68"/>
  <c r="O10" i="69"/>
  <c r="O10" i="68"/>
  <c r="E11" i="69"/>
  <c r="E11" i="68"/>
  <c r="M11" i="69"/>
  <c r="M11" i="68"/>
  <c r="C12" i="69"/>
  <c r="C12" i="68"/>
  <c r="K12" i="69"/>
  <c r="K12" i="68"/>
  <c r="I13" i="69"/>
  <c r="I13" i="68"/>
  <c r="G14" i="69"/>
  <c r="G14" i="68"/>
  <c r="O14" i="69"/>
  <c r="O14" i="68"/>
  <c r="J11" i="69"/>
  <c r="J11" i="68"/>
  <c r="F13" i="69"/>
  <c r="F13" i="68"/>
  <c r="L14" i="69"/>
  <c r="L14" i="68"/>
  <c r="H6" i="69"/>
  <c r="H6" i="68"/>
  <c r="F7" i="69"/>
  <c r="F7" i="68"/>
  <c r="N7" i="69"/>
  <c r="N7" i="68"/>
  <c r="J9" i="69"/>
  <c r="J9" i="68"/>
  <c r="H10" i="69"/>
  <c r="H10" i="68"/>
  <c r="F11" i="69"/>
  <c r="F11" i="68"/>
  <c r="N11" i="69"/>
  <c r="N11" i="68"/>
  <c r="D12" i="69"/>
  <c r="D12" i="68"/>
  <c r="L12" i="69"/>
  <c r="L12" i="68"/>
  <c r="P12" i="68"/>
  <c r="P12" i="69"/>
  <c r="J13" i="69"/>
  <c r="J13" i="68"/>
  <c r="H14" i="69"/>
  <c r="H14" i="68"/>
  <c r="D6" i="69"/>
  <c r="D6" i="68"/>
  <c r="N13" i="69"/>
  <c r="N13" i="68"/>
  <c r="I6" i="69"/>
  <c r="I6" i="68"/>
  <c r="G7" i="69"/>
  <c r="G7" i="68"/>
  <c r="O7" i="69"/>
  <c r="O7" i="68"/>
  <c r="C9" i="69"/>
  <c r="C9" i="68"/>
  <c r="K9" i="69"/>
  <c r="K9" i="68"/>
  <c r="I10" i="69"/>
  <c r="I10" i="68"/>
  <c r="G11" i="69"/>
  <c r="G11" i="68"/>
  <c r="O11" i="69"/>
  <c r="O11" i="68"/>
  <c r="E12" i="69"/>
  <c r="E12" i="68"/>
  <c r="M12" i="69"/>
  <c r="M12" i="68"/>
  <c r="C13" i="69"/>
  <c r="C13" i="68"/>
  <c r="K13" i="69"/>
  <c r="K13" i="68"/>
  <c r="I14" i="69"/>
  <c r="I14" i="68"/>
  <c r="P8" i="69"/>
  <c r="P8" i="68"/>
  <c r="I8" i="69"/>
  <c r="I8" i="68"/>
  <c r="J8" i="69"/>
  <c r="J8" i="68"/>
  <c r="C8" i="69"/>
  <c r="C8" i="68"/>
  <c r="K8" i="69"/>
  <c r="K8" i="68"/>
  <c r="D8" i="69"/>
  <c r="D8" i="68"/>
  <c r="L8" i="69"/>
  <c r="L8" i="68"/>
  <c r="E8" i="69"/>
  <c r="E8" i="68"/>
  <c r="M8" i="69"/>
  <c r="M8" i="68"/>
  <c r="F8" i="69"/>
  <c r="F8" i="68"/>
  <c r="N8" i="69"/>
  <c r="N8" i="68"/>
  <c r="H8" i="69"/>
  <c r="H8" i="68"/>
  <c r="G8" i="69"/>
  <c r="G8" i="68"/>
  <c r="O8" i="69"/>
  <c r="O8" i="68"/>
  <c r="AE68" i="45"/>
  <c r="P68" i="45"/>
  <c r="AA69" i="45"/>
  <c r="Z69" i="45"/>
  <c r="AD73" i="45"/>
  <c r="X75" i="59"/>
  <c r="W75" i="59"/>
  <c r="AA75" i="59"/>
  <c r="V75" i="59"/>
  <c r="O67" i="45"/>
  <c r="AC75" i="59"/>
  <c r="U75" i="59"/>
  <c r="F75" i="59"/>
  <c r="G75" i="58"/>
  <c r="I75" i="58"/>
  <c r="HG75" i="47"/>
  <c r="GN75" i="47"/>
  <c r="FZ75" i="47"/>
  <c r="FO75" i="47"/>
  <c r="FL75" i="47"/>
  <c r="FD75" i="47"/>
  <c r="FA75" i="47"/>
  <c r="EC75" i="47"/>
  <c r="DR75" i="47"/>
  <c r="DG75" i="47"/>
  <c r="CX75" i="47"/>
  <c r="BU75" i="47"/>
  <c r="BJ75" i="47"/>
  <c r="AM75" i="47"/>
  <c r="AP75" i="47"/>
  <c r="AS75" i="47"/>
  <c r="AT75" i="47"/>
  <c r="AV75" i="47"/>
  <c r="AD67" i="45"/>
  <c r="HW75" i="47"/>
  <c r="IA75" i="47"/>
  <c r="HT75" i="47"/>
  <c r="HX75" i="47"/>
  <c r="HY75" i="47"/>
  <c r="HZ75" i="47"/>
  <c r="IB75" i="47"/>
  <c r="IC75" i="47"/>
  <c r="ID75" i="47"/>
  <c r="IE75" i="47"/>
  <c r="IG75" i="47"/>
  <c r="HU75" i="47"/>
  <c r="HV75" i="47"/>
  <c r="HP75" i="47"/>
  <c r="HF75" i="47"/>
  <c r="HJ75" i="47"/>
  <c r="HM75" i="47"/>
  <c r="HO75" i="47"/>
  <c r="HD75" i="47"/>
  <c r="HE75" i="47"/>
  <c r="HH75" i="47"/>
  <c r="HI75" i="47"/>
  <c r="HL75" i="47"/>
  <c r="HK75" i="47"/>
  <c r="HN75" i="47"/>
  <c r="GO75" i="47"/>
  <c r="GP75" i="47"/>
  <c r="GQ75" i="47"/>
  <c r="GR75" i="47"/>
  <c r="GS75" i="47"/>
  <c r="GV75" i="47"/>
  <c r="GT75" i="47"/>
  <c r="GW75" i="47"/>
  <c r="GU75" i="47"/>
  <c r="GX75" i="47"/>
  <c r="GY75" i="47"/>
  <c r="GZ75" i="47"/>
  <c r="GA75" i="47"/>
  <c r="GB75" i="47"/>
  <c r="GC75" i="47"/>
  <c r="GD75" i="47"/>
  <c r="GE75" i="47"/>
  <c r="GF75" i="47"/>
  <c r="GG75" i="47"/>
  <c r="GH75" i="47"/>
  <c r="GI75" i="47"/>
  <c r="GJ75" i="47"/>
  <c r="FX75" i="47"/>
  <c r="FY75" i="47"/>
  <c r="FQ75" i="47"/>
  <c r="FP75" i="47"/>
  <c r="FR75" i="47"/>
  <c r="FS75" i="47"/>
  <c r="FT75" i="47"/>
  <c r="FH75" i="47"/>
  <c r="FI75" i="47"/>
  <c r="FJ75" i="47"/>
  <c r="FK75" i="47"/>
  <c r="FM75" i="47"/>
  <c r="FN75" i="47"/>
  <c r="ER75" i="47"/>
  <c r="ES75" i="47"/>
  <c r="ET75" i="47"/>
  <c r="EU75" i="47"/>
  <c r="EV75" i="47"/>
  <c r="EW75" i="47"/>
  <c r="EX75" i="47"/>
  <c r="EY75" i="47"/>
  <c r="EZ75" i="47"/>
  <c r="FB75" i="47"/>
  <c r="FC75" i="47"/>
  <c r="ED75" i="47"/>
  <c r="EG75" i="47"/>
  <c r="EM75" i="47"/>
  <c r="EN75" i="47"/>
  <c r="EE75" i="47"/>
  <c r="EF75" i="47"/>
  <c r="EH75" i="47"/>
  <c r="EI75" i="47"/>
  <c r="EJ75" i="47"/>
  <c r="EK75" i="47"/>
  <c r="EL75" i="47"/>
  <c r="EB75" i="47"/>
  <c r="DV75" i="47"/>
  <c r="DM75" i="47"/>
  <c r="DP75" i="47"/>
  <c r="DS75" i="47"/>
  <c r="DT75" i="47"/>
  <c r="DU75" i="47"/>
  <c r="DW75" i="47"/>
  <c r="DX75" i="47"/>
  <c r="DN75" i="47"/>
  <c r="DO75" i="47"/>
  <c r="DL75" i="47"/>
  <c r="DQ75" i="47"/>
  <c r="DH75" i="47"/>
  <c r="CV75" i="47"/>
  <c r="CW75" i="47"/>
  <c r="CY75" i="47"/>
  <c r="CZ75" i="47"/>
  <c r="DA75" i="47"/>
  <c r="DB75" i="47"/>
  <c r="DC75" i="47"/>
  <c r="DD75" i="47"/>
  <c r="DE75" i="47"/>
  <c r="DF75" i="47"/>
  <c r="CQ75" i="47"/>
  <c r="CG75" i="47"/>
  <c r="CH75" i="47"/>
  <c r="CI75" i="47"/>
  <c r="CJ75" i="47"/>
  <c r="CF75" i="47"/>
  <c r="CK75" i="47"/>
  <c r="CL75" i="47"/>
  <c r="CM75" i="47"/>
  <c r="CN75" i="47"/>
  <c r="CO75" i="47"/>
  <c r="CP75" i="47"/>
  <c r="CR75" i="47"/>
  <c r="CA75" i="47"/>
  <c r="BW75" i="47"/>
  <c r="BV75" i="47"/>
  <c r="BX75" i="47"/>
  <c r="BY75" i="47"/>
  <c r="BZ75" i="47"/>
  <c r="CB75" i="47"/>
  <c r="BP75" i="47"/>
  <c r="BQ75" i="47"/>
  <c r="BR75" i="47"/>
  <c r="BS75" i="47"/>
  <c r="BT75" i="47"/>
  <c r="BL75" i="47"/>
  <c r="BG75" i="47"/>
  <c r="BK75" i="47"/>
  <c r="AZ75" i="47"/>
  <c r="BA75" i="47"/>
  <c r="BB75" i="47"/>
  <c r="BC75" i="47"/>
  <c r="BD75" i="47"/>
  <c r="BE75" i="47"/>
  <c r="BF75" i="47"/>
  <c r="BH75" i="47"/>
  <c r="BI75" i="47"/>
  <c r="AJ75" i="47"/>
  <c r="AK75" i="47"/>
  <c r="AL75" i="47"/>
  <c r="AN75" i="47"/>
  <c r="AO75" i="47"/>
  <c r="AQ75" i="47"/>
  <c r="AR75" i="47"/>
  <c r="AU75" i="47"/>
  <c r="AA75" i="47"/>
  <c r="V75" i="47"/>
  <c r="AB75" i="47"/>
  <c r="AC75" i="47"/>
  <c r="AD75" i="47"/>
  <c r="T75" i="47"/>
  <c r="W75" i="47"/>
  <c r="Z75" i="47"/>
  <c r="AE75" i="47"/>
  <c r="U75" i="47"/>
  <c r="X75" i="47"/>
  <c r="AF75" i="47"/>
  <c r="Y75" i="47"/>
  <c r="AF75" i="59"/>
  <c r="AB75" i="59"/>
  <c r="AE75" i="59"/>
  <c r="O75" i="59"/>
  <c r="AD75" i="59"/>
  <c r="Z75" i="59"/>
  <c r="H75" i="59"/>
  <c r="M75" i="59"/>
  <c r="Y75" i="59"/>
  <c r="L75" i="59"/>
  <c r="E75" i="59"/>
  <c r="V75" i="58"/>
  <c r="Y75" i="58"/>
  <c r="AA75" i="58"/>
  <c r="W75" i="58"/>
  <c r="X75" i="58"/>
  <c r="Z75" i="58"/>
  <c r="AB75" i="58"/>
  <c r="AC75" i="58"/>
  <c r="AD75" i="58"/>
  <c r="AE75" i="58"/>
  <c r="T75" i="58"/>
  <c r="U75" i="58"/>
  <c r="K75" i="58"/>
  <c r="M75" i="58"/>
  <c r="D75" i="58"/>
  <c r="E75" i="58"/>
  <c r="F75" i="58"/>
  <c r="H75" i="58"/>
  <c r="N75" i="58"/>
  <c r="J75" i="58"/>
  <c r="L75" i="58"/>
  <c r="O75" i="58"/>
  <c r="P75" i="58"/>
  <c r="H72" i="45"/>
  <c r="N72" i="45"/>
  <c r="K72" i="45"/>
  <c r="K71" i="45"/>
  <c r="AD71" i="45"/>
  <c r="F71" i="45"/>
  <c r="N70" i="45"/>
  <c r="L68" i="45"/>
  <c r="AD70" i="45"/>
  <c r="G68" i="45"/>
  <c r="E68" i="45"/>
  <c r="J74" i="45"/>
  <c r="O66" i="45"/>
  <c r="AB69" i="45"/>
  <c r="I74" i="45"/>
  <c r="M66" i="45"/>
  <c r="Y69" i="45"/>
  <c r="H74" i="45"/>
  <c r="K66" i="45"/>
  <c r="T69" i="45"/>
  <c r="G74" i="45"/>
  <c r="J66" i="45"/>
  <c r="AD68" i="45"/>
  <c r="E74" i="45"/>
  <c r="I66" i="45"/>
  <c r="L73" i="45"/>
  <c r="E73" i="45"/>
  <c r="AD66" i="45"/>
  <c r="L69" i="45"/>
  <c r="O73" i="45"/>
  <c r="J72" i="45"/>
  <c r="E71" i="45"/>
  <c r="K69" i="45"/>
  <c r="F68" i="45"/>
  <c r="L66" i="45"/>
  <c r="X69" i="45"/>
  <c r="N73" i="45"/>
  <c r="I72" i="45"/>
  <c r="O70" i="45"/>
  <c r="J69" i="45"/>
  <c r="W69" i="45"/>
  <c r="M73" i="45"/>
  <c r="I69" i="45"/>
  <c r="V69" i="45"/>
  <c r="G72" i="45"/>
  <c r="M70" i="45"/>
  <c r="H69" i="45"/>
  <c r="N67" i="45"/>
  <c r="AD74" i="45"/>
  <c r="U69" i="45"/>
  <c r="K73" i="45"/>
  <c r="F72" i="45"/>
  <c r="L70" i="45"/>
  <c r="G69" i="45"/>
  <c r="M67" i="45"/>
  <c r="H66" i="45"/>
  <c r="O74" i="45"/>
  <c r="E72" i="45"/>
  <c r="K70" i="45"/>
  <c r="F69" i="45"/>
  <c r="L67" i="45"/>
  <c r="G66" i="45"/>
  <c r="N74" i="45"/>
  <c r="I73" i="45"/>
  <c r="O71" i="45"/>
  <c r="J70" i="45"/>
  <c r="E69" i="45"/>
  <c r="F66" i="45"/>
  <c r="M74" i="45"/>
  <c r="H73" i="45"/>
  <c r="N71" i="45"/>
  <c r="I70" i="45"/>
  <c r="O68" i="45"/>
  <c r="L74" i="45"/>
  <c r="G73" i="45"/>
  <c r="H70" i="45"/>
  <c r="N68" i="45"/>
  <c r="I67" i="45"/>
  <c r="N75" i="47"/>
  <c r="K74" i="45"/>
  <c r="F73" i="45"/>
  <c r="M68" i="45"/>
  <c r="H67" i="45"/>
  <c r="AD72" i="45"/>
  <c r="G67" i="45"/>
  <c r="AD69" i="45"/>
  <c r="O72" i="45"/>
  <c r="K68" i="45"/>
  <c r="F67" i="45"/>
  <c r="AC69" i="45"/>
  <c r="I71" i="45"/>
  <c r="E67" i="45"/>
  <c r="M72" i="45"/>
  <c r="H71" i="45"/>
  <c r="G75" i="59"/>
  <c r="K75" i="59"/>
  <c r="N75" i="59"/>
  <c r="J75" i="59"/>
  <c r="I75" i="59"/>
  <c r="AB60" i="76"/>
  <c r="AA60" i="76"/>
  <c r="Z60" i="76"/>
  <c r="Y60" i="76"/>
  <c r="X60" i="76"/>
  <c r="W60" i="76"/>
  <c r="V60" i="76"/>
  <c r="U60" i="76"/>
  <c r="T60" i="76"/>
  <c r="S60" i="76"/>
  <c r="M60" i="76"/>
  <c r="L60" i="76"/>
  <c r="K60" i="76"/>
  <c r="J60" i="76"/>
  <c r="I60" i="76"/>
  <c r="H60" i="76"/>
  <c r="G60" i="76"/>
  <c r="F60" i="76"/>
  <c r="AB58" i="76"/>
  <c r="AA58" i="76"/>
  <c r="Z58" i="76"/>
  <c r="Y58" i="76"/>
  <c r="X58" i="76"/>
  <c r="W58" i="76"/>
  <c r="V58" i="76"/>
  <c r="U58" i="76"/>
  <c r="T58" i="76"/>
  <c r="S58" i="76"/>
  <c r="M58" i="76"/>
  <c r="L58" i="76"/>
  <c r="K58" i="76"/>
  <c r="J58" i="76"/>
  <c r="I58" i="76"/>
  <c r="H58" i="76"/>
  <c r="G58" i="76"/>
  <c r="F58" i="76"/>
  <c r="AB57" i="76"/>
  <c r="AA57" i="76"/>
  <c r="Z57" i="76"/>
  <c r="Y57" i="76"/>
  <c r="X57" i="76"/>
  <c r="W57" i="76"/>
  <c r="V57" i="76"/>
  <c r="U57" i="76"/>
  <c r="T57" i="76"/>
  <c r="S57" i="76"/>
  <c r="M57" i="76"/>
  <c r="L57" i="76"/>
  <c r="K57" i="76"/>
  <c r="J57" i="76"/>
  <c r="I57" i="76"/>
  <c r="H57" i="76"/>
  <c r="G57" i="76"/>
  <c r="F57" i="76"/>
  <c r="S6" i="76"/>
  <c r="P15" i="69" l="1"/>
  <c r="P15" i="68"/>
  <c r="I15" i="69"/>
  <c r="I15" i="68"/>
  <c r="F15" i="69"/>
  <c r="F15" i="68"/>
  <c r="M15" i="69"/>
  <c r="M15" i="68"/>
  <c r="G15" i="69"/>
  <c r="G15" i="68"/>
  <c r="K15" i="69"/>
  <c r="K15" i="68"/>
  <c r="H15" i="69"/>
  <c r="H15" i="68"/>
  <c r="E15" i="69"/>
  <c r="E15" i="68"/>
  <c r="J15" i="69"/>
  <c r="J15" i="68"/>
  <c r="D15" i="69"/>
  <c r="D15" i="68"/>
  <c r="O15" i="69"/>
  <c r="O15" i="68"/>
  <c r="C15" i="69"/>
  <c r="C15" i="68"/>
  <c r="N15" i="69"/>
  <c r="N15" i="68"/>
  <c r="L15" i="69"/>
  <c r="L15" i="68"/>
  <c r="N75" i="45"/>
  <c r="BG74" i="45"/>
  <c r="AC74" i="76" s="1"/>
  <c r="BF74" i="45"/>
  <c r="AB74" i="76" s="1"/>
  <c r="BE74" i="45"/>
  <c r="AA74" i="76" s="1"/>
  <c r="BD74" i="45"/>
  <c r="Z74" i="76" s="1"/>
  <c r="BC74" i="45"/>
  <c r="Y74" i="76" s="1"/>
  <c r="BB74" i="45"/>
  <c r="X74" i="76" s="1"/>
  <c r="BA74" i="45"/>
  <c r="W74" i="76" s="1"/>
  <c r="AZ74" i="45"/>
  <c r="V74" i="76" s="1"/>
  <c r="AY74" i="45"/>
  <c r="U74" i="76" s="1"/>
  <c r="AX74" i="45"/>
  <c r="T74" i="76" s="1"/>
  <c r="AW74" i="45"/>
  <c r="S74" i="76" s="1"/>
  <c r="BG73" i="45"/>
  <c r="AC73" i="76" s="1"/>
  <c r="BF73" i="45"/>
  <c r="AB73" i="76" s="1"/>
  <c r="BE73" i="45"/>
  <c r="AA73" i="76" s="1"/>
  <c r="BD73" i="45"/>
  <c r="Z73" i="76" s="1"/>
  <c r="BC73" i="45"/>
  <c r="Y73" i="76" s="1"/>
  <c r="BB73" i="45"/>
  <c r="X73" i="76" s="1"/>
  <c r="BA73" i="45"/>
  <c r="W73" i="76" s="1"/>
  <c r="AZ73" i="45"/>
  <c r="V73" i="76" s="1"/>
  <c r="AY73" i="45"/>
  <c r="U73" i="76" s="1"/>
  <c r="AX73" i="45"/>
  <c r="T73" i="76" s="1"/>
  <c r="AW73" i="45"/>
  <c r="S73" i="76" s="1"/>
  <c r="BG72" i="45"/>
  <c r="AC72" i="76" s="1"/>
  <c r="BF72" i="45"/>
  <c r="AB72" i="76" s="1"/>
  <c r="BE72" i="45"/>
  <c r="AA72" i="76" s="1"/>
  <c r="BD72" i="45"/>
  <c r="Z72" i="76" s="1"/>
  <c r="BC72" i="45"/>
  <c r="Y72" i="76" s="1"/>
  <c r="BB72" i="45"/>
  <c r="X72" i="76" s="1"/>
  <c r="BA72" i="45"/>
  <c r="W72" i="76" s="1"/>
  <c r="AZ72" i="45"/>
  <c r="V72" i="76" s="1"/>
  <c r="AY72" i="45"/>
  <c r="U72" i="76" s="1"/>
  <c r="AX72" i="45"/>
  <c r="T72" i="76" s="1"/>
  <c r="AW72" i="45"/>
  <c r="S72" i="76" s="1"/>
  <c r="BG71" i="45"/>
  <c r="AC71" i="76" s="1"/>
  <c r="BF71" i="45"/>
  <c r="AB71" i="76" s="1"/>
  <c r="BE71" i="45"/>
  <c r="AA71" i="76" s="1"/>
  <c r="BD71" i="45"/>
  <c r="Z71" i="76" s="1"/>
  <c r="BC71" i="45"/>
  <c r="Y71" i="76" s="1"/>
  <c r="BB71" i="45"/>
  <c r="X71" i="76" s="1"/>
  <c r="BA71" i="45"/>
  <c r="W71" i="76" s="1"/>
  <c r="AZ71" i="45"/>
  <c r="V71" i="76" s="1"/>
  <c r="AY71" i="45"/>
  <c r="U71" i="76" s="1"/>
  <c r="AX71" i="45"/>
  <c r="T71" i="76" s="1"/>
  <c r="AW71" i="45"/>
  <c r="S71" i="76" s="1"/>
  <c r="BG70" i="45"/>
  <c r="AC70" i="76" s="1"/>
  <c r="BF70" i="45"/>
  <c r="AB70" i="76" s="1"/>
  <c r="BE70" i="45"/>
  <c r="AA70" i="76" s="1"/>
  <c r="BD70" i="45"/>
  <c r="Z70" i="76" s="1"/>
  <c r="BC70" i="45"/>
  <c r="Y70" i="76" s="1"/>
  <c r="BB70" i="45"/>
  <c r="X70" i="76" s="1"/>
  <c r="BA70" i="45"/>
  <c r="W70" i="76" s="1"/>
  <c r="AZ70" i="45"/>
  <c r="V70" i="76" s="1"/>
  <c r="AY70" i="45"/>
  <c r="U70" i="76" s="1"/>
  <c r="AX70" i="45"/>
  <c r="T70" i="76" s="1"/>
  <c r="BG68" i="45"/>
  <c r="AC68" i="76" s="1"/>
  <c r="BF68" i="45"/>
  <c r="AB68" i="76" s="1"/>
  <c r="BE68" i="45"/>
  <c r="AA68" i="76" s="1"/>
  <c r="BD68" i="45"/>
  <c r="Z68" i="76" s="1"/>
  <c r="BC68" i="45"/>
  <c r="Y68" i="76" s="1"/>
  <c r="BB68" i="45"/>
  <c r="X68" i="76" s="1"/>
  <c r="BA68" i="45"/>
  <c r="W68" i="76" s="1"/>
  <c r="AZ68" i="45"/>
  <c r="V68" i="76" s="1"/>
  <c r="AY68" i="45"/>
  <c r="U68" i="76" s="1"/>
  <c r="AX68" i="45"/>
  <c r="T68" i="76" s="1"/>
  <c r="AW68" i="45"/>
  <c r="S68" i="76" s="1"/>
  <c r="BG67" i="45"/>
  <c r="AC67" i="76" s="1"/>
  <c r="BF67" i="45"/>
  <c r="AB67" i="76" s="1"/>
  <c r="BE67" i="45"/>
  <c r="AA67" i="76" s="1"/>
  <c r="BD67" i="45"/>
  <c r="Z67" i="76" s="1"/>
  <c r="BC67" i="45"/>
  <c r="Y67" i="76" s="1"/>
  <c r="BB67" i="45"/>
  <c r="X67" i="76" s="1"/>
  <c r="BA67" i="45"/>
  <c r="W67" i="76" s="1"/>
  <c r="AZ67" i="45"/>
  <c r="V67" i="76" s="1"/>
  <c r="AY67" i="45"/>
  <c r="U67" i="76" s="1"/>
  <c r="AX67" i="45"/>
  <c r="T67" i="76" s="1"/>
  <c r="AW67" i="45"/>
  <c r="S67" i="76" s="1"/>
  <c r="BG66" i="45"/>
  <c r="AC66" i="76" s="1"/>
  <c r="BF66" i="45"/>
  <c r="AB66" i="76" s="1"/>
  <c r="BE66" i="45"/>
  <c r="AA66" i="76" s="1"/>
  <c r="BD66" i="45"/>
  <c r="Z66" i="76" s="1"/>
  <c r="BC66" i="45"/>
  <c r="Y66" i="76" s="1"/>
  <c r="BB66" i="45"/>
  <c r="X66" i="76" s="1"/>
  <c r="BA66" i="45"/>
  <c r="W66" i="76" s="1"/>
  <c r="AZ66" i="45"/>
  <c r="V66" i="76" s="1"/>
  <c r="AY66" i="45"/>
  <c r="U66" i="76" s="1"/>
  <c r="AX66" i="45"/>
  <c r="T66" i="76" s="1"/>
  <c r="AW66" i="45"/>
  <c r="S66" i="76" s="1"/>
  <c r="D57" i="45"/>
  <c r="E57" i="45"/>
  <c r="F57" i="45"/>
  <c r="G57" i="45"/>
  <c r="H57" i="45"/>
  <c r="D58" i="45"/>
  <c r="E58" i="45"/>
  <c r="F58" i="45"/>
  <c r="G58" i="45"/>
  <c r="H58" i="45"/>
  <c r="D60" i="45"/>
  <c r="E60" i="45"/>
  <c r="F60" i="45"/>
  <c r="G60" i="45"/>
  <c r="H60" i="45"/>
  <c r="D6" i="45"/>
  <c r="S57" i="45"/>
  <c r="S60" i="45"/>
  <c r="S6" i="45"/>
  <c r="N75" i="76" l="1"/>
  <c r="AW75" i="45"/>
  <c r="V68" i="45"/>
  <c r="Z71" i="45"/>
  <c r="AA71" i="45"/>
  <c r="X72" i="45"/>
  <c r="U73" i="45"/>
  <c r="AC73" i="45"/>
  <c r="Z74" i="45"/>
  <c r="Y67" i="45"/>
  <c r="X74" i="45"/>
  <c r="U66" i="45"/>
  <c r="Z67" i="45"/>
  <c r="AC70" i="45"/>
  <c r="T73" i="45"/>
  <c r="AB73" i="45"/>
  <c r="Y74" i="45"/>
  <c r="AA67" i="45"/>
  <c r="W66" i="45"/>
  <c r="T67" i="45"/>
  <c r="AB67" i="45"/>
  <c r="Y68" i="45"/>
  <c r="W70" i="45"/>
  <c r="T71" i="45"/>
  <c r="AB71" i="45"/>
  <c r="Y72" i="45"/>
  <c r="V73" i="45"/>
  <c r="AA74" i="45"/>
  <c r="V72" i="45"/>
  <c r="W72" i="45"/>
  <c r="V66" i="45"/>
  <c r="X68" i="45"/>
  <c r="V70" i="45"/>
  <c r="X66" i="45"/>
  <c r="U67" i="45"/>
  <c r="AC67" i="45"/>
  <c r="Z68" i="45"/>
  <c r="X70" i="45"/>
  <c r="U71" i="45"/>
  <c r="AC71" i="45"/>
  <c r="Z72" i="45"/>
  <c r="W73" i="45"/>
  <c r="T74" i="45"/>
  <c r="AB74" i="45"/>
  <c r="AB66" i="45"/>
  <c r="T70" i="45"/>
  <c r="AB70" i="45"/>
  <c r="AA73" i="45"/>
  <c r="W68" i="45"/>
  <c r="Y66" i="45"/>
  <c r="V67" i="45"/>
  <c r="AA68" i="45"/>
  <c r="Y70" i="45"/>
  <c r="V71" i="45"/>
  <c r="AA72" i="45"/>
  <c r="X73" i="45"/>
  <c r="AC74" i="45"/>
  <c r="Z66" i="45"/>
  <c r="W67" i="45"/>
  <c r="T68" i="45"/>
  <c r="AB68" i="45"/>
  <c r="Z70" i="45"/>
  <c r="W71" i="45"/>
  <c r="T72" i="45"/>
  <c r="AB72" i="45"/>
  <c r="Y73" i="45"/>
  <c r="V74" i="45"/>
  <c r="T66" i="45"/>
  <c r="Y71" i="45"/>
  <c r="AC66" i="45"/>
  <c r="U70" i="45"/>
  <c r="U74" i="45"/>
  <c r="AA66" i="45"/>
  <c r="U68" i="45"/>
  <c r="AC68" i="45"/>
  <c r="AA70" i="45"/>
  <c r="X71" i="45"/>
  <c r="U72" i="45"/>
  <c r="AC72" i="45"/>
  <c r="Z73" i="45"/>
  <c r="W74" i="45"/>
  <c r="X67" i="45"/>
  <c r="BA75" i="45"/>
  <c r="BC75" i="45"/>
  <c r="BB75" i="45"/>
  <c r="BD75" i="45"/>
  <c r="BE75" i="45"/>
  <c r="BF75" i="45"/>
  <c r="BG75" i="45"/>
  <c r="AC75" i="76" s="1"/>
  <c r="AX75" i="45"/>
  <c r="AY75" i="45"/>
  <c r="AZ75" i="45"/>
  <c r="T74" i="59"/>
  <c r="D74" i="59"/>
  <c r="T73" i="59"/>
  <c r="D73" i="59"/>
  <c r="T72" i="59"/>
  <c r="D72" i="59"/>
  <c r="T71" i="59"/>
  <c r="D71" i="59"/>
  <c r="T70" i="59"/>
  <c r="D70" i="59"/>
  <c r="T68" i="59"/>
  <c r="D68" i="59"/>
  <c r="T67" i="59"/>
  <c r="D67" i="59"/>
  <c r="T66" i="59"/>
  <c r="D66" i="59"/>
  <c r="AC75" i="45" l="1"/>
  <c r="T75" i="59"/>
  <c r="D75" i="59"/>
  <c r="D69" i="45" l="1"/>
  <c r="S69" i="45"/>
  <c r="E75" i="47" l="1"/>
  <c r="D66" i="45"/>
  <c r="S66" i="45"/>
  <c r="D67" i="45"/>
  <c r="S67" i="45"/>
  <c r="D72" i="45"/>
  <c r="S72" i="45"/>
  <c r="S71" i="45"/>
  <c r="D71" i="45"/>
  <c r="D70" i="45"/>
  <c r="D73" i="45"/>
  <c r="S73" i="45"/>
  <c r="S68" i="45"/>
  <c r="D68" i="45"/>
  <c r="D74" i="45"/>
  <c r="S74" i="45"/>
  <c r="M75" i="47"/>
  <c r="G75" i="47"/>
  <c r="J75" i="47"/>
  <c r="H75" i="47"/>
  <c r="P75" i="47"/>
  <c r="O75" i="47"/>
  <c r="I75" i="47"/>
  <c r="D75" i="47"/>
  <c r="K75" i="47"/>
  <c r="F75" i="47"/>
  <c r="L75" i="47"/>
  <c r="U75" i="76" l="1"/>
  <c r="F75" i="76"/>
  <c r="K75" i="76"/>
  <c r="Z75" i="76"/>
  <c r="S75" i="76"/>
  <c r="D75" i="45"/>
  <c r="D75" i="76"/>
  <c r="J75" i="76"/>
  <c r="Y75" i="76"/>
  <c r="AA75" i="76"/>
  <c r="L75" i="76"/>
  <c r="I75" i="76"/>
  <c r="X75" i="76"/>
  <c r="O75" i="76"/>
  <c r="AD75" i="76"/>
  <c r="V75" i="76"/>
  <c r="G75" i="76"/>
  <c r="AE75" i="76"/>
  <c r="P75" i="76"/>
  <c r="W75" i="76"/>
  <c r="H75" i="76"/>
  <c r="AB75" i="76"/>
  <c r="M75" i="76"/>
  <c r="T75" i="76"/>
  <c r="E75" i="76"/>
  <c r="AE75" i="45"/>
  <c r="P75" i="45"/>
  <c r="X75" i="45"/>
  <c r="I75" i="45"/>
  <c r="O75" i="45"/>
  <c r="AD75" i="45"/>
  <c r="G75" i="45"/>
  <c r="V75" i="45"/>
  <c r="M75" i="45"/>
  <c r="AB75" i="45"/>
  <c r="E75" i="45"/>
  <c r="T75" i="45"/>
  <c r="H75" i="45"/>
  <c r="W75" i="45"/>
  <c r="Y75" i="45"/>
  <c r="J75" i="45"/>
  <c r="L75" i="45"/>
  <c r="AA75" i="45"/>
  <c r="F75" i="45"/>
  <c r="U75" i="45"/>
  <c r="K75" i="45"/>
  <c r="Z75" i="45"/>
  <c r="E9" i="23" l="1"/>
  <c r="Q9" i="23" l="1"/>
  <c r="Q10" i="23"/>
  <c r="Q11" i="23"/>
  <c r="Q12" i="23"/>
  <c r="Q13" i="23"/>
  <c r="Q14" i="23"/>
  <c r="Q15" i="23"/>
  <c r="Q16" i="23"/>
  <c r="Q7" i="23"/>
  <c r="P8" i="23"/>
  <c r="P9" i="23"/>
  <c r="P10" i="23"/>
  <c r="P11" i="23"/>
  <c r="P12" i="23"/>
  <c r="P13" i="23"/>
  <c r="P14" i="23"/>
  <c r="P15" i="23"/>
  <c r="P16" i="23"/>
  <c r="P7" i="23"/>
  <c r="C6" i="69"/>
  <c r="H16" i="20"/>
  <c r="I16" i="20" s="1"/>
  <c r="H15" i="20"/>
  <c r="I15" i="20" s="1"/>
  <c r="H14" i="20"/>
  <c r="I14" i="20" s="1"/>
  <c r="H13" i="20"/>
  <c r="I13" i="20" s="1"/>
  <c r="H12" i="20"/>
  <c r="I12" i="20" s="1"/>
  <c r="H11" i="20"/>
  <c r="I11" i="20" s="1"/>
  <c r="H10" i="20"/>
  <c r="I10" i="20" s="1"/>
  <c r="H8" i="20"/>
  <c r="I8" i="20" s="1"/>
  <c r="I7" i="20"/>
  <c r="M8" i="23"/>
  <c r="M9" i="23"/>
  <c r="M10" i="23"/>
  <c r="M11" i="23"/>
  <c r="M12" i="23"/>
  <c r="M14" i="23"/>
  <c r="M15" i="23"/>
  <c r="M16" i="23"/>
  <c r="L8" i="23"/>
  <c r="L9" i="23"/>
  <c r="L10" i="23"/>
  <c r="L11" i="23"/>
  <c r="L12" i="23"/>
  <c r="L14" i="23"/>
  <c r="L15" i="23"/>
  <c r="L16" i="23"/>
  <c r="G8" i="23"/>
  <c r="C24" i="23" s="1"/>
  <c r="G10" i="23"/>
  <c r="C26" i="23" s="1"/>
  <c r="G11" i="23"/>
  <c r="C27" i="23" s="1"/>
  <c r="G12" i="23"/>
  <c r="C28" i="23" s="1"/>
  <c r="G13" i="23"/>
  <c r="C29" i="23" s="1"/>
  <c r="G14" i="23"/>
  <c r="C30" i="23" s="1"/>
  <c r="G15" i="23"/>
  <c r="C31" i="23" s="1"/>
  <c r="G16" i="23"/>
  <c r="C32" i="23" s="1"/>
  <c r="F8" i="23"/>
  <c r="B24" i="23" s="1"/>
  <c r="F9" i="23"/>
  <c r="B25" i="23" s="1"/>
  <c r="F10" i="23"/>
  <c r="B26" i="23" s="1"/>
  <c r="F11" i="23"/>
  <c r="B27" i="23" s="1"/>
  <c r="F12" i="23"/>
  <c r="B28" i="23" s="1"/>
  <c r="F13" i="23"/>
  <c r="B29" i="23" s="1"/>
  <c r="F14" i="23"/>
  <c r="B30" i="23" s="1"/>
  <c r="F15" i="23"/>
  <c r="B31" i="23" s="1"/>
  <c r="F16" i="23"/>
  <c r="B32" i="23" s="1"/>
  <c r="H8" i="23"/>
  <c r="I8" i="23" s="1"/>
  <c r="I9" i="23"/>
  <c r="H10" i="23"/>
  <c r="I10" i="23" s="1"/>
  <c r="H11" i="23"/>
  <c r="I11" i="23" s="1"/>
  <c r="H12" i="23"/>
  <c r="I12" i="23" s="1"/>
  <c r="H13" i="23"/>
  <c r="I13" i="23" s="1"/>
  <c r="H14" i="23"/>
  <c r="I14" i="23" s="1"/>
  <c r="H15" i="23"/>
  <c r="I15" i="23" s="1"/>
  <c r="H16" i="23"/>
  <c r="I16" i="23" s="1"/>
  <c r="E8" i="23"/>
  <c r="E10" i="23"/>
  <c r="E11" i="23"/>
  <c r="E12" i="23"/>
  <c r="E13" i="23"/>
  <c r="E14" i="23"/>
  <c r="E15" i="23"/>
  <c r="E16" i="23"/>
  <c r="S75" i="45"/>
  <c r="S70" i="45"/>
</calcChain>
</file>

<file path=xl/sharedStrings.xml><?xml version="1.0" encoding="utf-8"?>
<sst xmlns="http://schemas.openxmlformats.org/spreadsheetml/2006/main" count="2730" uniqueCount="307">
  <si>
    <t>Construction</t>
  </si>
  <si>
    <t>Transportindustri</t>
  </si>
  <si>
    <t>Transport</t>
  </si>
  <si>
    <t>Manufacturing</t>
  </si>
  <si>
    <t>Agriculture, forestry and fishery</t>
  </si>
  <si>
    <t>Mining</t>
  </si>
  <si>
    <t>Tillverkningsindustri</t>
  </si>
  <si>
    <t>A01 jordbruksföretag och serviceföretag till jordbruk</t>
  </si>
  <si>
    <t>A02 skogsbruksföretag</t>
  </si>
  <si>
    <t xml:space="preserve">A03 fiskare och vattenbrukare </t>
  </si>
  <si>
    <t>B05-B09 utvinning av mineral</t>
  </si>
  <si>
    <t>C10-C12 livsmedel, drycker och tobak</t>
  </si>
  <si>
    <t>C13-C15 tillverkning av textilier, kläder och läderprodukter</t>
  </si>
  <si>
    <t>C16 industri för trä och varor av trä, kork och rotting o.d. utom möbler</t>
  </si>
  <si>
    <t>C17 massa-, pappers- och pappersvaruindustri</t>
  </si>
  <si>
    <t>C18 grafisk och annan reproduktionsindustri</t>
  </si>
  <si>
    <t xml:space="preserve">C19 industri för stenkolsprodukter och raffinerade petroleumprodukter </t>
  </si>
  <si>
    <t>C20-C21 tillverkning av kemikalier och kemiska produkter, farmaceutiska basprodukter och läkemedel</t>
  </si>
  <si>
    <t>C22 gummi- och plastvaruindustri</t>
  </si>
  <si>
    <t>C23 industri för andra icke-metalliska mineraliska produkter</t>
  </si>
  <si>
    <t>C24 stål- och metallverk</t>
  </si>
  <si>
    <t>C25 industri för metallvaror utom maskiner och apparater</t>
  </si>
  <si>
    <t>C26 industri för datorer, elektronikvaror och optik</t>
  </si>
  <si>
    <t>C27 industri för elapparatur</t>
  </si>
  <si>
    <t>C28 övrig maskinindustri</t>
  </si>
  <si>
    <t>C29 industri för motorfordon, släpfordon och påhängsvagnar</t>
  </si>
  <si>
    <t>C30 annan transportmedelsindustri</t>
  </si>
  <si>
    <t>C31-C32 tillverkning av möbler och annan tillverkning</t>
  </si>
  <si>
    <t>C33 reparationsverkstäder och installationsföretag för maskiner och apparater</t>
  </si>
  <si>
    <t>D35 el-, gas- och värmeverk</t>
  </si>
  <si>
    <t>F41-F43 byggverksamhet</t>
  </si>
  <si>
    <t>G45-G47 handel</t>
  </si>
  <si>
    <t>H49 landtransportföretag; rörtransportföretag</t>
  </si>
  <si>
    <t>H50 rederier</t>
  </si>
  <si>
    <t>H51 flygbolag</t>
  </si>
  <si>
    <t>H52-H53 magasinering och stödtjänster till transport, post och kurirverksamhet</t>
  </si>
  <si>
    <t>I55-I56 hotell- och restaurang</t>
  </si>
  <si>
    <t>J58 förlag</t>
  </si>
  <si>
    <t>J59-J60 film, video, ljud, planering och sändning av program</t>
  </si>
  <si>
    <t>J61 telekommunikation</t>
  </si>
  <si>
    <t>J62-J63 dataprogrammering, datakonsulter och informationstjänster</t>
  </si>
  <si>
    <t>K64 banker och andra kreditinstitut</t>
  </si>
  <si>
    <t>K65 försäkrings- och återförsäkringsbolag, pensionsfonder</t>
  </si>
  <si>
    <t>K66 serviceföretag till finans- och försäkringsverksamhet</t>
  </si>
  <si>
    <t>L68 fastighetsbolag och fastighetsförvaltare</t>
  </si>
  <si>
    <t>M69-M70 juridisk och ekonomisk verksamhet, verksamheter som utövas av huvudkontor; konsulttjänster till företag</t>
  </si>
  <si>
    <t>M71-M72 arkitekt- och tekniska tjänster, vetenskaplig forskning och utveckling</t>
  </si>
  <si>
    <t>M73-M75 reklam och marknadsundersökning, annan verksamhet inom juridik, ekonomi, vetenskap, teknik; veterinärverksamhet</t>
  </si>
  <si>
    <t xml:space="preserve">N77 uthyrningsfirmor   </t>
  </si>
  <si>
    <t>N78-N82 arbetsförmedling, resetjänster, andra stödtjänster</t>
  </si>
  <si>
    <t>P85 utbildning</t>
  </si>
  <si>
    <t>Q86 hälso- och sjukvård</t>
  </si>
  <si>
    <t>Q87-Q88 vård och omsorg med boende, öppna sociala insatser</t>
  </si>
  <si>
    <t>R90-R93 kultur, nöje och fritid</t>
  </si>
  <si>
    <t>S94-T98 annan serviceverksamhet och förvärvsarbete i hushåll m.m.</t>
  </si>
  <si>
    <t>U99 internationella organisationer, utländska ambassader o.d.</t>
  </si>
  <si>
    <t>OFF offentlig sektor</t>
  </si>
  <si>
    <t>HIO hushållens icke-vinstdrivande organisationer</t>
  </si>
  <si>
    <t>PK privat konsumtion</t>
  </si>
  <si>
    <t>Näringsgren SNI 2007</t>
  </si>
  <si>
    <t>2008</t>
  </si>
  <si>
    <t>2009</t>
  </si>
  <si>
    <t>2010</t>
  </si>
  <si>
    <t>2011</t>
  </si>
  <si>
    <t>2012</t>
  </si>
  <si>
    <t>2013</t>
  </si>
  <si>
    <t>Jordbruk, skogsbruk och fiske</t>
  </si>
  <si>
    <t>Utvinning av mineral</t>
  </si>
  <si>
    <t>Byggverksamhet</t>
  </si>
  <si>
    <t>Antal</t>
  </si>
  <si>
    <t>Totalt</t>
  </si>
  <si>
    <t>ton koldioxidekvivalenter</t>
  </si>
  <si>
    <t>Utsläpp av växthusgaser</t>
  </si>
  <si>
    <t>Offentlig sektor</t>
  </si>
  <si>
    <t>Hushåll</t>
  </si>
  <si>
    <t>Tusen ton koldioxidekvivalenter</t>
  </si>
  <si>
    <t>Tusen ton</t>
  </si>
  <si>
    <r>
      <t>Utsläpp av 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Koldioxid</t>
    </r>
  </si>
  <si>
    <r>
      <t>Utsläpp av SO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Svaveldioxid</t>
    </r>
  </si>
  <si>
    <r>
      <t>Utsläpp av NO</t>
    </r>
    <r>
      <rPr>
        <b/>
        <vertAlign val="subscript"/>
        <sz val="11"/>
        <rFont val="Calibri"/>
        <family val="2"/>
      </rPr>
      <t>X</t>
    </r>
    <r>
      <rPr>
        <b/>
        <sz val="11"/>
        <rFont val="Calibri"/>
        <family val="2"/>
      </rPr>
      <t xml:space="preserve"> Kväveoxider</t>
    </r>
  </si>
  <si>
    <r>
      <t>Utsläpp av CH</t>
    </r>
    <r>
      <rPr>
        <b/>
        <vertAlign val="subscript"/>
        <sz val="11"/>
        <rFont val="Calibri"/>
        <family val="2"/>
      </rPr>
      <t>4</t>
    </r>
    <r>
      <rPr>
        <b/>
        <sz val="11"/>
        <rFont val="Calibri"/>
        <family val="2"/>
      </rPr>
      <t xml:space="preserve"> Metan</t>
    </r>
  </si>
  <si>
    <t>Utsläpp av CO Kolmonoxid</t>
  </si>
  <si>
    <r>
      <t>Utsläpp av N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 Lustgas</t>
    </r>
  </si>
  <si>
    <t>El, gas och värmeverk samt vatten, avlopp och avfall</t>
  </si>
  <si>
    <t>Övriga tjänster</t>
  </si>
  <si>
    <t>Totalsumma</t>
  </si>
  <si>
    <r>
      <t>Utsläpp av NH</t>
    </r>
    <r>
      <rPr>
        <b/>
        <vertAlign val="subscript"/>
        <sz val="11"/>
        <rFont val="Calibri"/>
        <family val="2"/>
      </rPr>
      <t xml:space="preserve">3 </t>
    </r>
    <r>
      <rPr>
        <b/>
        <sz val="11"/>
        <rFont val="Calibri"/>
        <family val="2"/>
      </rPr>
      <t>Ammoniak</t>
    </r>
  </si>
  <si>
    <t>Utsläpp av NMVOC Flyktiga kolväten utom metan</t>
  </si>
  <si>
    <r>
      <t>Utsläpp av PM</t>
    </r>
    <r>
      <rPr>
        <b/>
        <vertAlign val="subscript"/>
        <sz val="11"/>
        <rFont val="Calibri"/>
        <family val="2"/>
      </rPr>
      <t xml:space="preserve">2,5  </t>
    </r>
    <r>
      <rPr>
        <b/>
        <sz val="11"/>
        <rFont val="Calibri"/>
        <family val="2"/>
      </rPr>
      <t xml:space="preserve">Partiklar&lt;2,5 </t>
    </r>
    <r>
      <rPr>
        <b/>
        <sz val="11"/>
        <rFont val="Symbol"/>
        <family val="1"/>
        <charset val="2"/>
      </rPr>
      <t>m</t>
    </r>
    <r>
      <rPr>
        <b/>
        <sz val="11"/>
        <rFont val="Calibri"/>
        <family val="2"/>
      </rPr>
      <t>m</t>
    </r>
  </si>
  <si>
    <r>
      <t>Utsläpp av PM</t>
    </r>
    <r>
      <rPr>
        <b/>
        <vertAlign val="subscript"/>
        <sz val="11"/>
        <rFont val="Calibri"/>
        <family val="2"/>
      </rPr>
      <t xml:space="preserve">10  </t>
    </r>
    <r>
      <rPr>
        <b/>
        <sz val="11"/>
        <rFont val="Calibri"/>
        <family val="2"/>
      </rPr>
      <t>Partiklar&lt;10</t>
    </r>
    <r>
      <rPr>
        <b/>
        <sz val="11"/>
        <rFont val="Symbol"/>
        <family val="1"/>
        <charset val="2"/>
      </rPr>
      <t>m</t>
    </r>
    <r>
      <rPr>
        <b/>
        <sz val="11"/>
        <rFont val="Calibri"/>
        <family val="2"/>
      </rPr>
      <t>m</t>
    </r>
  </si>
  <si>
    <t>Utsläpp av TSP Partiklar, totalt</t>
  </si>
  <si>
    <t>Utsläpp av HFC Hydrofluorokarboner</t>
  </si>
  <si>
    <t>Utsläpp av PFC Perfluorokarboner</t>
  </si>
  <si>
    <r>
      <t>Utsläpp av SF</t>
    </r>
    <r>
      <rPr>
        <b/>
        <vertAlign val="subscript"/>
        <sz val="11"/>
        <rFont val="Calibri"/>
        <family val="2"/>
      </rPr>
      <t>6</t>
    </r>
    <r>
      <rPr>
        <b/>
        <sz val="11"/>
        <rFont val="Calibri"/>
        <family val="2"/>
      </rPr>
      <t xml:space="preserve"> Svavelhexafluorid</t>
    </r>
  </si>
  <si>
    <t>Other services</t>
  </si>
  <si>
    <t>Households</t>
  </si>
  <si>
    <t>Total</t>
  </si>
  <si>
    <t>Employees</t>
  </si>
  <si>
    <t>Number</t>
  </si>
  <si>
    <t>Thousand tonnes carbon dioxide equivalents</t>
  </si>
  <si>
    <t>Thousand tonnes</t>
  </si>
  <si>
    <t>Electricity, gas and hot water supply, water distribution, 
waste water and waste management</t>
  </si>
  <si>
    <t>TJ</t>
  </si>
  <si>
    <t>A01 crop and animal production, hunting and related service activities</t>
  </si>
  <si>
    <t>A02 forestry and logging</t>
  </si>
  <si>
    <t>A03 fishing and aquaculture</t>
  </si>
  <si>
    <t>B05-B09 mineral extract</t>
  </si>
  <si>
    <t>C10-C12 manufacture of food products, beverages and tobacco products</t>
  </si>
  <si>
    <t>C13-C15 manufacturing of textiles, clothing and leather products</t>
  </si>
  <si>
    <t>C16 manufacture of wood and of products of wood and cork, except furniture, manufacture of articles of straw and plaiting materials</t>
  </si>
  <si>
    <t>C17 manufacture of paper and paper products</t>
  </si>
  <si>
    <t>C18 printing and reproduction of recorded media</t>
  </si>
  <si>
    <t>C19 manufacture of coke and refined petroleum products</t>
  </si>
  <si>
    <t>C20-C21 coke, refined petroleum, chemicals and basic pharmaceutical products</t>
  </si>
  <si>
    <t>C22 manufacture of rubber and plastic products</t>
  </si>
  <si>
    <t>C23 manufacture of other non-metallic mineral products</t>
  </si>
  <si>
    <t>C24 manufacture of basic metals</t>
  </si>
  <si>
    <t>C25 manufacture of fabricated metal products, except machinery and equipment</t>
  </si>
  <si>
    <t>C26 manufacture of computer, electronic and optical products</t>
  </si>
  <si>
    <t>C27 manufacture of electrical equipment</t>
  </si>
  <si>
    <t>C28 manufacture of machinery and equipment n.e.c.</t>
  </si>
  <si>
    <t>C29 manufacture of motor vehicles, trailers and semi-trailers</t>
  </si>
  <si>
    <t>C30 manufacture of other transport equipment</t>
  </si>
  <si>
    <t>C31-C32 manufacture of furniture and other manufacturing</t>
  </si>
  <si>
    <t>C33 repair and installation of machinery and equipment</t>
  </si>
  <si>
    <t>D35 electricity, gas, steam and air conditioning supply</t>
  </si>
  <si>
    <t>F41-F43 construction</t>
  </si>
  <si>
    <t>G45-G47 wholesale and retail trade</t>
  </si>
  <si>
    <t>H49 land transport and transport via pipelines</t>
  </si>
  <si>
    <t>H50 water transport</t>
  </si>
  <si>
    <t>H51 air transport</t>
  </si>
  <si>
    <t>H52-H53 warehousing and support activities for transportation, postal and courier activities</t>
  </si>
  <si>
    <t>I55-I56 hotels and restaurants</t>
  </si>
  <si>
    <t>J58 publishing activities</t>
  </si>
  <si>
    <t>J59-J60 motion picture, video and TV-programme, sound recording, programming and broadcasting</t>
  </si>
  <si>
    <t>J61 telecommunications</t>
  </si>
  <si>
    <t>J62-J63 computer programming, consultancy and related activities and information services</t>
  </si>
  <si>
    <t>K64 financial service activities, except insurance and pension funding</t>
  </si>
  <si>
    <t>K65 insurance, reinsurance and pension funding, except compulsory social security</t>
  </si>
  <si>
    <t>K66 activities auxiliary to financial services and insurance activities</t>
  </si>
  <si>
    <t>L68 real estate activities</t>
  </si>
  <si>
    <t>M69-M70 legal, accounting and activities of head offices, management consultancy activities</t>
  </si>
  <si>
    <t>M71-M72 architectural and engineering activities, technical testing and analysis, R&amp;D</t>
  </si>
  <si>
    <t>M73-M75 advertising and market research, veterinary activities</t>
  </si>
  <si>
    <t>N77 rental and leasing activities</t>
  </si>
  <si>
    <t>N78-N82 administrative and supportservice activities</t>
  </si>
  <si>
    <t>P85 education</t>
  </si>
  <si>
    <t>Q86 human health activities</t>
  </si>
  <si>
    <t>Q87-Q88 residential care activities and social work activities</t>
  </si>
  <si>
    <t>R90-R93 arts, entertainment and recreation</t>
  </si>
  <si>
    <t>S94-T98 other service activities and activities of households as employers</t>
  </si>
  <si>
    <t>U99 activities of extraterritorial organisations and bodies</t>
  </si>
  <si>
    <t>OFF public consumption</t>
  </si>
  <si>
    <t>HIO non-Profits serving Households</t>
  </si>
  <si>
    <t>Industrial classification  NACE Rev. 2</t>
  </si>
  <si>
    <t>Public sector</t>
  </si>
  <si>
    <t>PK private consumption</t>
  </si>
  <si>
    <t>Rad</t>
  </si>
  <si>
    <t>Senaste uppdatering:</t>
  </si>
  <si>
    <t>Källa:</t>
  </si>
  <si>
    <t>Kontaktperson:</t>
  </si>
  <si>
    <t>Förädlingsvärde</t>
  </si>
  <si>
    <t>Hushåll och ideella organisationer</t>
  </si>
  <si>
    <t>2014</t>
  </si>
  <si>
    <t>Hushåll och ideella föreningar</t>
  </si>
  <si>
    <t>Households and non-profit institutions</t>
  </si>
  <si>
    <t>Miljöräkenskaperna, Statistiska centralbyrån (SCB)</t>
  </si>
  <si>
    <t>Förbränning av bränslen, Biobränslen</t>
  </si>
  <si>
    <t>Förbränning av bränslen, Fossila bränslen</t>
  </si>
  <si>
    <t xml:space="preserve">Source: </t>
  </si>
  <si>
    <t>Environmental Accounts, Statistics Sweden</t>
  </si>
  <si>
    <t xml:space="preserve">Contact: </t>
  </si>
  <si>
    <t xml:space="preserve">Latest update: </t>
  </si>
  <si>
    <t>Tonnes</t>
  </si>
  <si>
    <t>CO carbon monoxide</t>
  </si>
  <si>
    <t>NMVOC non-methanic volatile organic compounds</t>
  </si>
  <si>
    <t xml:space="preserve">TSP particles, all </t>
  </si>
  <si>
    <t>HFC hydrofluorocarbons</t>
  </si>
  <si>
    <t>Tonnes carbon dioxide equivalents</t>
  </si>
  <si>
    <t>PFC perfluorocarbons</t>
  </si>
  <si>
    <t>Combustion of fuels, Biofuels</t>
  </si>
  <si>
    <t>Ton</t>
  </si>
  <si>
    <t>Intensities: Greenhouse gas emissions by employees</t>
  </si>
  <si>
    <t>Tonnes carbon dioxide equivalents by number of employees</t>
  </si>
  <si>
    <t>Intensiteter: Utsläpp av växthusgaser per sysselsatta</t>
  </si>
  <si>
    <t>Intensiteter: Utsläpp av växthusgaser per förädlingsvärde</t>
  </si>
  <si>
    <t>Ton koldioxidekvivalenter per sysselsatt</t>
  </si>
  <si>
    <t>…</t>
  </si>
  <si>
    <t>Andel av växthusgasutsläpp</t>
  </si>
  <si>
    <t>% förändring</t>
  </si>
  <si>
    <t>Andel av förädlingsvärde</t>
  </si>
  <si>
    <t xml:space="preserve">Förbränning av bränslen, Andel biobränslen </t>
  </si>
  <si>
    <t>Kalkylblad</t>
  </si>
  <si>
    <t>Work sheet</t>
  </si>
  <si>
    <t>Tillbaka till innehåll - Back to content</t>
  </si>
  <si>
    <t>1 Profil</t>
  </si>
  <si>
    <t>1 Profile</t>
  </si>
  <si>
    <t xml:space="preserve">Miljöekonomiska profiler </t>
  </si>
  <si>
    <t>Miljöekonomiska profiler</t>
  </si>
  <si>
    <t>Environmental economic profiles</t>
  </si>
  <si>
    <t>Emissions of GHG</t>
  </si>
  <si>
    <t>Greenhouse gas (GHG) emissions</t>
  </si>
  <si>
    <t>Share of GHG</t>
  </si>
  <si>
    <t>% change</t>
  </si>
  <si>
    <t>Value Added</t>
  </si>
  <si>
    <t>Share of Value Added</t>
  </si>
  <si>
    <t>Combustion of fuels, Share biofuels</t>
  </si>
  <si>
    <t xml:space="preserve">Förädlingsvärde, fasta priser </t>
  </si>
  <si>
    <t>Sysselsatta</t>
  </si>
  <si>
    <t>Andel av sysselsatta</t>
  </si>
  <si>
    <t>Persons employed</t>
  </si>
  <si>
    <t>Share of Persons employed</t>
  </si>
  <si>
    <t>Aggregerad Näringsgren SNI 2007</t>
  </si>
  <si>
    <t>Aggregated Industry classification NACE Rev.2</t>
  </si>
  <si>
    <t>Value added constant prices</t>
  </si>
  <si>
    <t>Greenhouse gases</t>
  </si>
  <si>
    <t>Växthusgaser</t>
  </si>
  <si>
    <t>Air pollutants</t>
  </si>
  <si>
    <t>Luftföroreningar</t>
  </si>
  <si>
    <t>Sysselsatta (100-tal)</t>
  </si>
  <si>
    <t>Number of persons, hundreds</t>
  </si>
  <si>
    <t>2015</t>
  </si>
  <si>
    <t>2016</t>
  </si>
  <si>
    <t>PM10 particles</t>
  </si>
  <si>
    <t>PM2.5 particles &lt;2,5µm</t>
  </si>
  <si>
    <t>2 Intensiteter</t>
  </si>
  <si>
    <t>2 Intensities</t>
  </si>
  <si>
    <t>3 Bränslen</t>
  </si>
  <si>
    <t>3 Fuels</t>
  </si>
  <si>
    <t>5 Bränslen data</t>
  </si>
  <si>
    <t>4 Utsläpp data</t>
  </si>
  <si>
    <t>4 Emissions data</t>
  </si>
  <si>
    <t>6 Intensiteter data</t>
  </si>
  <si>
    <t>6 Intensities data</t>
  </si>
  <si>
    <t>Total*</t>
  </si>
  <si>
    <t>5 Fuel data</t>
  </si>
  <si>
    <t>Hushåll och ideella föreningar**</t>
  </si>
  <si>
    <t>Households and non-profit institutions**</t>
  </si>
  <si>
    <t>Hushåll och ideella organisationer*</t>
  </si>
  <si>
    <t>*Enbart idella organisationer har förädlingsvärde och sysselsatta</t>
  </si>
  <si>
    <t>Households and non-profit institutions*</t>
  </si>
  <si>
    <t>*Only non-profit institutions have value added and persons employed</t>
  </si>
  <si>
    <t>2017</t>
  </si>
  <si>
    <t>2018</t>
  </si>
  <si>
    <t>2019</t>
  </si>
  <si>
    <r>
      <t>Utsläpp av 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Koldioxid, fossilt</t>
    </r>
  </si>
  <si>
    <t>2020</t>
  </si>
  <si>
    <t>E36 vattenförsörjning</t>
  </si>
  <si>
    <t>E36 water collection, treatment and supply</t>
  </si>
  <si>
    <t>E37-E39 avloppsrening, avfallhantering, återvinning och sanering</t>
  </si>
  <si>
    <t>E37-E39 sewerage, waste collection, materials recovery and other waste management services</t>
  </si>
  <si>
    <t>2021</t>
  </si>
  <si>
    <r>
      <t>CH</t>
    </r>
    <r>
      <rPr>
        <b/>
        <vertAlign val="subscript"/>
        <sz val="11"/>
        <rFont val="Calibri"/>
        <family val="2"/>
      </rPr>
      <t>4</t>
    </r>
    <r>
      <rPr>
        <b/>
        <sz val="11"/>
        <rFont val="Calibri"/>
        <family val="2"/>
      </rPr>
      <t xml:space="preserve"> Methane</t>
    </r>
  </si>
  <si>
    <r>
      <t>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carbon dioxide</t>
    </r>
  </si>
  <si>
    <r>
      <t>N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>O nitrogen dioxide</t>
    </r>
  </si>
  <si>
    <r>
      <t>SO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sulphur dioxide</t>
    </r>
  </si>
  <si>
    <r>
      <t>NO</t>
    </r>
    <r>
      <rPr>
        <b/>
        <vertAlign val="subscript"/>
        <sz val="11"/>
        <rFont val="Calibri"/>
        <family val="2"/>
      </rPr>
      <t>X</t>
    </r>
    <r>
      <rPr>
        <b/>
        <sz val="11"/>
        <rFont val="Calibri"/>
        <family val="2"/>
      </rPr>
      <t xml:space="preserve"> nitrous oxides</t>
    </r>
  </si>
  <si>
    <r>
      <t>NH</t>
    </r>
    <r>
      <rPr>
        <b/>
        <vertAlign val="subscript"/>
        <sz val="11"/>
        <rFont val="Calibri"/>
        <family val="2"/>
      </rPr>
      <t>3</t>
    </r>
    <r>
      <rPr>
        <b/>
        <sz val="11"/>
        <rFont val="Calibri"/>
        <family val="2"/>
      </rPr>
      <t xml:space="preserve"> ammonia</t>
    </r>
  </si>
  <si>
    <r>
      <t>SF</t>
    </r>
    <r>
      <rPr>
        <b/>
        <vertAlign val="subscript"/>
        <sz val="11"/>
        <rFont val="Calibri"/>
        <family val="2"/>
      </rPr>
      <t>6</t>
    </r>
    <r>
      <rPr>
        <b/>
        <sz val="11"/>
        <rFont val="Calibri"/>
        <family val="2"/>
      </rPr>
      <t xml:space="preserve"> sulphur hexafluorid</t>
    </r>
  </si>
  <si>
    <t>Combustion of fuels, Fossil fuels</t>
  </si>
  <si>
    <t>Intensities: Greenhouse gas emissions by value added</t>
  </si>
  <si>
    <t>**Endast HIO har förädlingsvärde och sysselsatta och därför kan ingen intensitet beräknas.</t>
  </si>
  <si>
    <t>*Totalen för förädlingsvärde är Sveriges BNP och innehåller förutom förädlingsvärde för enskilda branscher även produktskatter och produktsubventioner. Data är i fasta priser. Observera att därmed summerar inte delsummorna till BNP.</t>
  </si>
  <si>
    <r>
      <t>×</t>
    </r>
    <r>
      <rPr>
        <sz val="11"/>
        <rFont val="Calibri"/>
        <family val="2"/>
      </rPr>
      <t xml:space="preserve"> Utsläppsintensiteten kan inte beräknas på grund av negativt förädlingsvärde i branschen.</t>
    </r>
  </si>
  <si>
    <r>
      <t>×</t>
    </r>
    <r>
      <rPr>
        <sz val="11"/>
        <rFont val="Calibri"/>
        <family val="2"/>
      </rPr>
      <t xml:space="preserve"> The emission intensity cannot be calculated due to the negative Value Added in this sector.</t>
    </r>
  </si>
  <si>
    <t>**Only non-profit institutions have value added and persons employed.</t>
  </si>
  <si>
    <t>*Total Value Added is Swedish GDP.</t>
  </si>
  <si>
    <t>Växthusgasutsläpp 2022</t>
  </si>
  <si>
    <t>Sysselsatta 2022</t>
  </si>
  <si>
    <t>GHG 2022</t>
  </si>
  <si>
    <t>2022</t>
  </si>
  <si>
    <t>Intensiteter, Växthusgasutsläpp per sysselsatta och förädlingsvärde, 2008-2021</t>
  </si>
  <si>
    <t>Intensities, Greenhouse gas emissions by employees and value added, 2008-2021</t>
  </si>
  <si>
    <t>Air emissions by industry SNI 2007 (NACE) and substance, year 2008-2022</t>
  </si>
  <si>
    <t>Utsläpp till luft efter näringsgren SNI 2007 och ämne, år 2008-2022</t>
  </si>
  <si>
    <t>Förbränning av bränslen, 2008-2022</t>
  </si>
  <si>
    <t>Combustion of fuels, 2008-2022</t>
  </si>
  <si>
    <t>Johanna Takman, Statistiska centralbyrån (SCB)</t>
  </si>
  <si>
    <t>Telefon: +46 10 479 41 14</t>
  </si>
  <si>
    <t>e-post: johanna.takman@scb.se</t>
  </si>
  <si>
    <t>Miljoner kronor (2020 års priser)</t>
  </si>
  <si>
    <t>2023</t>
  </si>
  <si>
    <t>Ton koldioxidekvivalenter per miljoner kronor (2020 års priser)</t>
  </si>
  <si>
    <t>Intensities, Greenhouse gas emissions by employees and value added, 2008-2022</t>
  </si>
  <si>
    <t xml:space="preserve">Tonnes carbon dioxide equivalents per million SEK (2020 prices) </t>
  </si>
  <si>
    <t>Million SEK, reference year 2020</t>
  </si>
  <si>
    <t>2025-03-21</t>
  </si>
  <si>
    <t>Utsläpp till luft redovisat efter näringsgren SNI 2007 och ämne, år 2008-2023</t>
  </si>
  <si>
    <t>Emissions to air revised by industry NACE Rev. 2, by substance and year 2008-2023</t>
  </si>
  <si>
    <t>Intensiteter: Växthusgasutsläpp per sysselsatta och förädlingsvärde, 2008-2022</t>
  </si>
  <si>
    <t>Förbränning av bränslen, 2008-2023</t>
  </si>
  <si>
    <t>Combustion of fuels, 2008-2023</t>
  </si>
  <si>
    <t>Utsläpp till luft efter näringsgren SNI 2007 och ämne, 2008-2023</t>
  </si>
  <si>
    <t>Air emissions by industry SNI 2007 (NACE) and substance 2008-2023</t>
  </si>
  <si>
    <t>Förbränning av bränslen, biobränslen och fossila bränslen, 2008-2023</t>
  </si>
  <si>
    <t>Combustion of fuels, Biofuels and fossil fuels, 2008-2023</t>
  </si>
  <si>
    <t>Intensiteter, Växthusgasutsläpp per sysselsatta och förädlingsvärde, 2008-2022</t>
  </si>
  <si>
    <t>Växthusgasutsläpp 2023</t>
  </si>
  <si>
    <t>Förädlingsvärde 2022</t>
  </si>
  <si>
    <t>Förändring 2023 jämfört med 2022</t>
  </si>
  <si>
    <t>Change 2023 compared to 2022</t>
  </si>
  <si>
    <t>GHG 2023</t>
  </si>
  <si>
    <t>Value Added 2022</t>
  </si>
  <si>
    <t>Persons employed 2022</t>
  </si>
  <si>
    <t>x</t>
  </si>
  <si>
    <t>Biogen koldioxid</t>
  </si>
  <si>
    <r>
      <t>Utsläpp av CO</t>
    </r>
    <r>
      <rPr>
        <b/>
        <vertAlign val="subscript"/>
        <sz val="11"/>
        <rFont val="Calibri"/>
        <family val="2"/>
      </rPr>
      <t>2</t>
    </r>
    <r>
      <rPr>
        <b/>
        <sz val="11"/>
        <rFont val="Calibri"/>
        <family val="2"/>
      </rPr>
      <t xml:space="preserve"> Koldioxid, biogen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</si>
</sst>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4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vertAlign val="subscript"/>
      <sz val="11"/>
      <name val="Calibri"/>
      <family val="2"/>
    </font>
    <font>
      <b/>
      <sz val="11"/>
      <name val="Symbol"/>
      <family val="1"/>
      <charset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0"/>
      <color theme="0" tint="-4.9989318521683403E-2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i/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MS Sans Serif"/>
      <family val="2"/>
    </font>
    <font>
      <b/>
      <u/>
      <sz val="12"/>
      <color theme="10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MS Sans Serif"/>
      <family val="2"/>
    </font>
    <font>
      <vertAlign val="superscript"/>
      <sz val="11"/>
      <name val="Calibri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6" fillId="0" borderId="0" applyNumberFormat="0" applyBorder="0" applyAlignment="0"/>
    <xf numFmtId="0" fontId="10" fillId="0" borderId="0"/>
    <xf numFmtId="0" fontId="5" fillId="0" borderId="0"/>
    <xf numFmtId="0" fontId="4" fillId="0" borderId="0"/>
    <xf numFmtId="0" fontId="3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9" fillId="0" borderId="0"/>
    <xf numFmtId="0" fontId="38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38" fillId="0" borderId="0" applyFont="0" applyFill="0" applyBorder="0" applyAlignment="0" applyProtection="0"/>
  </cellStyleXfs>
  <cellXfs count="321">
    <xf numFmtId="0" fontId="0" fillId="0" borderId="0" xfId="0"/>
    <xf numFmtId="3" fontId="7" fillId="0" borderId="0" xfId="0" applyNumberFormat="1" applyFont="1" applyFill="1" applyBorder="1" applyProtection="1"/>
    <xf numFmtId="3" fontId="7" fillId="0" borderId="0" xfId="2" applyNumberFormat="1" applyFont="1" applyFill="1" applyBorder="1"/>
    <xf numFmtId="3" fontId="7" fillId="0" borderId="0" xfId="0" applyNumberFormat="1" applyFont="1" applyFill="1" applyBorder="1"/>
    <xf numFmtId="0" fontId="13" fillId="0" borderId="1" xfId="0" applyFont="1" applyBorder="1"/>
    <xf numFmtId="0" fontId="13" fillId="0" borderId="0" xfId="0" applyFont="1"/>
    <xf numFmtId="3" fontId="13" fillId="0" borderId="1" xfId="0" applyNumberFormat="1" applyFont="1" applyBorder="1"/>
    <xf numFmtId="0" fontId="14" fillId="0" borderId="1" xfId="0" applyFont="1" applyBorder="1"/>
    <xf numFmtId="0" fontId="14" fillId="0" borderId="0" xfId="0" applyFont="1"/>
    <xf numFmtId="0" fontId="14" fillId="0" borderId="0" xfId="0" applyFont="1" applyAlignment="1">
      <alignment wrapText="1"/>
    </xf>
    <xf numFmtId="9" fontId="13" fillId="0" borderId="1" xfId="0" applyNumberFormat="1" applyFont="1" applyBorder="1"/>
    <xf numFmtId="3" fontId="14" fillId="0" borderId="1" xfId="0" applyNumberFormat="1" applyFont="1" applyBorder="1"/>
    <xf numFmtId="9" fontId="14" fillId="0" borderId="1" xfId="0" applyNumberFormat="1" applyFont="1" applyBorder="1"/>
    <xf numFmtId="164" fontId="13" fillId="0" borderId="1" xfId="0" applyNumberFormat="1" applyFont="1" applyBorder="1"/>
    <xf numFmtId="0" fontId="7" fillId="0" borderId="0" xfId="0" applyFont="1" applyAlignment="1"/>
    <xf numFmtId="0" fontId="9" fillId="0" borderId="0" xfId="0" applyFont="1" applyFill="1" applyBorder="1"/>
    <xf numFmtId="0" fontId="7" fillId="0" borderId="0" xfId="0" applyFont="1" applyFill="1" applyBorder="1"/>
    <xf numFmtId="0" fontId="0" fillId="0" borderId="0" xfId="0" applyFill="1"/>
    <xf numFmtId="0" fontId="13" fillId="0" borderId="0" xfId="0" applyFont="1" applyFill="1"/>
    <xf numFmtId="0" fontId="7" fillId="0" borderId="0" xfId="0" applyFont="1" applyFill="1" applyBorder="1" applyAlignment="1">
      <alignment wrapText="1"/>
    </xf>
    <xf numFmtId="3" fontId="7" fillId="0" borderId="0" xfId="0" applyNumberFormat="1" applyFont="1" applyFill="1" applyBorder="1" applyAlignment="1"/>
    <xf numFmtId="0" fontId="6" fillId="0" borderId="0" xfId="1" applyFill="1" applyProtection="1"/>
    <xf numFmtId="49" fontId="6" fillId="0" borderId="0" xfId="1" applyNumberFormat="1" applyFill="1" applyAlignment="1" applyProtection="1"/>
    <xf numFmtId="0" fontId="14" fillId="0" borderId="1" xfId="0" applyFont="1" applyBorder="1" applyAlignment="1">
      <alignment wrapText="1"/>
    </xf>
    <xf numFmtId="0" fontId="7" fillId="0" borderId="0" xfId="0" applyFont="1" applyFill="1" applyBorder="1" applyAlignment="1"/>
    <xf numFmtId="0" fontId="9" fillId="0" borderId="0" xfId="0" applyFont="1" applyFill="1" applyBorder="1" applyAlignment="1"/>
    <xf numFmtId="3" fontId="8" fillId="0" borderId="0" xfId="0" applyNumberFormat="1" applyFont="1" applyFill="1" applyBorder="1" applyAlignment="1" applyProtection="1"/>
    <xf numFmtId="0" fontId="0" fillId="0" borderId="0" xfId="0" applyBorder="1"/>
    <xf numFmtId="0" fontId="6" fillId="0" borderId="0" xfId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0" fontId="0" fillId="0" borderId="0" xfId="0" applyBorder="1" applyAlignment="1"/>
    <xf numFmtId="0" fontId="6" fillId="0" borderId="0" xfId="1" applyFill="1" applyBorder="1" applyAlignment="1" applyProtection="1"/>
    <xf numFmtId="0" fontId="8" fillId="0" borderId="0" xfId="1" applyFont="1" applyFill="1" applyBorder="1" applyAlignment="1" applyProtection="1"/>
    <xf numFmtId="4" fontId="7" fillId="0" borderId="0" xfId="0" applyNumberFormat="1" applyFont="1" applyBorder="1" applyAlignment="1">
      <alignment horizontal="left"/>
    </xf>
    <xf numFmtId="0" fontId="9" fillId="0" borderId="4" xfId="0" applyFont="1" applyFill="1" applyBorder="1"/>
    <xf numFmtId="0" fontId="9" fillId="0" borderId="5" xfId="0" applyFont="1" applyFill="1" applyBorder="1" applyAlignment="1"/>
    <xf numFmtId="0" fontId="9" fillId="0" borderId="5" xfId="2" applyFont="1" applyFill="1" applyBorder="1"/>
    <xf numFmtId="3" fontId="7" fillId="0" borderId="10" xfId="2" applyNumberFormat="1" applyFont="1" applyFill="1" applyBorder="1"/>
    <xf numFmtId="3" fontId="7" fillId="0" borderId="11" xfId="2" applyNumberFormat="1" applyFont="1" applyFill="1" applyBorder="1"/>
    <xf numFmtId="3" fontId="9" fillId="0" borderId="12" xfId="2" applyNumberFormat="1" applyFont="1" applyFill="1" applyBorder="1"/>
    <xf numFmtId="3" fontId="9" fillId="0" borderId="13" xfId="2" applyNumberFormat="1" applyFont="1" applyFill="1" applyBorder="1"/>
    <xf numFmtId="3" fontId="9" fillId="0" borderId="14" xfId="2" applyNumberFormat="1" applyFont="1" applyFill="1" applyBorder="1"/>
    <xf numFmtId="3" fontId="7" fillId="0" borderId="10" xfId="0" applyNumberFormat="1" applyFont="1" applyFill="1" applyBorder="1" applyProtection="1"/>
    <xf numFmtId="3" fontId="9" fillId="0" borderId="12" xfId="0" applyNumberFormat="1" applyFont="1" applyFill="1" applyBorder="1" applyProtection="1"/>
    <xf numFmtId="3" fontId="9" fillId="0" borderId="13" xfId="0" applyNumberFormat="1" applyFont="1" applyFill="1" applyBorder="1" applyProtection="1"/>
    <xf numFmtId="3" fontId="6" fillId="0" borderId="2" xfId="1" applyNumberFormat="1" applyFont="1" applyFill="1" applyBorder="1" applyAlignment="1" applyProtection="1"/>
    <xf numFmtId="3" fontId="6" fillId="0" borderId="15" xfId="1" applyNumberFormat="1" applyFont="1" applyFill="1" applyBorder="1" applyAlignment="1" applyProtection="1"/>
    <xf numFmtId="3" fontId="9" fillId="0" borderId="3" xfId="2" applyNumberFormat="1" applyFont="1" applyFill="1" applyBorder="1" applyAlignment="1"/>
    <xf numFmtId="3" fontId="7" fillId="0" borderId="15" xfId="0" applyNumberFormat="1" applyFont="1" applyFill="1" applyBorder="1" applyAlignment="1"/>
    <xf numFmtId="3" fontId="9" fillId="0" borderId="3" xfId="0" applyNumberFormat="1" applyFont="1" applyFill="1" applyBorder="1" applyAlignment="1"/>
    <xf numFmtId="3" fontId="7" fillId="0" borderId="2" xfId="0" applyNumberFormat="1" applyFont="1" applyFill="1" applyBorder="1"/>
    <xf numFmtId="3" fontId="7" fillId="0" borderId="15" xfId="0" applyNumberFormat="1" applyFont="1" applyFill="1" applyBorder="1"/>
    <xf numFmtId="4" fontId="16" fillId="0" borderId="15" xfId="0" applyNumberFormat="1" applyFont="1" applyBorder="1" applyAlignment="1">
      <alignment horizontal="left"/>
    </xf>
    <xf numFmtId="0" fontId="16" fillId="0" borderId="15" xfId="0" applyFont="1" applyBorder="1"/>
    <xf numFmtId="4" fontId="15" fillId="0" borderId="3" xfId="0" applyNumberFormat="1" applyFont="1" applyBorder="1" applyAlignment="1">
      <alignment horizontal="left"/>
    </xf>
    <xf numFmtId="4" fontId="16" fillId="0" borderId="10" xfId="0" applyNumberFormat="1" applyFont="1" applyBorder="1" applyAlignment="1">
      <alignment horizontal="left"/>
    </xf>
    <xf numFmtId="0" fontId="16" fillId="0" borderId="10" xfId="0" applyFont="1" applyBorder="1"/>
    <xf numFmtId="4" fontId="15" fillId="0" borderId="12" xfId="0" applyNumberFormat="1" applyFont="1" applyBorder="1" applyAlignment="1">
      <alignment horizontal="left"/>
    </xf>
    <xf numFmtId="0" fontId="9" fillId="0" borderId="1" xfId="0" applyFont="1" applyFill="1" applyBorder="1" applyAlignment="1"/>
    <xf numFmtId="0" fontId="7" fillId="0" borderId="15" xfId="0" applyFont="1" applyFill="1" applyBorder="1" applyAlignment="1"/>
    <xf numFmtId="3" fontId="9" fillId="0" borderId="14" xfId="0" applyNumberFormat="1" applyFont="1" applyFill="1" applyBorder="1" applyAlignment="1"/>
    <xf numFmtId="4" fontId="16" fillId="0" borderId="2" xfId="0" applyNumberFormat="1" applyFont="1" applyBorder="1" applyAlignment="1">
      <alignment horizontal="left"/>
    </xf>
    <xf numFmtId="0" fontId="9" fillId="0" borderId="0" xfId="0" applyFont="1" applyFill="1" applyBorder="1" applyAlignment="1"/>
    <xf numFmtId="0" fontId="7" fillId="0" borderId="0" xfId="0" applyFont="1" applyFill="1" applyBorder="1" applyAlignment="1"/>
    <xf numFmtId="1" fontId="7" fillId="0" borderId="0" xfId="0" applyNumberFormat="1" applyFont="1" applyFill="1" applyBorder="1"/>
    <xf numFmtId="3" fontId="7" fillId="0" borderId="10" xfId="0" applyNumberFormat="1" applyFont="1" applyFill="1" applyBorder="1"/>
    <xf numFmtId="0" fontId="9" fillId="0" borderId="5" xfId="0" applyNumberFormat="1" applyFont="1" applyFill="1" applyBorder="1" applyAlignment="1"/>
    <xf numFmtId="0" fontId="7" fillId="0" borderId="15" xfId="0" applyNumberFormat="1" applyFont="1" applyFill="1" applyBorder="1" applyAlignment="1"/>
    <xf numFmtId="1" fontId="7" fillId="0" borderId="13" xfId="0" applyNumberFormat="1" applyFont="1" applyFill="1" applyBorder="1"/>
    <xf numFmtId="0" fontId="14" fillId="0" borderId="2" xfId="0" applyFont="1" applyBorder="1"/>
    <xf numFmtId="0" fontId="14" fillId="0" borderId="4" xfId="0" applyFont="1" applyBorder="1"/>
    <xf numFmtId="0" fontId="14" fillId="0" borderId="6" xfId="0" applyFont="1" applyBorder="1"/>
    <xf numFmtId="0" fontId="18" fillId="0" borderId="0" xfId="0" applyFont="1"/>
    <xf numFmtId="164" fontId="0" fillId="0" borderId="0" xfId="0" applyNumberFormat="1"/>
    <xf numFmtId="3" fontId="0" fillId="0" borderId="0" xfId="0" applyNumberFormat="1"/>
    <xf numFmtId="4" fontId="16" fillId="0" borderId="0" xfId="0" applyNumberFormat="1" applyFont="1" applyBorder="1" applyAlignment="1">
      <alignment horizontal="left"/>
    </xf>
    <xf numFmtId="0" fontId="16" fillId="0" borderId="0" xfId="0" applyFont="1" applyBorder="1"/>
    <xf numFmtId="4" fontId="15" fillId="0" borderId="0" xfId="0" applyNumberFormat="1" applyFont="1" applyBorder="1" applyAlignment="1">
      <alignment horizontal="left"/>
    </xf>
    <xf numFmtId="0" fontId="9" fillId="0" borderId="0" xfId="2" applyFont="1" applyFill="1" applyBorder="1"/>
    <xf numFmtId="0" fontId="0" fillId="0" borderId="0" xfId="0" applyFont="1"/>
    <xf numFmtId="0" fontId="0" fillId="0" borderId="0" xfId="0" applyFont="1" applyBorder="1"/>
    <xf numFmtId="4" fontId="13" fillId="0" borderId="0" xfId="0" applyNumberFormat="1" applyFont="1" applyBorder="1" applyAlignment="1">
      <alignment horizontal="left"/>
    </xf>
    <xf numFmtId="4" fontId="13" fillId="0" borderId="1" xfId="0" applyNumberFormat="1" applyFont="1" applyBorder="1" applyAlignment="1">
      <alignment horizontal="left"/>
    </xf>
    <xf numFmtId="0" fontId="14" fillId="0" borderId="1" xfId="2" applyFont="1" applyFill="1" applyBorder="1"/>
    <xf numFmtId="4" fontId="14" fillId="0" borderId="1" xfId="0" applyNumberFormat="1" applyFont="1" applyBorder="1" applyAlignment="1">
      <alignment horizontal="left"/>
    </xf>
    <xf numFmtId="10" fontId="7" fillId="0" borderId="0" xfId="2" applyNumberFormat="1" applyFont="1" applyFill="1" applyBorder="1"/>
    <xf numFmtId="3" fontId="9" fillId="0" borderId="0" xfId="2" applyNumberFormat="1" applyFont="1" applyFill="1" applyBorder="1"/>
    <xf numFmtId="10" fontId="7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Border="1" applyAlignment="1">
      <alignment wrapText="1"/>
    </xf>
    <xf numFmtId="0" fontId="3" fillId="0" borderId="0" xfId="5"/>
    <xf numFmtId="0" fontId="20" fillId="0" borderId="0" xfId="5" applyFont="1" applyAlignment="1">
      <alignment horizontal="center"/>
    </xf>
    <xf numFmtId="0" fontId="23" fillId="0" borderId="0" xfId="6" applyFont="1" applyAlignment="1" applyProtection="1"/>
    <xf numFmtId="0" fontId="24" fillId="0" borderId="0" xfId="6" applyFont="1" applyAlignment="1" applyProtection="1"/>
    <xf numFmtId="0" fontId="25" fillId="0" borderId="0" xfId="6" quotePrefix="1" applyFont="1" applyAlignment="1" applyProtection="1">
      <alignment horizontal="center"/>
    </xf>
    <xf numFmtId="0" fontId="25" fillId="0" borderId="0" xfId="6" applyFont="1" applyAlignment="1" applyProtection="1"/>
    <xf numFmtId="0" fontId="19" fillId="0" borderId="0" xfId="5" applyFont="1" applyAlignment="1">
      <alignment horizontal="center"/>
    </xf>
    <xf numFmtId="49" fontId="26" fillId="0" borderId="0" xfId="5" applyNumberFormat="1" applyFont="1" applyAlignment="1">
      <alignment horizontal="left"/>
    </xf>
    <xf numFmtId="0" fontId="27" fillId="0" borderId="0" xfId="6" applyFont="1" applyAlignment="1" applyProtection="1">
      <alignment horizontal="center"/>
    </xf>
    <xf numFmtId="0" fontId="28" fillId="0" borderId="0" xfId="5" applyFont="1"/>
    <xf numFmtId="0" fontId="29" fillId="0" borderId="0" xfId="5" applyFont="1"/>
    <xf numFmtId="0" fontId="20" fillId="0" borderId="0" xfId="6" applyFont="1" applyAlignment="1" applyProtection="1">
      <alignment horizontal="right"/>
    </xf>
    <xf numFmtId="0" fontId="22" fillId="0" borderId="0" xfId="6" applyAlignment="1" applyProtection="1">
      <alignment horizontal="center"/>
    </xf>
    <xf numFmtId="3" fontId="7" fillId="0" borderId="12" xfId="0" applyNumberFormat="1" applyFont="1" applyFill="1" applyBorder="1" applyProtection="1"/>
    <xf numFmtId="3" fontId="7" fillId="0" borderId="13" xfId="0" applyNumberFormat="1" applyFont="1" applyFill="1" applyBorder="1" applyProtection="1"/>
    <xf numFmtId="0" fontId="3" fillId="3" borderId="10" xfId="5" applyFill="1" applyBorder="1" applyAlignment="1">
      <alignment horizontal="center"/>
    </xf>
    <xf numFmtId="0" fontId="3" fillId="3" borderId="15" xfId="5" applyFill="1" applyBorder="1"/>
    <xf numFmtId="0" fontId="17" fillId="3" borderId="10" xfId="6" applyFont="1" applyFill="1" applyBorder="1" applyAlignment="1" applyProtection="1">
      <alignment horizontal="center"/>
    </xf>
    <xf numFmtId="0" fontId="31" fillId="3" borderId="15" xfId="7" applyFont="1" applyFill="1" applyBorder="1" applyAlignment="1" applyProtection="1"/>
    <xf numFmtId="0" fontId="33" fillId="3" borderId="10" xfId="6" applyFont="1" applyFill="1" applyBorder="1" applyAlignment="1" applyProtection="1">
      <alignment horizontal="center"/>
    </xf>
    <xf numFmtId="0" fontId="32" fillId="3" borderId="15" xfId="7" applyFont="1" applyFill="1" applyBorder="1" applyAlignment="1" applyProtection="1"/>
    <xf numFmtId="0" fontId="19" fillId="3" borderId="10" xfId="5" applyFont="1" applyFill="1" applyBorder="1" applyAlignment="1">
      <alignment horizontal="center"/>
    </xf>
    <xf numFmtId="49" fontId="26" fillId="3" borderId="15" xfId="5" applyNumberFormat="1" applyFont="1" applyFill="1" applyBorder="1" applyAlignment="1">
      <alignment horizontal="left"/>
    </xf>
    <xf numFmtId="0" fontId="27" fillId="3" borderId="10" xfId="6" applyFont="1" applyFill="1" applyBorder="1" applyAlignment="1" applyProtection="1">
      <alignment horizontal="center"/>
    </xf>
    <xf numFmtId="0" fontId="24" fillId="3" borderId="15" xfId="6" applyFont="1" applyFill="1" applyBorder="1" applyAlignment="1" applyProtection="1"/>
    <xf numFmtId="0" fontId="20" fillId="3" borderId="10" xfId="5" applyFont="1" applyFill="1" applyBorder="1" applyAlignment="1">
      <alignment horizontal="center"/>
    </xf>
    <xf numFmtId="0" fontId="25" fillId="3" borderId="10" xfId="6" quotePrefix="1" applyFont="1" applyFill="1" applyBorder="1" applyAlignment="1" applyProtection="1">
      <alignment horizontal="center"/>
    </xf>
    <xf numFmtId="0" fontId="25" fillId="3" borderId="15" xfId="6" applyFont="1" applyFill="1" applyBorder="1" applyAlignment="1" applyProtection="1"/>
    <xf numFmtId="0" fontId="3" fillId="3" borderId="3" xfId="5" applyFill="1" applyBorder="1"/>
    <xf numFmtId="0" fontId="20" fillId="2" borderId="7" xfId="5" applyFont="1" applyFill="1" applyBorder="1" applyAlignment="1">
      <alignment horizontal="center"/>
    </xf>
    <xf numFmtId="0" fontId="20" fillId="2" borderId="2" xfId="5" applyFont="1" applyFill="1" applyBorder="1"/>
    <xf numFmtId="0" fontId="21" fillId="2" borderId="12" xfId="5" applyFont="1" applyFill="1" applyBorder="1" applyAlignment="1">
      <alignment horizontal="center"/>
    </xf>
    <xf numFmtId="0" fontId="21" fillId="2" borderId="3" xfId="5" applyFont="1" applyFill="1" applyBorder="1"/>
    <xf numFmtId="0" fontId="30" fillId="0" borderId="0" xfId="7" applyAlignment="1" applyProtection="1">
      <alignment horizontal="left"/>
    </xf>
    <xf numFmtId="0" fontId="3" fillId="0" borderId="0" xfId="5" applyAlignment="1">
      <alignment horizontal="left"/>
    </xf>
    <xf numFmtId="0" fontId="34" fillId="0" borderId="0" xfId="5" applyFont="1"/>
    <xf numFmtId="0" fontId="35" fillId="0" borderId="0" xfId="5" applyFont="1"/>
    <xf numFmtId="0" fontId="36" fillId="0" borderId="0" xfId="7" applyFont="1" applyAlignment="1" applyProtection="1">
      <alignment horizontal="left"/>
    </xf>
    <xf numFmtId="0" fontId="37" fillId="0" borderId="0" xfId="5" applyFont="1" applyFill="1"/>
    <xf numFmtId="3" fontId="7" fillId="0" borderId="14" xfId="0" applyNumberFormat="1" applyFont="1" applyFill="1" applyBorder="1"/>
    <xf numFmtId="0" fontId="19" fillId="0" borderId="4" xfId="5" applyFont="1" applyBorder="1" applyAlignment="1">
      <alignment horizontal="left"/>
    </xf>
    <xf numFmtId="0" fontId="0" fillId="0" borderId="5" xfId="0" applyBorder="1"/>
    <xf numFmtId="0" fontId="9" fillId="0" borderId="1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8" fillId="0" borderId="8" xfId="0" applyFont="1" applyFill="1" applyBorder="1" applyAlignment="1" applyProtection="1">
      <alignment horizontal="left" wrapText="1"/>
    </xf>
    <xf numFmtId="0" fontId="8" fillId="0" borderId="9" xfId="0" applyFont="1" applyFill="1" applyBorder="1" applyAlignment="1" applyProtection="1">
      <alignment horizontal="left" wrapText="1"/>
    </xf>
    <xf numFmtId="0" fontId="1" fillId="0" borderId="0" xfId="5" applyFont="1"/>
    <xf numFmtId="0" fontId="0" fillId="0" borderId="9" xfId="0" applyBorder="1"/>
    <xf numFmtId="0" fontId="9" fillId="0" borderId="7" xfId="0" applyFont="1" applyFill="1" applyBorder="1" applyAlignment="1"/>
    <xf numFmtId="0" fontId="9" fillId="0" borderId="8" xfId="0" applyFont="1" applyFill="1" applyBorder="1" applyAlignment="1"/>
    <xf numFmtId="0" fontId="9" fillId="0" borderId="10" xfId="0" applyFont="1" applyFill="1" applyBorder="1" applyAlignment="1"/>
    <xf numFmtId="0" fontId="9" fillId="0" borderId="12" xfId="0" applyFont="1" applyFill="1" applyBorder="1" applyAlignment="1"/>
    <xf numFmtId="0" fontId="9" fillId="0" borderId="13" xfId="0" applyFont="1" applyFill="1" applyBorder="1" applyAlignment="1"/>
    <xf numFmtId="0" fontId="19" fillId="3" borderId="12" xfId="5" applyFont="1" applyFill="1" applyBorder="1" applyAlignment="1">
      <alignment horizontal="center"/>
    </xf>
    <xf numFmtId="0" fontId="8" fillId="0" borderId="8" xfId="0" applyFont="1" applyFill="1" applyBorder="1" applyAlignment="1" applyProtection="1">
      <alignment wrapText="1"/>
    </xf>
    <xf numFmtId="0" fontId="8" fillId="0" borderId="9" xfId="0" applyFont="1" applyFill="1" applyBorder="1" applyAlignment="1" applyProtection="1">
      <alignment wrapText="1"/>
    </xf>
    <xf numFmtId="0" fontId="8" fillId="0" borderId="7" xfId="0" applyFont="1" applyFill="1" applyBorder="1" applyAlignment="1" applyProtection="1"/>
    <xf numFmtId="3" fontId="7" fillId="0" borderId="3" xfId="0" applyNumberFormat="1" applyFont="1" applyFill="1" applyBorder="1" applyAlignment="1"/>
    <xf numFmtId="3" fontId="8" fillId="0" borderId="13" xfId="0" applyNumberFormat="1" applyFont="1" applyFill="1" applyBorder="1" applyAlignment="1" applyProtection="1"/>
    <xf numFmtId="0" fontId="16" fillId="0" borderId="10" xfId="0" applyFont="1" applyBorder="1" applyAlignment="1"/>
    <xf numFmtId="1" fontId="7" fillId="0" borderId="8" xfId="0" applyNumberFormat="1" applyFont="1" applyFill="1" applyBorder="1"/>
    <xf numFmtId="0" fontId="7" fillId="0" borderId="3" xfId="0" applyFont="1" applyFill="1" applyBorder="1" applyAlignment="1"/>
    <xf numFmtId="0" fontId="8" fillId="0" borderId="8" xfId="0" applyFont="1" applyFill="1" applyBorder="1" applyAlignment="1" applyProtection="1"/>
    <xf numFmtId="9" fontId="13" fillId="0" borderId="1" xfId="0" applyNumberFormat="1" applyFont="1" applyFill="1" applyBorder="1"/>
    <xf numFmtId="0" fontId="13" fillId="0" borderId="1" xfId="0" applyFont="1" applyBorder="1" applyAlignment="1">
      <alignment wrapText="1"/>
    </xf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8" fillId="0" borderId="8" xfId="0" applyFont="1" applyFill="1" applyBorder="1" applyAlignment="1" applyProtection="1">
      <alignment horizontal="left" wrapText="1"/>
    </xf>
    <xf numFmtId="0" fontId="19" fillId="0" borderId="5" xfId="5" applyFont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8" fillId="0" borderId="8" xfId="0" applyFont="1" applyFill="1" applyBorder="1" applyAlignment="1" applyProtection="1">
      <alignment horizontal="left" wrapText="1"/>
    </xf>
    <xf numFmtId="0" fontId="14" fillId="0" borderId="1" xfId="0" applyNumberFormat="1" applyFont="1" applyBorder="1"/>
    <xf numFmtId="0" fontId="2" fillId="0" borderId="0" xfId="11"/>
    <xf numFmtId="0" fontId="0" fillId="0" borderId="8" xfId="0" applyBorder="1"/>
    <xf numFmtId="0" fontId="0" fillId="0" borderId="14" xfId="0" applyBorder="1"/>
    <xf numFmtId="0" fontId="0" fillId="0" borderId="11" xfId="0" applyBorder="1"/>
    <xf numFmtId="0" fontId="14" fillId="0" borderId="1" xfId="2" applyFont="1" applyFill="1" applyBorder="1" applyAlignment="1">
      <alignment horizontal="left"/>
    </xf>
    <xf numFmtId="3" fontId="7" fillId="0" borderId="8" xfId="2" applyNumberFormat="1" applyFont="1" applyFill="1" applyBorder="1"/>
    <xf numFmtId="0" fontId="8" fillId="0" borderId="0" xfId="1" applyFont="1" applyFill="1" applyProtection="1"/>
    <xf numFmtId="3" fontId="40" fillId="0" borderId="11" xfId="0" applyNumberFormat="1" applyFont="1" applyBorder="1"/>
    <xf numFmtId="3" fontId="13" fillId="0" borderId="0" xfId="0" applyNumberFormat="1" applyFont="1"/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6" xfId="2" applyFont="1" applyFill="1" applyBorder="1"/>
    <xf numFmtId="0" fontId="9" fillId="0" borderId="8" xfId="2" applyFont="1" applyFill="1" applyBorder="1"/>
    <xf numFmtId="0" fontId="9" fillId="0" borderId="9" xfId="2" applyFont="1" applyFill="1" applyBorder="1"/>
    <xf numFmtId="3" fontId="7" fillId="0" borderId="7" xfId="2" applyNumberFormat="1" applyFont="1" applyFill="1" applyBorder="1"/>
    <xf numFmtId="3" fontId="7" fillId="0" borderId="9" xfId="2" applyNumberFormat="1" applyFont="1" applyFill="1" applyBorder="1"/>
    <xf numFmtId="0" fontId="9" fillId="0" borderId="7" xfId="2" applyFont="1" applyFill="1" applyBorder="1"/>
    <xf numFmtId="3" fontId="6" fillId="0" borderId="10" xfId="1" applyNumberFormat="1" applyFont="1" applyFill="1" applyBorder="1" applyAlignment="1" applyProtection="1"/>
    <xf numFmtId="0" fontId="9" fillId="0" borderId="4" xfId="0" applyFont="1" applyFill="1" applyBorder="1" applyAlignment="1"/>
    <xf numFmtId="0" fontId="7" fillId="0" borderId="12" xfId="0" applyFont="1" applyFill="1" applyBorder="1" applyAlignment="1"/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" fontId="0" fillId="0" borderId="0" xfId="0" applyNumberFormat="1"/>
    <xf numFmtId="4" fontId="16" fillId="0" borderId="7" xfId="0" applyNumberFormat="1" applyFont="1" applyBorder="1" applyAlignment="1">
      <alignment horizontal="left"/>
    </xf>
    <xf numFmtId="9" fontId="14" fillId="0" borderId="1" xfId="15" applyNumberFormat="1" applyFont="1" applyBorder="1"/>
    <xf numFmtId="0" fontId="9" fillId="0" borderId="8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8" fillId="0" borderId="8" xfId="0" applyFont="1" applyFill="1" applyBorder="1" applyAlignment="1" applyProtection="1">
      <alignment horizontal="left" wrapText="1"/>
    </xf>
    <xf numFmtId="0" fontId="9" fillId="0" borderId="4" xfId="2" applyFont="1" applyFill="1" applyBorder="1"/>
    <xf numFmtId="0" fontId="0" fillId="0" borderId="13" xfId="0" applyBorder="1"/>
    <xf numFmtId="0" fontId="9" fillId="0" borderId="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4" fontId="7" fillId="0" borderId="0" xfId="0" applyNumberFormat="1" applyFont="1" applyFill="1" applyBorder="1"/>
    <xf numFmtId="0" fontId="9" fillId="0" borderId="8" xfId="0" applyFont="1" applyFill="1" applyBorder="1"/>
    <xf numFmtId="0" fontId="7" fillId="0" borderId="13" xfId="0" applyFont="1" applyFill="1" applyBorder="1"/>
    <xf numFmtId="0" fontId="30" fillId="0" borderId="5" xfId="7" applyBorder="1" applyAlignment="1" applyProtection="1">
      <alignment horizontal="left"/>
    </xf>
    <xf numFmtId="0" fontId="3" fillId="0" borderId="5" xfId="5" applyBorder="1" applyAlignment="1">
      <alignment horizontal="left"/>
    </xf>
    <xf numFmtId="0" fontId="9" fillId="0" borderId="13" xfId="2" applyFont="1" applyFill="1" applyBorder="1"/>
    <xf numFmtId="4" fontId="9" fillId="0" borderId="0" xfId="0" applyNumberFormat="1" applyFont="1" applyBorder="1" applyAlignment="1">
      <alignment horizontal="left"/>
    </xf>
    <xf numFmtId="3" fontId="40" fillId="0" borderId="0" xfId="0" applyNumberFormat="1" applyFont="1" applyFill="1" applyBorder="1" applyProtection="1"/>
    <xf numFmtId="3" fontId="40" fillId="0" borderId="0" xfId="0" applyNumberFormat="1" applyFont="1"/>
    <xf numFmtId="3" fontId="17" fillId="0" borderId="13" xfId="0" applyNumberFormat="1" applyFont="1" applyFill="1" applyBorder="1" applyProtection="1"/>
    <xf numFmtId="3" fontId="42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9" fontId="0" fillId="0" borderId="0" xfId="15" applyFont="1"/>
    <xf numFmtId="3" fontId="40" fillId="0" borderId="0" xfId="0" applyNumberFormat="1" applyFont="1" applyBorder="1"/>
    <xf numFmtId="0" fontId="40" fillId="0" borderId="0" xfId="0" applyFont="1"/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40" fillId="0" borderId="7" xfId="0" applyFont="1" applyBorder="1"/>
    <xf numFmtId="0" fontId="40" fillId="0" borderId="10" xfId="0" applyFont="1" applyBorder="1"/>
    <xf numFmtId="0" fontId="40" fillId="0" borderId="11" xfId="0" applyFont="1" applyBorder="1"/>
    <xf numFmtId="0" fontId="17" fillId="0" borderId="12" xfId="0" applyFont="1" applyBorder="1"/>
    <xf numFmtId="0" fontId="17" fillId="0" borderId="13" xfId="0" applyFont="1" applyBorder="1"/>
    <xf numFmtId="3" fontId="40" fillId="0" borderId="10" xfId="0" applyNumberFormat="1" applyFont="1" applyBorder="1"/>
    <xf numFmtId="3" fontId="17" fillId="0" borderId="13" xfId="0" applyNumberFormat="1" applyFont="1" applyBorder="1"/>
    <xf numFmtId="1" fontId="7" fillId="0" borderId="9" xfId="0" applyNumberFormat="1" applyFont="1" applyFill="1" applyBorder="1"/>
    <xf numFmtId="1" fontId="7" fillId="0" borderId="11" xfId="0" applyNumberFormat="1" applyFont="1" applyFill="1" applyBorder="1"/>
    <xf numFmtId="1" fontId="7" fillId="0" borderId="14" xfId="0" applyNumberFormat="1" applyFont="1" applyFill="1" applyBorder="1"/>
    <xf numFmtId="3" fontId="7" fillId="0" borderId="11" xfId="0" applyNumberFormat="1" applyFont="1" applyFill="1" applyBorder="1" applyProtection="1"/>
    <xf numFmtId="3" fontId="7" fillId="0" borderId="14" xfId="0" applyNumberFormat="1" applyFont="1" applyFill="1" applyBorder="1" applyProtection="1"/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8" fillId="0" borderId="8" xfId="0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wrapText="1"/>
    </xf>
    <xf numFmtId="3" fontId="40" fillId="0" borderId="7" xfId="0" applyNumberFormat="1" applyFont="1" applyBorder="1"/>
    <xf numFmtId="3" fontId="40" fillId="0" borderId="0" xfId="0" applyNumberFormat="1" applyFont="1" applyFill="1"/>
    <xf numFmtId="3" fontId="17" fillId="0" borderId="12" xfId="0" applyNumberFormat="1" applyFont="1" applyBorder="1"/>
    <xf numFmtId="0" fontId="40" fillId="0" borderId="0" xfId="0" applyFont="1" applyBorder="1"/>
    <xf numFmtId="3" fontId="0" fillId="0" borderId="0" xfId="0" applyNumberFormat="1" applyBorder="1"/>
    <xf numFmtId="3" fontId="8" fillId="0" borderId="8" xfId="0" applyNumberFormat="1" applyFont="1" applyFill="1" applyBorder="1" applyAlignment="1" applyProtection="1">
      <alignment wrapText="1"/>
    </xf>
    <xf numFmtId="3" fontId="8" fillId="0" borderId="0" xfId="0" applyNumberFormat="1" applyFont="1" applyFill="1" applyBorder="1" applyAlignment="1" applyProtection="1">
      <alignment wrapText="1"/>
    </xf>
    <xf numFmtId="3" fontId="9" fillId="0" borderId="0" xfId="0" applyNumberFormat="1" applyFont="1" applyFill="1" applyBorder="1" applyAlignment="1"/>
    <xf numFmtId="3" fontId="9" fillId="0" borderId="0" xfId="0" applyNumberFormat="1" applyFont="1" applyFill="1" applyBorder="1" applyAlignment="1">
      <alignment horizontal="left"/>
    </xf>
    <xf numFmtId="3" fontId="9" fillId="0" borderId="4" xfId="2" applyNumberFormat="1" applyFont="1" applyFill="1" applyBorder="1"/>
    <xf numFmtId="3" fontId="9" fillId="0" borderId="5" xfId="2" applyNumberFormat="1" applyFont="1" applyFill="1" applyBorder="1"/>
    <xf numFmtId="3" fontId="0" fillId="0" borderId="13" xfId="0" applyNumberFormat="1" applyBorder="1"/>
    <xf numFmtId="3" fontId="8" fillId="0" borderId="8" xfId="0" applyNumberFormat="1" applyFont="1" applyFill="1" applyBorder="1" applyAlignment="1" applyProtection="1"/>
    <xf numFmtId="0" fontId="9" fillId="0" borderId="1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3" fontId="7" fillId="0" borderId="8" xfId="0" applyNumberFormat="1" applyFont="1" applyFill="1" applyBorder="1" applyProtection="1"/>
    <xf numFmtId="0" fontId="7" fillId="0" borderId="8" xfId="0" applyFont="1" applyFill="1" applyBorder="1"/>
    <xf numFmtId="3" fontId="7" fillId="0" borderId="9" xfId="0" applyNumberFormat="1" applyFont="1" applyFill="1" applyBorder="1" applyProtection="1"/>
    <xf numFmtId="3" fontId="9" fillId="0" borderId="6" xfId="2" applyNumberFormat="1" applyFont="1" applyFill="1" applyBorder="1"/>
    <xf numFmtId="3" fontId="0" fillId="0" borderId="9" xfId="0" applyNumberFormat="1" applyBorder="1"/>
    <xf numFmtId="3" fontId="0" fillId="0" borderId="14" xfId="0" applyNumberFormat="1" applyBorder="1"/>
    <xf numFmtId="0" fontId="9" fillId="0" borderId="11" xfId="2" applyFont="1" applyFill="1" applyBorder="1"/>
    <xf numFmtId="3" fontId="17" fillId="0" borderId="14" xfId="0" applyNumberFormat="1" applyFont="1" applyBorder="1"/>
    <xf numFmtId="0" fontId="17" fillId="0" borderId="14" xfId="0" applyFont="1" applyBorder="1"/>
    <xf numFmtId="3" fontId="13" fillId="0" borderId="4" xfId="0" applyNumberFormat="1" applyFont="1" applyBorder="1"/>
    <xf numFmtId="3" fontId="14" fillId="0" borderId="4" xfId="0" applyNumberFormat="1" applyFont="1" applyBorder="1"/>
    <xf numFmtId="3" fontId="13" fillId="0" borderId="1" xfId="2" applyNumberFormat="1" applyFont="1" applyFill="1" applyBorder="1"/>
    <xf numFmtId="3" fontId="14" fillId="0" borderId="1" xfId="2" applyNumberFormat="1" applyFont="1" applyFill="1" applyBorder="1"/>
    <xf numFmtId="9" fontId="14" fillId="0" borderId="1" xfId="0" applyNumberFormat="1" applyFont="1" applyFill="1" applyBorder="1"/>
    <xf numFmtId="0" fontId="40" fillId="0" borderId="5" xfId="0" applyFont="1" applyBorder="1"/>
    <xf numFmtId="0" fontId="0" fillId="0" borderId="6" xfId="0" applyBorder="1"/>
    <xf numFmtId="1" fontId="40" fillId="0" borderId="0" xfId="0" applyNumberFormat="1" applyFont="1" applyBorder="1"/>
    <xf numFmtId="1" fontId="17" fillId="0" borderId="0" xfId="0" applyNumberFormat="1" applyFont="1" applyBorder="1"/>
    <xf numFmtId="0" fontId="9" fillId="0" borderId="9" xfId="0" applyFont="1" applyFill="1" applyBorder="1" applyAlignment="1"/>
    <xf numFmtId="0" fontId="9" fillId="0" borderId="14" xfId="0" applyFont="1" applyFill="1" applyBorder="1" applyAlignment="1"/>
    <xf numFmtId="0" fontId="14" fillId="0" borderId="1" xfId="0" applyFont="1" applyBorder="1" applyAlignment="1">
      <alignment horizontal="left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4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11" xfId="0" applyFont="1" applyBorder="1" applyAlignment="1">
      <alignment horizontal="left" wrapText="1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8" fillId="0" borderId="7" xfId="0" applyFont="1" applyFill="1" applyBorder="1" applyAlignment="1" applyProtection="1">
      <alignment horizontal="left" wrapText="1"/>
    </xf>
    <xf numFmtId="0" fontId="8" fillId="0" borderId="8" xfId="0" applyFont="1" applyFill="1" applyBorder="1" applyAlignment="1" applyProtection="1">
      <alignment horizontal="left" wrapText="1"/>
    </xf>
    <xf numFmtId="10" fontId="7" fillId="0" borderId="11" xfId="2" applyNumberFormat="1" applyFont="1" applyFill="1" applyBorder="1"/>
    <xf numFmtId="3" fontId="17" fillId="0" borderId="11" xfId="0" applyNumberFormat="1" applyFont="1" applyBorder="1"/>
    <xf numFmtId="1" fontId="43" fillId="0" borderId="1" xfId="0" applyNumberFormat="1" applyFont="1" applyFill="1" applyBorder="1"/>
    <xf numFmtId="3" fontId="14" fillId="0" borderId="1" xfId="0" applyNumberFormat="1" applyFont="1" applyFill="1" applyBorder="1"/>
    <xf numFmtId="0" fontId="17" fillId="0" borderId="0" xfId="0" applyFont="1" applyBorder="1"/>
    <xf numFmtId="164" fontId="7" fillId="0" borderId="11" xfId="15" applyNumberFormat="1" applyFont="1" applyFill="1" applyBorder="1"/>
    <xf numFmtId="3" fontId="13" fillId="0" borderId="4" xfId="0" applyNumberFormat="1" applyFont="1" applyFill="1" applyBorder="1"/>
    <xf numFmtId="1" fontId="43" fillId="0" borderId="0" xfId="0" applyNumberFormat="1" applyFont="1" applyFill="1"/>
  </cellXfs>
  <cellStyles count="16">
    <cellStyle name="Hyperlänk" xfId="7" builtinId="8"/>
    <cellStyle name="Hyperlänk 2" xfId="6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3 2" xfId="10" xr:uid="{00000000-0005-0000-0000-000005000000}"/>
    <cellStyle name="Normal 4" xfId="3" xr:uid="{00000000-0005-0000-0000-000006000000}"/>
    <cellStyle name="Normal 4 2" xfId="11" xr:uid="{00000000-0005-0000-0000-000007000000}"/>
    <cellStyle name="Normal 5" xfId="4" xr:uid="{00000000-0005-0000-0000-000008000000}"/>
    <cellStyle name="Normal 5 2" xfId="12" xr:uid="{00000000-0005-0000-0000-000009000000}"/>
    <cellStyle name="Normal 6" xfId="5" xr:uid="{00000000-0005-0000-0000-00000A000000}"/>
    <cellStyle name="Normal 6 2" xfId="13" xr:uid="{00000000-0005-0000-0000-00000B000000}"/>
    <cellStyle name="Normal 7" xfId="9" xr:uid="{00000000-0005-0000-0000-00000C000000}"/>
    <cellStyle name="Normal 8" xfId="8" xr:uid="{00000000-0005-0000-0000-00000D000000}"/>
    <cellStyle name="Normal 9" xfId="14" xr:uid="{00000000-0005-0000-0000-00000E000000}"/>
    <cellStyle name="Procent" xfId="1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sv-SE" sz="1200"/>
              <a:t>Miljöekonomiskt profil, andel av växthusgaser 2022 &amp; 2023</a:t>
            </a:r>
            <a:r>
              <a:rPr lang="sv-SE" sz="1200" baseline="0"/>
              <a:t> samt andel av förädlingsvärde och sysselsatta 2022, per aggregerad Näringsgren (SNI 2007)</a:t>
            </a:r>
            <a:endParaRPr lang="sv-SE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506781958151092"/>
          <c:y val="0.12154338597989979"/>
          <c:w val="0.4402022817703673"/>
          <c:h val="0.7905817858513009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'1 Profil'!$B$22</c:f>
              <c:strCache>
                <c:ptCount val="1"/>
                <c:pt idx="0">
                  <c:v>Växthusgasutsläpp 2022</c:v>
                </c:pt>
              </c:strCache>
            </c:strRef>
          </c:tx>
          <c:invertIfNegative val="0"/>
          <c:cat>
            <c:strRef>
              <c:f>'1 Profil'!$A$23:$A$31</c:f>
              <c:strCache>
                <c:ptCount val="9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organisationer*</c:v>
                </c:pt>
              </c:strCache>
            </c:strRef>
          </c:cat>
          <c:val>
            <c:numRef>
              <c:f>'1 Profil'!$B$23:$B$31</c:f>
              <c:numCache>
                <c:formatCode>0%</c:formatCode>
                <c:ptCount val="9"/>
                <c:pt idx="0">
                  <c:v>0.16044831399064033</c:v>
                </c:pt>
                <c:pt idx="1">
                  <c:v>1.6697583506528214E-2</c:v>
                </c:pt>
                <c:pt idx="2">
                  <c:v>0.28098655075939555</c:v>
                </c:pt>
                <c:pt idx="3">
                  <c:v>0.14258872870676173</c:v>
                </c:pt>
                <c:pt idx="4">
                  <c:v>3.4507584710229737E-2</c:v>
                </c:pt>
                <c:pt idx="5">
                  <c:v>0.15181505905314899</c:v>
                </c:pt>
                <c:pt idx="6">
                  <c:v>5.584605734162966E-2</c:v>
                </c:pt>
                <c:pt idx="7">
                  <c:v>6.4730755697915403E-3</c:v>
                </c:pt>
                <c:pt idx="8">
                  <c:v>0.15063704636187444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C-48EF-8CA5-AB725768953C}"/>
            </c:ext>
          </c:extLst>
        </c:ser>
        <c:ser>
          <c:idx val="1"/>
          <c:order val="1"/>
          <c:tx>
            <c:strRef>
              <c:f>'1 Profil'!$C$22</c:f>
              <c:strCache>
                <c:ptCount val="1"/>
                <c:pt idx="0">
                  <c:v>Växthusgasutsläpp 2023</c:v>
                </c:pt>
              </c:strCache>
            </c:strRef>
          </c:tx>
          <c:invertIfNegative val="0"/>
          <c:cat>
            <c:strRef>
              <c:f>'1 Profil'!$A$23:$A$31</c:f>
              <c:strCache>
                <c:ptCount val="9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organisationer*</c:v>
                </c:pt>
              </c:strCache>
            </c:strRef>
          </c:cat>
          <c:val>
            <c:numRef>
              <c:f>'1 Profil'!$C$23:$C$31</c:f>
              <c:numCache>
                <c:formatCode>0%</c:formatCode>
                <c:ptCount val="9"/>
                <c:pt idx="0">
                  <c:v>0.16127253122093552</c:v>
                </c:pt>
                <c:pt idx="1">
                  <c:v>1.6440039935430854E-2</c:v>
                </c:pt>
                <c:pt idx="2">
                  <c:v>0.27997263200982087</c:v>
                </c:pt>
                <c:pt idx="3">
                  <c:v>0.1357118788372354</c:v>
                </c:pt>
                <c:pt idx="4">
                  <c:v>3.3143152587428691E-2</c:v>
                </c:pt>
                <c:pt idx="5">
                  <c:v>0.16043258756503076</c:v>
                </c:pt>
                <c:pt idx="6">
                  <c:v>5.656083831183524E-2</c:v>
                </c:pt>
                <c:pt idx="7">
                  <c:v>6.6483915374599628E-3</c:v>
                </c:pt>
                <c:pt idx="8">
                  <c:v>0.14981794799482265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C-48EF-8CA5-AB725768953C}"/>
            </c:ext>
          </c:extLst>
        </c:ser>
        <c:ser>
          <c:idx val="0"/>
          <c:order val="2"/>
          <c:tx>
            <c:strRef>
              <c:f>'1 Profil'!$D$22</c:f>
              <c:strCache>
                <c:ptCount val="1"/>
                <c:pt idx="0">
                  <c:v>Förädlingsvärde 2022</c:v>
                </c:pt>
              </c:strCache>
            </c:strRef>
          </c:tx>
          <c:invertIfNegative val="0"/>
          <c:cat>
            <c:strRef>
              <c:f>'1 Profil'!$A$23:$A$31</c:f>
              <c:strCache>
                <c:ptCount val="9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organisationer*</c:v>
                </c:pt>
              </c:strCache>
            </c:strRef>
          </c:cat>
          <c:val>
            <c:numRef>
              <c:f>'1 Profil'!$D$23:$D$31</c:f>
              <c:numCache>
                <c:formatCode>0%</c:formatCode>
                <c:ptCount val="9"/>
                <c:pt idx="0">
                  <c:v>1.0561600379489763E-2</c:v>
                </c:pt>
                <c:pt idx="1">
                  <c:v>5.0725255340280766E-3</c:v>
                </c:pt>
                <c:pt idx="2">
                  <c:v>0.14693184008064158</c:v>
                </c:pt>
                <c:pt idx="3">
                  <c:v>1.9709008434752959E-2</c:v>
                </c:pt>
                <c:pt idx="4">
                  <c:v>5.774878074089447E-2</c:v>
                </c:pt>
                <c:pt idx="5">
                  <c:v>3.4613617160052776E-2</c:v>
                </c:pt>
                <c:pt idx="6">
                  <c:v>0.42837093642064067</c:v>
                </c:pt>
                <c:pt idx="7">
                  <c:v>0.17796013133903557</c:v>
                </c:pt>
                <c:pt idx="8">
                  <c:v>1.108302820972739E-2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C-48EF-8CA5-AB725768953C}"/>
            </c:ext>
          </c:extLst>
        </c:ser>
        <c:ser>
          <c:idx val="2"/>
          <c:order val="3"/>
          <c:tx>
            <c:strRef>
              <c:f>'1 Profil'!$E$22</c:f>
              <c:strCache>
                <c:ptCount val="1"/>
                <c:pt idx="0">
                  <c:v>Sysselsatta 2022</c:v>
                </c:pt>
              </c:strCache>
            </c:strRef>
          </c:tx>
          <c:invertIfNegative val="0"/>
          <c:cat>
            <c:strRef>
              <c:f>'1 Profil'!$A$23:$A$31</c:f>
              <c:strCache>
                <c:ptCount val="9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organisationer*</c:v>
                </c:pt>
              </c:strCache>
            </c:strRef>
          </c:cat>
          <c:val>
            <c:numRef>
              <c:f>'1 Profil'!$E$23:$E$31</c:f>
              <c:numCache>
                <c:formatCode>0%</c:formatCode>
                <c:ptCount val="9"/>
                <c:pt idx="0">
                  <c:v>2.5610636840058518E-2</c:v>
                </c:pt>
                <c:pt idx="1">
                  <c:v>1.9814447880594803E-3</c:v>
                </c:pt>
                <c:pt idx="2">
                  <c:v>0.10516471917186719</c:v>
                </c:pt>
                <c:pt idx="3">
                  <c:v>1.1147941704783245E-2</c:v>
                </c:pt>
                <c:pt idx="4">
                  <c:v>7.3054202699949999E-2</c:v>
                </c:pt>
                <c:pt idx="5">
                  <c:v>4.4388066887650228E-2</c:v>
                </c:pt>
                <c:pt idx="6">
                  <c:v>0.43456602655506382</c:v>
                </c:pt>
                <c:pt idx="7">
                  <c:v>0.28162441436269697</c:v>
                </c:pt>
                <c:pt idx="8">
                  <c:v>2.2462546989870557E-2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C-48EF-8CA5-AB7257689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890624"/>
        <c:axId val="308892416"/>
      </c:barChart>
      <c:catAx>
        <c:axId val="308890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08892416"/>
        <c:crosses val="autoZero"/>
        <c:auto val="1"/>
        <c:lblAlgn val="ctr"/>
        <c:lblOffset val="100"/>
        <c:noMultiLvlLbl val="0"/>
      </c:catAx>
      <c:valAx>
        <c:axId val="308892416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308890624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77111553889815043"/>
          <c:y val="0.25998692467102452"/>
          <c:w val="0.22888446110184954"/>
          <c:h val="0.43382281137230233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100" b="1" i="0" baseline="0">
                <a:effectLst/>
              </a:rPr>
              <a:t>Förbränning av bränslen, andel biobränslen per a</a:t>
            </a:r>
            <a:r>
              <a:rPr lang="sv-SE" sz="1100" b="1" i="0" u="none" strike="noStrike" baseline="0">
                <a:effectLst/>
              </a:rPr>
              <a:t>ggregerad Näringsgren SNI 2007,</a:t>
            </a:r>
            <a:r>
              <a:rPr lang="sv-SE" sz="1100" b="1" i="0" baseline="0">
                <a:effectLst/>
              </a:rPr>
              <a:t> 2008-2022</a:t>
            </a:r>
            <a:endParaRPr lang="sv-SE" sz="11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39842843805598127"/>
          <c:y val="0.12319535112695992"/>
          <c:w val="0.5147843365216932"/>
          <c:h val="0.79107555846807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 Bränslen'!$C$5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Bränslen'!$C$6:$C$15</c:f>
              <c:numCache>
                <c:formatCode>0.0%</c:formatCode>
                <c:ptCount val="10"/>
                <c:pt idx="0">
                  <c:v>0.15315076294773092</c:v>
                </c:pt>
                <c:pt idx="1">
                  <c:v>5.9373620028094548E-3</c:v>
                </c:pt>
                <c:pt idx="2">
                  <c:v>0.58435447155681786</c:v>
                </c:pt>
                <c:pt idx="3">
                  <c:v>0.64833470101092172</c:v>
                </c:pt>
                <c:pt idx="4">
                  <c:v>2.7306777350817091E-2</c:v>
                </c:pt>
                <c:pt idx="5">
                  <c:v>1.920911112161483E-2</c:v>
                </c:pt>
                <c:pt idx="6">
                  <c:v>5.0438407110950545E-2</c:v>
                </c:pt>
                <c:pt idx="7">
                  <c:v>0.13048893582252957</c:v>
                </c:pt>
                <c:pt idx="8">
                  <c:v>0.25548455079766302</c:v>
                </c:pt>
                <c:pt idx="9">
                  <c:v>0.39132380804595646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C-4D9A-A476-3C9BBFFFF438}"/>
            </c:ext>
          </c:extLst>
        </c:ser>
        <c:ser>
          <c:idx val="1"/>
          <c:order val="1"/>
          <c:tx>
            <c:strRef>
              <c:f>'3 Bränslen'!$D$5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Bränslen'!$D$6:$D$15</c:f>
              <c:numCache>
                <c:formatCode>0.0%</c:formatCode>
                <c:ptCount val="10"/>
                <c:pt idx="0">
                  <c:v>0.1225314726614538</c:v>
                </c:pt>
                <c:pt idx="1">
                  <c:v>9.4248837630167125E-3</c:v>
                </c:pt>
                <c:pt idx="2">
                  <c:v>0.61494593713994261</c:v>
                </c:pt>
                <c:pt idx="3">
                  <c:v>0.6286883470261263</c:v>
                </c:pt>
                <c:pt idx="4">
                  <c:v>4.2246434817162754E-2</c:v>
                </c:pt>
                <c:pt idx="5">
                  <c:v>2.5105513347552143E-2</c:v>
                </c:pt>
                <c:pt idx="6">
                  <c:v>5.1785100311713392E-2</c:v>
                </c:pt>
                <c:pt idx="7">
                  <c:v>0.21569529705184987</c:v>
                </c:pt>
                <c:pt idx="8">
                  <c:v>0.26862890378179155</c:v>
                </c:pt>
                <c:pt idx="9">
                  <c:v>0.40949811627748406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2C-4D9A-A476-3C9BBFFFF438}"/>
            </c:ext>
          </c:extLst>
        </c:ser>
        <c:ser>
          <c:idx val="2"/>
          <c:order val="2"/>
          <c:tx>
            <c:strRef>
              <c:f>'3 Bränslen'!$E$5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Bränslen'!$E$6:$E$15</c:f>
              <c:numCache>
                <c:formatCode>0.0%</c:formatCode>
                <c:ptCount val="10"/>
                <c:pt idx="0">
                  <c:v>0.13480298704765314</c:v>
                </c:pt>
                <c:pt idx="1">
                  <c:v>7.6104760789057696E-3</c:v>
                </c:pt>
                <c:pt idx="2">
                  <c:v>0.604355689975134</c:v>
                </c:pt>
                <c:pt idx="3">
                  <c:v>0.58901489935997797</c:v>
                </c:pt>
                <c:pt idx="4">
                  <c:v>4.5819750991051879E-2</c:v>
                </c:pt>
                <c:pt idx="5">
                  <c:v>2.8511362426791195E-2</c:v>
                </c:pt>
                <c:pt idx="6">
                  <c:v>5.0531096936348642E-2</c:v>
                </c:pt>
                <c:pt idx="7">
                  <c:v>0.185274289752178</c:v>
                </c:pt>
                <c:pt idx="8">
                  <c:v>0.27364167590134886</c:v>
                </c:pt>
                <c:pt idx="9">
                  <c:v>0.4093684160341402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2C-4D9A-A476-3C9BBFFFF438}"/>
            </c:ext>
          </c:extLst>
        </c:ser>
        <c:ser>
          <c:idx val="3"/>
          <c:order val="3"/>
          <c:tx>
            <c:strRef>
              <c:f>'3 Bränslen'!$F$5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Bränslen'!$F$6:$F$15</c:f>
              <c:numCache>
                <c:formatCode>0.0%</c:formatCode>
                <c:ptCount val="10"/>
                <c:pt idx="0">
                  <c:v>0.14458057663272231</c:v>
                </c:pt>
                <c:pt idx="1">
                  <c:v>9.7730892646987044E-3</c:v>
                </c:pt>
                <c:pt idx="2">
                  <c:v>0.61220338534669949</c:v>
                </c:pt>
                <c:pt idx="3">
                  <c:v>0.6333690315176943</c:v>
                </c:pt>
                <c:pt idx="4">
                  <c:v>5.3156645940468789E-2</c:v>
                </c:pt>
                <c:pt idx="5">
                  <c:v>4.3994115539429668E-2</c:v>
                </c:pt>
                <c:pt idx="6">
                  <c:v>6.8272781735533028E-2</c:v>
                </c:pt>
                <c:pt idx="7">
                  <c:v>0.22241708473514385</c:v>
                </c:pt>
                <c:pt idx="8">
                  <c:v>0.29060224474663848</c:v>
                </c:pt>
                <c:pt idx="9">
                  <c:v>0.42459652139445075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2C-4D9A-A476-3C9BBFFFF438}"/>
            </c:ext>
          </c:extLst>
        </c:ser>
        <c:ser>
          <c:idx val="4"/>
          <c:order val="4"/>
          <c:tx>
            <c:strRef>
              <c:f>'3 Bränslen'!$G$5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Bränslen'!$G$6:$G$15</c:f>
              <c:numCache>
                <c:formatCode>0.0%</c:formatCode>
                <c:ptCount val="10"/>
                <c:pt idx="0">
                  <c:v>0.15923712054998454</c:v>
                </c:pt>
                <c:pt idx="1">
                  <c:v>2.0023322347875794E-2</c:v>
                </c:pt>
                <c:pt idx="2">
                  <c:v>0.61746526729296269</c:v>
                </c:pt>
                <c:pt idx="3">
                  <c:v>0.67641178947062741</c:v>
                </c:pt>
                <c:pt idx="4">
                  <c:v>6.7677754533742737E-2</c:v>
                </c:pt>
                <c:pt idx="5">
                  <c:v>6.5072712622470316E-2</c:v>
                </c:pt>
                <c:pt idx="6">
                  <c:v>8.924907899464353E-2</c:v>
                </c:pt>
                <c:pt idx="7">
                  <c:v>0.2214278049468085</c:v>
                </c:pt>
                <c:pt idx="8">
                  <c:v>0.29619929875327211</c:v>
                </c:pt>
                <c:pt idx="9">
                  <c:v>0.44926025629903643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2C-4D9A-A476-3C9BBFFFF438}"/>
            </c:ext>
          </c:extLst>
        </c:ser>
        <c:ser>
          <c:idx val="5"/>
          <c:order val="5"/>
          <c:tx>
            <c:strRef>
              <c:f>'3 Bränslen'!$H$5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Bränslen'!$H$6:$H$15</c:f>
              <c:numCache>
                <c:formatCode>0.0%</c:formatCode>
                <c:ptCount val="10"/>
                <c:pt idx="0">
                  <c:v>0.17115956814129032</c:v>
                </c:pt>
                <c:pt idx="1">
                  <c:v>3.7322880479013228E-2</c:v>
                </c:pt>
                <c:pt idx="2">
                  <c:v>0.63682782499876045</c:v>
                </c:pt>
                <c:pt idx="3">
                  <c:v>0.68500928626852087</c:v>
                </c:pt>
                <c:pt idx="4">
                  <c:v>0.11274931179943837</c:v>
                </c:pt>
                <c:pt idx="5">
                  <c:v>7.9089686119823741E-2</c:v>
                </c:pt>
                <c:pt idx="6">
                  <c:v>0.11097390323518024</c:v>
                </c:pt>
                <c:pt idx="7">
                  <c:v>0.2412527367329263</c:v>
                </c:pt>
                <c:pt idx="8">
                  <c:v>0.29169343112681595</c:v>
                </c:pt>
                <c:pt idx="9">
                  <c:v>0.45761783973051362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2C-4D9A-A476-3C9BBFFFF438}"/>
            </c:ext>
          </c:extLst>
        </c:ser>
        <c:ser>
          <c:idx val="6"/>
          <c:order val="6"/>
          <c:tx>
            <c:strRef>
              <c:f>'3 Bränslen'!$I$5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Bränslen'!$I$6:$I$15</c:f>
              <c:numCache>
                <c:formatCode>0.0%</c:formatCode>
                <c:ptCount val="10"/>
                <c:pt idx="0">
                  <c:v>0.20388947324607179</c:v>
                </c:pt>
                <c:pt idx="1">
                  <c:v>5.9455426866593185E-2</c:v>
                </c:pt>
                <c:pt idx="2">
                  <c:v>0.65041444278104887</c:v>
                </c:pt>
                <c:pt idx="3">
                  <c:v>0.71771564138175792</c:v>
                </c:pt>
                <c:pt idx="4">
                  <c:v>0.14071675717431051</c:v>
                </c:pt>
                <c:pt idx="5">
                  <c:v>0.10036527931841718</c:v>
                </c:pt>
                <c:pt idx="6">
                  <c:v>0.1273863037320658</c:v>
                </c:pt>
                <c:pt idx="7">
                  <c:v>0.21200648134938779</c:v>
                </c:pt>
                <c:pt idx="8">
                  <c:v>0.29351353566701355</c:v>
                </c:pt>
                <c:pt idx="9">
                  <c:v>0.46990960657010433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2C-4D9A-A476-3C9BBFFFF438}"/>
            </c:ext>
          </c:extLst>
        </c:ser>
        <c:ser>
          <c:idx val="7"/>
          <c:order val="7"/>
          <c:tx>
            <c:strRef>
              <c:f>'3 Bränslen'!$J$5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Bränslen'!$J$6:$J$15</c:f>
              <c:numCache>
                <c:formatCode>0.0%</c:formatCode>
                <c:ptCount val="10"/>
                <c:pt idx="0">
                  <c:v>0.22054997700310178</c:v>
                </c:pt>
                <c:pt idx="1">
                  <c:v>8.5914327991214512E-2</c:v>
                </c:pt>
                <c:pt idx="2">
                  <c:v>0.6472513878670344</c:v>
                </c:pt>
                <c:pt idx="3">
                  <c:v>0.72425397569302841</c:v>
                </c:pt>
                <c:pt idx="4">
                  <c:v>0.17696626692854606</c:v>
                </c:pt>
                <c:pt idx="5">
                  <c:v>0.10791842017153369</c:v>
                </c:pt>
                <c:pt idx="6">
                  <c:v>0.16452751802411111</c:v>
                </c:pt>
                <c:pt idx="7">
                  <c:v>0.25133994798425069</c:v>
                </c:pt>
                <c:pt idx="8">
                  <c:v>0.29104935897984979</c:v>
                </c:pt>
                <c:pt idx="9">
                  <c:v>0.47129796408287883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2C-4D9A-A476-3C9BBFFFF438}"/>
            </c:ext>
          </c:extLst>
        </c:ser>
        <c:ser>
          <c:idx val="8"/>
          <c:order val="8"/>
          <c:tx>
            <c:strRef>
              <c:f>'3 Bränslen'!$K$5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Bränslen'!$K$6:$K$15</c:f>
              <c:numCache>
                <c:formatCode>0.0%</c:formatCode>
                <c:ptCount val="10"/>
                <c:pt idx="0">
                  <c:v>0.26754055656708847</c:v>
                </c:pt>
                <c:pt idx="1">
                  <c:v>0.12454720979356224</c:v>
                </c:pt>
                <c:pt idx="2">
                  <c:v>0.65745303108964315</c:v>
                </c:pt>
                <c:pt idx="3">
                  <c:v>0.71692908464700478</c:v>
                </c:pt>
                <c:pt idx="4">
                  <c:v>0.23406267919066678</c:v>
                </c:pt>
                <c:pt idx="5">
                  <c:v>0.12157454277765498</c:v>
                </c:pt>
                <c:pt idx="6">
                  <c:v>0.19872705602675839</c:v>
                </c:pt>
                <c:pt idx="7">
                  <c:v>0.32817680553972733</c:v>
                </c:pt>
                <c:pt idx="8">
                  <c:v>0.31283525443087951</c:v>
                </c:pt>
                <c:pt idx="9">
                  <c:v>0.48178557518009157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2C-4D9A-A476-3C9BBFFFF438}"/>
            </c:ext>
          </c:extLst>
        </c:ser>
        <c:ser>
          <c:idx val="9"/>
          <c:order val="9"/>
          <c:tx>
            <c:strRef>
              <c:f>'3 Bränslen'!$L$5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Bränslen'!$L$6:$L$15</c:f>
              <c:numCache>
                <c:formatCode>0.0%</c:formatCode>
                <c:ptCount val="10"/>
                <c:pt idx="0">
                  <c:v>0.29723597869952634</c:v>
                </c:pt>
                <c:pt idx="1">
                  <c:v>0.13116601989653165</c:v>
                </c:pt>
                <c:pt idx="2">
                  <c:v>0.67047807034472118</c:v>
                </c:pt>
                <c:pt idx="3">
                  <c:v>0.74837807700780856</c:v>
                </c:pt>
                <c:pt idx="4">
                  <c:v>0.27582538855327149</c:v>
                </c:pt>
                <c:pt idx="5">
                  <c:v>0.13982338534764677</c:v>
                </c:pt>
                <c:pt idx="6">
                  <c:v>0.23451496862395543</c:v>
                </c:pt>
                <c:pt idx="7">
                  <c:v>0.35861716709331337</c:v>
                </c:pt>
                <c:pt idx="8">
                  <c:v>0.32092978526070703</c:v>
                </c:pt>
                <c:pt idx="9">
                  <c:v>0.50105198471865053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A-4F2C-B88C-49B86209BE03}"/>
            </c:ext>
          </c:extLst>
        </c:ser>
        <c:ser>
          <c:idx val="10"/>
          <c:order val="10"/>
          <c:tx>
            <c:strRef>
              <c:f>'3 Bränslen'!$M$5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Bränslen'!$M$6:$M$15</c:f>
              <c:numCache>
                <c:formatCode>0.0%</c:formatCode>
                <c:ptCount val="10"/>
                <c:pt idx="0">
                  <c:v>0.32409057294184729</c:v>
                </c:pt>
                <c:pt idx="1">
                  <c:v>0.13411984380811845</c:v>
                </c:pt>
                <c:pt idx="2">
                  <c:v>0.6625540417944431</c:v>
                </c:pt>
                <c:pt idx="3">
                  <c:v>0.73444983079922133</c:v>
                </c:pt>
                <c:pt idx="4">
                  <c:v>0.29951437032675993</c:v>
                </c:pt>
                <c:pt idx="5">
                  <c:v>0.14625948716198206</c:v>
                </c:pt>
                <c:pt idx="6">
                  <c:v>0.24096879909541441</c:v>
                </c:pt>
                <c:pt idx="7">
                  <c:v>0.37032737193554782</c:v>
                </c:pt>
                <c:pt idx="8">
                  <c:v>0.32252428252252457</c:v>
                </c:pt>
                <c:pt idx="9">
                  <c:v>0.50150628584263746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7-497C-AD15-C5075D4899FC}"/>
            </c:ext>
          </c:extLst>
        </c:ser>
        <c:ser>
          <c:idx val="11"/>
          <c:order val="11"/>
          <c:tx>
            <c:strRef>
              <c:f>'3 Bränslen'!$N$5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Bränslen'!$N$6:$N$15</c:f>
              <c:numCache>
                <c:formatCode>0.0%</c:formatCode>
                <c:ptCount val="10"/>
                <c:pt idx="0">
                  <c:v>0.32785596364112318</c:v>
                </c:pt>
                <c:pt idx="1">
                  <c:v>0.13800553160536752</c:v>
                </c:pt>
                <c:pt idx="2">
                  <c:v>0.68213025925803794</c:v>
                </c:pt>
                <c:pt idx="3">
                  <c:v>0.7677597815966174</c:v>
                </c:pt>
                <c:pt idx="4">
                  <c:v>0.28491603300122709</c:v>
                </c:pt>
                <c:pt idx="5">
                  <c:v>0.14497572598877762</c:v>
                </c:pt>
                <c:pt idx="6">
                  <c:v>0.2252658166355907</c:v>
                </c:pt>
                <c:pt idx="7">
                  <c:v>0.28890196316618771</c:v>
                </c:pt>
                <c:pt idx="8">
                  <c:v>0.32164261388582055</c:v>
                </c:pt>
                <c:pt idx="9">
                  <c:v>0.51542002343441706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3-4A11-B16C-7D0ADF63005F}"/>
            </c:ext>
          </c:extLst>
        </c:ser>
        <c:ser>
          <c:idx val="12"/>
          <c:order val="12"/>
          <c:tx>
            <c:strRef>
              <c:f>'3 Bränslen'!$O$5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Bränslen'!$O$6:$O$15</c:f>
              <c:numCache>
                <c:formatCode>0.0%</c:formatCode>
                <c:ptCount val="10"/>
                <c:pt idx="0">
                  <c:v>0.33556326006433207</c:v>
                </c:pt>
                <c:pt idx="1">
                  <c:v>0.16043012243990482</c:v>
                </c:pt>
                <c:pt idx="2">
                  <c:v>0.69383457198463139</c:v>
                </c:pt>
                <c:pt idx="3">
                  <c:v>0.77388192253589594</c:v>
                </c:pt>
                <c:pt idx="4">
                  <c:v>0.29559048078884936</c:v>
                </c:pt>
                <c:pt idx="5">
                  <c:v>0.18460905687447057</c:v>
                </c:pt>
                <c:pt idx="6">
                  <c:v>0.23164701736659973</c:v>
                </c:pt>
                <c:pt idx="7">
                  <c:v>0.29471529669370899</c:v>
                </c:pt>
                <c:pt idx="8">
                  <c:v>0.33681134616455061</c:v>
                </c:pt>
                <c:pt idx="9">
                  <c:v>0.53640839288869413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24-4E30-A207-FE4A22B16AB8}"/>
            </c:ext>
          </c:extLst>
        </c:ser>
        <c:ser>
          <c:idx val="13"/>
          <c:order val="13"/>
          <c:tx>
            <c:strRef>
              <c:f>'3 Bränslen'!$P$5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Bränslen'!$P$6:$P$15</c:f>
              <c:numCache>
                <c:formatCode>0.0%</c:formatCode>
                <c:ptCount val="10"/>
                <c:pt idx="0">
                  <c:v>0.32678550851845517</c:v>
                </c:pt>
                <c:pt idx="1">
                  <c:v>0.21515125571000721</c:v>
                </c:pt>
                <c:pt idx="2">
                  <c:v>0.68025932742482165</c:v>
                </c:pt>
                <c:pt idx="3">
                  <c:v>0.77978119740050678</c:v>
                </c:pt>
                <c:pt idx="4">
                  <c:v>0.31532095541709432</c:v>
                </c:pt>
                <c:pt idx="5">
                  <c:v>0.18920199838012436</c:v>
                </c:pt>
                <c:pt idx="6">
                  <c:v>0.23961244206352952</c:v>
                </c:pt>
                <c:pt idx="7">
                  <c:v>0.31422489626663375</c:v>
                </c:pt>
                <c:pt idx="8">
                  <c:v>0.34981660396196224</c:v>
                </c:pt>
                <c:pt idx="9">
                  <c:v>0.54417013725526664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3-4EE3-ACAF-1C7B4831D672}"/>
            </c:ext>
          </c:extLst>
        </c:ser>
        <c:ser>
          <c:idx val="14"/>
          <c:order val="14"/>
          <c:tx>
            <c:strRef>
              <c:f>'3 Bränslen'!$Q$5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Bränslen'!$Q$6:$Q$15</c:f>
              <c:numCache>
                <c:formatCode>0.0%</c:formatCode>
                <c:ptCount val="10"/>
                <c:pt idx="0">
                  <c:v>0.3960041651108841</c:v>
                </c:pt>
                <c:pt idx="1">
                  <c:v>0.26540204678077128</c:v>
                </c:pt>
                <c:pt idx="2">
                  <c:v>0.69012165058577868</c:v>
                </c:pt>
                <c:pt idx="3">
                  <c:v>0.77671441941826036</c:v>
                </c:pt>
                <c:pt idx="4">
                  <c:v>0.37621578959042706</c:v>
                </c:pt>
                <c:pt idx="5">
                  <c:v>0.17598131125444752</c:v>
                </c:pt>
                <c:pt idx="6">
                  <c:v>0.28777786570913466</c:v>
                </c:pt>
                <c:pt idx="7">
                  <c:v>0.33880322998867513</c:v>
                </c:pt>
                <c:pt idx="8">
                  <c:v>0.3802653018086154</c:v>
                </c:pt>
                <c:pt idx="9">
                  <c:v>0.55247796381300818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0-4A62-9E59-C7D527826983}"/>
            </c:ext>
          </c:extLst>
        </c:ser>
        <c:ser>
          <c:idx val="15"/>
          <c:order val="15"/>
          <c:tx>
            <c:strRef>
              <c:f>'3 Bränslen'!$R$5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'3 Bränslen'!$B$6:$B$15</c:f>
              <c:strCache>
                <c:ptCount val="10"/>
                <c:pt idx="0">
                  <c:v>Jordbruk, skogsbruk och fiske</c:v>
                </c:pt>
                <c:pt idx="1">
                  <c:v>Utvinning av mineral</c:v>
                </c:pt>
                <c:pt idx="2">
                  <c:v>Tillverkningsindustri</c:v>
                </c:pt>
                <c:pt idx="3">
                  <c:v>El, gas och värmeverk samt vatten, avlopp och avfall</c:v>
                </c:pt>
                <c:pt idx="4">
                  <c:v>Byggverksamhet</c:v>
                </c:pt>
                <c:pt idx="5">
                  <c:v>Transportindustri</c:v>
                </c:pt>
                <c:pt idx="6">
                  <c:v>Övriga tjänster</c:v>
                </c:pt>
                <c:pt idx="7">
                  <c:v>Offentlig sektor</c:v>
                </c:pt>
                <c:pt idx="8">
                  <c:v>Hushåll och ideella föreningar</c:v>
                </c:pt>
                <c:pt idx="9">
                  <c:v>Totalt</c:v>
                </c:pt>
              </c:strCache>
            </c:strRef>
          </c:cat>
          <c:val>
            <c:numRef>
              <c:f>'3 Bränslen'!$R$6:$R$15</c:f>
              <c:numCache>
                <c:formatCode>0.0%</c:formatCode>
                <c:ptCount val="10"/>
                <c:pt idx="0">
                  <c:v>0.37982945720575734</c:v>
                </c:pt>
                <c:pt idx="1">
                  <c:v>0.26346914429779877</c:v>
                </c:pt>
                <c:pt idx="2">
                  <c:v>0.68929847610694195</c:v>
                </c:pt>
                <c:pt idx="3">
                  <c:v>0.78278353613052631</c:v>
                </c:pt>
                <c:pt idx="4">
                  <c:v>0.36540005422109573</c:v>
                </c:pt>
                <c:pt idx="5">
                  <c:v>0.16061576464651936</c:v>
                </c:pt>
                <c:pt idx="6">
                  <c:v>0.27014667923863961</c:v>
                </c:pt>
                <c:pt idx="7">
                  <c:v>0.33899001226545433</c:v>
                </c:pt>
                <c:pt idx="8">
                  <c:v>0.38039311877982068</c:v>
                </c:pt>
                <c:pt idx="9">
                  <c:v>0.54847296195836981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C-46CD-96F6-3F39363BC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20288"/>
        <c:axId val="321438464"/>
      </c:barChart>
      <c:catAx>
        <c:axId val="3214202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1438464"/>
        <c:crosses val="autoZero"/>
        <c:auto val="1"/>
        <c:lblAlgn val="ctr"/>
        <c:lblOffset val="100"/>
        <c:noMultiLvlLbl val="0"/>
      </c:catAx>
      <c:valAx>
        <c:axId val="32143846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321420288"/>
        <c:crosses val="max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/>
              <a:t>Combustion of fuels, 2008-2021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52741930519453"/>
          <c:y val="0.11966998675057501"/>
          <c:w val="0.70112504699891909"/>
          <c:h val="0.790926321675806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 Fuel data'!$D$3:$L$3</c:f>
              <c:strCache>
                <c:ptCount val="9"/>
                <c:pt idx="0">
                  <c:v>Combustion of fuels, Biofuels</c:v>
                </c:pt>
              </c:strCache>
            </c:strRef>
          </c:tx>
          <c:invertIfNegative val="0"/>
          <c:cat>
            <c:strRef>
              <c:f>'5 Bränslen data'!$D$65:$S$65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'5 Bränslen data'!$D$75:$S$75</c:f>
              <c:numCache>
                <c:formatCode>#,##0</c:formatCode>
                <c:ptCount val="16"/>
                <c:pt idx="0">
                  <c:v>419337.19199827116</c:v>
                </c:pt>
                <c:pt idx="1">
                  <c:v>432687.71384439827</c:v>
                </c:pt>
                <c:pt idx="2">
                  <c:v>469541.17575081228</c:v>
                </c:pt>
                <c:pt idx="3">
                  <c:v>453393.35896803916</c:v>
                </c:pt>
                <c:pt idx="4">
                  <c:v>469520.52684358554</c:v>
                </c:pt>
                <c:pt idx="5">
                  <c:v>470262.72351038229</c:v>
                </c:pt>
                <c:pt idx="6">
                  <c:v>472280.43274308799</c:v>
                </c:pt>
                <c:pt idx="7">
                  <c:v>485176.36009472446</c:v>
                </c:pt>
                <c:pt idx="8">
                  <c:v>506471.97943159973</c:v>
                </c:pt>
                <c:pt idx="9">
                  <c:v>521564.20033056586</c:v>
                </c:pt>
                <c:pt idx="10">
                  <c:v>517635.48730623047</c:v>
                </c:pt>
                <c:pt idx="11">
                  <c:v>533683.4640166203</c:v>
                </c:pt>
                <c:pt idx="12">
                  <c:v>517386.02782447799</c:v>
                </c:pt>
                <c:pt idx="13">
                  <c:v>558584.17628047173</c:v>
                </c:pt>
                <c:pt idx="14">
                  <c:v>561314.79457543511</c:v>
                </c:pt>
                <c:pt idx="15">
                  <c:v>550350.27706005413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5-4A33-9DF5-CE92D5A166C1}"/>
            </c:ext>
          </c:extLst>
        </c:ser>
        <c:ser>
          <c:idx val="1"/>
          <c:order val="1"/>
          <c:tx>
            <c:strRef>
              <c:f>'5 Fuel data'!$T$3:$AB$3</c:f>
              <c:strCache>
                <c:ptCount val="9"/>
                <c:pt idx="0">
                  <c:v>Combustion of fuels, Fossil fuels</c:v>
                </c:pt>
              </c:strCache>
            </c:strRef>
          </c:tx>
          <c:invertIfNegative val="0"/>
          <c:cat>
            <c:strRef>
              <c:f>'5 Bränslen data'!$D$65:$S$65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'5 Bränslen data'!$T$75:$AI$75</c:f>
              <c:numCache>
                <c:formatCode>#,##0</c:formatCode>
                <c:ptCount val="16"/>
                <c:pt idx="0">
                  <c:v>652249.00688954326</c:v>
                </c:pt>
                <c:pt idx="1">
                  <c:v>623941.60054102016</c:v>
                </c:pt>
                <c:pt idx="2">
                  <c:v>677448.08223740989</c:v>
                </c:pt>
                <c:pt idx="3">
                  <c:v>614428.29317130113</c:v>
                </c:pt>
                <c:pt idx="4">
                  <c:v>575576.43034432887</c:v>
                </c:pt>
                <c:pt idx="5">
                  <c:v>557369.24946365017</c:v>
                </c:pt>
                <c:pt idx="6">
                  <c:v>532764.84860429377</c:v>
                </c:pt>
                <c:pt idx="7">
                  <c:v>544270.81996863999</c:v>
                </c:pt>
                <c:pt idx="8">
                  <c:v>544767.42150372383</c:v>
                </c:pt>
                <c:pt idx="9">
                  <c:v>519374.09796483605</c:v>
                </c:pt>
                <c:pt idx="10">
                  <c:v>514526.02675434109</c:v>
                </c:pt>
                <c:pt idx="11">
                  <c:v>501750.62808656925</c:v>
                </c:pt>
                <c:pt idx="12">
                  <c:v>447151.50492780434</c:v>
                </c:pt>
                <c:pt idx="13">
                  <c:v>467903.93476859812</c:v>
                </c:pt>
                <c:pt idx="14">
                  <c:v>454680.10719664325</c:v>
                </c:pt>
                <c:pt idx="15">
                  <c:v>453072.52630837669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5-4A33-9DF5-CE92D5A16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18146432"/>
        <c:axId val="318147968"/>
      </c:barChart>
      <c:catAx>
        <c:axId val="318146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8147968"/>
        <c:crosses val="autoZero"/>
        <c:auto val="1"/>
        <c:lblAlgn val="ctr"/>
        <c:lblOffset val="100"/>
        <c:noMultiLvlLbl val="0"/>
      </c:catAx>
      <c:valAx>
        <c:axId val="318147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TJ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318146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056863411333938"/>
          <c:y val="0.28277616901938801"/>
          <c:w val="0.13793435903130624"/>
          <c:h val="0.507357716209399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sz="1100" b="1" i="0" baseline="0">
                <a:effectLst/>
              </a:rPr>
              <a:t>Combustion of fuels, share biofuels by aggregated Industry classification NACE Rev.2 , 2008-2021</a:t>
            </a:r>
            <a:endParaRPr lang="sv-SE" sz="1100">
              <a:effectLst/>
            </a:endParaRPr>
          </a:p>
        </c:rich>
      </c:tx>
      <c:layout>
        <c:manualLayout>
          <c:xMode val="edge"/>
          <c:yMode val="edge"/>
          <c:x val="0.14296543526201144"/>
          <c:y val="1.654088646648112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9842843805598127"/>
          <c:y val="0.12319535112695992"/>
          <c:w val="0.5147843365216932"/>
          <c:h val="0.79107555846807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 Fuels'!$C$5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Fuels'!$C$6:$C$15</c:f>
              <c:numCache>
                <c:formatCode>0.0%</c:formatCode>
                <c:ptCount val="10"/>
                <c:pt idx="0">
                  <c:v>0.15315076294773092</c:v>
                </c:pt>
                <c:pt idx="1">
                  <c:v>5.9373620028094548E-3</c:v>
                </c:pt>
                <c:pt idx="2">
                  <c:v>0.58435447155681786</c:v>
                </c:pt>
                <c:pt idx="3">
                  <c:v>0.64833470101092172</c:v>
                </c:pt>
                <c:pt idx="4">
                  <c:v>2.7306777350817091E-2</c:v>
                </c:pt>
                <c:pt idx="5">
                  <c:v>1.920911112161483E-2</c:v>
                </c:pt>
                <c:pt idx="6">
                  <c:v>5.0438407110950545E-2</c:v>
                </c:pt>
                <c:pt idx="7">
                  <c:v>0.13048893582252957</c:v>
                </c:pt>
                <c:pt idx="8">
                  <c:v>0.25548455079766302</c:v>
                </c:pt>
                <c:pt idx="9">
                  <c:v>0.39132380804595646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C-40A7-9BDE-EA87304735FB}"/>
            </c:ext>
          </c:extLst>
        </c:ser>
        <c:ser>
          <c:idx val="1"/>
          <c:order val="1"/>
          <c:tx>
            <c:strRef>
              <c:f>'3 Fuels'!$D$5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Fuels'!$D$6:$D$15</c:f>
              <c:numCache>
                <c:formatCode>0.0%</c:formatCode>
                <c:ptCount val="10"/>
                <c:pt idx="0">
                  <c:v>0.1225314726614538</c:v>
                </c:pt>
                <c:pt idx="1">
                  <c:v>9.4248837630167125E-3</c:v>
                </c:pt>
                <c:pt idx="2">
                  <c:v>0.61494593713994261</c:v>
                </c:pt>
                <c:pt idx="3">
                  <c:v>0.6286883470261263</c:v>
                </c:pt>
                <c:pt idx="4">
                  <c:v>4.2246434817162754E-2</c:v>
                </c:pt>
                <c:pt idx="5">
                  <c:v>2.5105513347552143E-2</c:v>
                </c:pt>
                <c:pt idx="6">
                  <c:v>5.1785100311713392E-2</c:v>
                </c:pt>
                <c:pt idx="7">
                  <c:v>0.21569529705184987</c:v>
                </c:pt>
                <c:pt idx="8">
                  <c:v>0.26862890378179155</c:v>
                </c:pt>
                <c:pt idx="9">
                  <c:v>0.40949811627748406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8C-40A7-9BDE-EA87304735FB}"/>
            </c:ext>
          </c:extLst>
        </c:ser>
        <c:ser>
          <c:idx val="2"/>
          <c:order val="2"/>
          <c:tx>
            <c:strRef>
              <c:f>'3 Fuels'!$E$5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Fuels'!$E$6:$E$15</c:f>
              <c:numCache>
                <c:formatCode>0.0%</c:formatCode>
                <c:ptCount val="10"/>
                <c:pt idx="0">
                  <c:v>0.13480298704765314</c:v>
                </c:pt>
                <c:pt idx="1">
                  <c:v>7.6104760789057696E-3</c:v>
                </c:pt>
                <c:pt idx="2">
                  <c:v>0.604355689975134</c:v>
                </c:pt>
                <c:pt idx="3">
                  <c:v>0.58901489935997797</c:v>
                </c:pt>
                <c:pt idx="4">
                  <c:v>4.5819750991051879E-2</c:v>
                </c:pt>
                <c:pt idx="5">
                  <c:v>2.8511362426791195E-2</c:v>
                </c:pt>
                <c:pt idx="6">
                  <c:v>5.0531096936348642E-2</c:v>
                </c:pt>
                <c:pt idx="7">
                  <c:v>0.185274289752178</c:v>
                </c:pt>
                <c:pt idx="8">
                  <c:v>0.27364167590134886</c:v>
                </c:pt>
                <c:pt idx="9">
                  <c:v>0.4093684160341402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8C-40A7-9BDE-EA87304735FB}"/>
            </c:ext>
          </c:extLst>
        </c:ser>
        <c:ser>
          <c:idx val="3"/>
          <c:order val="3"/>
          <c:tx>
            <c:strRef>
              <c:f>'3 Fuels'!$F$5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Fuels'!$F$6:$F$15</c:f>
              <c:numCache>
                <c:formatCode>0.0%</c:formatCode>
                <c:ptCount val="10"/>
                <c:pt idx="0">
                  <c:v>0.14458057663272231</c:v>
                </c:pt>
                <c:pt idx="1">
                  <c:v>9.7730892646987044E-3</c:v>
                </c:pt>
                <c:pt idx="2">
                  <c:v>0.61220338534669949</c:v>
                </c:pt>
                <c:pt idx="3">
                  <c:v>0.6333690315176943</c:v>
                </c:pt>
                <c:pt idx="4">
                  <c:v>5.3156645940468789E-2</c:v>
                </c:pt>
                <c:pt idx="5">
                  <c:v>4.3994115539429668E-2</c:v>
                </c:pt>
                <c:pt idx="6">
                  <c:v>6.8272781735533028E-2</c:v>
                </c:pt>
                <c:pt idx="7">
                  <c:v>0.22241708473514385</c:v>
                </c:pt>
                <c:pt idx="8">
                  <c:v>0.29060224474663848</c:v>
                </c:pt>
                <c:pt idx="9">
                  <c:v>0.42459652139445075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C-40A7-9BDE-EA87304735FB}"/>
            </c:ext>
          </c:extLst>
        </c:ser>
        <c:ser>
          <c:idx val="4"/>
          <c:order val="4"/>
          <c:tx>
            <c:strRef>
              <c:f>'3 Fuels'!$G$5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Fuels'!$G$6:$G$15</c:f>
              <c:numCache>
                <c:formatCode>0.0%</c:formatCode>
                <c:ptCount val="10"/>
                <c:pt idx="0">
                  <c:v>0.15923712054998454</c:v>
                </c:pt>
                <c:pt idx="1">
                  <c:v>2.0023322347875794E-2</c:v>
                </c:pt>
                <c:pt idx="2">
                  <c:v>0.61746526729296269</c:v>
                </c:pt>
                <c:pt idx="3">
                  <c:v>0.67641178947062741</c:v>
                </c:pt>
                <c:pt idx="4">
                  <c:v>6.7677754533742737E-2</c:v>
                </c:pt>
                <c:pt idx="5">
                  <c:v>6.5072712622470316E-2</c:v>
                </c:pt>
                <c:pt idx="6">
                  <c:v>8.924907899464353E-2</c:v>
                </c:pt>
                <c:pt idx="7">
                  <c:v>0.2214278049468085</c:v>
                </c:pt>
                <c:pt idx="8">
                  <c:v>0.29619929875327211</c:v>
                </c:pt>
                <c:pt idx="9">
                  <c:v>0.44926025629903643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C-40A7-9BDE-EA87304735FB}"/>
            </c:ext>
          </c:extLst>
        </c:ser>
        <c:ser>
          <c:idx val="5"/>
          <c:order val="5"/>
          <c:tx>
            <c:strRef>
              <c:f>'3 Fuels'!$H$5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Fuels'!$H$6:$H$15</c:f>
              <c:numCache>
                <c:formatCode>0.0%</c:formatCode>
                <c:ptCount val="10"/>
                <c:pt idx="0">
                  <c:v>0.17115956814129032</c:v>
                </c:pt>
                <c:pt idx="1">
                  <c:v>3.7322880479013228E-2</c:v>
                </c:pt>
                <c:pt idx="2">
                  <c:v>0.63682782499876045</c:v>
                </c:pt>
                <c:pt idx="3">
                  <c:v>0.68500928626852087</c:v>
                </c:pt>
                <c:pt idx="4">
                  <c:v>0.11274931179943837</c:v>
                </c:pt>
                <c:pt idx="5">
                  <c:v>7.9089686119823741E-2</c:v>
                </c:pt>
                <c:pt idx="6">
                  <c:v>0.11097390323518024</c:v>
                </c:pt>
                <c:pt idx="7">
                  <c:v>0.2412527367329263</c:v>
                </c:pt>
                <c:pt idx="8">
                  <c:v>0.29169343112681595</c:v>
                </c:pt>
                <c:pt idx="9">
                  <c:v>0.45761783973051362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C-40A7-9BDE-EA87304735FB}"/>
            </c:ext>
          </c:extLst>
        </c:ser>
        <c:ser>
          <c:idx val="6"/>
          <c:order val="6"/>
          <c:tx>
            <c:strRef>
              <c:f>'3 Fuels'!$I$5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Fuels'!$I$6:$I$15</c:f>
              <c:numCache>
                <c:formatCode>0.0%</c:formatCode>
                <c:ptCount val="10"/>
                <c:pt idx="0">
                  <c:v>0.20388947324607179</c:v>
                </c:pt>
                <c:pt idx="1">
                  <c:v>5.9455426866593185E-2</c:v>
                </c:pt>
                <c:pt idx="2">
                  <c:v>0.65041444278104887</c:v>
                </c:pt>
                <c:pt idx="3">
                  <c:v>0.71771564138175792</c:v>
                </c:pt>
                <c:pt idx="4">
                  <c:v>0.14071675717431051</c:v>
                </c:pt>
                <c:pt idx="5">
                  <c:v>0.10036527931841718</c:v>
                </c:pt>
                <c:pt idx="6">
                  <c:v>0.1273863037320658</c:v>
                </c:pt>
                <c:pt idx="7">
                  <c:v>0.21200648134938779</c:v>
                </c:pt>
                <c:pt idx="8">
                  <c:v>0.29351353566701355</c:v>
                </c:pt>
                <c:pt idx="9">
                  <c:v>0.46990960657010433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C-40A7-9BDE-EA87304735FB}"/>
            </c:ext>
          </c:extLst>
        </c:ser>
        <c:ser>
          <c:idx val="7"/>
          <c:order val="7"/>
          <c:tx>
            <c:strRef>
              <c:f>'3 Fuels'!$J$5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Fuels'!$J$6:$J$15</c:f>
              <c:numCache>
                <c:formatCode>0.0%</c:formatCode>
                <c:ptCount val="10"/>
                <c:pt idx="0">
                  <c:v>0.22054997700310178</c:v>
                </c:pt>
                <c:pt idx="1">
                  <c:v>8.5914327991214512E-2</c:v>
                </c:pt>
                <c:pt idx="2">
                  <c:v>0.6472513878670344</c:v>
                </c:pt>
                <c:pt idx="3">
                  <c:v>0.72425397569302841</c:v>
                </c:pt>
                <c:pt idx="4">
                  <c:v>0.17696626692854606</c:v>
                </c:pt>
                <c:pt idx="5">
                  <c:v>0.10791842017153369</c:v>
                </c:pt>
                <c:pt idx="6">
                  <c:v>0.16452751802411111</c:v>
                </c:pt>
                <c:pt idx="7">
                  <c:v>0.25133994798425069</c:v>
                </c:pt>
                <c:pt idx="8">
                  <c:v>0.29104935897984979</c:v>
                </c:pt>
                <c:pt idx="9">
                  <c:v>0.47129796408287883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8C-40A7-9BDE-EA87304735FB}"/>
            </c:ext>
          </c:extLst>
        </c:ser>
        <c:ser>
          <c:idx val="8"/>
          <c:order val="8"/>
          <c:tx>
            <c:strRef>
              <c:f>'3 Fuels'!$K$5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Fuels'!$K$6:$K$15</c:f>
              <c:numCache>
                <c:formatCode>0.0%</c:formatCode>
                <c:ptCount val="10"/>
                <c:pt idx="0">
                  <c:v>0.26754055656708847</c:v>
                </c:pt>
                <c:pt idx="1">
                  <c:v>0.12454720979356224</c:v>
                </c:pt>
                <c:pt idx="2">
                  <c:v>0.65745303108964315</c:v>
                </c:pt>
                <c:pt idx="3">
                  <c:v>0.71692908464700478</c:v>
                </c:pt>
                <c:pt idx="4">
                  <c:v>0.23406267919066678</c:v>
                </c:pt>
                <c:pt idx="5">
                  <c:v>0.12157454277765498</c:v>
                </c:pt>
                <c:pt idx="6">
                  <c:v>0.19872705602675839</c:v>
                </c:pt>
                <c:pt idx="7">
                  <c:v>0.32817680553972733</c:v>
                </c:pt>
                <c:pt idx="8">
                  <c:v>0.31283525443087951</c:v>
                </c:pt>
                <c:pt idx="9">
                  <c:v>0.48178557518009157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8C-40A7-9BDE-EA87304735FB}"/>
            </c:ext>
          </c:extLst>
        </c:ser>
        <c:ser>
          <c:idx val="9"/>
          <c:order val="9"/>
          <c:tx>
            <c:strRef>
              <c:f>'3 Fuels'!$L$5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Fuels'!$L$6:$L$15</c:f>
              <c:numCache>
                <c:formatCode>0.0%</c:formatCode>
                <c:ptCount val="10"/>
                <c:pt idx="0">
                  <c:v>0.29723597869952634</c:v>
                </c:pt>
                <c:pt idx="1">
                  <c:v>0.13116601989653165</c:v>
                </c:pt>
                <c:pt idx="2">
                  <c:v>0.67047807034472118</c:v>
                </c:pt>
                <c:pt idx="3">
                  <c:v>0.74837807700780856</c:v>
                </c:pt>
                <c:pt idx="4">
                  <c:v>0.27582538855327149</c:v>
                </c:pt>
                <c:pt idx="5">
                  <c:v>0.13982338534764677</c:v>
                </c:pt>
                <c:pt idx="6">
                  <c:v>0.23451496862395543</c:v>
                </c:pt>
                <c:pt idx="7">
                  <c:v>0.35861716709331337</c:v>
                </c:pt>
                <c:pt idx="8">
                  <c:v>0.32092978526070703</c:v>
                </c:pt>
                <c:pt idx="9">
                  <c:v>0.50105198471865053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0-488A-A5C5-E4A8B54C7E9D}"/>
            </c:ext>
          </c:extLst>
        </c:ser>
        <c:ser>
          <c:idx val="10"/>
          <c:order val="10"/>
          <c:tx>
            <c:strRef>
              <c:f>'3 Fuels'!$M$5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Fuels'!$M$6:$M$15</c:f>
              <c:numCache>
                <c:formatCode>0.0%</c:formatCode>
                <c:ptCount val="10"/>
                <c:pt idx="0">
                  <c:v>0.32409057294184729</c:v>
                </c:pt>
                <c:pt idx="1">
                  <c:v>0.13411984380811845</c:v>
                </c:pt>
                <c:pt idx="2">
                  <c:v>0.6625540417944431</c:v>
                </c:pt>
                <c:pt idx="3">
                  <c:v>0.73444983079922133</c:v>
                </c:pt>
                <c:pt idx="4">
                  <c:v>0.29951437032675993</c:v>
                </c:pt>
                <c:pt idx="5">
                  <c:v>0.14625948716198206</c:v>
                </c:pt>
                <c:pt idx="6">
                  <c:v>0.24096879909541441</c:v>
                </c:pt>
                <c:pt idx="7">
                  <c:v>0.37032737193554782</c:v>
                </c:pt>
                <c:pt idx="8">
                  <c:v>0.32252428252252457</c:v>
                </c:pt>
                <c:pt idx="9">
                  <c:v>0.50150628584263746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8-4273-A4E6-C6A932CD6136}"/>
            </c:ext>
          </c:extLst>
        </c:ser>
        <c:ser>
          <c:idx val="11"/>
          <c:order val="11"/>
          <c:tx>
            <c:strRef>
              <c:f>'3 Fuels'!$N$5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Fuels'!$N$6:$N$15</c:f>
              <c:numCache>
                <c:formatCode>0.0%</c:formatCode>
                <c:ptCount val="10"/>
                <c:pt idx="0">
                  <c:v>0.32785596364112318</c:v>
                </c:pt>
                <c:pt idx="1">
                  <c:v>0.13800553160536752</c:v>
                </c:pt>
                <c:pt idx="2">
                  <c:v>0.68213025925803794</c:v>
                </c:pt>
                <c:pt idx="3">
                  <c:v>0.7677597815966174</c:v>
                </c:pt>
                <c:pt idx="4">
                  <c:v>0.28491603300122709</c:v>
                </c:pt>
                <c:pt idx="5">
                  <c:v>0.14497572598877762</c:v>
                </c:pt>
                <c:pt idx="6">
                  <c:v>0.2252658166355907</c:v>
                </c:pt>
                <c:pt idx="7">
                  <c:v>0.28890196316618771</c:v>
                </c:pt>
                <c:pt idx="8">
                  <c:v>0.32164261388582055</c:v>
                </c:pt>
                <c:pt idx="9">
                  <c:v>0.51542002343441706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A-485F-B759-CA216A2DBA7D}"/>
            </c:ext>
          </c:extLst>
        </c:ser>
        <c:ser>
          <c:idx val="12"/>
          <c:order val="12"/>
          <c:tx>
            <c:strRef>
              <c:f>'3 Fuels'!$O$5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Fuels'!$O$6:$O$15</c:f>
              <c:numCache>
                <c:formatCode>0.0%</c:formatCode>
                <c:ptCount val="10"/>
                <c:pt idx="0">
                  <c:v>0.33556326006433207</c:v>
                </c:pt>
                <c:pt idx="1">
                  <c:v>0.16043012243990482</c:v>
                </c:pt>
                <c:pt idx="2">
                  <c:v>0.69383457198463139</c:v>
                </c:pt>
                <c:pt idx="3">
                  <c:v>0.77388192253589594</c:v>
                </c:pt>
                <c:pt idx="4">
                  <c:v>0.29559048078884936</c:v>
                </c:pt>
                <c:pt idx="5">
                  <c:v>0.18460905687447057</c:v>
                </c:pt>
                <c:pt idx="6">
                  <c:v>0.23164701736659973</c:v>
                </c:pt>
                <c:pt idx="7">
                  <c:v>0.29471529669370899</c:v>
                </c:pt>
                <c:pt idx="8">
                  <c:v>0.33681134616455061</c:v>
                </c:pt>
                <c:pt idx="9">
                  <c:v>0.53640839288869413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7-492B-8F9B-92D687B0C0D7}"/>
            </c:ext>
          </c:extLst>
        </c:ser>
        <c:ser>
          <c:idx val="13"/>
          <c:order val="13"/>
          <c:tx>
            <c:strRef>
              <c:f>'3 Fuels'!$P$5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Fuels'!$P$6:$P$15</c:f>
              <c:numCache>
                <c:formatCode>0.0%</c:formatCode>
                <c:ptCount val="10"/>
                <c:pt idx="0">
                  <c:v>0.32678550851845517</c:v>
                </c:pt>
                <c:pt idx="1">
                  <c:v>0.21515125571000721</c:v>
                </c:pt>
                <c:pt idx="2">
                  <c:v>0.68025932742482165</c:v>
                </c:pt>
                <c:pt idx="3">
                  <c:v>0.77978119740050678</c:v>
                </c:pt>
                <c:pt idx="4">
                  <c:v>0.31532095541709432</c:v>
                </c:pt>
                <c:pt idx="5">
                  <c:v>0.18920199838012436</c:v>
                </c:pt>
                <c:pt idx="6">
                  <c:v>0.23961244206352952</c:v>
                </c:pt>
                <c:pt idx="7">
                  <c:v>0.31422489626663375</c:v>
                </c:pt>
                <c:pt idx="8">
                  <c:v>0.34981660396196224</c:v>
                </c:pt>
                <c:pt idx="9">
                  <c:v>0.54417013725526664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E-49F5-8F2E-10E531A3FEFD}"/>
            </c:ext>
          </c:extLst>
        </c:ser>
        <c:ser>
          <c:idx val="14"/>
          <c:order val="14"/>
          <c:tx>
            <c:strRef>
              <c:f>'3 Fuels'!$Q$5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Fuels'!$Q$6:$Q$15</c:f>
              <c:numCache>
                <c:formatCode>0.0%</c:formatCode>
                <c:ptCount val="10"/>
                <c:pt idx="0">
                  <c:v>0.3960041651108841</c:v>
                </c:pt>
                <c:pt idx="1">
                  <c:v>0.26540204678077128</c:v>
                </c:pt>
                <c:pt idx="2">
                  <c:v>0.69012165058577868</c:v>
                </c:pt>
                <c:pt idx="3">
                  <c:v>0.77671441941826036</c:v>
                </c:pt>
                <c:pt idx="4">
                  <c:v>0.37621578959042706</c:v>
                </c:pt>
                <c:pt idx="5">
                  <c:v>0.17598131125444752</c:v>
                </c:pt>
                <c:pt idx="6">
                  <c:v>0.28777786570913466</c:v>
                </c:pt>
                <c:pt idx="7">
                  <c:v>0.33880322998867513</c:v>
                </c:pt>
                <c:pt idx="8">
                  <c:v>0.3802653018086154</c:v>
                </c:pt>
                <c:pt idx="9">
                  <c:v>0.55247796381300818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A-4C83-BD46-49986D450E0E}"/>
            </c:ext>
          </c:extLst>
        </c:ser>
        <c:ser>
          <c:idx val="15"/>
          <c:order val="15"/>
          <c:tx>
            <c:strRef>
              <c:f>'3 Fuels'!$R$5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'3 Fuels'!$B$6:$B$15</c:f>
              <c:strCache>
                <c:ptCount val="10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</c:v>
                </c:pt>
                <c:pt idx="9">
                  <c:v>Total</c:v>
                </c:pt>
              </c:strCache>
            </c:strRef>
          </c:cat>
          <c:val>
            <c:numRef>
              <c:f>'3 Fuels'!$R$6:$R$15</c:f>
              <c:numCache>
                <c:formatCode>0.0%</c:formatCode>
                <c:ptCount val="10"/>
                <c:pt idx="0">
                  <c:v>0.37982945720575734</c:v>
                </c:pt>
                <c:pt idx="1">
                  <c:v>0.26346914429779877</c:v>
                </c:pt>
                <c:pt idx="2">
                  <c:v>0.68929847610694195</c:v>
                </c:pt>
                <c:pt idx="3">
                  <c:v>0.78278353613052631</c:v>
                </c:pt>
                <c:pt idx="4">
                  <c:v>0.36540005422109573</c:v>
                </c:pt>
                <c:pt idx="5">
                  <c:v>0.16061576464651936</c:v>
                </c:pt>
                <c:pt idx="6">
                  <c:v>0.27014667923863961</c:v>
                </c:pt>
                <c:pt idx="7">
                  <c:v>0.33899001226545433</c:v>
                </c:pt>
                <c:pt idx="8">
                  <c:v>0.38039311877982068</c:v>
                </c:pt>
                <c:pt idx="9">
                  <c:v>0.54847296195836981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4-497A-A409-30B999F7B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20288"/>
        <c:axId val="321438464"/>
      </c:barChart>
      <c:catAx>
        <c:axId val="3214202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21438464"/>
        <c:crosses val="autoZero"/>
        <c:auto val="1"/>
        <c:lblAlgn val="ctr"/>
        <c:lblOffset val="100"/>
        <c:noMultiLvlLbl val="0"/>
      </c:catAx>
      <c:valAx>
        <c:axId val="32143846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321420288"/>
        <c:crosses val="max"/>
        <c:crossBetween val="between"/>
        <c:maj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sv-SE" sz="1200"/>
              <a:t>Environmental economic profile, share</a:t>
            </a:r>
            <a:r>
              <a:rPr lang="sv-SE" sz="1200" baseline="0"/>
              <a:t> of GHG emissions</a:t>
            </a:r>
            <a:r>
              <a:rPr lang="sv-SE" sz="1200"/>
              <a:t> 2022</a:t>
            </a:r>
            <a:r>
              <a:rPr lang="sv-SE" sz="1200" baseline="0"/>
              <a:t> an</a:t>
            </a:r>
            <a:r>
              <a:rPr lang="sv-SE" sz="1200"/>
              <a:t>d</a:t>
            </a:r>
            <a:r>
              <a:rPr lang="sv-SE" sz="1200" baseline="0"/>
              <a:t> 2023 and share of Value added and persons employed 2022, by aggregated industral classification (NACE Rev.2)</a:t>
            </a:r>
          </a:p>
        </c:rich>
      </c:tx>
      <c:layout>
        <c:manualLayout>
          <c:xMode val="edge"/>
          <c:yMode val="edge"/>
          <c:x val="0.11924697238848471"/>
          <c:y val="1.71318388074729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506781958151092"/>
          <c:y val="0.19258425619476982"/>
          <c:w val="0.4402022817703673"/>
          <c:h val="0.71954077793390026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'1 Profile'!$B$22</c:f>
              <c:strCache>
                <c:ptCount val="1"/>
                <c:pt idx="0">
                  <c:v>GHG 2022</c:v>
                </c:pt>
              </c:strCache>
            </c:strRef>
          </c:tx>
          <c:invertIfNegative val="0"/>
          <c:cat>
            <c:strRef>
              <c:f>'1 Profile'!$A$23:$A$31</c:f>
              <c:strCache>
                <c:ptCount val="9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institutions*</c:v>
                </c:pt>
              </c:strCache>
            </c:strRef>
          </c:cat>
          <c:val>
            <c:numRef>
              <c:f>'1 Profile'!$B$23:$B$31</c:f>
              <c:numCache>
                <c:formatCode>0%</c:formatCode>
                <c:ptCount val="9"/>
                <c:pt idx="0">
                  <c:v>0.16044831399064033</c:v>
                </c:pt>
                <c:pt idx="1">
                  <c:v>1.6697583506528214E-2</c:v>
                </c:pt>
                <c:pt idx="2">
                  <c:v>0.28098655075939555</c:v>
                </c:pt>
                <c:pt idx="3">
                  <c:v>0.14258872870676173</c:v>
                </c:pt>
                <c:pt idx="4">
                  <c:v>3.4507584710229737E-2</c:v>
                </c:pt>
                <c:pt idx="5">
                  <c:v>0.15181505905314899</c:v>
                </c:pt>
                <c:pt idx="6">
                  <c:v>5.584605734162966E-2</c:v>
                </c:pt>
                <c:pt idx="7">
                  <c:v>6.4730755697915403E-3</c:v>
                </c:pt>
                <c:pt idx="8">
                  <c:v>0.15063704636187444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8-4D8C-A79A-61E1D9291646}"/>
            </c:ext>
          </c:extLst>
        </c:ser>
        <c:ser>
          <c:idx val="1"/>
          <c:order val="1"/>
          <c:tx>
            <c:strRef>
              <c:f>'1 Profile'!$C$22</c:f>
              <c:strCache>
                <c:ptCount val="1"/>
                <c:pt idx="0">
                  <c:v>GHG 2023</c:v>
                </c:pt>
              </c:strCache>
            </c:strRef>
          </c:tx>
          <c:invertIfNegative val="0"/>
          <c:cat>
            <c:strRef>
              <c:f>'1 Profile'!$A$23:$A$31</c:f>
              <c:strCache>
                <c:ptCount val="9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institutions*</c:v>
                </c:pt>
              </c:strCache>
            </c:strRef>
          </c:cat>
          <c:val>
            <c:numRef>
              <c:f>'1 Profile'!$C$23:$C$31</c:f>
              <c:numCache>
                <c:formatCode>0%</c:formatCode>
                <c:ptCount val="9"/>
                <c:pt idx="0">
                  <c:v>0.16127253122093552</c:v>
                </c:pt>
                <c:pt idx="1">
                  <c:v>1.6440039935430854E-2</c:v>
                </c:pt>
                <c:pt idx="2">
                  <c:v>0.27997263200982087</c:v>
                </c:pt>
                <c:pt idx="3">
                  <c:v>0.1357118788372354</c:v>
                </c:pt>
                <c:pt idx="4">
                  <c:v>3.3143152587428691E-2</c:v>
                </c:pt>
                <c:pt idx="5">
                  <c:v>0.16043258756503076</c:v>
                </c:pt>
                <c:pt idx="6">
                  <c:v>5.656083831183524E-2</c:v>
                </c:pt>
                <c:pt idx="7">
                  <c:v>6.6483915374599628E-3</c:v>
                </c:pt>
                <c:pt idx="8">
                  <c:v>0.14981794799482265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8-4D8C-A79A-61E1D9291646}"/>
            </c:ext>
          </c:extLst>
        </c:ser>
        <c:ser>
          <c:idx val="0"/>
          <c:order val="2"/>
          <c:tx>
            <c:strRef>
              <c:f>'1 Profile'!$D$22</c:f>
              <c:strCache>
                <c:ptCount val="1"/>
                <c:pt idx="0">
                  <c:v>Value Added 2022</c:v>
                </c:pt>
              </c:strCache>
            </c:strRef>
          </c:tx>
          <c:invertIfNegative val="0"/>
          <c:cat>
            <c:strRef>
              <c:f>'1 Profile'!$A$23:$A$31</c:f>
              <c:strCache>
                <c:ptCount val="9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institutions*</c:v>
                </c:pt>
              </c:strCache>
            </c:strRef>
          </c:cat>
          <c:val>
            <c:numRef>
              <c:f>'1 Profile'!$D$23:$D$31</c:f>
              <c:numCache>
                <c:formatCode>0%</c:formatCode>
                <c:ptCount val="9"/>
                <c:pt idx="0">
                  <c:v>1.0561600379489763E-2</c:v>
                </c:pt>
                <c:pt idx="1">
                  <c:v>5.0725255340280766E-3</c:v>
                </c:pt>
                <c:pt idx="2">
                  <c:v>0.14693184008064158</c:v>
                </c:pt>
                <c:pt idx="3">
                  <c:v>1.9709008434752959E-2</c:v>
                </c:pt>
                <c:pt idx="4">
                  <c:v>5.774878074089447E-2</c:v>
                </c:pt>
                <c:pt idx="5">
                  <c:v>3.4613617160052776E-2</c:v>
                </c:pt>
                <c:pt idx="6">
                  <c:v>0.42837093642064067</c:v>
                </c:pt>
                <c:pt idx="7">
                  <c:v>0.17796013133903557</c:v>
                </c:pt>
                <c:pt idx="8">
                  <c:v>1.108302820972739E-2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78-4D8C-A79A-61E1D9291646}"/>
            </c:ext>
          </c:extLst>
        </c:ser>
        <c:ser>
          <c:idx val="2"/>
          <c:order val="3"/>
          <c:tx>
            <c:strRef>
              <c:f>'1 Profile'!$E$22</c:f>
              <c:strCache>
                <c:ptCount val="1"/>
                <c:pt idx="0">
                  <c:v>Persons employed 2022</c:v>
                </c:pt>
              </c:strCache>
            </c:strRef>
          </c:tx>
          <c:invertIfNegative val="0"/>
          <c:cat>
            <c:strRef>
              <c:f>'1 Profile'!$A$23:$A$31</c:f>
              <c:strCache>
                <c:ptCount val="9"/>
                <c:pt idx="0">
                  <c:v>Agriculture, forestry and fishery</c:v>
                </c:pt>
                <c:pt idx="1">
                  <c:v>Mining</c:v>
                </c:pt>
                <c:pt idx="2">
                  <c:v>Manufacturing</c:v>
                </c:pt>
                <c:pt idx="3">
                  <c:v>Electricity, gas and hot water supply, water distribution, 
waste water and waste management</c:v>
                </c:pt>
                <c:pt idx="4">
                  <c:v>Construction</c:v>
                </c:pt>
                <c:pt idx="5">
                  <c:v>Transport</c:v>
                </c:pt>
                <c:pt idx="6">
                  <c:v>Other services</c:v>
                </c:pt>
                <c:pt idx="7">
                  <c:v>Public sector</c:v>
                </c:pt>
                <c:pt idx="8">
                  <c:v>Households and non-profit institutions*</c:v>
                </c:pt>
              </c:strCache>
            </c:strRef>
          </c:cat>
          <c:val>
            <c:numRef>
              <c:f>'1 Profile'!$E$23:$E$31</c:f>
              <c:numCache>
                <c:formatCode>0%</c:formatCode>
                <c:ptCount val="9"/>
                <c:pt idx="0">
                  <c:v>2.5610636840058518E-2</c:v>
                </c:pt>
                <c:pt idx="1">
                  <c:v>1.9814447880594803E-3</c:v>
                </c:pt>
                <c:pt idx="2">
                  <c:v>0.10516471917186719</c:v>
                </c:pt>
                <c:pt idx="3">
                  <c:v>1.1147941704783245E-2</c:v>
                </c:pt>
                <c:pt idx="4">
                  <c:v>7.3054202699949999E-2</c:v>
                </c:pt>
                <c:pt idx="5">
                  <c:v>4.4388066887650228E-2</c:v>
                </c:pt>
                <c:pt idx="6">
                  <c:v>0.43456602655506382</c:v>
                </c:pt>
                <c:pt idx="7">
                  <c:v>0.28162441436269697</c:v>
                </c:pt>
                <c:pt idx="8">
                  <c:v>2.2462546989870557E-2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78-4D8C-A79A-61E1D9291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871424"/>
        <c:axId val="318872960"/>
      </c:barChart>
      <c:catAx>
        <c:axId val="318871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18872960"/>
        <c:crosses val="autoZero"/>
        <c:auto val="1"/>
        <c:lblAlgn val="ctr"/>
        <c:lblOffset val="100"/>
        <c:noMultiLvlLbl val="0"/>
      </c:catAx>
      <c:valAx>
        <c:axId val="318872960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318871424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78095567352999373"/>
          <c:y val="0.25998692467102452"/>
          <c:w val="0.21904432647000621"/>
          <c:h val="0.42082434073335179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/>
              <a:t>Intensiteter: Utsläpp av växthusgaser per förädlingsvärde, aggregerad Näringsgren SNI 2007, 2008-2022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Intensiteter data'!$C$66</c:f>
              <c:strCache>
                <c:ptCount val="1"/>
                <c:pt idx="0">
                  <c:v>Jordbruk, skogsbruk och fiske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data'!$D$66:$R$66</c:f>
              <c:numCache>
                <c:formatCode>0</c:formatCode>
                <c:ptCount val="15"/>
                <c:pt idx="0">
                  <c:v>191.65677665169781</c:v>
                </c:pt>
                <c:pt idx="1">
                  <c:v>176.70040108628231</c:v>
                </c:pt>
                <c:pt idx="2">
                  <c:v>180.43054612215676</c:v>
                </c:pt>
                <c:pt idx="3">
                  <c:v>171.79745785591464</c:v>
                </c:pt>
                <c:pt idx="4">
                  <c:v>167.09852021458389</c:v>
                </c:pt>
                <c:pt idx="5">
                  <c:v>156.3337021046319</c:v>
                </c:pt>
                <c:pt idx="6">
                  <c:v>141.68601064599056</c:v>
                </c:pt>
                <c:pt idx="7">
                  <c:v>136.83588254125885</c:v>
                </c:pt>
                <c:pt idx="8">
                  <c:v>135.01483083829476</c:v>
                </c:pt>
                <c:pt idx="9">
                  <c:v>130.90480131196014</c:v>
                </c:pt>
                <c:pt idx="10">
                  <c:v>137.71195174138489</c:v>
                </c:pt>
                <c:pt idx="11">
                  <c:v>128.23961585323272</c:v>
                </c:pt>
                <c:pt idx="12">
                  <c:v>135.40228319718227</c:v>
                </c:pt>
                <c:pt idx="13">
                  <c:v>138.32196917830629</c:v>
                </c:pt>
                <c:pt idx="14">
                  <c:v>139.32018018908875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02-48C0-ADEE-85AE49E67F9A}"/>
            </c:ext>
          </c:extLst>
        </c:ser>
        <c:ser>
          <c:idx val="1"/>
          <c:order val="1"/>
          <c:tx>
            <c:strRef>
              <c:f>'6 Intensiteter data'!$C$67</c:f>
              <c:strCache>
                <c:ptCount val="1"/>
                <c:pt idx="0">
                  <c:v>Utvinning av mineral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data'!$D$67:$R$67</c:f>
              <c:numCache>
                <c:formatCode>0</c:formatCode>
                <c:ptCount val="15"/>
                <c:pt idx="0">
                  <c:v>25.026116492248097</c:v>
                </c:pt>
                <c:pt idx="1">
                  <c:v>23.679605600677974</c:v>
                </c:pt>
                <c:pt idx="2">
                  <c:v>27.166172286081402</c:v>
                </c:pt>
                <c:pt idx="3">
                  <c:v>28.468940185617072</c:v>
                </c:pt>
                <c:pt idx="4">
                  <c:v>30.668973486732234</c:v>
                </c:pt>
                <c:pt idx="5">
                  <c:v>32.978809481442532</c:v>
                </c:pt>
                <c:pt idx="6">
                  <c:v>37.9520528232472</c:v>
                </c:pt>
                <c:pt idx="7">
                  <c:v>35.561705926903606</c:v>
                </c:pt>
                <c:pt idx="8">
                  <c:v>34.327973837584089</c:v>
                </c:pt>
                <c:pt idx="9">
                  <c:v>31.069409839282937</c:v>
                </c:pt>
                <c:pt idx="10">
                  <c:v>28.724346011099151</c:v>
                </c:pt>
                <c:pt idx="11">
                  <c:v>29.251861574185018</c:v>
                </c:pt>
                <c:pt idx="12">
                  <c:v>28.951755420671077</c:v>
                </c:pt>
                <c:pt idx="13">
                  <c:v>26.796145720142263</c:v>
                </c:pt>
                <c:pt idx="14">
                  <c:v>30.188253128438717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02-48C0-ADEE-85AE49E67F9A}"/>
            </c:ext>
          </c:extLst>
        </c:ser>
        <c:ser>
          <c:idx val="2"/>
          <c:order val="2"/>
          <c:tx>
            <c:strRef>
              <c:f>'6 Intensiteter data'!$C$68</c:f>
              <c:strCache>
                <c:ptCount val="1"/>
                <c:pt idx="0">
                  <c:v>Tillverkningsindustri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data'!$D$68:$R$68</c:f>
              <c:numCache>
                <c:formatCode>0</c:formatCode>
                <c:ptCount val="15"/>
                <c:pt idx="0">
                  <c:v>27.189471745599132</c:v>
                </c:pt>
                <c:pt idx="1">
                  <c:v>27.737224413755403</c:v>
                </c:pt>
                <c:pt idx="2">
                  <c:v>27.316702492439273</c:v>
                </c:pt>
                <c:pt idx="3">
                  <c:v>24.37388872653392</c:v>
                </c:pt>
                <c:pt idx="4">
                  <c:v>24.987900821027406</c:v>
                </c:pt>
                <c:pt idx="5">
                  <c:v>24.464388963468803</c:v>
                </c:pt>
                <c:pt idx="6">
                  <c:v>24.723562704602163</c:v>
                </c:pt>
                <c:pt idx="7">
                  <c:v>23.564658039010741</c:v>
                </c:pt>
                <c:pt idx="8">
                  <c:v>23.588982396051946</c:v>
                </c:pt>
                <c:pt idx="9">
                  <c:v>22.588683868272568</c:v>
                </c:pt>
                <c:pt idx="10">
                  <c:v>21.946106926555554</c:v>
                </c:pt>
                <c:pt idx="11">
                  <c:v>22.218977567579106</c:v>
                </c:pt>
                <c:pt idx="12">
                  <c:v>20.5568946661006</c:v>
                </c:pt>
                <c:pt idx="13">
                  <c:v>18.804381929143968</c:v>
                </c:pt>
                <c:pt idx="14">
                  <c:v>17.537925317531247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02-48C0-ADEE-85AE49E67F9A}"/>
            </c:ext>
          </c:extLst>
        </c:ser>
        <c:ser>
          <c:idx val="3"/>
          <c:order val="3"/>
          <c:tx>
            <c:strRef>
              <c:f>'6 Intensiteter data'!$C$69</c:f>
              <c:strCache>
                <c:ptCount val="1"/>
                <c:pt idx="0">
                  <c:v>El, gas och värmeverk samt vatten, avlopp och avfall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data'!$D$69:$R$69</c:f>
              <c:numCache>
                <c:formatCode>0</c:formatCode>
                <c:ptCount val="15"/>
                <c:pt idx="0">
                  <c:v>104.81197364409803</c:v>
                </c:pt>
                <c:pt idx="1">
                  <c:v>109.53431299938811</c:v>
                </c:pt>
                <c:pt idx="2">
                  <c:v>134.67336052338382</c:v>
                </c:pt>
                <c:pt idx="3">
                  <c:v>108.6068455350724</c:v>
                </c:pt>
                <c:pt idx="4">
                  <c:v>89.613637578968138</c:v>
                </c:pt>
                <c:pt idx="5">
                  <c:v>90.510552034836465</c:v>
                </c:pt>
                <c:pt idx="6">
                  <c:v>77.876486372013318</c:v>
                </c:pt>
                <c:pt idx="7">
                  <c:v>71.965545404879663</c:v>
                </c:pt>
                <c:pt idx="8">
                  <c:v>81.547733046269386</c:v>
                </c:pt>
                <c:pt idx="9">
                  <c:v>80.300890459314985</c:v>
                </c:pt>
                <c:pt idx="10">
                  <c:v>91.077572733424205</c:v>
                </c:pt>
                <c:pt idx="11">
                  <c:v>67.328965866691462</c:v>
                </c:pt>
                <c:pt idx="12">
                  <c:v>51.134914648711394</c:v>
                </c:pt>
                <c:pt idx="13">
                  <c:v>64.172784719066456</c:v>
                </c:pt>
                <c:pt idx="14">
                  <c:v>66.348181225961483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02-48C0-ADEE-85AE49E67F9A}"/>
            </c:ext>
          </c:extLst>
        </c:ser>
        <c:ser>
          <c:idx val="4"/>
          <c:order val="4"/>
          <c:tx>
            <c:strRef>
              <c:f>'6 Intensiteter data'!$C$70</c:f>
              <c:strCache>
                <c:ptCount val="1"/>
                <c:pt idx="0">
                  <c:v>Byggverksamhet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data'!$D$70:$R$70</c:f>
              <c:numCache>
                <c:formatCode>0</c:formatCode>
                <c:ptCount val="15"/>
                <c:pt idx="0">
                  <c:v>7.4222098032566226</c:v>
                </c:pt>
                <c:pt idx="1">
                  <c:v>7.2895625240853938</c:v>
                </c:pt>
                <c:pt idx="2">
                  <c:v>7.828916778519992</c:v>
                </c:pt>
                <c:pt idx="3">
                  <c:v>7.6558291095663717</c:v>
                </c:pt>
                <c:pt idx="4">
                  <c:v>7.4462273711350004</c:v>
                </c:pt>
                <c:pt idx="5">
                  <c:v>7.641883819097524</c:v>
                </c:pt>
                <c:pt idx="6">
                  <c:v>7.1323987060419531</c:v>
                </c:pt>
                <c:pt idx="7">
                  <c:v>6.8693215958246823</c:v>
                </c:pt>
                <c:pt idx="8">
                  <c:v>7.0208200585576135</c:v>
                </c:pt>
                <c:pt idx="9">
                  <c:v>6.3774506105327564</c:v>
                </c:pt>
                <c:pt idx="10">
                  <c:v>6.0368947641823851</c:v>
                </c:pt>
                <c:pt idx="11">
                  <c:v>6.0796529193638982</c:v>
                </c:pt>
                <c:pt idx="12">
                  <c:v>6.1232806845185062</c:v>
                </c:pt>
                <c:pt idx="13">
                  <c:v>6.32851343965228</c:v>
                </c:pt>
                <c:pt idx="14">
                  <c:v>5.479997294810298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02-48C0-ADEE-85AE49E67F9A}"/>
            </c:ext>
          </c:extLst>
        </c:ser>
        <c:ser>
          <c:idx val="5"/>
          <c:order val="5"/>
          <c:tx>
            <c:strRef>
              <c:f>'6 Intensiteter data'!$C$71</c:f>
              <c:strCache>
                <c:ptCount val="1"/>
                <c:pt idx="0">
                  <c:v>Transportindustri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data'!$D$71:$R$71</c:f>
              <c:numCache>
                <c:formatCode>0</c:formatCode>
                <c:ptCount val="15"/>
                <c:pt idx="0">
                  <c:v>61.678863083265306</c:v>
                </c:pt>
                <c:pt idx="1">
                  <c:v>61.851635986561213</c:v>
                </c:pt>
                <c:pt idx="2">
                  <c:v>59.013358516760476</c:v>
                </c:pt>
                <c:pt idx="3">
                  <c:v>46.754813898800734</c:v>
                </c:pt>
                <c:pt idx="4">
                  <c:v>41.788608105841938</c:v>
                </c:pt>
                <c:pt idx="5">
                  <c:v>41.36966392868004</c:v>
                </c:pt>
                <c:pt idx="6">
                  <c:v>40.918792899954127</c:v>
                </c:pt>
                <c:pt idx="7">
                  <c:v>45.58916187307419</c:v>
                </c:pt>
                <c:pt idx="8">
                  <c:v>48.808250418247688</c:v>
                </c:pt>
                <c:pt idx="9">
                  <c:v>44.795629280363904</c:v>
                </c:pt>
                <c:pt idx="10">
                  <c:v>42.597993803011065</c:v>
                </c:pt>
                <c:pt idx="11">
                  <c:v>40.77594318084514</c:v>
                </c:pt>
                <c:pt idx="12">
                  <c:v>38.142809293324028</c:v>
                </c:pt>
                <c:pt idx="13">
                  <c:v>38.689748046613907</c:v>
                </c:pt>
                <c:pt idx="14">
                  <c:v>40.223186032753404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02-48C0-ADEE-85AE49E67F9A}"/>
            </c:ext>
          </c:extLst>
        </c:ser>
        <c:ser>
          <c:idx val="6"/>
          <c:order val="6"/>
          <c:tx>
            <c:strRef>
              <c:f>'6 Intensiteter data'!$C$72</c:f>
              <c:strCache>
                <c:ptCount val="1"/>
                <c:pt idx="0">
                  <c:v>Övriga tjänster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data'!$D$72:$R$72</c:f>
              <c:numCache>
                <c:formatCode>0</c:formatCode>
                <c:ptCount val="15"/>
                <c:pt idx="0">
                  <c:v>2.7815208642489511</c:v>
                </c:pt>
                <c:pt idx="1">
                  <c:v>2.6602669137231572</c:v>
                </c:pt>
                <c:pt idx="2">
                  <c:v>2.6807791949095141</c:v>
                </c:pt>
                <c:pt idx="3">
                  <c:v>2.576867311757395</c:v>
                </c:pt>
                <c:pt idx="4">
                  <c:v>2.3527849980963063</c:v>
                </c:pt>
                <c:pt idx="5">
                  <c:v>2.2311817720717197</c:v>
                </c:pt>
                <c:pt idx="6">
                  <c:v>2.0189963198380498</c:v>
                </c:pt>
                <c:pt idx="7">
                  <c:v>1.8427052731673583</c:v>
                </c:pt>
                <c:pt idx="8">
                  <c:v>1.7433427363830156</c:v>
                </c:pt>
                <c:pt idx="9">
                  <c:v>1.6955488543835062</c:v>
                </c:pt>
                <c:pt idx="10">
                  <c:v>1.6074692952221545</c:v>
                </c:pt>
                <c:pt idx="11">
                  <c:v>1.5559522803724091</c:v>
                </c:pt>
                <c:pt idx="12">
                  <c:v>1.4505756299017047</c:v>
                </c:pt>
                <c:pt idx="13">
                  <c:v>1.340383379963811</c:v>
                </c:pt>
                <c:pt idx="14">
                  <c:v>1.1955868257636211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02-48C0-ADEE-85AE49E67F9A}"/>
            </c:ext>
          </c:extLst>
        </c:ser>
        <c:ser>
          <c:idx val="7"/>
          <c:order val="7"/>
          <c:tx>
            <c:strRef>
              <c:f>'6 Intensiteter data'!$C$73</c:f>
              <c:strCache>
                <c:ptCount val="1"/>
                <c:pt idx="0">
                  <c:v>Offentlig sektor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data'!$D$73:$R$73</c:f>
              <c:numCache>
                <c:formatCode>0</c:formatCode>
                <c:ptCount val="15"/>
                <c:pt idx="0">
                  <c:v>0.64505772608562806</c:v>
                </c:pt>
                <c:pt idx="1">
                  <c:v>0.60229692749330832</c:v>
                </c:pt>
                <c:pt idx="2">
                  <c:v>0.61511987461396234</c:v>
                </c:pt>
                <c:pt idx="3">
                  <c:v>0.54905823031537493</c:v>
                </c:pt>
                <c:pt idx="4">
                  <c:v>0.55718977836081152</c:v>
                </c:pt>
                <c:pt idx="5">
                  <c:v>0.48592243128980173</c:v>
                </c:pt>
                <c:pt idx="6">
                  <c:v>0.45377616143047889</c:v>
                </c:pt>
                <c:pt idx="7">
                  <c:v>0.43887903094265157</c:v>
                </c:pt>
                <c:pt idx="8">
                  <c:v>0.4197647701225215</c:v>
                </c:pt>
                <c:pt idx="9">
                  <c:v>0.39704151440243529</c:v>
                </c:pt>
                <c:pt idx="10">
                  <c:v>0.37810977747359459</c:v>
                </c:pt>
                <c:pt idx="11">
                  <c:v>0.40436595529907843</c:v>
                </c:pt>
                <c:pt idx="12">
                  <c:v>0.40177475247995081</c:v>
                </c:pt>
                <c:pt idx="13">
                  <c:v>0.37897999918184611</c:v>
                </c:pt>
                <c:pt idx="14">
                  <c:v>0.33357735462531551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202-48C0-ADEE-85AE49E67F9A}"/>
            </c:ext>
          </c:extLst>
        </c:ser>
        <c:ser>
          <c:idx val="8"/>
          <c:order val="8"/>
          <c:tx>
            <c:strRef>
              <c:f>'6 Intensiteter data'!$C$74</c:f>
              <c:strCache>
                <c:ptCount val="1"/>
                <c:pt idx="0">
                  <c:v>Hushåll och ideella föreningar**</c:v>
                </c:pt>
              </c:strCache>
            </c:strRef>
          </c:tx>
          <c:marker>
            <c:symbol val="none"/>
          </c:marker>
          <c:cat>
            <c:strRef>
              <c:f>'6 Intensiteter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data'!$D$74:$R$74</c:f>
              <c:numCache>
                <c:formatCode>0</c:formatCode>
                <c:ptCount val="15"/>
                <c:pt idx="0">
                  <c:v>207.20646387706168</c:v>
                </c:pt>
                <c:pt idx="1">
                  <c:v>210.15732490229763</c:v>
                </c:pt>
                <c:pt idx="2">
                  <c:v>206.17140029528593</c:v>
                </c:pt>
                <c:pt idx="3">
                  <c:v>190.13697785150433</c:v>
                </c:pt>
                <c:pt idx="4">
                  <c:v>181.70322281977303</c:v>
                </c:pt>
                <c:pt idx="5">
                  <c:v>181.25730114088194</c:v>
                </c:pt>
                <c:pt idx="6">
                  <c:v>176.01131661609591</c:v>
                </c:pt>
                <c:pt idx="7">
                  <c:v>177.23265701842629</c:v>
                </c:pt>
                <c:pt idx="8">
                  <c:v>172.6067750983031</c:v>
                </c:pt>
                <c:pt idx="9">
                  <c:v>166.2623164288581</c:v>
                </c:pt>
                <c:pt idx="10">
                  <c:v>157.68707328238361</c:v>
                </c:pt>
                <c:pt idx="11">
                  <c:v>154.03458718120817</c:v>
                </c:pt>
                <c:pt idx="12">
                  <c:v>150.85086273173405</c:v>
                </c:pt>
                <c:pt idx="13">
                  <c:v>147.10079188695403</c:v>
                </c:pt>
                <c:pt idx="14">
                  <c:v>124.64703536587839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2202-48C0-ADEE-85AE49E67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583360"/>
        <c:axId val="319584896"/>
        <c:extLst/>
      </c:lineChart>
      <c:catAx>
        <c:axId val="31958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584896"/>
        <c:crosses val="autoZero"/>
        <c:auto val="1"/>
        <c:lblAlgn val="ctr"/>
        <c:lblOffset val="100"/>
        <c:noMultiLvlLbl val="0"/>
      </c:catAx>
      <c:valAx>
        <c:axId val="319584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sv-SE" sz="900"/>
                  <a:t>Ton koldioxidekvivalenter per miljoner kronor (2015 års priser)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3195833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sv-SE" sz="1200"/>
              <a:t>Intensiteter: Utsläpp av växthusgaser per sysselsatta, aggregerad Näringsgren SNI 2007, 2008-2022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Intensiteter data'!$C$66</c:f>
              <c:strCache>
                <c:ptCount val="1"/>
                <c:pt idx="0">
                  <c:v>Jordbruk, skogsbruk och fiske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data'!$S$66:$AG$66</c:f>
              <c:numCache>
                <c:formatCode>0</c:formatCode>
                <c:ptCount val="15"/>
                <c:pt idx="0">
                  <c:v>79.128819674585657</c:v>
                </c:pt>
                <c:pt idx="1">
                  <c:v>76.078554021477828</c:v>
                </c:pt>
                <c:pt idx="2">
                  <c:v>75.132020900661104</c:v>
                </c:pt>
                <c:pt idx="3">
                  <c:v>68.49717891273967</c:v>
                </c:pt>
                <c:pt idx="4">
                  <c:v>65.347321071616761</c:v>
                </c:pt>
                <c:pt idx="5">
                  <c:v>64.681154835347428</c:v>
                </c:pt>
                <c:pt idx="6">
                  <c:v>64.195233654080326</c:v>
                </c:pt>
                <c:pt idx="7">
                  <c:v>64.576408223757383</c:v>
                </c:pt>
                <c:pt idx="8">
                  <c:v>65.090146786281636</c:v>
                </c:pt>
                <c:pt idx="9">
                  <c:v>64.203126524738067</c:v>
                </c:pt>
                <c:pt idx="10">
                  <c:v>61.636626840947216</c:v>
                </c:pt>
                <c:pt idx="11">
                  <c:v>60.421579838756564</c:v>
                </c:pt>
                <c:pt idx="12">
                  <c:v>59.226435786264219</c:v>
                </c:pt>
                <c:pt idx="13">
                  <c:v>58.101236698734184</c:v>
                </c:pt>
                <c:pt idx="14">
                  <c:v>57.418449966866817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E3-4EFD-8E66-6F84D51B3AB8}"/>
            </c:ext>
          </c:extLst>
        </c:ser>
        <c:ser>
          <c:idx val="1"/>
          <c:order val="1"/>
          <c:tx>
            <c:strRef>
              <c:f>'6 Intensiteter data'!$C$67</c:f>
              <c:strCache>
                <c:ptCount val="1"/>
                <c:pt idx="0">
                  <c:v>Utvinning av mineral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data'!$S$67:$AG$67</c:f>
              <c:numCache>
                <c:formatCode>0</c:formatCode>
                <c:ptCount val="15"/>
                <c:pt idx="0">
                  <c:v>84.517547762407432</c:v>
                </c:pt>
                <c:pt idx="1">
                  <c:v>76.611981120193491</c:v>
                </c:pt>
                <c:pt idx="2">
                  <c:v>100.04869063859229</c:v>
                </c:pt>
                <c:pt idx="3">
                  <c:v>95.40156138545764</c:v>
                </c:pt>
                <c:pt idx="4">
                  <c:v>94.731986541882392</c:v>
                </c:pt>
                <c:pt idx="5">
                  <c:v>89.019467249756445</c:v>
                </c:pt>
                <c:pt idx="6">
                  <c:v>93.66946157305641</c:v>
                </c:pt>
                <c:pt idx="7">
                  <c:v>98.949490781772553</c:v>
                </c:pt>
                <c:pt idx="8">
                  <c:v>100.31977223883541</c:v>
                </c:pt>
                <c:pt idx="9">
                  <c:v>101.50916532056158</c:v>
                </c:pt>
                <c:pt idx="10">
                  <c:v>92.091450159334343</c:v>
                </c:pt>
                <c:pt idx="11">
                  <c:v>92.782682995149528</c:v>
                </c:pt>
                <c:pt idx="12">
                  <c:v>89.73596592637</c:v>
                </c:pt>
                <c:pt idx="13">
                  <c:v>84.515043601328699</c:v>
                </c:pt>
                <c:pt idx="14">
                  <c:v>77.23396536364578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E3-4EFD-8E66-6F84D51B3AB8}"/>
            </c:ext>
          </c:extLst>
        </c:ser>
        <c:ser>
          <c:idx val="2"/>
          <c:order val="2"/>
          <c:tx>
            <c:strRef>
              <c:f>'6 Intensiteter data'!$C$68</c:f>
              <c:strCache>
                <c:ptCount val="1"/>
                <c:pt idx="0">
                  <c:v>Tillverkningsindustri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data'!$S$68:$AG$68</c:f>
              <c:numCache>
                <c:formatCode>0</c:formatCode>
                <c:ptCount val="15"/>
                <c:pt idx="0">
                  <c:v>28.195902439316836</c:v>
                </c:pt>
                <c:pt idx="1">
                  <c:v>24.830711845597943</c:v>
                </c:pt>
                <c:pt idx="2">
                  <c:v>30.591378385658235</c:v>
                </c:pt>
                <c:pt idx="3">
                  <c:v>28.436705551132551</c:v>
                </c:pt>
                <c:pt idx="4">
                  <c:v>27.631429085437897</c:v>
                </c:pt>
                <c:pt idx="5">
                  <c:v>26.513292488133967</c:v>
                </c:pt>
                <c:pt idx="6">
                  <c:v>26.575478055586494</c:v>
                </c:pt>
                <c:pt idx="7">
                  <c:v>27.542873081280035</c:v>
                </c:pt>
                <c:pt idx="8">
                  <c:v>28.553290379851468</c:v>
                </c:pt>
                <c:pt idx="9">
                  <c:v>27.520898361503797</c:v>
                </c:pt>
                <c:pt idx="10">
                  <c:v>26.890421861079147</c:v>
                </c:pt>
                <c:pt idx="11">
                  <c:v>27.03270328104265</c:v>
                </c:pt>
                <c:pt idx="12">
                  <c:v>23.882573506646036</c:v>
                </c:pt>
                <c:pt idx="13">
                  <c:v>25.796958795116886</c:v>
                </c:pt>
                <c:pt idx="14">
                  <c:v>24.487934285149503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E3-4EFD-8E66-6F84D51B3AB8}"/>
            </c:ext>
          </c:extLst>
        </c:ser>
        <c:ser>
          <c:idx val="3"/>
          <c:order val="3"/>
          <c:tx>
            <c:strRef>
              <c:f>'6 Intensiteter data'!$C$69</c:f>
              <c:strCache>
                <c:ptCount val="1"/>
                <c:pt idx="0">
                  <c:v>El, gas och värmeverk samt vatten, avlopp och avfall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data'!$S$69:$AG$69</c:f>
              <c:numCache>
                <c:formatCode>0</c:formatCode>
                <c:ptCount val="15"/>
                <c:pt idx="0">
                  <c:v>211.69243613669158</c:v>
                </c:pt>
                <c:pt idx="1">
                  <c:v>211.86379927519096</c:v>
                </c:pt>
                <c:pt idx="2">
                  <c:v>262.76990151277431</c:v>
                </c:pt>
                <c:pt idx="3">
                  <c:v>213.66415373184864</c:v>
                </c:pt>
                <c:pt idx="4">
                  <c:v>196.84315442054123</c:v>
                </c:pt>
                <c:pt idx="5">
                  <c:v>182.6870478168037</c:v>
                </c:pt>
                <c:pt idx="6">
                  <c:v>159.61617147809898</c:v>
                </c:pt>
                <c:pt idx="7">
                  <c:v>153.38176168862731</c:v>
                </c:pt>
                <c:pt idx="8">
                  <c:v>162.0742282482673</c:v>
                </c:pt>
                <c:pt idx="9">
                  <c:v>150.74813165117695</c:v>
                </c:pt>
                <c:pt idx="10">
                  <c:v>150.3333910293438</c:v>
                </c:pt>
                <c:pt idx="11">
                  <c:v>126.85771129413459</c:v>
                </c:pt>
                <c:pt idx="12">
                  <c:v>115.49173278188856</c:v>
                </c:pt>
                <c:pt idx="13">
                  <c:v>124.19472777770902</c:v>
                </c:pt>
                <c:pt idx="14">
                  <c:v>117.22687621126524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E3-4EFD-8E66-6F84D51B3AB8}"/>
            </c:ext>
          </c:extLst>
        </c:ser>
        <c:ser>
          <c:idx val="4"/>
          <c:order val="4"/>
          <c:tx>
            <c:strRef>
              <c:f>'6 Intensiteter data'!$C$70</c:f>
              <c:strCache>
                <c:ptCount val="1"/>
                <c:pt idx="0">
                  <c:v>Byggverksamhet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data'!$S$70:$AG$70</c:f>
              <c:numCache>
                <c:formatCode>0</c:formatCode>
                <c:ptCount val="15"/>
                <c:pt idx="0">
                  <c:v>6.3096638858712391</c:v>
                </c:pt>
                <c:pt idx="1">
                  <c:v>6.2944663584382408</c:v>
                </c:pt>
                <c:pt idx="2">
                  <c:v>6.5762638136050695</c:v>
                </c:pt>
                <c:pt idx="3">
                  <c:v>6.3497250331432991</c:v>
                </c:pt>
                <c:pt idx="4">
                  <c:v>6.0601431719456</c:v>
                </c:pt>
                <c:pt idx="5">
                  <c:v>5.9340774455563157</c:v>
                </c:pt>
                <c:pt idx="6">
                  <c:v>5.6051952566743006</c:v>
                </c:pt>
                <c:pt idx="7">
                  <c:v>5.6180854004602097</c:v>
                </c:pt>
                <c:pt idx="8">
                  <c:v>5.5346150034651931</c:v>
                </c:pt>
                <c:pt idx="9">
                  <c:v>4.8919562591733357</c:v>
                </c:pt>
                <c:pt idx="10">
                  <c:v>4.6623068556473317</c:v>
                </c:pt>
                <c:pt idx="11">
                  <c:v>4.8361140153704634</c:v>
                </c:pt>
                <c:pt idx="12">
                  <c:v>4.8653946486899899</c:v>
                </c:pt>
                <c:pt idx="13">
                  <c:v>4.9776058121813991</c:v>
                </c:pt>
                <c:pt idx="14">
                  <c:v>4.3291839719057252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E3-4EFD-8E66-6F84D51B3AB8}"/>
            </c:ext>
          </c:extLst>
        </c:ser>
        <c:ser>
          <c:idx val="5"/>
          <c:order val="5"/>
          <c:tx>
            <c:strRef>
              <c:f>'6 Intensiteter data'!$C$71</c:f>
              <c:strCache>
                <c:ptCount val="1"/>
                <c:pt idx="0">
                  <c:v>Transportindustri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data'!$S$71:$AG$71</c:f>
              <c:numCache>
                <c:formatCode>0</c:formatCode>
                <c:ptCount val="15"/>
                <c:pt idx="0">
                  <c:v>46.014385838271117</c:v>
                </c:pt>
                <c:pt idx="1">
                  <c:v>42.588046910902342</c:v>
                </c:pt>
                <c:pt idx="2">
                  <c:v>42.958119192581414</c:v>
                </c:pt>
                <c:pt idx="3">
                  <c:v>36.941652047744391</c:v>
                </c:pt>
                <c:pt idx="4">
                  <c:v>32.597094825310542</c:v>
                </c:pt>
                <c:pt idx="5">
                  <c:v>33.13822566178316</c:v>
                </c:pt>
                <c:pt idx="6">
                  <c:v>33.738297193167078</c:v>
                </c:pt>
                <c:pt idx="7">
                  <c:v>37.20132291637367</c:v>
                </c:pt>
                <c:pt idx="8">
                  <c:v>39.328759722923536</c:v>
                </c:pt>
                <c:pt idx="9">
                  <c:v>36.32923621112127</c:v>
                </c:pt>
                <c:pt idx="10">
                  <c:v>35.070456563366569</c:v>
                </c:pt>
                <c:pt idx="11">
                  <c:v>34.000811907645385</c:v>
                </c:pt>
                <c:pt idx="12">
                  <c:v>25.888188375090962</c:v>
                </c:pt>
                <c:pt idx="13">
                  <c:v>27.168103043104118</c:v>
                </c:pt>
                <c:pt idx="14">
                  <c:v>31.346229248720633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E3-4EFD-8E66-6F84D51B3AB8}"/>
            </c:ext>
          </c:extLst>
        </c:ser>
        <c:ser>
          <c:idx val="6"/>
          <c:order val="6"/>
          <c:tx>
            <c:strRef>
              <c:f>'6 Intensiteter data'!$C$72</c:f>
              <c:strCache>
                <c:ptCount val="1"/>
                <c:pt idx="0">
                  <c:v>Övriga tjänster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data'!$S$72:$AG$72</c:f>
              <c:numCache>
                <c:formatCode>0</c:formatCode>
                <c:ptCount val="15"/>
                <c:pt idx="0">
                  <c:v>2.3947271472509373</c:v>
                </c:pt>
                <c:pt idx="1">
                  <c:v>2.2669096133526225</c:v>
                </c:pt>
                <c:pt idx="2">
                  <c:v>2.3250058275136998</c:v>
                </c:pt>
                <c:pt idx="3">
                  <c:v>2.2582356663311596</c:v>
                </c:pt>
                <c:pt idx="4">
                  <c:v>2.0463576491382631</c:v>
                </c:pt>
                <c:pt idx="5">
                  <c:v>1.9851151029624754</c:v>
                </c:pt>
                <c:pt idx="6">
                  <c:v>1.8272474208311034</c:v>
                </c:pt>
                <c:pt idx="7">
                  <c:v>1.7126883269613298</c:v>
                </c:pt>
                <c:pt idx="8">
                  <c:v>1.6292221783800074</c:v>
                </c:pt>
                <c:pt idx="9">
                  <c:v>1.5746312083392116</c:v>
                </c:pt>
                <c:pt idx="10">
                  <c:v>1.5084741497231244</c:v>
                </c:pt>
                <c:pt idx="11">
                  <c:v>1.5099590462170016</c:v>
                </c:pt>
                <c:pt idx="12">
                  <c:v>1.4280489190656713</c:v>
                </c:pt>
                <c:pt idx="13">
                  <c:v>1.3801166247664503</c:v>
                </c:pt>
                <c:pt idx="14">
                  <c:v>1.1778051018991298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E3-4EFD-8E66-6F84D51B3AB8}"/>
            </c:ext>
          </c:extLst>
        </c:ser>
        <c:ser>
          <c:idx val="7"/>
          <c:order val="7"/>
          <c:tx>
            <c:strRef>
              <c:f>'6 Intensiteter data'!$C$73</c:f>
              <c:strCache>
                <c:ptCount val="1"/>
                <c:pt idx="0">
                  <c:v>Offentlig sektor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data'!$S$73:$AG$73</c:f>
              <c:numCache>
                <c:formatCode>0</c:formatCode>
                <c:ptCount val="15"/>
                <c:pt idx="0">
                  <c:v>0.42738760329157777</c:v>
                </c:pt>
                <c:pt idx="1">
                  <c:v>0.41123346764494989</c:v>
                </c:pt>
                <c:pt idx="2">
                  <c:v>0.42458292476804604</c:v>
                </c:pt>
                <c:pt idx="3">
                  <c:v>0.37557291245301672</c:v>
                </c:pt>
                <c:pt idx="4">
                  <c:v>0.38053025075411234</c:v>
                </c:pt>
                <c:pt idx="5">
                  <c:v>0.32894264043545302</c:v>
                </c:pt>
                <c:pt idx="6">
                  <c:v>0.30418618191143909</c:v>
                </c:pt>
                <c:pt idx="7">
                  <c:v>0.29179327717858622</c:v>
                </c:pt>
                <c:pt idx="8">
                  <c:v>0.27623508088701099</c:v>
                </c:pt>
                <c:pt idx="9">
                  <c:v>0.25944182305345531</c:v>
                </c:pt>
                <c:pt idx="10">
                  <c:v>0.2463723347195933</c:v>
                </c:pt>
                <c:pt idx="11">
                  <c:v>0.26200829767182199</c:v>
                </c:pt>
                <c:pt idx="12">
                  <c:v>0.25064144492053936</c:v>
                </c:pt>
                <c:pt idx="13">
                  <c:v>0.24028690951258816</c:v>
                </c:pt>
                <c:pt idx="14">
                  <c:v>0.2106575650706915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E3-4EFD-8E66-6F84D51B3AB8}"/>
            </c:ext>
          </c:extLst>
        </c:ser>
        <c:ser>
          <c:idx val="8"/>
          <c:order val="8"/>
          <c:tx>
            <c:strRef>
              <c:f>'6 Intensiteter data'!$C$74</c:f>
              <c:strCache>
                <c:ptCount val="1"/>
                <c:pt idx="0">
                  <c:v>Hushåll och ideella föreningar**</c:v>
                </c:pt>
              </c:strCache>
            </c:strRef>
          </c:tx>
          <c:marker>
            <c:symbol val="none"/>
          </c:marker>
          <c:cat>
            <c:strRef>
              <c:f>'6 Intensiteter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Intensiteter data'!$S$74:$AG$74</c:f>
              <c:numCache>
                <c:formatCode>0</c:formatCode>
                <c:ptCount val="15"/>
                <c:pt idx="0">
                  <c:v>114.93483543180764</c:v>
                </c:pt>
                <c:pt idx="1">
                  <c:v>113.17423332850404</c:v>
                </c:pt>
                <c:pt idx="2">
                  <c:v>111.16298690344425</c:v>
                </c:pt>
                <c:pt idx="3">
                  <c:v>105.08108287616591</c:v>
                </c:pt>
                <c:pt idx="4">
                  <c:v>97.719316961909087</c:v>
                </c:pt>
                <c:pt idx="5">
                  <c:v>93.17508631936488</c:v>
                </c:pt>
                <c:pt idx="6">
                  <c:v>90.004621075081403</c:v>
                </c:pt>
                <c:pt idx="7">
                  <c:v>89.057049148335352</c:v>
                </c:pt>
                <c:pt idx="8">
                  <c:v>86.033642106065528</c:v>
                </c:pt>
                <c:pt idx="9">
                  <c:v>82.109088428422695</c:v>
                </c:pt>
                <c:pt idx="10">
                  <c:v>77.185970342342586</c:v>
                </c:pt>
                <c:pt idx="11">
                  <c:v>75.339714572843718</c:v>
                </c:pt>
                <c:pt idx="12">
                  <c:v>71.338395703550475</c:v>
                </c:pt>
                <c:pt idx="13">
                  <c:v>71.873722808329035</c:v>
                </c:pt>
                <c:pt idx="14">
                  <c:v>61.462394718086721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FDE3-4EFD-8E66-6F84D51B3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693568"/>
        <c:axId val="319695104"/>
        <c:extLst/>
      </c:lineChart>
      <c:catAx>
        <c:axId val="319693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695104"/>
        <c:crosses val="autoZero"/>
        <c:auto val="1"/>
        <c:lblAlgn val="ctr"/>
        <c:lblOffset val="100"/>
        <c:noMultiLvlLbl val="0"/>
      </c:catAx>
      <c:valAx>
        <c:axId val="319695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sv-SE" sz="900"/>
                  <a:t>Ton koldioxidekvivalenter per sysselsatt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3196935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/>
              <a:t>Utsläpp av växthusgaser 2008-2023 &amp; förädlingsvärde 2008-2022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82634974676862"/>
          <c:y val="0.14929959474534041"/>
          <c:w val="0.55422256322501651"/>
          <c:h val="0.74102517432569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 Profil'!$B$4</c:f>
              <c:strCache>
                <c:ptCount val="1"/>
                <c:pt idx="0">
                  <c:v>Utsläpp av växthusgaser</c:v>
                </c:pt>
              </c:strCache>
            </c:strRef>
          </c:tx>
          <c:invertIfNegative val="0"/>
          <c:cat>
            <c:strRef>
              <c:f>'4 Utsläpp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'4 Utsläpp data'!$D$60:$S$60</c:f>
              <c:numCache>
                <c:formatCode>#,##0</c:formatCode>
                <c:ptCount val="16"/>
                <c:pt idx="0">
                  <c:v>67500.346317583098</c:v>
                </c:pt>
                <c:pt idx="1">
                  <c:v>62056.222629727476</c:v>
                </c:pt>
                <c:pt idx="2">
                  <c:v>68201.045501670626</c:v>
                </c:pt>
                <c:pt idx="3">
                  <c:v>62904.049823733949</c:v>
                </c:pt>
                <c:pt idx="4">
                  <c:v>59352.997833465837</c:v>
                </c:pt>
                <c:pt idx="5">
                  <c:v>57780.672805883114</c:v>
                </c:pt>
                <c:pt idx="6">
                  <c:v>56219.744790973447</c:v>
                </c:pt>
                <c:pt idx="7">
                  <c:v>56870.920681978685</c:v>
                </c:pt>
                <c:pt idx="8">
                  <c:v>57817.27761242164</c:v>
                </c:pt>
                <c:pt idx="9">
                  <c:v>56470.755497218925</c:v>
                </c:pt>
                <c:pt idx="10">
                  <c:v>55463.318821765555</c:v>
                </c:pt>
                <c:pt idx="11">
                  <c:v>54189.417792802647</c:v>
                </c:pt>
                <c:pt idx="12">
                  <c:v>48660.316149609716</c:v>
                </c:pt>
                <c:pt idx="13">
                  <c:v>50681.958704908116</c:v>
                </c:pt>
                <c:pt idx="14">
                  <c:v>49492.396852988488</c:v>
                </c:pt>
                <c:pt idx="15">
                  <c:v>48754.010636379302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8-4A43-9485-3DF3B025C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45632"/>
        <c:axId val="136663808"/>
      </c:barChart>
      <c:lineChart>
        <c:grouping val="standard"/>
        <c:varyColors val="0"/>
        <c:ser>
          <c:idx val="1"/>
          <c:order val="1"/>
          <c:tx>
            <c:strRef>
              <c:f>'1 Profil'!$J$4:$M$4</c:f>
              <c:strCache>
                <c:ptCount val="4"/>
                <c:pt idx="0">
                  <c:v>Förädlingsvärde</c:v>
                </c:pt>
              </c:strCache>
            </c:strRef>
          </c:tx>
          <c:marker>
            <c:symbol val="none"/>
          </c:marker>
          <c:cat>
            <c:strRef>
              <c:f>'4 Utsläpp data'!$D$5:$S$5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'6 Intensiteter data'!$AH$75:$AV$75</c:f>
              <c:numCache>
                <c:formatCode>#,##0</c:formatCode>
                <c:ptCount val="15"/>
                <c:pt idx="0">
                  <c:v>4186862</c:v>
                </c:pt>
                <c:pt idx="1">
                  <c:v>4008687</c:v>
                </c:pt>
                <c:pt idx="2">
                  <c:v>4239216</c:v>
                </c:pt>
                <c:pt idx="3">
                  <c:v>4373341</c:v>
                </c:pt>
                <c:pt idx="4">
                  <c:v>4355215</c:v>
                </c:pt>
                <c:pt idx="5">
                  <c:v>4404765</c:v>
                </c:pt>
                <c:pt idx="6">
                  <c:v>4505888</c:v>
                </c:pt>
                <c:pt idx="7">
                  <c:v>4704604</c:v>
                </c:pt>
                <c:pt idx="8">
                  <c:v>4815150</c:v>
                </c:pt>
                <c:pt idx="9">
                  <c:v>4903034</c:v>
                </c:pt>
                <c:pt idx="10">
                  <c:v>4996337</c:v>
                </c:pt>
                <c:pt idx="11">
                  <c:v>5123726</c:v>
                </c:pt>
                <c:pt idx="12">
                  <c:v>5020978</c:v>
                </c:pt>
                <c:pt idx="13">
                  <c:v>5319099</c:v>
                </c:pt>
                <c:pt idx="14">
                  <c:v>5396720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8-4A43-9485-3DF3B025C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871936"/>
        <c:axId val="136665728"/>
      </c:lineChart>
      <c:catAx>
        <c:axId val="13664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6663808"/>
        <c:crosses val="autoZero"/>
        <c:auto val="1"/>
        <c:lblAlgn val="ctr"/>
        <c:lblOffset val="100"/>
        <c:noMultiLvlLbl val="0"/>
      </c:catAx>
      <c:valAx>
        <c:axId val="136663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Tusen ton koldioxidekvivalenter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36645632"/>
        <c:crosses val="autoZero"/>
        <c:crossBetween val="between"/>
      </c:valAx>
      <c:valAx>
        <c:axId val="136665728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Miljoner kronor (2015</a:t>
                </a:r>
                <a:r>
                  <a:rPr lang="sv-SE" baseline="0"/>
                  <a:t> </a:t>
                </a:r>
                <a:r>
                  <a:rPr lang="sv-SE"/>
                  <a:t>års priser)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08871936"/>
        <c:crosses val="max"/>
        <c:crossBetween val="between"/>
      </c:valAx>
      <c:catAx>
        <c:axId val="30887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66572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/>
              <a:t>Emissions of GHG 2008-2021 &amp; Value</a:t>
            </a:r>
            <a:r>
              <a:rPr lang="sv-SE" sz="1100" baseline="0"/>
              <a:t> Added </a:t>
            </a:r>
            <a:r>
              <a:rPr lang="sv-SE" sz="1100"/>
              <a:t>2008-2020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82634974676862"/>
          <c:y val="0.14929959474534041"/>
          <c:w val="0.55422256322501651"/>
          <c:h val="0.74102517432569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 Profile'!$B$4:$I$4</c:f>
              <c:strCache>
                <c:ptCount val="8"/>
                <c:pt idx="0">
                  <c:v>Greenhouse gas (GHG) emissions</c:v>
                </c:pt>
              </c:strCache>
            </c:strRef>
          </c:tx>
          <c:invertIfNegative val="0"/>
          <c:cat>
            <c:strRef>
              <c:f>'4 Utsläpp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'4 Utsläpp data'!$D$60:$R$60</c:f>
              <c:numCache>
                <c:formatCode>#,##0</c:formatCode>
                <c:ptCount val="15"/>
                <c:pt idx="0">
                  <c:v>67500.346317583098</c:v>
                </c:pt>
                <c:pt idx="1">
                  <c:v>62056.222629727476</c:v>
                </c:pt>
                <c:pt idx="2">
                  <c:v>68201.045501670626</c:v>
                </c:pt>
                <c:pt idx="3">
                  <c:v>62904.049823733949</c:v>
                </c:pt>
                <c:pt idx="4">
                  <c:v>59352.997833465837</c:v>
                </c:pt>
                <c:pt idx="5">
                  <c:v>57780.672805883114</c:v>
                </c:pt>
                <c:pt idx="6">
                  <c:v>56219.744790973447</c:v>
                </c:pt>
                <c:pt idx="7">
                  <c:v>56870.920681978685</c:v>
                </c:pt>
                <c:pt idx="8">
                  <c:v>57817.27761242164</c:v>
                </c:pt>
                <c:pt idx="9">
                  <c:v>56470.755497218925</c:v>
                </c:pt>
                <c:pt idx="10">
                  <c:v>55463.318821765555</c:v>
                </c:pt>
                <c:pt idx="11">
                  <c:v>54189.417792802647</c:v>
                </c:pt>
                <c:pt idx="12">
                  <c:v>48660.316149609716</c:v>
                </c:pt>
                <c:pt idx="13">
                  <c:v>50681.958704908116</c:v>
                </c:pt>
                <c:pt idx="14">
                  <c:v>49492.396852988488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2FB-9F79-B9CA73C22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830464"/>
        <c:axId val="318832000"/>
      </c:barChart>
      <c:lineChart>
        <c:grouping val="standard"/>
        <c:varyColors val="0"/>
        <c:ser>
          <c:idx val="1"/>
          <c:order val="1"/>
          <c:tx>
            <c:strRef>
              <c:f>'1 Profile'!$J$4:$M$4</c:f>
              <c:strCache>
                <c:ptCount val="4"/>
                <c:pt idx="0">
                  <c:v>Value Added</c:v>
                </c:pt>
              </c:strCache>
            </c:strRef>
          </c:tx>
          <c:marker>
            <c:symbol val="none"/>
          </c:marker>
          <c:cat>
            <c:strRef>
              <c:f>'6 Intensiteter data'!$AH$65:$AU$65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strCache>
            </c:strRef>
          </c:cat>
          <c:val>
            <c:numRef>
              <c:f>'6 Intensiteter data'!$AH$75:$AU$75</c:f>
              <c:numCache>
                <c:formatCode>#,##0</c:formatCode>
                <c:ptCount val="14"/>
                <c:pt idx="0">
                  <c:v>4186862</c:v>
                </c:pt>
                <c:pt idx="1">
                  <c:v>4008687</c:v>
                </c:pt>
                <c:pt idx="2">
                  <c:v>4239216</c:v>
                </c:pt>
                <c:pt idx="3">
                  <c:v>4373341</c:v>
                </c:pt>
                <c:pt idx="4">
                  <c:v>4355215</c:v>
                </c:pt>
                <c:pt idx="5">
                  <c:v>4404765</c:v>
                </c:pt>
                <c:pt idx="6">
                  <c:v>4505888</c:v>
                </c:pt>
                <c:pt idx="7">
                  <c:v>4704604</c:v>
                </c:pt>
                <c:pt idx="8">
                  <c:v>4815150</c:v>
                </c:pt>
                <c:pt idx="9">
                  <c:v>4903034</c:v>
                </c:pt>
                <c:pt idx="10">
                  <c:v>4996337</c:v>
                </c:pt>
                <c:pt idx="11">
                  <c:v>5123726</c:v>
                </c:pt>
                <c:pt idx="12">
                  <c:v>5020978</c:v>
                </c:pt>
                <c:pt idx="13">
                  <c:v>5319099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8E-42FB-9F79-B9CA73C22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840192"/>
        <c:axId val="318838272"/>
      </c:lineChart>
      <c:catAx>
        <c:axId val="31883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8832000"/>
        <c:crosses val="autoZero"/>
        <c:auto val="1"/>
        <c:lblAlgn val="ctr"/>
        <c:lblOffset val="100"/>
        <c:noMultiLvlLbl val="0"/>
      </c:catAx>
      <c:valAx>
        <c:axId val="3188320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Thousand tonnes carbon dioxide equivalents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18830464"/>
        <c:crosses val="autoZero"/>
        <c:crossBetween val="between"/>
      </c:valAx>
      <c:valAx>
        <c:axId val="318838272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Million SEK, reference year 2010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18840192"/>
        <c:crosses val="max"/>
        <c:crossBetween val="between"/>
      </c:valAx>
      <c:catAx>
        <c:axId val="31884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88382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860253516693581"/>
          <c:y val="0.31576253097323165"/>
          <c:w val="0.18944941308421995"/>
          <c:h val="0.32907326436144468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 b="1" i="0" u="none" strike="noStrike" baseline="0">
                <a:effectLst/>
              </a:rPr>
              <a:t>Intensities: Emissions of GHG by GVA, aggregated Industry classification NACE Rev.2, 2008-2022</a:t>
            </a:r>
            <a:endParaRPr lang="sv-SE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01185418144869E-2"/>
          <c:y val="0.12944018504600649"/>
          <c:w val="0.58326504269373913"/>
          <c:h val="0.8015113334819246"/>
        </c:manualLayout>
      </c:layout>
      <c:lineChart>
        <c:grouping val="standard"/>
        <c:varyColors val="0"/>
        <c:ser>
          <c:idx val="0"/>
          <c:order val="0"/>
          <c:tx>
            <c:strRef>
              <c:f>'6 Intensities data'!$C$66</c:f>
              <c:strCache>
                <c:ptCount val="1"/>
                <c:pt idx="0">
                  <c:v>Agriculture, forestry and fishery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data'!$D$66:$R$66</c:f>
              <c:numCache>
                <c:formatCode>0</c:formatCode>
                <c:ptCount val="15"/>
                <c:pt idx="0">
                  <c:v>191.65677665169781</c:v>
                </c:pt>
                <c:pt idx="1">
                  <c:v>176.70040108628231</c:v>
                </c:pt>
                <c:pt idx="2">
                  <c:v>180.43054612215676</c:v>
                </c:pt>
                <c:pt idx="3">
                  <c:v>171.79745785591464</c:v>
                </c:pt>
                <c:pt idx="4">
                  <c:v>167.09852021458389</c:v>
                </c:pt>
                <c:pt idx="5">
                  <c:v>156.3337021046319</c:v>
                </c:pt>
                <c:pt idx="6">
                  <c:v>141.68601064599056</c:v>
                </c:pt>
                <c:pt idx="7">
                  <c:v>136.83588254125885</c:v>
                </c:pt>
                <c:pt idx="8">
                  <c:v>135.01483083829476</c:v>
                </c:pt>
                <c:pt idx="9">
                  <c:v>130.90480131196014</c:v>
                </c:pt>
                <c:pt idx="10">
                  <c:v>137.71195174138489</c:v>
                </c:pt>
                <c:pt idx="11">
                  <c:v>128.23961585323272</c:v>
                </c:pt>
                <c:pt idx="12">
                  <c:v>135.40228319718227</c:v>
                </c:pt>
                <c:pt idx="13">
                  <c:v>138.32196917830629</c:v>
                </c:pt>
                <c:pt idx="14">
                  <c:v>139.32018018908875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CB-449F-8427-2CA2C2A94F6A}"/>
            </c:ext>
          </c:extLst>
        </c:ser>
        <c:ser>
          <c:idx val="1"/>
          <c:order val="1"/>
          <c:tx>
            <c:strRef>
              <c:f>'6 Intensities data'!$C$67</c:f>
              <c:strCache>
                <c:ptCount val="1"/>
                <c:pt idx="0">
                  <c:v>Mining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data'!$D$67:$R$67</c:f>
              <c:numCache>
                <c:formatCode>0</c:formatCode>
                <c:ptCount val="15"/>
                <c:pt idx="0">
                  <c:v>25.026116492248097</c:v>
                </c:pt>
                <c:pt idx="1">
                  <c:v>23.679605600677974</c:v>
                </c:pt>
                <c:pt idx="2">
                  <c:v>27.166172286081402</c:v>
                </c:pt>
                <c:pt idx="3">
                  <c:v>28.468940185617072</c:v>
                </c:pt>
                <c:pt idx="4">
                  <c:v>30.668973486732234</c:v>
                </c:pt>
                <c:pt idx="5">
                  <c:v>32.978809481442532</c:v>
                </c:pt>
                <c:pt idx="6">
                  <c:v>37.9520528232472</c:v>
                </c:pt>
                <c:pt idx="7">
                  <c:v>35.561705926903606</c:v>
                </c:pt>
                <c:pt idx="8">
                  <c:v>34.327973837584089</c:v>
                </c:pt>
                <c:pt idx="9">
                  <c:v>31.069409839282937</c:v>
                </c:pt>
                <c:pt idx="10">
                  <c:v>28.724346011099151</c:v>
                </c:pt>
                <c:pt idx="11">
                  <c:v>29.251861574185018</c:v>
                </c:pt>
                <c:pt idx="12">
                  <c:v>28.951755420671077</c:v>
                </c:pt>
                <c:pt idx="13">
                  <c:v>26.796145720142263</c:v>
                </c:pt>
                <c:pt idx="14">
                  <c:v>30.188253128438717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CB-449F-8427-2CA2C2A94F6A}"/>
            </c:ext>
          </c:extLst>
        </c:ser>
        <c:ser>
          <c:idx val="2"/>
          <c:order val="2"/>
          <c:tx>
            <c:strRef>
              <c:f>'6 Intensities data'!$C$68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data'!$D$68:$R$68</c:f>
              <c:numCache>
                <c:formatCode>0</c:formatCode>
                <c:ptCount val="15"/>
                <c:pt idx="0">
                  <c:v>27.189471745599132</c:v>
                </c:pt>
                <c:pt idx="1">
                  <c:v>27.737224413755403</c:v>
                </c:pt>
                <c:pt idx="2">
                  <c:v>27.316702492439273</c:v>
                </c:pt>
                <c:pt idx="3">
                  <c:v>24.37388872653392</c:v>
                </c:pt>
                <c:pt idx="4">
                  <c:v>24.987900821027406</c:v>
                </c:pt>
                <c:pt idx="5">
                  <c:v>24.464388963468803</c:v>
                </c:pt>
                <c:pt idx="6">
                  <c:v>24.723562704602163</c:v>
                </c:pt>
                <c:pt idx="7">
                  <c:v>23.564658039010741</c:v>
                </c:pt>
                <c:pt idx="8">
                  <c:v>23.588982396051946</c:v>
                </c:pt>
                <c:pt idx="9">
                  <c:v>22.588683868272568</c:v>
                </c:pt>
                <c:pt idx="10">
                  <c:v>21.946106926555554</c:v>
                </c:pt>
                <c:pt idx="11">
                  <c:v>22.218977567579106</c:v>
                </c:pt>
                <c:pt idx="12">
                  <c:v>20.5568946661006</c:v>
                </c:pt>
                <c:pt idx="13">
                  <c:v>18.804381929143968</c:v>
                </c:pt>
                <c:pt idx="14">
                  <c:v>17.537925317531247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CB-449F-8427-2CA2C2A94F6A}"/>
            </c:ext>
          </c:extLst>
        </c:ser>
        <c:ser>
          <c:idx val="3"/>
          <c:order val="3"/>
          <c:tx>
            <c:strRef>
              <c:f>'6 Intensities data'!$C$69</c:f>
              <c:strCache>
                <c:ptCount val="1"/>
                <c:pt idx="0">
                  <c:v>Electricity, gas and hot water supply, water distribution, 
waste water and waste management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data'!$D$69:$R$69</c:f>
              <c:numCache>
                <c:formatCode>0</c:formatCode>
                <c:ptCount val="15"/>
                <c:pt idx="0">
                  <c:v>104.81197364409803</c:v>
                </c:pt>
                <c:pt idx="1">
                  <c:v>109.53431299938811</c:v>
                </c:pt>
                <c:pt idx="2">
                  <c:v>134.67336052338382</c:v>
                </c:pt>
                <c:pt idx="3">
                  <c:v>108.6068455350724</c:v>
                </c:pt>
                <c:pt idx="4">
                  <c:v>89.613637578968138</c:v>
                </c:pt>
                <c:pt idx="5">
                  <c:v>90.510552034836465</c:v>
                </c:pt>
                <c:pt idx="6">
                  <c:v>77.876486372013318</c:v>
                </c:pt>
                <c:pt idx="7">
                  <c:v>71.965545404879663</c:v>
                </c:pt>
                <c:pt idx="8">
                  <c:v>81.547733046269386</c:v>
                </c:pt>
                <c:pt idx="9">
                  <c:v>80.300890459314985</c:v>
                </c:pt>
                <c:pt idx="10">
                  <c:v>91.077572733424205</c:v>
                </c:pt>
                <c:pt idx="11">
                  <c:v>67.328965866691462</c:v>
                </c:pt>
                <c:pt idx="12">
                  <c:v>51.134914648711394</c:v>
                </c:pt>
                <c:pt idx="13">
                  <c:v>64.172784719066456</c:v>
                </c:pt>
                <c:pt idx="14">
                  <c:v>66.348181225961483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CB-449F-8427-2CA2C2A94F6A}"/>
            </c:ext>
          </c:extLst>
        </c:ser>
        <c:ser>
          <c:idx val="4"/>
          <c:order val="4"/>
          <c:tx>
            <c:strRef>
              <c:f>'6 Intensities data'!$C$70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data'!$D$70:$R$70</c:f>
              <c:numCache>
                <c:formatCode>0</c:formatCode>
                <c:ptCount val="15"/>
                <c:pt idx="0">
                  <c:v>7.4222098032566226</c:v>
                </c:pt>
                <c:pt idx="1">
                  <c:v>7.2895625240853938</c:v>
                </c:pt>
                <c:pt idx="2">
                  <c:v>7.828916778519992</c:v>
                </c:pt>
                <c:pt idx="3">
                  <c:v>7.6558291095663717</c:v>
                </c:pt>
                <c:pt idx="4">
                  <c:v>7.4462273711350004</c:v>
                </c:pt>
                <c:pt idx="5">
                  <c:v>7.641883819097524</c:v>
                </c:pt>
                <c:pt idx="6">
                  <c:v>7.1323987060419531</c:v>
                </c:pt>
                <c:pt idx="7">
                  <c:v>6.8693215958246823</c:v>
                </c:pt>
                <c:pt idx="8">
                  <c:v>7.0208200585576135</c:v>
                </c:pt>
                <c:pt idx="9">
                  <c:v>6.3774506105327564</c:v>
                </c:pt>
                <c:pt idx="10">
                  <c:v>6.0368947641823851</c:v>
                </c:pt>
                <c:pt idx="11">
                  <c:v>6.0796529193638982</c:v>
                </c:pt>
                <c:pt idx="12">
                  <c:v>6.1232806845185062</c:v>
                </c:pt>
                <c:pt idx="13">
                  <c:v>6.32851343965228</c:v>
                </c:pt>
                <c:pt idx="14">
                  <c:v>5.479997294810298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CB-449F-8427-2CA2C2A94F6A}"/>
            </c:ext>
          </c:extLst>
        </c:ser>
        <c:ser>
          <c:idx val="5"/>
          <c:order val="5"/>
          <c:tx>
            <c:strRef>
              <c:f>'6 Intensities data'!$C$71</c:f>
              <c:strCache>
                <c:ptCount val="1"/>
                <c:pt idx="0">
                  <c:v>Transport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data'!$D$71:$R$71</c:f>
              <c:numCache>
                <c:formatCode>0</c:formatCode>
                <c:ptCount val="15"/>
                <c:pt idx="0">
                  <c:v>61.678863083265306</c:v>
                </c:pt>
                <c:pt idx="1">
                  <c:v>61.851635986561213</c:v>
                </c:pt>
                <c:pt idx="2">
                  <c:v>59.013358516760476</c:v>
                </c:pt>
                <c:pt idx="3">
                  <c:v>46.754813898800734</c:v>
                </c:pt>
                <c:pt idx="4">
                  <c:v>41.788608105841938</c:v>
                </c:pt>
                <c:pt idx="5">
                  <c:v>41.36966392868004</c:v>
                </c:pt>
                <c:pt idx="6">
                  <c:v>40.918792899954127</c:v>
                </c:pt>
                <c:pt idx="7">
                  <c:v>45.58916187307419</c:v>
                </c:pt>
                <c:pt idx="8">
                  <c:v>48.808250418247688</c:v>
                </c:pt>
                <c:pt idx="9">
                  <c:v>44.795629280363904</c:v>
                </c:pt>
                <c:pt idx="10">
                  <c:v>42.597993803011065</c:v>
                </c:pt>
                <c:pt idx="11">
                  <c:v>40.77594318084514</c:v>
                </c:pt>
                <c:pt idx="12">
                  <c:v>38.142809293324028</c:v>
                </c:pt>
                <c:pt idx="13">
                  <c:v>38.689748046613907</c:v>
                </c:pt>
                <c:pt idx="14">
                  <c:v>40.223186032753404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CB-449F-8427-2CA2C2A94F6A}"/>
            </c:ext>
          </c:extLst>
        </c:ser>
        <c:ser>
          <c:idx val="6"/>
          <c:order val="6"/>
          <c:tx>
            <c:strRef>
              <c:f>'6 Intensities data'!$C$72</c:f>
              <c:strCache>
                <c:ptCount val="1"/>
                <c:pt idx="0">
                  <c:v>Other services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data'!$D$72:$R$72</c:f>
              <c:numCache>
                <c:formatCode>0</c:formatCode>
                <c:ptCount val="15"/>
                <c:pt idx="0">
                  <c:v>2.7815208642489511</c:v>
                </c:pt>
                <c:pt idx="1">
                  <c:v>2.6602669137231572</c:v>
                </c:pt>
                <c:pt idx="2">
                  <c:v>2.6807791949095141</c:v>
                </c:pt>
                <c:pt idx="3">
                  <c:v>2.576867311757395</c:v>
                </c:pt>
                <c:pt idx="4">
                  <c:v>2.3527849980963063</c:v>
                </c:pt>
                <c:pt idx="5">
                  <c:v>2.2311817720717197</c:v>
                </c:pt>
                <c:pt idx="6">
                  <c:v>2.0189963198380498</c:v>
                </c:pt>
                <c:pt idx="7">
                  <c:v>1.8427052731673583</c:v>
                </c:pt>
                <c:pt idx="8">
                  <c:v>1.7433427363830156</c:v>
                </c:pt>
                <c:pt idx="9">
                  <c:v>1.6955488543835062</c:v>
                </c:pt>
                <c:pt idx="10">
                  <c:v>1.6074692952221545</c:v>
                </c:pt>
                <c:pt idx="11">
                  <c:v>1.5559522803724091</c:v>
                </c:pt>
                <c:pt idx="12">
                  <c:v>1.4505756299017047</c:v>
                </c:pt>
                <c:pt idx="13">
                  <c:v>1.340383379963811</c:v>
                </c:pt>
                <c:pt idx="14">
                  <c:v>1.1955868257636211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CB-449F-8427-2CA2C2A94F6A}"/>
            </c:ext>
          </c:extLst>
        </c:ser>
        <c:ser>
          <c:idx val="7"/>
          <c:order val="7"/>
          <c:tx>
            <c:strRef>
              <c:f>'6 Intensities data'!$C$73</c:f>
              <c:strCache>
                <c:ptCount val="1"/>
                <c:pt idx="0">
                  <c:v>Public sector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data'!$D$73:$R$73</c:f>
              <c:numCache>
                <c:formatCode>0</c:formatCode>
                <c:ptCount val="15"/>
                <c:pt idx="0">
                  <c:v>0.64505772608562806</c:v>
                </c:pt>
                <c:pt idx="1">
                  <c:v>0.60229692749330832</c:v>
                </c:pt>
                <c:pt idx="2">
                  <c:v>0.61511987461396234</c:v>
                </c:pt>
                <c:pt idx="3">
                  <c:v>0.54905823031537493</c:v>
                </c:pt>
                <c:pt idx="4">
                  <c:v>0.55718977836081152</c:v>
                </c:pt>
                <c:pt idx="5">
                  <c:v>0.48592243128980173</c:v>
                </c:pt>
                <c:pt idx="6">
                  <c:v>0.45377616143047889</c:v>
                </c:pt>
                <c:pt idx="7">
                  <c:v>0.43887903094265157</c:v>
                </c:pt>
                <c:pt idx="8">
                  <c:v>0.4197647701225215</c:v>
                </c:pt>
                <c:pt idx="9">
                  <c:v>0.39704151440243529</c:v>
                </c:pt>
                <c:pt idx="10">
                  <c:v>0.37810977747359459</c:v>
                </c:pt>
                <c:pt idx="11">
                  <c:v>0.40436595529907843</c:v>
                </c:pt>
                <c:pt idx="12">
                  <c:v>0.40177475247995081</c:v>
                </c:pt>
                <c:pt idx="13">
                  <c:v>0.37897999918184611</c:v>
                </c:pt>
                <c:pt idx="14">
                  <c:v>0.33357735462531551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CB-449F-8427-2CA2C2A94F6A}"/>
            </c:ext>
          </c:extLst>
        </c:ser>
        <c:ser>
          <c:idx val="8"/>
          <c:order val="8"/>
          <c:tx>
            <c:strRef>
              <c:f>'6 Intensities data'!$C$74</c:f>
              <c:strCache>
                <c:ptCount val="1"/>
                <c:pt idx="0">
                  <c:v>Households and non-profit institutions**</c:v>
                </c:pt>
              </c:strCache>
            </c:strRef>
          </c:tx>
          <c:marker>
            <c:symbol val="none"/>
          </c:marker>
          <c:cat>
            <c:strRef>
              <c:f>'6 Intensities data'!$D$65:$R$65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data'!$D$74:$R$74</c:f>
              <c:numCache>
                <c:formatCode>0</c:formatCode>
                <c:ptCount val="15"/>
                <c:pt idx="0">
                  <c:v>207.20646387706168</c:v>
                </c:pt>
                <c:pt idx="1">
                  <c:v>210.15732490229763</c:v>
                </c:pt>
                <c:pt idx="2">
                  <c:v>206.17140029528593</c:v>
                </c:pt>
                <c:pt idx="3">
                  <c:v>190.13697785150433</c:v>
                </c:pt>
                <c:pt idx="4">
                  <c:v>181.70322281977303</c:v>
                </c:pt>
                <c:pt idx="5">
                  <c:v>181.25730114088194</c:v>
                </c:pt>
                <c:pt idx="6">
                  <c:v>176.01131661609591</c:v>
                </c:pt>
                <c:pt idx="7">
                  <c:v>177.23265701842629</c:v>
                </c:pt>
                <c:pt idx="8">
                  <c:v>172.6067750983031</c:v>
                </c:pt>
                <c:pt idx="9">
                  <c:v>166.2623164288581</c:v>
                </c:pt>
                <c:pt idx="10">
                  <c:v>157.68707328238361</c:v>
                </c:pt>
                <c:pt idx="11">
                  <c:v>154.03458718120817</c:v>
                </c:pt>
                <c:pt idx="12">
                  <c:v>150.85086273173405</c:v>
                </c:pt>
                <c:pt idx="13">
                  <c:v>147.10079188695403</c:v>
                </c:pt>
                <c:pt idx="14">
                  <c:v>124.64703536587839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1DCB-449F-8427-2CA2C2A9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583360"/>
        <c:axId val="319584896"/>
        <c:extLst/>
      </c:lineChart>
      <c:catAx>
        <c:axId val="31958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584896"/>
        <c:crosses val="autoZero"/>
        <c:auto val="1"/>
        <c:lblAlgn val="ctr"/>
        <c:lblOffset val="100"/>
        <c:noMultiLvlLbl val="0"/>
      </c:catAx>
      <c:valAx>
        <c:axId val="319584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sv-SE" sz="1050" b="1" i="0" baseline="0">
                    <a:effectLst/>
                  </a:rPr>
                  <a:t>Tonnes carbon dioxide equivalents per million SEK (2015 prices) </a:t>
                </a:r>
                <a:endParaRPr lang="sv-SE" sz="4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14685341546025515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319583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41856995444161"/>
          <c:y val="0.10118151736249539"/>
          <c:w val="0.30600291728172202"/>
          <c:h val="0.84410702996428377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sv-SE" sz="1200" b="1" i="0" baseline="0">
                <a:effectLst/>
              </a:rPr>
              <a:t>Intensities: Emissions of GHG by employees, aggregated Industry classification NACE Rev.2, 2008-2022</a:t>
            </a:r>
            <a:endParaRPr lang="sv-SE" sz="1000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 Intensities data'!$C$66</c:f>
              <c:strCache>
                <c:ptCount val="1"/>
                <c:pt idx="0">
                  <c:v>Agriculture, forestry and fishery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data'!$S$66:$AG$66</c:f>
              <c:numCache>
                <c:formatCode>0</c:formatCode>
                <c:ptCount val="15"/>
                <c:pt idx="0">
                  <c:v>79.128819674585657</c:v>
                </c:pt>
                <c:pt idx="1">
                  <c:v>76.078554021477828</c:v>
                </c:pt>
                <c:pt idx="2">
                  <c:v>75.132020900661104</c:v>
                </c:pt>
                <c:pt idx="3">
                  <c:v>68.49717891273967</c:v>
                </c:pt>
                <c:pt idx="4">
                  <c:v>65.347321071616761</c:v>
                </c:pt>
                <c:pt idx="5">
                  <c:v>64.681154835347428</c:v>
                </c:pt>
                <c:pt idx="6">
                  <c:v>64.195233654080326</c:v>
                </c:pt>
                <c:pt idx="7">
                  <c:v>64.576408223757383</c:v>
                </c:pt>
                <c:pt idx="8">
                  <c:v>65.090146786281636</c:v>
                </c:pt>
                <c:pt idx="9">
                  <c:v>64.203126524738067</c:v>
                </c:pt>
                <c:pt idx="10">
                  <c:v>61.636626840947216</c:v>
                </c:pt>
                <c:pt idx="11">
                  <c:v>60.421579838756564</c:v>
                </c:pt>
                <c:pt idx="12">
                  <c:v>59.226435786264219</c:v>
                </c:pt>
                <c:pt idx="13">
                  <c:v>58.101236698734184</c:v>
                </c:pt>
                <c:pt idx="14">
                  <c:v>57.418449966866817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8-401A-81FE-5462C938D77B}"/>
            </c:ext>
          </c:extLst>
        </c:ser>
        <c:ser>
          <c:idx val="1"/>
          <c:order val="1"/>
          <c:tx>
            <c:strRef>
              <c:f>'6 Intensities data'!$C$67</c:f>
              <c:strCache>
                <c:ptCount val="1"/>
                <c:pt idx="0">
                  <c:v>Mining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data'!$S$67:$AG$67</c:f>
              <c:numCache>
                <c:formatCode>0</c:formatCode>
                <c:ptCount val="15"/>
                <c:pt idx="0">
                  <c:v>84.517547762407432</c:v>
                </c:pt>
                <c:pt idx="1">
                  <c:v>76.611981120193491</c:v>
                </c:pt>
                <c:pt idx="2">
                  <c:v>100.04869063859229</c:v>
                </c:pt>
                <c:pt idx="3">
                  <c:v>95.40156138545764</c:v>
                </c:pt>
                <c:pt idx="4">
                  <c:v>94.731986541882392</c:v>
                </c:pt>
                <c:pt idx="5">
                  <c:v>89.019467249756445</c:v>
                </c:pt>
                <c:pt idx="6">
                  <c:v>93.66946157305641</c:v>
                </c:pt>
                <c:pt idx="7">
                  <c:v>98.949490781772553</c:v>
                </c:pt>
                <c:pt idx="8">
                  <c:v>100.31977223883541</c:v>
                </c:pt>
                <c:pt idx="9">
                  <c:v>101.50916532056158</c:v>
                </c:pt>
                <c:pt idx="10">
                  <c:v>92.091450159334343</c:v>
                </c:pt>
                <c:pt idx="11">
                  <c:v>92.782682995149528</c:v>
                </c:pt>
                <c:pt idx="12">
                  <c:v>89.73596592637</c:v>
                </c:pt>
                <c:pt idx="13">
                  <c:v>84.515043601328699</c:v>
                </c:pt>
                <c:pt idx="14">
                  <c:v>77.23396536364578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8-401A-81FE-5462C938D77B}"/>
            </c:ext>
          </c:extLst>
        </c:ser>
        <c:ser>
          <c:idx val="2"/>
          <c:order val="2"/>
          <c:tx>
            <c:strRef>
              <c:f>'6 Intensities data'!$C$68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data'!$S$68:$AG$68</c:f>
              <c:numCache>
                <c:formatCode>0</c:formatCode>
                <c:ptCount val="15"/>
                <c:pt idx="0">
                  <c:v>28.195902439316836</c:v>
                </c:pt>
                <c:pt idx="1">
                  <c:v>24.830711845597943</c:v>
                </c:pt>
                <c:pt idx="2">
                  <c:v>30.591378385658235</c:v>
                </c:pt>
                <c:pt idx="3">
                  <c:v>28.436705551132551</c:v>
                </c:pt>
                <c:pt idx="4">
                  <c:v>27.631429085437897</c:v>
                </c:pt>
                <c:pt idx="5">
                  <c:v>26.513292488133967</c:v>
                </c:pt>
                <c:pt idx="6">
                  <c:v>26.575478055586494</c:v>
                </c:pt>
                <c:pt idx="7">
                  <c:v>27.542873081280035</c:v>
                </c:pt>
                <c:pt idx="8">
                  <c:v>28.553290379851468</c:v>
                </c:pt>
                <c:pt idx="9">
                  <c:v>27.520898361503797</c:v>
                </c:pt>
                <c:pt idx="10">
                  <c:v>26.890421861079147</c:v>
                </c:pt>
                <c:pt idx="11">
                  <c:v>27.03270328104265</c:v>
                </c:pt>
                <c:pt idx="12">
                  <c:v>23.882573506646036</c:v>
                </c:pt>
                <c:pt idx="13">
                  <c:v>25.796958795116886</c:v>
                </c:pt>
                <c:pt idx="14">
                  <c:v>24.487934285149503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8-401A-81FE-5462C938D77B}"/>
            </c:ext>
          </c:extLst>
        </c:ser>
        <c:ser>
          <c:idx val="3"/>
          <c:order val="3"/>
          <c:tx>
            <c:strRef>
              <c:f>'6 Intensities data'!$C$69</c:f>
              <c:strCache>
                <c:ptCount val="1"/>
                <c:pt idx="0">
                  <c:v>Electricity, gas and hot water supply, water distribution, 
waste water and waste management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data'!$S$69:$AG$69</c:f>
              <c:numCache>
                <c:formatCode>0</c:formatCode>
                <c:ptCount val="15"/>
                <c:pt idx="0">
                  <c:v>211.69243613669158</c:v>
                </c:pt>
                <c:pt idx="1">
                  <c:v>211.86379927519096</c:v>
                </c:pt>
                <c:pt idx="2">
                  <c:v>262.76990151277431</c:v>
                </c:pt>
                <c:pt idx="3">
                  <c:v>213.66415373184864</c:v>
                </c:pt>
                <c:pt idx="4">
                  <c:v>196.84315442054123</c:v>
                </c:pt>
                <c:pt idx="5">
                  <c:v>182.6870478168037</c:v>
                </c:pt>
                <c:pt idx="6">
                  <c:v>159.61617147809898</c:v>
                </c:pt>
                <c:pt idx="7">
                  <c:v>153.38176168862731</c:v>
                </c:pt>
                <c:pt idx="8">
                  <c:v>162.0742282482673</c:v>
                </c:pt>
                <c:pt idx="9">
                  <c:v>150.74813165117695</c:v>
                </c:pt>
                <c:pt idx="10">
                  <c:v>150.3333910293438</c:v>
                </c:pt>
                <c:pt idx="11">
                  <c:v>126.85771129413459</c:v>
                </c:pt>
                <c:pt idx="12">
                  <c:v>115.49173278188856</c:v>
                </c:pt>
                <c:pt idx="13">
                  <c:v>124.19472777770902</c:v>
                </c:pt>
                <c:pt idx="14">
                  <c:v>117.22687621126524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8-401A-81FE-5462C938D77B}"/>
            </c:ext>
          </c:extLst>
        </c:ser>
        <c:ser>
          <c:idx val="4"/>
          <c:order val="4"/>
          <c:tx>
            <c:strRef>
              <c:f>'6 Intensities data'!$C$70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data'!$S$70:$AG$70</c:f>
              <c:numCache>
                <c:formatCode>0</c:formatCode>
                <c:ptCount val="15"/>
                <c:pt idx="0">
                  <c:v>6.3096638858712391</c:v>
                </c:pt>
                <c:pt idx="1">
                  <c:v>6.2944663584382408</c:v>
                </c:pt>
                <c:pt idx="2">
                  <c:v>6.5762638136050695</c:v>
                </c:pt>
                <c:pt idx="3">
                  <c:v>6.3497250331432991</c:v>
                </c:pt>
                <c:pt idx="4">
                  <c:v>6.0601431719456</c:v>
                </c:pt>
                <c:pt idx="5">
                  <c:v>5.9340774455563157</c:v>
                </c:pt>
                <c:pt idx="6">
                  <c:v>5.6051952566743006</c:v>
                </c:pt>
                <c:pt idx="7">
                  <c:v>5.6180854004602097</c:v>
                </c:pt>
                <c:pt idx="8">
                  <c:v>5.5346150034651931</c:v>
                </c:pt>
                <c:pt idx="9">
                  <c:v>4.8919562591733357</c:v>
                </c:pt>
                <c:pt idx="10">
                  <c:v>4.6623068556473317</c:v>
                </c:pt>
                <c:pt idx="11">
                  <c:v>4.8361140153704634</c:v>
                </c:pt>
                <c:pt idx="12">
                  <c:v>4.8653946486899899</c:v>
                </c:pt>
                <c:pt idx="13">
                  <c:v>4.9776058121813991</c:v>
                </c:pt>
                <c:pt idx="14">
                  <c:v>4.3291839719057252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8-401A-81FE-5462C938D77B}"/>
            </c:ext>
          </c:extLst>
        </c:ser>
        <c:ser>
          <c:idx val="5"/>
          <c:order val="5"/>
          <c:tx>
            <c:strRef>
              <c:f>'6 Intensities data'!$C$71</c:f>
              <c:strCache>
                <c:ptCount val="1"/>
                <c:pt idx="0">
                  <c:v>Transport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data'!$S$71:$AG$71</c:f>
              <c:numCache>
                <c:formatCode>0</c:formatCode>
                <c:ptCount val="15"/>
                <c:pt idx="0">
                  <c:v>46.014385838271117</c:v>
                </c:pt>
                <c:pt idx="1">
                  <c:v>42.588046910902342</c:v>
                </c:pt>
                <c:pt idx="2">
                  <c:v>42.958119192581414</c:v>
                </c:pt>
                <c:pt idx="3">
                  <c:v>36.941652047744391</c:v>
                </c:pt>
                <c:pt idx="4">
                  <c:v>32.597094825310542</c:v>
                </c:pt>
                <c:pt idx="5">
                  <c:v>33.13822566178316</c:v>
                </c:pt>
                <c:pt idx="6">
                  <c:v>33.738297193167078</c:v>
                </c:pt>
                <c:pt idx="7">
                  <c:v>37.20132291637367</c:v>
                </c:pt>
                <c:pt idx="8">
                  <c:v>39.328759722923536</c:v>
                </c:pt>
                <c:pt idx="9">
                  <c:v>36.32923621112127</c:v>
                </c:pt>
                <c:pt idx="10">
                  <c:v>35.070456563366569</c:v>
                </c:pt>
                <c:pt idx="11">
                  <c:v>34.000811907645385</c:v>
                </c:pt>
                <c:pt idx="12">
                  <c:v>25.888188375090962</c:v>
                </c:pt>
                <c:pt idx="13">
                  <c:v>27.168103043104118</c:v>
                </c:pt>
                <c:pt idx="14">
                  <c:v>31.346229248720633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C08-401A-81FE-5462C938D77B}"/>
            </c:ext>
          </c:extLst>
        </c:ser>
        <c:ser>
          <c:idx val="6"/>
          <c:order val="6"/>
          <c:tx>
            <c:strRef>
              <c:f>'6 Intensities data'!$C$72</c:f>
              <c:strCache>
                <c:ptCount val="1"/>
                <c:pt idx="0">
                  <c:v>Other services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data'!$S$72:$AG$72</c:f>
              <c:numCache>
                <c:formatCode>0</c:formatCode>
                <c:ptCount val="15"/>
                <c:pt idx="0">
                  <c:v>2.3947271472509373</c:v>
                </c:pt>
                <c:pt idx="1">
                  <c:v>2.2669096133526225</c:v>
                </c:pt>
                <c:pt idx="2">
                  <c:v>2.3250058275136998</c:v>
                </c:pt>
                <c:pt idx="3">
                  <c:v>2.2582356663311596</c:v>
                </c:pt>
                <c:pt idx="4">
                  <c:v>2.0463576491382631</c:v>
                </c:pt>
                <c:pt idx="5">
                  <c:v>1.9851151029624754</c:v>
                </c:pt>
                <c:pt idx="6">
                  <c:v>1.8272474208311034</c:v>
                </c:pt>
                <c:pt idx="7">
                  <c:v>1.7126883269613298</c:v>
                </c:pt>
                <c:pt idx="8">
                  <c:v>1.6292221783800074</c:v>
                </c:pt>
                <c:pt idx="9">
                  <c:v>1.5746312083392116</c:v>
                </c:pt>
                <c:pt idx="10">
                  <c:v>1.5084741497231244</c:v>
                </c:pt>
                <c:pt idx="11">
                  <c:v>1.5099590462170016</c:v>
                </c:pt>
                <c:pt idx="12">
                  <c:v>1.4280489190656713</c:v>
                </c:pt>
                <c:pt idx="13">
                  <c:v>1.3801166247664503</c:v>
                </c:pt>
                <c:pt idx="14">
                  <c:v>1.1778051018991298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C08-401A-81FE-5462C938D77B}"/>
            </c:ext>
          </c:extLst>
        </c:ser>
        <c:ser>
          <c:idx val="7"/>
          <c:order val="7"/>
          <c:tx>
            <c:strRef>
              <c:f>'6 Intensities data'!$C$73</c:f>
              <c:strCache>
                <c:ptCount val="1"/>
                <c:pt idx="0">
                  <c:v>Public sector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data'!$S$73:$AG$73</c:f>
              <c:numCache>
                <c:formatCode>0</c:formatCode>
                <c:ptCount val="15"/>
                <c:pt idx="0">
                  <c:v>0.42738760329157777</c:v>
                </c:pt>
                <c:pt idx="1">
                  <c:v>0.41123346764494989</c:v>
                </c:pt>
                <c:pt idx="2">
                  <c:v>0.42458292476804604</c:v>
                </c:pt>
                <c:pt idx="3">
                  <c:v>0.37557291245301672</c:v>
                </c:pt>
                <c:pt idx="4">
                  <c:v>0.38053025075411234</c:v>
                </c:pt>
                <c:pt idx="5">
                  <c:v>0.32894264043545302</c:v>
                </c:pt>
                <c:pt idx="6">
                  <c:v>0.30418618191143909</c:v>
                </c:pt>
                <c:pt idx="7">
                  <c:v>0.29179327717858622</c:v>
                </c:pt>
                <c:pt idx="8">
                  <c:v>0.27623508088701099</c:v>
                </c:pt>
                <c:pt idx="9">
                  <c:v>0.25944182305345531</c:v>
                </c:pt>
                <c:pt idx="10">
                  <c:v>0.2463723347195933</c:v>
                </c:pt>
                <c:pt idx="11">
                  <c:v>0.26200829767182199</c:v>
                </c:pt>
                <c:pt idx="12">
                  <c:v>0.25064144492053936</c:v>
                </c:pt>
                <c:pt idx="13">
                  <c:v>0.24028690951258816</c:v>
                </c:pt>
                <c:pt idx="14">
                  <c:v>0.2106575650706915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C08-401A-81FE-5462C938D77B}"/>
            </c:ext>
          </c:extLst>
        </c:ser>
        <c:ser>
          <c:idx val="8"/>
          <c:order val="8"/>
          <c:tx>
            <c:strRef>
              <c:f>'6 Intensities data'!$C$74</c:f>
              <c:strCache>
                <c:ptCount val="1"/>
                <c:pt idx="0">
                  <c:v>Households and non-profit institutions**</c:v>
                </c:pt>
              </c:strCache>
            </c:strRef>
          </c:tx>
          <c:marker>
            <c:symbol val="none"/>
          </c:marker>
          <c:cat>
            <c:strRef>
              <c:f>'6 Intensities data'!$S$65:$AG$65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'6 Intensities data'!$S$74:$AG$74</c:f>
              <c:numCache>
                <c:formatCode>0</c:formatCode>
                <c:ptCount val="15"/>
                <c:pt idx="0">
                  <c:v>114.93483543180764</c:v>
                </c:pt>
                <c:pt idx="1">
                  <c:v>113.17423332850404</c:v>
                </c:pt>
                <c:pt idx="2">
                  <c:v>111.16298690344425</c:v>
                </c:pt>
                <c:pt idx="3">
                  <c:v>105.08108287616591</c:v>
                </c:pt>
                <c:pt idx="4">
                  <c:v>97.719316961909087</c:v>
                </c:pt>
                <c:pt idx="5">
                  <c:v>93.17508631936488</c:v>
                </c:pt>
                <c:pt idx="6">
                  <c:v>90.004621075081403</c:v>
                </c:pt>
                <c:pt idx="7">
                  <c:v>89.057049148335352</c:v>
                </c:pt>
                <c:pt idx="8">
                  <c:v>86.033642106065528</c:v>
                </c:pt>
                <c:pt idx="9">
                  <c:v>82.109088428422695</c:v>
                </c:pt>
                <c:pt idx="10">
                  <c:v>77.185970342342586</c:v>
                </c:pt>
                <c:pt idx="11">
                  <c:v>75.339714572843718</c:v>
                </c:pt>
                <c:pt idx="12">
                  <c:v>71.338395703550475</c:v>
                </c:pt>
                <c:pt idx="13">
                  <c:v>71.873722808329035</c:v>
                </c:pt>
                <c:pt idx="14">
                  <c:v>61.462394718086721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7C08-401A-81FE-5462C938D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693568"/>
        <c:axId val="319695104"/>
        <c:extLst/>
      </c:lineChart>
      <c:catAx>
        <c:axId val="319693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9695104"/>
        <c:crosses val="autoZero"/>
        <c:auto val="1"/>
        <c:lblAlgn val="ctr"/>
        <c:lblOffset val="100"/>
        <c:noMultiLvlLbl val="0"/>
      </c:catAx>
      <c:valAx>
        <c:axId val="319695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sv-SE" sz="1050" b="1" i="0" baseline="0">
                    <a:effectLst/>
                  </a:rPr>
                  <a:t>Tonnes carbon dioxide equivalents by number of employees </a:t>
                </a:r>
                <a:endParaRPr lang="sv-SE" sz="4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1890242398277451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319693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08655785695059"/>
          <c:y val="0.10287343555739742"/>
          <c:w val="0.3274388093119211"/>
          <c:h val="0.85404238154441214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v-SE" sz="1100"/>
              <a:t>Förbränning av bränslen, 2008-2022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52741930519453"/>
          <c:y val="0.11966998675057501"/>
          <c:w val="0.70112504699891909"/>
          <c:h val="0.790926321675806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 Bränslen data'!$D$3:$K$3</c:f>
              <c:strCache>
                <c:ptCount val="8"/>
                <c:pt idx="0">
                  <c:v>Förbränning av bränslen, Biobränslen</c:v>
                </c:pt>
              </c:strCache>
            </c:strRef>
          </c:tx>
          <c:invertIfNegative val="0"/>
          <c:cat>
            <c:strRef>
              <c:f>'5 Bränslen data'!$D$65:$S$65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'5 Bränslen data'!$D$75:$S$75</c:f>
              <c:numCache>
                <c:formatCode>#,##0</c:formatCode>
                <c:ptCount val="16"/>
                <c:pt idx="0">
                  <c:v>419337.19199827116</c:v>
                </c:pt>
                <c:pt idx="1">
                  <c:v>432687.71384439827</c:v>
                </c:pt>
                <c:pt idx="2">
                  <c:v>469541.17575081228</c:v>
                </c:pt>
                <c:pt idx="3">
                  <c:v>453393.35896803916</c:v>
                </c:pt>
                <c:pt idx="4">
                  <c:v>469520.52684358554</c:v>
                </c:pt>
                <c:pt idx="5">
                  <c:v>470262.72351038229</c:v>
                </c:pt>
                <c:pt idx="6">
                  <c:v>472280.43274308799</c:v>
                </c:pt>
                <c:pt idx="7">
                  <c:v>485176.36009472446</c:v>
                </c:pt>
                <c:pt idx="8">
                  <c:v>506471.97943159973</c:v>
                </c:pt>
                <c:pt idx="9">
                  <c:v>521564.20033056586</c:v>
                </c:pt>
                <c:pt idx="10">
                  <c:v>517635.48730623047</c:v>
                </c:pt>
                <c:pt idx="11">
                  <c:v>533683.4640166203</c:v>
                </c:pt>
                <c:pt idx="12">
                  <c:v>517386.02782447799</c:v>
                </c:pt>
                <c:pt idx="13">
                  <c:v>558584.17628047173</c:v>
                </c:pt>
                <c:pt idx="14">
                  <c:v>561314.79457543511</c:v>
                </c:pt>
                <c:pt idx="15">
                  <c:v>550350.27706005413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4-4B80-B29A-6179315B4D38}"/>
            </c:ext>
          </c:extLst>
        </c:ser>
        <c:ser>
          <c:idx val="1"/>
          <c:order val="1"/>
          <c:tx>
            <c:strRef>
              <c:f>'5 Bränslen data'!$T$3:$AC$3</c:f>
              <c:strCache>
                <c:ptCount val="10"/>
                <c:pt idx="0">
                  <c:v>Förbränning av bränslen, Fossila bränslen</c:v>
                </c:pt>
              </c:strCache>
            </c:strRef>
          </c:tx>
          <c:invertIfNegative val="0"/>
          <c:cat>
            <c:strRef>
              <c:f>'5 Bränslen data'!$D$65:$S$65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strCache>
            </c:strRef>
          </c:cat>
          <c:val>
            <c:numRef>
              <c:f>'5 Bränslen data'!$T$75:$AI$75</c:f>
              <c:numCache>
                <c:formatCode>#,##0</c:formatCode>
                <c:ptCount val="16"/>
                <c:pt idx="0">
                  <c:v>652249.00688954326</c:v>
                </c:pt>
                <c:pt idx="1">
                  <c:v>623941.60054102016</c:v>
                </c:pt>
                <c:pt idx="2">
                  <c:v>677448.08223740989</c:v>
                </c:pt>
                <c:pt idx="3">
                  <c:v>614428.29317130113</c:v>
                </c:pt>
                <c:pt idx="4">
                  <c:v>575576.43034432887</c:v>
                </c:pt>
                <c:pt idx="5">
                  <c:v>557369.24946365017</c:v>
                </c:pt>
                <c:pt idx="6">
                  <c:v>532764.84860429377</c:v>
                </c:pt>
                <c:pt idx="7">
                  <c:v>544270.81996863999</c:v>
                </c:pt>
                <c:pt idx="8">
                  <c:v>544767.42150372383</c:v>
                </c:pt>
                <c:pt idx="9">
                  <c:v>519374.09796483605</c:v>
                </c:pt>
                <c:pt idx="10">
                  <c:v>514526.02675434109</c:v>
                </c:pt>
                <c:pt idx="11">
                  <c:v>501750.62808656925</c:v>
                </c:pt>
                <c:pt idx="12">
                  <c:v>447151.50492780434</c:v>
                </c:pt>
                <c:pt idx="13">
                  <c:v>467903.93476859812</c:v>
                </c:pt>
                <c:pt idx="14">
                  <c:v>454680.10719664325</c:v>
                </c:pt>
                <c:pt idx="15">
                  <c:v>453072.52630837669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4-4B80-B29A-6179315B4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318050688"/>
        <c:axId val="318052224"/>
      </c:barChart>
      <c:catAx>
        <c:axId val="318050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8052224"/>
        <c:crosses val="autoZero"/>
        <c:auto val="1"/>
        <c:lblAlgn val="ctr"/>
        <c:lblOffset val="100"/>
        <c:noMultiLvlLbl val="0"/>
      </c:catAx>
      <c:valAx>
        <c:axId val="318052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v-SE"/>
                  <a:t>TJ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31805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056863411333938"/>
          <c:y val="0.28277616901938801"/>
          <c:w val="0.13793435903130624"/>
          <c:h val="0.5073577162093999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gif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45</xdr:row>
      <xdr:rowOff>83344</xdr:rowOff>
    </xdr:from>
    <xdr:to>
      <xdr:col>0</xdr:col>
      <xdr:colOff>2155031</xdr:colOff>
      <xdr:row>47</xdr:row>
      <xdr:rowOff>6815</xdr:rowOff>
    </xdr:to>
    <xdr:pic>
      <xdr:nvPicPr>
        <xdr:cNvPr id="24" name="Bildobjekt 23" descr="Symbolen för Sveriges officiella statisti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21943219"/>
          <a:ext cx="1976437" cy="301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66145</xdr:colOff>
      <xdr:row>18</xdr:row>
      <xdr:rowOff>140230</xdr:rowOff>
    </xdr:from>
    <xdr:to>
      <xdr:col>18</xdr:col>
      <xdr:colOff>529166</xdr:colOff>
      <xdr:row>39</xdr:row>
      <xdr:rowOff>116417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345281</xdr:colOff>
      <xdr:row>3</xdr:row>
      <xdr:rowOff>142874</xdr:rowOff>
    </xdr:from>
    <xdr:to>
      <xdr:col>26</xdr:col>
      <xdr:colOff>470258</xdr:colOff>
      <xdr:row>15</xdr:row>
      <xdr:rowOff>4978</xdr:rowOff>
    </xdr:to>
    <xdr:sp macro="" textlink="">
      <xdr:nvSpPr>
        <xdr:cNvPr id="13" name="textruta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5406687" y="607218"/>
          <a:ext cx="3768290" cy="219572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miljöräkenskaperna redovisas de olika branschernas uppsläpp i relation till sysselsättning och förädlingsvärde (branschens bidrag till BNP). </a:t>
          </a:r>
        </a:p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Statistiken som rör utsläpp till luft 2023 är färdigställd innan den slutliga statistiken över sysselsättning och förädlingsvärde. Därför finns utsläppsintensiteter och miljöekonomiska profiler bara tillgänliga fram till 2022. </a:t>
          </a:r>
          <a:endParaRPr lang="sv-S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80</xdr:row>
      <xdr:rowOff>0</xdr:rowOff>
    </xdr:from>
    <xdr:to>
      <xdr:col>1</xdr:col>
      <xdr:colOff>1678781</xdr:colOff>
      <xdr:row>81</xdr:row>
      <xdr:rowOff>105571</xdr:rowOff>
    </xdr:to>
    <xdr:pic>
      <xdr:nvPicPr>
        <xdr:cNvPr id="3" name="Bildobjekt 2" descr="Symbolen för Sveriges officiella statistik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14859000"/>
          <a:ext cx="1643062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79</xdr:row>
      <xdr:rowOff>0</xdr:rowOff>
    </xdr:from>
    <xdr:to>
      <xdr:col>1</xdr:col>
      <xdr:colOff>1678781</xdr:colOff>
      <xdr:row>80</xdr:row>
      <xdr:rowOff>66675</xdr:rowOff>
    </xdr:to>
    <xdr:pic>
      <xdr:nvPicPr>
        <xdr:cNvPr id="2" name="Bildobjekt 1" descr="Symbolen för Sveriges officiella statistik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419" y="15135225"/>
          <a:ext cx="1643062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" name="textruta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2362200" y="0"/>
          <a:ext cx="230187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Källa: Miljöräkenskaperna,</a:t>
          </a:r>
          <a:r>
            <a:rPr lang="sv-SE" sz="1100" baseline="0"/>
            <a:t> SCB</a:t>
          </a:r>
        </a:p>
        <a:p>
          <a:r>
            <a:rPr lang="sv-SE" sz="1100" baseline="0"/>
            <a:t>Data uppdaterade: 2015-11-20</a:t>
          </a:r>
          <a:endParaRPr lang="sv-SE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" name="textruta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4870449" y="9525"/>
          <a:ext cx="322897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Source: Environmental accounts, Statistics Sweden</a:t>
          </a:r>
        </a:p>
        <a:p>
          <a:r>
            <a:rPr lang="sv-SE" sz="1100" baseline="0"/>
            <a:t>Data updated: 2015-11-20</a:t>
          </a:r>
          <a:endParaRPr lang="sv-SE" sz="1100"/>
        </a:p>
      </xdr:txBody>
    </xdr:sp>
    <xdr:clientData/>
  </xdr:twoCellAnchor>
  <xdr:twoCellAnchor>
    <xdr:from>
      <xdr:col>7</xdr:col>
      <xdr:colOff>345283</xdr:colOff>
      <xdr:row>19</xdr:row>
      <xdr:rowOff>115357</xdr:rowOff>
    </xdr:from>
    <xdr:to>
      <xdr:col>18</xdr:col>
      <xdr:colOff>571500</xdr:colOff>
      <xdr:row>38</xdr:row>
      <xdr:rowOff>127000</xdr:rowOff>
    </xdr:to>
    <xdr:graphicFrame macro="">
      <xdr:nvGraphicFramePr>
        <xdr:cNvPr id="53" name="Diagram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11906</xdr:colOff>
      <xdr:row>46</xdr:row>
      <xdr:rowOff>107156</xdr:rowOff>
    </xdr:from>
    <xdr:to>
      <xdr:col>0</xdr:col>
      <xdr:colOff>1573742</xdr:colOff>
      <xdr:row>48</xdr:row>
      <xdr:rowOff>19051</xdr:rowOff>
    </xdr:to>
    <xdr:pic>
      <xdr:nvPicPr>
        <xdr:cNvPr id="54" name="Bildobjekt 53" descr="Symbolen för Sveriges officiella statistik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" y="21040989"/>
          <a:ext cx="1565011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25</xdr:col>
      <xdr:colOff>124977</xdr:colOff>
      <xdr:row>15</xdr:row>
      <xdr:rowOff>10271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4530917" y="624417"/>
          <a:ext cx="3807977" cy="211635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environmental accounts, the various industries are reported in relation to employment and value added (the industry's contribution to GDP).</a:t>
          </a:r>
        </a:p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Statistics on emissions to air 2022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have been finalized before the final statistics on employment and value added. Therefore, emission intensities and environmental economic profiles are only available until 2021.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345019</xdr:colOff>
      <xdr:row>28</xdr:row>
      <xdr:rowOff>19579</xdr:rowOff>
    </xdr:from>
    <xdr:to>
      <xdr:col>11</xdr:col>
      <xdr:colOff>323850</xdr:colOff>
      <xdr:row>52</xdr:row>
      <xdr:rowOff>80435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374388</xdr:colOff>
      <xdr:row>27</xdr:row>
      <xdr:rowOff>158749</xdr:rowOff>
    </xdr:from>
    <xdr:to>
      <xdr:col>24</xdr:col>
      <xdr:colOff>357187</xdr:colOff>
      <xdr:row>51</xdr:row>
      <xdr:rowOff>166686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202405</xdr:colOff>
      <xdr:row>57</xdr:row>
      <xdr:rowOff>71438</xdr:rowOff>
    </xdr:from>
    <xdr:to>
      <xdr:col>0</xdr:col>
      <xdr:colOff>1762124</xdr:colOff>
      <xdr:row>59</xdr:row>
      <xdr:rowOff>1261</xdr:rowOff>
    </xdr:to>
    <xdr:pic>
      <xdr:nvPicPr>
        <xdr:cNvPr id="4" name="Bildobjekt 3" descr="Symbolen för Sveriges officiella statistik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5" y="9536907"/>
          <a:ext cx="1559719" cy="301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226218</xdr:colOff>
      <xdr:row>6</xdr:row>
      <xdr:rowOff>47626</xdr:rowOff>
    </xdr:from>
    <xdr:to>
      <xdr:col>18</xdr:col>
      <xdr:colOff>351196</xdr:colOff>
      <xdr:row>19</xdr:row>
      <xdr:rowOff>76417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9108281" y="1012032"/>
          <a:ext cx="3768290" cy="219572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miljöräkenskaperna redovisas de olika branschernas utsläpp i relation till sysselsättning och förädlingsvärde (branschens bidrag till BNP). </a:t>
          </a:r>
        </a:p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Statistiken som rör utsläpp till luft 2023 är färdigställd innan den slutliga statistiken över sysselsättning och förädlingsvärde. Därför finns utsläppsintensiteter och miljöekonomiska profiler bara tillgänliga fram till 2022. </a:t>
          </a:r>
          <a:endParaRPr lang="sv-SE" sz="1100"/>
        </a:p>
      </xdr:txBody>
    </xdr:sp>
    <xdr:clientData/>
  </xdr:twoCellAnchor>
  <xdr:twoCellAnchor>
    <xdr:from>
      <xdr:col>0</xdr:col>
      <xdr:colOff>321468</xdr:colOff>
      <xdr:row>3</xdr:row>
      <xdr:rowOff>107157</xdr:rowOff>
    </xdr:from>
    <xdr:to>
      <xdr:col>11</xdr:col>
      <xdr:colOff>250031</xdr:colOff>
      <xdr:row>25</xdr:row>
      <xdr:rowOff>117476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57</xdr:row>
      <xdr:rowOff>154781</xdr:rowOff>
    </xdr:from>
    <xdr:to>
      <xdr:col>0</xdr:col>
      <xdr:colOff>1684338</xdr:colOff>
      <xdr:row>59</xdr:row>
      <xdr:rowOff>75079</xdr:rowOff>
    </xdr:to>
    <xdr:pic>
      <xdr:nvPicPr>
        <xdr:cNvPr id="4" name="Bildobjekt 3" descr="Symbolen för Sveriges officiella statistik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08344"/>
          <a:ext cx="1595438" cy="301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5</xdr:row>
      <xdr:rowOff>23812</xdr:rowOff>
    </xdr:from>
    <xdr:to>
      <xdr:col>11</xdr:col>
      <xdr:colOff>369093</xdr:colOff>
      <xdr:row>26</xdr:row>
      <xdr:rowOff>105570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178594</xdr:colOff>
      <xdr:row>27</xdr:row>
      <xdr:rowOff>154780</xdr:rowOff>
    </xdr:from>
    <xdr:to>
      <xdr:col>11</xdr:col>
      <xdr:colOff>392906</xdr:colOff>
      <xdr:row>55</xdr:row>
      <xdr:rowOff>95249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369095</xdr:colOff>
      <xdr:row>27</xdr:row>
      <xdr:rowOff>117738</xdr:rowOff>
    </xdr:from>
    <xdr:to>
      <xdr:col>25</xdr:col>
      <xdr:colOff>592666</xdr:colOff>
      <xdr:row>55</xdr:row>
      <xdr:rowOff>141552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5</xdr:row>
      <xdr:rowOff>0</xdr:rowOff>
    </xdr:from>
    <xdr:to>
      <xdr:col>20</xdr:col>
      <xdr:colOff>124978</xdr:colOff>
      <xdr:row>18</xdr:row>
      <xdr:rowOff>28792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9179719" y="797719"/>
          <a:ext cx="3768290" cy="219572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 environmental accounts, GHG emissions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from the various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industries are reported in relation to employment and value added (the industry's contribution to GDP).</a:t>
          </a:r>
        </a:p>
        <a:p>
          <a:pPr hangingPunct="0"/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hangingPunct="0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Statistics on emissions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air in 2022 have been finalized before the final statistics on employment and value added. Therefore, emission intensities and environmental economic profiles are only available until 2021.</a:t>
          </a:r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19580</xdr:colOff>
      <xdr:row>15</xdr:row>
      <xdr:rowOff>138907</xdr:rowOff>
    </xdr:from>
    <xdr:to>
      <xdr:col>7</xdr:col>
      <xdr:colOff>291834</xdr:colOff>
      <xdr:row>35</xdr:row>
      <xdr:rowOff>55828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74877</xdr:colOff>
      <xdr:row>16</xdr:row>
      <xdr:rowOff>129250</xdr:rowOff>
    </xdr:from>
    <xdr:to>
      <xdr:col>17</xdr:col>
      <xdr:colOff>301095</xdr:colOff>
      <xdr:row>41</xdr:row>
      <xdr:rowOff>123561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35</xdr:row>
      <xdr:rowOff>166687</xdr:rowOff>
    </xdr:from>
    <xdr:to>
      <xdr:col>1</xdr:col>
      <xdr:colOff>2458796</xdr:colOff>
      <xdr:row>38</xdr:row>
      <xdr:rowOff>83341</xdr:rowOff>
    </xdr:to>
    <xdr:pic>
      <xdr:nvPicPr>
        <xdr:cNvPr id="4" name="Bildobjekt 3" descr="Symbolen för Sveriges officiella statistik">
          <a:extLst>
            <a:ext uri="{FF2B5EF4-FFF2-40B4-BE49-F238E27FC236}">
              <a16:creationId xmlns:a16="http://schemas.microsoft.com/office/drawing/2014/main" id="{F69F6F9E-6D1E-4C1E-A931-7DD3903E8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6131718"/>
          <a:ext cx="2458796" cy="464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368302</xdr:colOff>
      <xdr:row>15</xdr:row>
      <xdr:rowOff>108745</xdr:rowOff>
    </xdr:from>
    <xdr:to>
      <xdr:col>8</xdr:col>
      <xdr:colOff>405873</xdr:colOff>
      <xdr:row>37</xdr:row>
      <xdr:rowOff>37836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83078</xdr:colOff>
      <xdr:row>15</xdr:row>
      <xdr:rowOff>95781</xdr:rowOff>
    </xdr:from>
    <xdr:to>
      <xdr:col>20</xdr:col>
      <xdr:colOff>495829</xdr:colOff>
      <xdr:row>38</xdr:row>
      <xdr:rowOff>140892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1646237</xdr:colOff>
      <xdr:row>37</xdr:row>
      <xdr:rowOff>123033</xdr:rowOff>
    </xdr:to>
    <xdr:pic>
      <xdr:nvPicPr>
        <xdr:cNvPr id="3" name="Bildobjekt 2" descr="Symbolen för Sveriges officiella statistik">
          <a:extLst>
            <a:ext uri="{FF2B5EF4-FFF2-40B4-BE49-F238E27FC236}">
              <a16:creationId xmlns:a16="http://schemas.microsoft.com/office/drawing/2014/main" id="{A2E435C9-A31C-4B65-A449-F71107B26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6131719"/>
          <a:ext cx="1643062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79</xdr:row>
      <xdr:rowOff>35718</xdr:rowOff>
    </xdr:from>
    <xdr:to>
      <xdr:col>1</xdr:col>
      <xdr:colOff>1779776</xdr:colOff>
      <xdr:row>80</xdr:row>
      <xdr:rowOff>144463</xdr:rowOff>
    </xdr:to>
    <xdr:pic>
      <xdr:nvPicPr>
        <xdr:cNvPr id="3" name="Bildobjekt 2" descr="Symbolen för Sveriges officiella statistik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419" y="14208918"/>
          <a:ext cx="1744057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79</xdr:row>
      <xdr:rowOff>35718</xdr:rowOff>
    </xdr:from>
    <xdr:to>
      <xdr:col>1</xdr:col>
      <xdr:colOff>1782951</xdr:colOff>
      <xdr:row>80</xdr:row>
      <xdr:rowOff>141288</xdr:rowOff>
    </xdr:to>
    <xdr:pic>
      <xdr:nvPicPr>
        <xdr:cNvPr id="2" name="Bildobjekt 1" descr="Symbolen för Sveriges officiella statistik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9" y="15247143"/>
          <a:ext cx="1744057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81</xdr:row>
      <xdr:rowOff>0</xdr:rowOff>
    </xdr:from>
    <xdr:to>
      <xdr:col>1</xdr:col>
      <xdr:colOff>1646237</xdr:colOff>
      <xdr:row>82</xdr:row>
      <xdr:rowOff>105570</xdr:rowOff>
    </xdr:to>
    <xdr:pic>
      <xdr:nvPicPr>
        <xdr:cNvPr id="2" name="Bildobjekt 1" descr="Symbolen för Sveriges officiella statistik">
          <a:extLst>
            <a:ext uri="{FF2B5EF4-FFF2-40B4-BE49-F238E27FC236}">
              <a16:creationId xmlns:a16="http://schemas.microsoft.com/office/drawing/2014/main" id="{8FBB5341-ACD5-4A3B-9AD1-8FB990ABE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15394781"/>
          <a:ext cx="1643062" cy="29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2"/>
  <sheetViews>
    <sheetView tabSelected="1" zoomScale="85" zoomScaleNormal="85" workbookViewId="0">
      <selection activeCell="A26" sqref="A26"/>
    </sheetView>
  </sheetViews>
  <sheetFormatPr defaultColWidth="9.26953125" defaultRowHeight="14.5" x14ac:dyDescent="0.35"/>
  <cols>
    <col min="1" max="1" width="8.453125" style="89" customWidth="1"/>
    <col min="2" max="2" width="17.453125" style="89" customWidth="1"/>
    <col min="3" max="3" width="96.26953125" style="89" customWidth="1"/>
    <col min="4" max="16384" width="9.26953125" style="89"/>
  </cols>
  <sheetData>
    <row r="2" spans="2:4" ht="15.5" x14ac:dyDescent="0.35">
      <c r="B2" s="124" t="s">
        <v>287</v>
      </c>
    </row>
    <row r="3" spans="2:4" ht="15.5" x14ac:dyDescent="0.35">
      <c r="B3" s="125" t="s">
        <v>288</v>
      </c>
    </row>
    <row r="5" spans="2:4" ht="17.25" customHeight="1" x14ac:dyDescent="0.35">
      <c r="B5" s="118" t="s">
        <v>192</v>
      </c>
      <c r="C5" s="119"/>
    </row>
    <row r="6" spans="2:4" ht="17.25" customHeight="1" x14ac:dyDescent="0.35">
      <c r="B6" s="120" t="s">
        <v>193</v>
      </c>
      <c r="C6" s="121"/>
    </row>
    <row r="7" spans="2:4" x14ac:dyDescent="0.35">
      <c r="B7" s="104"/>
      <c r="C7" s="105"/>
    </row>
    <row r="8" spans="2:4" ht="15.5" x14ac:dyDescent="0.35">
      <c r="B8" s="106" t="s">
        <v>195</v>
      </c>
      <c r="C8" s="107" t="s">
        <v>198</v>
      </c>
      <c r="D8" s="142"/>
    </row>
    <row r="9" spans="2:4" ht="15.5" x14ac:dyDescent="0.35">
      <c r="B9" s="108" t="s">
        <v>196</v>
      </c>
      <c r="C9" s="109" t="s">
        <v>199</v>
      </c>
    </row>
    <row r="10" spans="2:4" x14ac:dyDescent="0.35">
      <c r="B10" s="110"/>
      <c r="C10" s="111"/>
    </row>
    <row r="11" spans="2:4" ht="15.5" x14ac:dyDescent="0.35">
      <c r="B11" s="106" t="s">
        <v>225</v>
      </c>
      <c r="C11" s="107" t="s">
        <v>289</v>
      </c>
      <c r="D11" s="142"/>
    </row>
    <row r="12" spans="2:4" ht="15.5" x14ac:dyDescent="0.35">
      <c r="B12" s="108" t="s">
        <v>226</v>
      </c>
      <c r="C12" s="109" t="s">
        <v>283</v>
      </c>
    </row>
    <row r="13" spans="2:4" x14ac:dyDescent="0.35">
      <c r="B13" s="110"/>
      <c r="C13" s="105"/>
    </row>
    <row r="14" spans="2:4" ht="15.5" x14ac:dyDescent="0.35">
      <c r="B14" s="114" t="s">
        <v>227</v>
      </c>
      <c r="C14" s="107" t="s">
        <v>290</v>
      </c>
      <c r="D14" s="142"/>
    </row>
    <row r="15" spans="2:4" ht="15.5" x14ac:dyDescent="0.35">
      <c r="B15" s="108" t="s">
        <v>228</v>
      </c>
      <c r="C15" s="109" t="s">
        <v>291</v>
      </c>
    </row>
    <row r="16" spans="2:4" x14ac:dyDescent="0.35">
      <c r="B16" s="115"/>
      <c r="C16" s="116"/>
    </row>
    <row r="17" spans="2:11" ht="15.5" x14ac:dyDescent="0.35">
      <c r="B17" s="110" t="s">
        <v>230</v>
      </c>
      <c r="C17" s="107" t="s">
        <v>292</v>
      </c>
      <c r="D17" s="142"/>
    </row>
    <row r="18" spans="2:11" ht="15.5" x14ac:dyDescent="0.35">
      <c r="B18" s="108" t="s">
        <v>231</v>
      </c>
      <c r="C18" s="109" t="s">
        <v>293</v>
      </c>
    </row>
    <row r="19" spans="2:11" x14ac:dyDescent="0.35">
      <c r="B19" s="110"/>
      <c r="C19" s="111"/>
    </row>
    <row r="20" spans="2:11" ht="15.5" x14ac:dyDescent="0.35">
      <c r="B20" s="110" t="s">
        <v>229</v>
      </c>
      <c r="C20" s="107" t="s">
        <v>294</v>
      </c>
      <c r="D20" s="142"/>
    </row>
    <row r="21" spans="2:11" ht="15.5" x14ac:dyDescent="0.35">
      <c r="B21" s="108" t="s">
        <v>235</v>
      </c>
      <c r="C21" s="109" t="s">
        <v>295</v>
      </c>
    </row>
    <row r="22" spans="2:11" x14ac:dyDescent="0.35">
      <c r="B22" s="112"/>
      <c r="C22" s="113"/>
    </row>
    <row r="23" spans="2:11" ht="15.5" x14ac:dyDescent="0.35">
      <c r="B23" s="110" t="s">
        <v>232</v>
      </c>
      <c r="C23" s="107" t="s">
        <v>296</v>
      </c>
      <c r="D23" s="142"/>
    </row>
    <row r="24" spans="2:11" ht="15.5" x14ac:dyDescent="0.35">
      <c r="B24" s="108" t="s">
        <v>233</v>
      </c>
      <c r="C24" s="109" t="s">
        <v>283</v>
      </c>
    </row>
    <row r="25" spans="2:11" x14ac:dyDescent="0.35">
      <c r="B25" s="149"/>
      <c r="C25" s="117"/>
    </row>
    <row r="27" spans="2:11" x14ac:dyDescent="0.35">
      <c r="K27" s="101"/>
    </row>
    <row r="32" spans="2:11" x14ac:dyDescent="0.35">
      <c r="D32" s="98"/>
    </row>
    <row r="33" spans="1:7" x14ac:dyDescent="0.35">
      <c r="D33" s="99"/>
    </row>
    <row r="36" spans="1:7" x14ac:dyDescent="0.35">
      <c r="B36" s="91"/>
    </row>
    <row r="37" spans="1:7" x14ac:dyDescent="0.35">
      <c r="B37" s="92"/>
      <c r="G37" s="98"/>
    </row>
    <row r="38" spans="1:7" x14ac:dyDescent="0.35">
      <c r="B38" s="94"/>
      <c r="G38" s="99"/>
    </row>
    <row r="39" spans="1:7" x14ac:dyDescent="0.35">
      <c r="B39" s="96"/>
    </row>
    <row r="40" spans="1:7" x14ac:dyDescent="0.35">
      <c r="A40" s="95"/>
    </row>
    <row r="41" spans="1:7" x14ac:dyDescent="0.35">
      <c r="A41" s="95"/>
      <c r="B41" s="91"/>
    </row>
    <row r="42" spans="1:7" x14ac:dyDescent="0.35">
      <c r="A42" s="90"/>
      <c r="B42" s="92"/>
    </row>
    <row r="43" spans="1:7" x14ac:dyDescent="0.35">
      <c r="A43" s="97"/>
      <c r="B43" s="94"/>
    </row>
    <row r="44" spans="1:7" x14ac:dyDescent="0.35">
      <c r="A44" s="93"/>
      <c r="B44" s="96"/>
    </row>
    <row r="45" spans="1:7" x14ac:dyDescent="0.35">
      <c r="A45" s="95"/>
    </row>
    <row r="46" spans="1:7" x14ac:dyDescent="0.35">
      <c r="A46" s="95"/>
      <c r="B46" s="94"/>
    </row>
    <row r="47" spans="1:7" x14ac:dyDescent="0.35">
      <c r="A47" s="90"/>
    </row>
    <row r="48" spans="1:7" x14ac:dyDescent="0.35">
      <c r="A48" s="97"/>
    </row>
    <row r="49" spans="1:1" x14ac:dyDescent="0.35">
      <c r="A49" s="93"/>
    </row>
    <row r="50" spans="1:1" x14ac:dyDescent="0.35">
      <c r="A50" s="95"/>
    </row>
    <row r="52" spans="1:1" x14ac:dyDescent="0.35">
      <c r="A52" s="100"/>
    </row>
  </sheetData>
  <hyperlinks>
    <hyperlink ref="C8" location="'1 Profil'!A1" display="Miljöekonomisk profil" xr:uid="{00000000-0004-0000-0000-000000000000}"/>
    <hyperlink ref="C9" location="'1 Profile'!A1" display="Environmental economic profile" xr:uid="{00000000-0004-0000-0000-000001000000}"/>
    <hyperlink ref="C12" location="'2 Intensities'!A1" display="Intensities, Greenhouse gas emissions by employees and value added, 2008-2013 (Figures)" xr:uid="{00000000-0004-0000-0000-000002000000}"/>
    <hyperlink ref="C14" location="'3 Bränslen'!A1" display="Förbränning av bränslen, 2008-2014 (Diagram)" xr:uid="{00000000-0004-0000-0000-000003000000}"/>
    <hyperlink ref="C15" location="'3 Fuels'!A1" display="Combustion of fuels, 2008-2014 (Figures)" xr:uid="{00000000-0004-0000-0000-000004000000}"/>
    <hyperlink ref="C18" location="'4 Emissions data'!A1" display="Air emissions by industry SNI 2007 (NACE) and subject, 2008-2014 (Table)" xr:uid="{00000000-0004-0000-0000-000005000000}"/>
    <hyperlink ref="C24" location="'6 Intensities data'!A1" display="Intensities, Greenhouse gas emissions by employees and value added, 2008-2013 (Table)" xr:uid="{00000000-0004-0000-0000-000006000000}"/>
    <hyperlink ref="C20" location="'5 Bränslen data'!A1" display="Förbränning av bränslen, biobränslen och fossila bränslen, 2008-2014 (Tabell)" xr:uid="{00000000-0004-0000-0000-000007000000}"/>
    <hyperlink ref="C21" location="'5 Fuel data'!A1" display="Combustion of fuels, Biofuels and fossil fuels, 2008-2014 (Table)" xr:uid="{00000000-0004-0000-0000-000008000000}"/>
    <hyperlink ref="C23" location="'6 Intensiteter data'!A1" display="Intensiteter, Växthusgasutsläpp per sysselsatta och förädlingsvärde, 2008-2013 (Tabell)" xr:uid="{00000000-0004-0000-0000-000009000000}"/>
    <hyperlink ref="C11" location="'2 Intensiteter'!A1" display="Intensiteter: Växthusgasutsläpp per sysselsatta och förädlingsvärde, 2008-2013 (Diagram)" xr:uid="{00000000-0004-0000-0000-00000A000000}"/>
    <hyperlink ref="C17" location="'4 Utsläpp data'!A1" display="Utsläpp till luft efter näringsgren SNI 2007 och ämne, 2008-2014 (Tabell)" xr:uid="{00000000-0004-0000-0000-00000B000000}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89"/>
  <sheetViews>
    <sheetView zoomScale="90" zoomScaleNormal="90"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A3" sqref="A3"/>
    </sheetView>
  </sheetViews>
  <sheetFormatPr defaultRowHeight="13" x14ac:dyDescent="0.3"/>
  <cols>
    <col min="1" max="1" width="4.54296875" bestFit="1" customWidth="1"/>
    <col min="2" max="2" width="42.7265625" bestFit="1" customWidth="1"/>
    <col min="3" max="3" width="72.26953125" customWidth="1"/>
    <col min="13" max="13" width="9.26953125" style="27"/>
    <col min="14" max="14" width="9.1796875" style="27"/>
    <col min="30" max="30" width="9.26953125" style="27"/>
    <col min="34" max="34" width="11.453125" bestFit="1" customWidth="1"/>
  </cols>
  <sheetData>
    <row r="1" spans="1:35" ht="15.5" x14ac:dyDescent="0.35">
      <c r="B1" s="126" t="s">
        <v>194</v>
      </c>
      <c r="C1" s="123"/>
      <c r="L1" s="27"/>
      <c r="M1"/>
      <c r="N1"/>
      <c r="P1" s="123"/>
      <c r="Q1" s="123"/>
      <c r="R1" s="123"/>
      <c r="S1" s="123"/>
      <c r="AC1" s="27"/>
      <c r="AD1"/>
    </row>
    <row r="2" spans="1:35" ht="21" x14ac:dyDescent="0.5">
      <c r="B2" s="127" t="s">
        <v>294</v>
      </c>
    </row>
    <row r="3" spans="1:35" ht="14.5" x14ac:dyDescent="0.35">
      <c r="D3" s="137" t="s">
        <v>167</v>
      </c>
      <c r="E3" s="138"/>
      <c r="F3" s="138"/>
      <c r="G3" s="138"/>
      <c r="H3" s="138"/>
      <c r="I3" s="183"/>
      <c r="J3" s="138"/>
      <c r="K3" s="138"/>
      <c r="L3" s="161"/>
      <c r="M3" s="138"/>
      <c r="N3" s="199"/>
      <c r="O3" s="138"/>
      <c r="P3" s="166"/>
      <c r="Q3" s="205"/>
      <c r="R3" s="212"/>
      <c r="S3" s="212"/>
      <c r="T3" s="137" t="s">
        <v>168</v>
      </c>
      <c r="U3" s="138"/>
      <c r="V3" s="183"/>
      <c r="W3" s="138"/>
      <c r="X3" s="161"/>
      <c r="Y3" s="138"/>
      <c r="Z3" s="199"/>
      <c r="AA3" s="138"/>
      <c r="AB3" s="138"/>
      <c r="AC3" s="138"/>
      <c r="AD3" s="138"/>
      <c r="AE3" s="166"/>
      <c r="AF3" s="205"/>
      <c r="AG3" s="172"/>
      <c r="AH3" s="172"/>
      <c r="AI3" s="143"/>
    </row>
    <row r="4" spans="1:35" ht="14.5" x14ac:dyDescent="0.35">
      <c r="D4" s="131" t="s">
        <v>102</v>
      </c>
      <c r="E4" s="132"/>
      <c r="F4" s="132"/>
      <c r="G4" s="132"/>
      <c r="H4" s="132"/>
      <c r="I4" s="184"/>
      <c r="J4" s="132"/>
      <c r="K4" s="132"/>
      <c r="L4" s="163"/>
      <c r="M4" s="135"/>
      <c r="N4" s="201"/>
      <c r="O4" s="132"/>
      <c r="P4" s="168"/>
      <c r="Q4" s="207"/>
      <c r="R4" s="228"/>
      <c r="S4" s="253"/>
      <c r="T4" s="131" t="s">
        <v>102</v>
      </c>
      <c r="U4" s="132"/>
      <c r="V4" s="184"/>
      <c r="W4" s="132"/>
      <c r="X4" s="163"/>
      <c r="Y4" s="132"/>
      <c r="Z4" s="201"/>
      <c r="AA4" s="132"/>
      <c r="AB4" s="132"/>
      <c r="AC4" s="132"/>
      <c r="AD4" s="135"/>
      <c r="AE4" s="168"/>
      <c r="AF4" s="207"/>
      <c r="AG4" s="27"/>
      <c r="AH4" s="210"/>
      <c r="AI4" s="173"/>
    </row>
    <row r="5" spans="1:35" ht="14.5" x14ac:dyDescent="0.35">
      <c r="A5" s="34" t="s">
        <v>157</v>
      </c>
      <c r="B5" s="58" t="s">
        <v>212</v>
      </c>
      <c r="C5" s="66" t="s">
        <v>59</v>
      </c>
      <c r="D5" s="186" t="s">
        <v>60</v>
      </c>
      <c r="E5" s="186" t="s">
        <v>61</v>
      </c>
      <c r="F5" s="186" t="s">
        <v>62</v>
      </c>
      <c r="G5" s="186" t="s">
        <v>63</v>
      </c>
      <c r="H5" s="186" t="s">
        <v>64</v>
      </c>
      <c r="I5" s="186" t="s">
        <v>65</v>
      </c>
      <c r="J5" s="186" t="s">
        <v>163</v>
      </c>
      <c r="K5" s="186" t="s">
        <v>221</v>
      </c>
      <c r="L5" s="186" t="s">
        <v>222</v>
      </c>
      <c r="M5" s="186" t="s">
        <v>242</v>
      </c>
      <c r="N5" s="186" t="s">
        <v>243</v>
      </c>
      <c r="O5" s="186" t="s">
        <v>244</v>
      </c>
      <c r="P5" s="186" t="s">
        <v>246</v>
      </c>
      <c r="Q5" s="186" t="s">
        <v>251</v>
      </c>
      <c r="R5" s="186" t="s">
        <v>270</v>
      </c>
      <c r="S5" s="186" t="s">
        <v>281</v>
      </c>
      <c r="T5" s="190" t="s">
        <v>60</v>
      </c>
      <c r="U5" s="186" t="s">
        <v>61</v>
      </c>
      <c r="V5" s="186" t="s">
        <v>62</v>
      </c>
      <c r="W5" s="186" t="s">
        <v>63</v>
      </c>
      <c r="X5" s="186" t="s">
        <v>64</v>
      </c>
      <c r="Y5" s="186" t="s">
        <v>65</v>
      </c>
      <c r="Z5" s="186" t="s">
        <v>163</v>
      </c>
      <c r="AA5" s="186" t="s">
        <v>221</v>
      </c>
      <c r="AB5" s="186" t="s">
        <v>222</v>
      </c>
      <c r="AC5" s="186" t="s">
        <v>242</v>
      </c>
      <c r="AD5" s="186" t="s">
        <v>243</v>
      </c>
      <c r="AE5" s="186" t="s">
        <v>244</v>
      </c>
      <c r="AF5" s="186" t="s">
        <v>246</v>
      </c>
      <c r="AG5" s="186" t="s">
        <v>251</v>
      </c>
      <c r="AH5" s="78" t="s">
        <v>270</v>
      </c>
      <c r="AI5" s="279" t="s">
        <v>281</v>
      </c>
    </row>
    <row r="6" spans="1:35" ht="14.5" x14ac:dyDescent="0.35">
      <c r="A6" s="65">
        <v>1</v>
      </c>
      <c r="B6" s="67" t="s">
        <v>66</v>
      </c>
      <c r="C6" s="29" t="s">
        <v>7</v>
      </c>
      <c r="D6" s="42">
        <v>5211.2210934889918</v>
      </c>
      <c r="E6" s="1">
        <v>3876.5757147045069</v>
      </c>
      <c r="F6" s="1">
        <v>4602.1803886283033</v>
      </c>
      <c r="G6" s="1">
        <v>4920.5758530401008</v>
      </c>
      <c r="H6" s="1">
        <v>5370.3333647299478</v>
      </c>
      <c r="I6" s="1">
        <v>5618.8723296403568</v>
      </c>
      <c r="J6" s="1">
        <v>6365.3372081197358</v>
      </c>
      <c r="K6" s="1">
        <v>6926.6385215848513</v>
      </c>
      <c r="L6" s="1">
        <v>8326.46346768064</v>
      </c>
      <c r="M6" s="1">
        <v>9358.1406850700605</v>
      </c>
      <c r="N6" s="1">
        <v>9419.7704131224527</v>
      </c>
      <c r="O6" s="1">
        <v>9927.0342984514609</v>
      </c>
      <c r="P6" s="1">
        <v>9839.7658323398628</v>
      </c>
      <c r="Q6" s="1">
        <v>9435.0304215692122</v>
      </c>
      <c r="R6" s="1">
        <v>11510.607271222319</v>
      </c>
      <c r="S6" s="1">
        <v>10840.831575226406</v>
      </c>
      <c r="T6" s="42">
        <v>16217.262558644825</v>
      </c>
      <c r="U6" s="1">
        <v>15465.949231739836</v>
      </c>
      <c r="V6" s="1">
        <v>17184.968317778257</v>
      </c>
      <c r="W6" s="1">
        <v>16760.084150088005</v>
      </c>
      <c r="X6" s="1">
        <v>16408.306209606661</v>
      </c>
      <c r="Y6" s="1">
        <v>15905.055205297109</v>
      </c>
      <c r="Z6" s="1">
        <v>14979.326833632545</v>
      </c>
      <c r="AA6" s="1">
        <v>14749.420421190984</v>
      </c>
      <c r="AB6" s="1">
        <v>13967.777374828263</v>
      </c>
      <c r="AC6" s="1">
        <v>13585.767376144217</v>
      </c>
      <c r="AD6" s="1">
        <v>11887.428269571014</v>
      </c>
      <c r="AE6" s="1">
        <v>12224.466327692395</v>
      </c>
      <c r="AF6" s="1">
        <v>11572.59750272609</v>
      </c>
      <c r="AG6" s="233">
        <v>11601.383663582492</v>
      </c>
      <c r="AH6" s="289">
        <v>10711.304817517312</v>
      </c>
      <c r="AI6" s="178">
        <v>10802.236145591631</v>
      </c>
    </row>
    <row r="7" spans="1:35" ht="14.5" x14ac:dyDescent="0.35">
      <c r="A7" s="65">
        <v>2</v>
      </c>
      <c r="B7" s="67" t="s">
        <v>66</v>
      </c>
      <c r="C7" s="29" t="s">
        <v>8</v>
      </c>
      <c r="D7" s="42">
        <v>550.19470057339709</v>
      </c>
      <c r="E7" s="1">
        <v>402.34720581973102</v>
      </c>
      <c r="F7" s="1">
        <v>422.80691804153781</v>
      </c>
      <c r="G7" s="1">
        <v>540.66887111862229</v>
      </c>
      <c r="H7" s="1">
        <v>594.99958382832449</v>
      </c>
      <c r="I7" s="1">
        <v>630.00656939978205</v>
      </c>
      <c r="J7" s="1">
        <v>1022.6399251485649</v>
      </c>
      <c r="K7" s="1">
        <v>1121.9213905995462</v>
      </c>
      <c r="L7" s="1">
        <v>1401.2093494619648</v>
      </c>
      <c r="M7" s="1">
        <v>1529.1523718722187</v>
      </c>
      <c r="N7" s="1">
        <v>1741.3630281314067</v>
      </c>
      <c r="O7" s="1">
        <v>1675.2705796025243</v>
      </c>
      <c r="P7" s="1">
        <v>1667.7664444729503</v>
      </c>
      <c r="Q7" s="1">
        <v>1632.4680348449938</v>
      </c>
      <c r="R7" s="1">
        <v>1873.8422591066976</v>
      </c>
      <c r="S7" s="1">
        <v>1812.060437043162</v>
      </c>
      <c r="T7" s="42">
        <v>13497.227817605211</v>
      </c>
      <c r="U7" s="1">
        <v>13324.82079544276</v>
      </c>
      <c r="V7" s="1">
        <v>13416.995161648665</v>
      </c>
      <c r="W7" s="1">
        <v>14115.555283083489</v>
      </c>
      <c r="X7" s="1">
        <v>13685.686820794665</v>
      </c>
      <c r="Y7" s="1">
        <v>12992.692595020981</v>
      </c>
      <c r="Z7" s="1">
        <v>12571.959430816205</v>
      </c>
      <c r="AA7" s="1">
        <v>12467.526229506289</v>
      </c>
      <c r="AB7" s="1">
        <v>11527.071855906208</v>
      </c>
      <c r="AC7" s="1">
        <v>11126.734616196918</v>
      </c>
      <c r="AD7" s="1">
        <v>10460.4783838493</v>
      </c>
      <c r="AE7" s="1">
        <v>10716.603211662623</v>
      </c>
      <c r="AF7" s="1">
        <v>10431.90910065316</v>
      </c>
      <c r="AG7" s="233">
        <v>10400.392996651775</v>
      </c>
      <c r="AH7" s="289">
        <v>8905.6953630629505</v>
      </c>
      <c r="AI7" s="178">
        <v>9096.4094269176112</v>
      </c>
    </row>
    <row r="8" spans="1:35" ht="14.5" x14ac:dyDescent="0.35">
      <c r="A8" s="65">
        <v>3</v>
      </c>
      <c r="B8" s="67" t="s">
        <v>66</v>
      </c>
      <c r="C8" s="29" t="s">
        <v>9</v>
      </c>
      <c r="D8" s="42">
        <v>1.9597515182833365</v>
      </c>
      <c r="E8" s="1">
        <v>2.5181864320940748</v>
      </c>
      <c r="F8" s="1">
        <v>2.5699020948095894</v>
      </c>
      <c r="G8" s="1">
        <v>3.8933901505053377</v>
      </c>
      <c r="H8" s="1">
        <v>5.495997292972902</v>
      </c>
      <c r="I8" s="1">
        <v>6.4940132090645948</v>
      </c>
      <c r="J8" s="1">
        <v>9.7495951683088169</v>
      </c>
      <c r="K8" s="1">
        <v>12.586024448119865</v>
      </c>
      <c r="L8" s="1">
        <v>17.383651154117064</v>
      </c>
      <c r="M8" s="1">
        <v>18.262389936413292</v>
      </c>
      <c r="N8" s="1">
        <v>18.107745004629294</v>
      </c>
      <c r="O8" s="1">
        <v>16.644738174857199</v>
      </c>
      <c r="P8" s="1">
        <v>16.755706988262936</v>
      </c>
      <c r="Q8" s="1">
        <v>17.9466053456723</v>
      </c>
      <c r="R8" s="1">
        <v>20.21570221189101</v>
      </c>
      <c r="S8" s="1">
        <v>17.68416725402021</v>
      </c>
      <c r="T8" s="42">
        <v>2154.1734794203562</v>
      </c>
      <c r="U8" s="1">
        <v>1869.3513392483351</v>
      </c>
      <c r="V8" s="1">
        <v>1666.071337431704</v>
      </c>
      <c r="W8" s="1">
        <v>1459.1693166980397</v>
      </c>
      <c r="X8" s="1">
        <v>1431.6419464104977</v>
      </c>
      <c r="Y8" s="1">
        <v>1393.903682151107</v>
      </c>
      <c r="Z8" s="1">
        <v>1334.0113862515702</v>
      </c>
      <c r="AA8" s="1">
        <v>1272.1081706559876</v>
      </c>
      <c r="AB8" s="1">
        <v>1184.6894851125996</v>
      </c>
      <c r="AC8" s="1">
        <v>1071.8328445638845</v>
      </c>
      <c r="AD8" s="1">
        <v>967.04026576916579</v>
      </c>
      <c r="AE8" s="1">
        <v>879.17032015537768</v>
      </c>
      <c r="AF8" s="1">
        <v>814.32146668001565</v>
      </c>
      <c r="AG8" s="233">
        <v>835.4730511549817</v>
      </c>
      <c r="AH8" s="289">
        <v>828.14328469266627</v>
      </c>
      <c r="AI8" s="178">
        <v>789.37100360963814</v>
      </c>
    </row>
    <row r="9" spans="1:35" ht="14.5" x14ac:dyDescent="0.35">
      <c r="A9" s="65">
        <v>4</v>
      </c>
      <c r="B9" s="67" t="s">
        <v>67</v>
      </c>
      <c r="C9" s="29" t="s">
        <v>10</v>
      </c>
      <c r="D9" s="42">
        <v>50.497281694519259</v>
      </c>
      <c r="E9" s="1">
        <v>67.647227766284274</v>
      </c>
      <c r="F9" s="1">
        <v>72.785288616176601</v>
      </c>
      <c r="G9" s="1">
        <v>93.364172666181631</v>
      </c>
      <c r="H9" s="1">
        <v>198.07463995329343</v>
      </c>
      <c r="I9" s="1">
        <v>369.62426201690892</v>
      </c>
      <c r="J9" s="1">
        <v>645.72590869221165</v>
      </c>
      <c r="K9" s="1">
        <v>945.87519331586805</v>
      </c>
      <c r="L9" s="1">
        <v>1406.0576124051458</v>
      </c>
      <c r="M9" s="1">
        <v>1494.5771049071886</v>
      </c>
      <c r="N9" s="1">
        <v>1480.0585323364883</v>
      </c>
      <c r="O9" s="1">
        <v>1519.7007817174297</v>
      </c>
      <c r="P9" s="1">
        <v>1821.1880685395927</v>
      </c>
      <c r="Q9" s="1">
        <v>2580.4569242555963</v>
      </c>
      <c r="R9" s="1">
        <v>3143.8424079317601</v>
      </c>
      <c r="S9" s="1">
        <v>2942.5068355359958</v>
      </c>
      <c r="T9" s="42">
        <v>8454.5057264806328</v>
      </c>
      <c r="U9" s="1">
        <v>7109.8659880181167</v>
      </c>
      <c r="V9" s="1">
        <v>9491.0432894563837</v>
      </c>
      <c r="W9" s="1">
        <v>9459.8252168364397</v>
      </c>
      <c r="X9" s="1">
        <v>9694.1218952688705</v>
      </c>
      <c r="Y9" s="1">
        <v>9533.7984447259369</v>
      </c>
      <c r="Z9" s="1">
        <v>10214.946408758295</v>
      </c>
      <c r="AA9" s="1">
        <v>10063.641093799735</v>
      </c>
      <c r="AB9" s="1">
        <v>9883.2969603363472</v>
      </c>
      <c r="AC9" s="1">
        <v>9899.9678091350579</v>
      </c>
      <c r="AD9" s="1">
        <v>9555.2848613970073</v>
      </c>
      <c r="AE9" s="1">
        <v>9492.1823220923252</v>
      </c>
      <c r="AF9" s="1">
        <v>9530.7204187321022</v>
      </c>
      <c r="AG9" s="233">
        <v>9413.2305666214233</v>
      </c>
      <c r="AH9" s="289">
        <v>8701.7422289065998</v>
      </c>
      <c r="AI9" s="178">
        <v>8225.8098315955631</v>
      </c>
    </row>
    <row r="10" spans="1:35" ht="14.5" x14ac:dyDescent="0.35">
      <c r="A10" s="65">
        <v>5</v>
      </c>
      <c r="B10" s="67" t="s">
        <v>6</v>
      </c>
      <c r="C10" s="29" t="s">
        <v>11</v>
      </c>
      <c r="D10" s="42">
        <v>1774.9490175687649</v>
      </c>
      <c r="E10" s="1">
        <v>1536.7975815346704</v>
      </c>
      <c r="F10" s="1">
        <v>1641.8766011453483</v>
      </c>
      <c r="G10" s="1">
        <v>1171.8209054395707</v>
      </c>
      <c r="H10" s="1">
        <v>1343.8974318078376</v>
      </c>
      <c r="I10" s="1">
        <v>1504.0380279626447</v>
      </c>
      <c r="J10" s="1">
        <v>1902.0855590564634</v>
      </c>
      <c r="K10" s="1">
        <v>1721.5362977793495</v>
      </c>
      <c r="L10" s="1">
        <v>2127.9013219252597</v>
      </c>
      <c r="M10" s="1">
        <v>2592.0315558178595</v>
      </c>
      <c r="N10" s="1">
        <v>2352.2339721938488</v>
      </c>
      <c r="O10" s="1">
        <v>2424.0625636074401</v>
      </c>
      <c r="P10" s="1">
        <v>3510.3859246314159</v>
      </c>
      <c r="Q10" s="1">
        <v>3142.0826785727072</v>
      </c>
      <c r="R10" s="1">
        <v>3140.103580028428</v>
      </c>
      <c r="S10" s="1">
        <v>3450.1443869814866</v>
      </c>
      <c r="T10" s="42">
        <v>9499.9840644211454</v>
      </c>
      <c r="U10" s="1">
        <v>9805.5661892317421</v>
      </c>
      <c r="V10" s="1">
        <v>9390.1956751929629</v>
      </c>
      <c r="W10" s="1">
        <v>9375.3212357209704</v>
      </c>
      <c r="X10" s="1">
        <v>8989.3546679450283</v>
      </c>
      <c r="Y10" s="1">
        <v>8387.0131997888766</v>
      </c>
      <c r="Z10" s="1">
        <v>7886.9538204450555</v>
      </c>
      <c r="AA10" s="1">
        <v>6799.978225736585</v>
      </c>
      <c r="AB10" s="1">
        <v>7002.5020274141953</v>
      </c>
      <c r="AC10" s="1">
        <v>6514.4484641136405</v>
      </c>
      <c r="AD10" s="1">
        <v>6119.5219614990683</v>
      </c>
      <c r="AE10" s="1">
        <v>5866.6922366182398</v>
      </c>
      <c r="AF10" s="1">
        <v>5808.4954661914344</v>
      </c>
      <c r="AG10" s="233">
        <v>4860.9930951966744</v>
      </c>
      <c r="AH10" s="289">
        <v>4488.3124551323026</v>
      </c>
      <c r="AI10" s="178">
        <v>3841.1586384702941</v>
      </c>
    </row>
    <row r="11" spans="1:35" ht="14.5" x14ac:dyDescent="0.35">
      <c r="A11" s="65">
        <v>6</v>
      </c>
      <c r="B11" s="67" t="s">
        <v>6</v>
      </c>
      <c r="C11" s="29" t="s">
        <v>12</v>
      </c>
      <c r="D11" s="42">
        <v>4.071927758070049</v>
      </c>
      <c r="E11" s="1">
        <v>5.5989974909611098</v>
      </c>
      <c r="F11" s="1">
        <v>6.0113717016550181</v>
      </c>
      <c r="G11" s="1">
        <v>7.4972240410011288</v>
      </c>
      <c r="H11" s="1">
        <v>272.32975386352336</v>
      </c>
      <c r="I11" s="1">
        <v>35.915634749165577</v>
      </c>
      <c r="J11" s="1">
        <v>61.950311464840254</v>
      </c>
      <c r="K11" s="1">
        <v>117.50921656446013</v>
      </c>
      <c r="L11" s="1">
        <v>96.544794521986503</v>
      </c>
      <c r="M11" s="1">
        <v>134.74277083709316</v>
      </c>
      <c r="N11" s="1">
        <v>124.81065916063446</v>
      </c>
      <c r="O11" s="1">
        <v>121.57306137281203</v>
      </c>
      <c r="P11" s="1">
        <v>127.1397111588098</v>
      </c>
      <c r="Q11" s="1">
        <v>143.80219669478089</v>
      </c>
      <c r="R11" s="1">
        <v>142.07562544941018</v>
      </c>
      <c r="S11" s="1">
        <v>103.81724348101417</v>
      </c>
      <c r="T11" s="42">
        <v>781.80625794740786</v>
      </c>
      <c r="U11" s="1">
        <v>712.97361121876497</v>
      </c>
      <c r="V11" s="1">
        <v>725.16282913450198</v>
      </c>
      <c r="W11" s="1">
        <v>653.57861728522016</v>
      </c>
      <c r="X11" s="1">
        <v>597.30010987351511</v>
      </c>
      <c r="Y11" s="1">
        <v>554.82668223592066</v>
      </c>
      <c r="Z11" s="1">
        <v>494.49554593020468</v>
      </c>
      <c r="AA11" s="1">
        <v>436.0132012752664</v>
      </c>
      <c r="AB11" s="1">
        <v>415.27622662659888</v>
      </c>
      <c r="AC11" s="1">
        <v>380.85599181771011</v>
      </c>
      <c r="AD11" s="1">
        <v>296.8275796444828</v>
      </c>
      <c r="AE11" s="1">
        <v>292.81937421325603</v>
      </c>
      <c r="AF11" s="1">
        <v>264.72305981701828</v>
      </c>
      <c r="AG11" s="233">
        <v>257.76861985937524</v>
      </c>
      <c r="AH11" s="289">
        <v>281.1311198388953</v>
      </c>
      <c r="AI11" s="178">
        <v>286.40032401336327</v>
      </c>
    </row>
    <row r="12" spans="1:35" ht="14.5" x14ac:dyDescent="0.35">
      <c r="A12" s="65">
        <v>7</v>
      </c>
      <c r="B12" s="67" t="s">
        <v>6</v>
      </c>
      <c r="C12" s="29" t="s">
        <v>13</v>
      </c>
      <c r="D12" s="42">
        <v>17880.307984941664</v>
      </c>
      <c r="E12" s="1">
        <v>16377.629884480306</v>
      </c>
      <c r="F12" s="1">
        <v>17102.734765506651</v>
      </c>
      <c r="G12" s="1">
        <v>15576.979517100719</v>
      </c>
      <c r="H12" s="1">
        <v>16835.91508268064</v>
      </c>
      <c r="I12" s="1">
        <v>15970.50916141169</v>
      </c>
      <c r="J12" s="1">
        <v>16955.410772404059</v>
      </c>
      <c r="K12" s="1">
        <v>17079.610241016002</v>
      </c>
      <c r="L12" s="1">
        <v>16824.284478215428</v>
      </c>
      <c r="M12" s="1">
        <v>18252.624154390473</v>
      </c>
      <c r="N12" s="1">
        <v>16405.100145608983</v>
      </c>
      <c r="O12" s="1">
        <v>18445.479362563827</v>
      </c>
      <c r="P12" s="1">
        <v>16771.427242410769</v>
      </c>
      <c r="Q12" s="1">
        <v>15835.760490000124</v>
      </c>
      <c r="R12" s="1">
        <v>16496.987880765933</v>
      </c>
      <c r="S12" s="1">
        <v>16207.8845770558</v>
      </c>
      <c r="T12" s="42">
        <v>3033.6735099020407</v>
      </c>
      <c r="U12" s="1">
        <v>2970.6674169691728</v>
      </c>
      <c r="V12" s="1">
        <v>3100.010347753328</v>
      </c>
      <c r="W12" s="1">
        <v>3050.35130606133</v>
      </c>
      <c r="X12" s="1">
        <v>2781.5432104764845</v>
      </c>
      <c r="Y12" s="1">
        <v>2539.6578733764272</v>
      </c>
      <c r="Z12" s="1">
        <v>2389.4522053304713</v>
      </c>
      <c r="AA12" s="1">
        <v>2444.6765587470918</v>
      </c>
      <c r="AB12" s="1">
        <v>3459.6654967032446</v>
      </c>
      <c r="AC12" s="1">
        <v>3564.7070072600577</v>
      </c>
      <c r="AD12" s="1">
        <v>3760.5783648650199</v>
      </c>
      <c r="AE12" s="1">
        <v>3756.8725142067433</v>
      </c>
      <c r="AF12" s="1">
        <v>3730.7232008231631</v>
      </c>
      <c r="AG12" s="233">
        <v>3808.9419053398956</v>
      </c>
      <c r="AH12" s="289">
        <v>3643.8861353867001</v>
      </c>
      <c r="AI12" s="178">
        <v>3307.4317617415722</v>
      </c>
    </row>
    <row r="13" spans="1:35" ht="14.5" x14ac:dyDescent="0.35">
      <c r="A13" s="65">
        <v>8</v>
      </c>
      <c r="B13" s="67" t="s">
        <v>6</v>
      </c>
      <c r="C13" s="29" t="s">
        <v>14</v>
      </c>
      <c r="D13" s="42">
        <v>196796.49246797201</v>
      </c>
      <c r="E13" s="1">
        <v>194675.15167125937</v>
      </c>
      <c r="F13" s="1">
        <v>206984.14913783356</v>
      </c>
      <c r="G13" s="1">
        <v>207375.09004048037</v>
      </c>
      <c r="H13" s="1">
        <v>206230.57682416993</v>
      </c>
      <c r="I13" s="1">
        <v>205701.75797444506</v>
      </c>
      <c r="J13" s="1">
        <v>207698.87787361181</v>
      </c>
      <c r="K13" s="1">
        <v>210291.57578434871</v>
      </c>
      <c r="L13" s="1">
        <v>207829.87106602491</v>
      </c>
      <c r="M13" s="1">
        <v>209953.87997376284</v>
      </c>
      <c r="N13" s="1">
        <v>208967.0676271983</v>
      </c>
      <c r="O13" s="1">
        <v>221443.98608783877</v>
      </c>
      <c r="P13" s="1">
        <v>223968.7052802642</v>
      </c>
      <c r="Q13" s="1">
        <v>226497.31202250818</v>
      </c>
      <c r="R13" s="1">
        <v>226013.1414052922</v>
      </c>
      <c r="S13" s="1">
        <v>224342.78989638705</v>
      </c>
      <c r="T13" s="42">
        <v>22632.637165030243</v>
      </c>
      <c r="U13" s="1">
        <v>18750.384577572542</v>
      </c>
      <c r="V13" s="1">
        <v>19657.682968792869</v>
      </c>
      <c r="W13" s="1">
        <v>17870.018112859107</v>
      </c>
      <c r="X13" s="1">
        <v>16372.744222428346</v>
      </c>
      <c r="Y13" s="1">
        <v>13167.182701977983</v>
      </c>
      <c r="Z13" s="1">
        <v>11302.372975086118</v>
      </c>
      <c r="AA13" s="1">
        <v>10374.102150938321</v>
      </c>
      <c r="AB13" s="1">
        <v>12501.891522932086</v>
      </c>
      <c r="AC13" s="1">
        <v>12080.920634230728</v>
      </c>
      <c r="AD13" s="1">
        <v>13056.62290472914</v>
      </c>
      <c r="AE13" s="1">
        <v>12238.550749124021</v>
      </c>
      <c r="AF13" s="1">
        <v>11421.619242027795</v>
      </c>
      <c r="AG13" s="233">
        <v>11843.325276876443</v>
      </c>
      <c r="AH13" s="289">
        <v>10786.047274231125</v>
      </c>
      <c r="AI13" s="178">
        <v>13009.329217064665</v>
      </c>
    </row>
    <row r="14" spans="1:35" ht="14.5" x14ac:dyDescent="0.35">
      <c r="A14" s="65">
        <v>9</v>
      </c>
      <c r="B14" s="67" t="s">
        <v>6</v>
      </c>
      <c r="C14" s="29" t="s">
        <v>15</v>
      </c>
      <c r="D14" s="42">
        <v>6.0909056013841116</v>
      </c>
      <c r="E14" s="1">
        <v>7.5638509080729834</v>
      </c>
      <c r="F14" s="1">
        <v>8.215800847410156</v>
      </c>
      <c r="G14" s="1">
        <v>8.8283145834946346</v>
      </c>
      <c r="H14" s="1">
        <v>14.932736497942075</v>
      </c>
      <c r="I14" s="1">
        <v>18.875292492580783</v>
      </c>
      <c r="J14" s="1">
        <v>27.019193337358914</v>
      </c>
      <c r="K14" s="1">
        <v>68.44695665224674</v>
      </c>
      <c r="L14" s="1">
        <v>68.058042877977527</v>
      </c>
      <c r="M14" s="1">
        <v>56.138527539336316</v>
      </c>
      <c r="N14" s="1">
        <v>55.65916778146569</v>
      </c>
      <c r="O14" s="1">
        <v>57.254103446663606</v>
      </c>
      <c r="P14" s="1">
        <v>63.018041353848126</v>
      </c>
      <c r="Q14" s="1">
        <v>67.117031752507302</v>
      </c>
      <c r="R14" s="1">
        <v>69.126146618190816</v>
      </c>
      <c r="S14" s="1">
        <v>52.14626510959647</v>
      </c>
      <c r="T14" s="42">
        <v>444.90918894991569</v>
      </c>
      <c r="U14" s="1">
        <v>392.25001536723988</v>
      </c>
      <c r="V14" s="1">
        <v>355.08574558273489</v>
      </c>
      <c r="W14" s="1">
        <v>344.18053141793052</v>
      </c>
      <c r="X14" s="1">
        <v>347.6476244343047</v>
      </c>
      <c r="Y14" s="1">
        <v>275.48474452964342</v>
      </c>
      <c r="Z14" s="1">
        <v>258.61384311148532</v>
      </c>
      <c r="AA14" s="1">
        <v>244.16638249435303</v>
      </c>
      <c r="AB14" s="1">
        <v>201.0430559744951</v>
      </c>
      <c r="AC14" s="1">
        <v>203.05811793213238</v>
      </c>
      <c r="AD14" s="1">
        <v>197.90735576274508</v>
      </c>
      <c r="AE14" s="1">
        <v>202.78262355479998</v>
      </c>
      <c r="AF14" s="1">
        <v>161.16380190149624</v>
      </c>
      <c r="AG14" s="233">
        <v>152.69569633713718</v>
      </c>
      <c r="AH14" s="289">
        <v>131.69061725772082</v>
      </c>
      <c r="AI14" s="178">
        <v>116.01657567211559</v>
      </c>
    </row>
    <row r="15" spans="1:35" ht="14.5" x14ac:dyDescent="0.35">
      <c r="A15" s="65">
        <v>10</v>
      </c>
      <c r="B15" s="67" t="s">
        <v>6</v>
      </c>
      <c r="C15" s="29" t="s">
        <v>16</v>
      </c>
      <c r="D15" s="42">
        <v>1.4066913544243691</v>
      </c>
      <c r="E15" s="1">
        <v>1.5209632859455411</v>
      </c>
      <c r="F15" s="1">
        <v>1.4806602722312274</v>
      </c>
      <c r="G15" s="1">
        <v>1.7262295447338551</v>
      </c>
      <c r="H15" s="1">
        <v>2.9720875605407255</v>
      </c>
      <c r="I15" s="1">
        <v>4.2086682488988583</v>
      </c>
      <c r="J15" s="1">
        <v>5.9522040961354525</v>
      </c>
      <c r="K15" s="1">
        <v>7.8948665561722873</v>
      </c>
      <c r="L15" s="1">
        <v>11.380260981000967</v>
      </c>
      <c r="M15" s="1">
        <v>15.872274653188947</v>
      </c>
      <c r="N15" s="1">
        <v>14.169137432837555</v>
      </c>
      <c r="O15" s="1">
        <v>12.842095350246515</v>
      </c>
      <c r="P15" s="1">
        <v>12.735602128558121</v>
      </c>
      <c r="Q15" s="1">
        <v>14.359611979766955</v>
      </c>
      <c r="R15" s="1">
        <v>12.820716511002086</v>
      </c>
      <c r="S15" s="1">
        <v>11.105098990037378</v>
      </c>
      <c r="T15" s="42">
        <v>37569.47192909661</v>
      </c>
      <c r="U15" s="1">
        <v>37958.980753518161</v>
      </c>
      <c r="V15" s="1">
        <v>37839.718844905561</v>
      </c>
      <c r="W15" s="1">
        <v>36042.18406487412</v>
      </c>
      <c r="X15" s="1">
        <v>40301.478267861683</v>
      </c>
      <c r="Y15" s="1">
        <v>37727.28339158553</v>
      </c>
      <c r="Z15" s="1">
        <v>35533.826633672215</v>
      </c>
      <c r="AA15" s="1">
        <v>39328.035267321357</v>
      </c>
      <c r="AB15" s="1">
        <v>30149.830039303157</v>
      </c>
      <c r="AC15" s="1">
        <v>27810.14877050995</v>
      </c>
      <c r="AD15" s="1">
        <v>30363.512353716935</v>
      </c>
      <c r="AE15" s="1">
        <v>26960.08904420046</v>
      </c>
      <c r="AF15" s="1">
        <v>28975.253541614424</v>
      </c>
      <c r="AG15" s="233">
        <v>34922.789117812783</v>
      </c>
      <c r="AH15" s="289">
        <v>34170.121641735983</v>
      </c>
      <c r="AI15" s="178">
        <v>32859.837938646597</v>
      </c>
    </row>
    <row r="16" spans="1:35" ht="14.5" x14ac:dyDescent="0.35">
      <c r="A16" s="65">
        <v>11</v>
      </c>
      <c r="B16" s="67" t="s">
        <v>6</v>
      </c>
      <c r="C16" s="29" t="s">
        <v>17</v>
      </c>
      <c r="D16" s="42">
        <v>1502.411269522695</v>
      </c>
      <c r="E16" s="1">
        <v>1494.6938563558313</v>
      </c>
      <c r="F16" s="1">
        <v>1542.1736980926071</v>
      </c>
      <c r="G16" s="1">
        <v>1398.1006513148629</v>
      </c>
      <c r="H16" s="1">
        <v>1279.2303328507553</v>
      </c>
      <c r="I16" s="1">
        <v>1272.0151102781838</v>
      </c>
      <c r="J16" s="1">
        <v>1230.6947413864375</v>
      </c>
      <c r="K16" s="1">
        <v>1324.0892130610819</v>
      </c>
      <c r="L16" s="1">
        <v>1293.4070805263541</v>
      </c>
      <c r="M16" s="1">
        <v>1610.9447394744138</v>
      </c>
      <c r="N16" s="1">
        <v>1748.1723032893224</v>
      </c>
      <c r="O16" s="1">
        <v>1777.1069129695707</v>
      </c>
      <c r="P16" s="1">
        <v>1834.9736247559388</v>
      </c>
      <c r="Q16" s="1">
        <v>2913.5559793625002</v>
      </c>
      <c r="R16" s="1">
        <v>2538.5456616373658</v>
      </c>
      <c r="S16" s="1">
        <v>2103.3669463898477</v>
      </c>
      <c r="T16" s="42">
        <v>11744.426513311046</v>
      </c>
      <c r="U16" s="1">
        <v>9950.7010428795147</v>
      </c>
      <c r="V16" s="1">
        <v>11559.943190348535</v>
      </c>
      <c r="W16" s="1">
        <v>10845.780412294993</v>
      </c>
      <c r="X16" s="1">
        <v>11319.336154441295</v>
      </c>
      <c r="Y16" s="1">
        <v>9362.526457164231</v>
      </c>
      <c r="Z16" s="1">
        <v>8644.5044755034905</v>
      </c>
      <c r="AA16" s="1">
        <v>9885.5003942336825</v>
      </c>
      <c r="AB16" s="1">
        <v>8238.9621125418871</v>
      </c>
      <c r="AC16" s="1">
        <v>8325.4965410130771</v>
      </c>
      <c r="AD16" s="1">
        <v>8196.1230695422128</v>
      </c>
      <c r="AE16" s="1">
        <v>7696.8379704363379</v>
      </c>
      <c r="AF16" s="1">
        <v>8805.292290518948</v>
      </c>
      <c r="AG16" s="233">
        <v>9500.4116045405663</v>
      </c>
      <c r="AH16" s="289">
        <v>9049.7685063234439</v>
      </c>
      <c r="AI16" s="178">
        <v>8635.8925391422108</v>
      </c>
    </row>
    <row r="17" spans="1:35" ht="14.5" x14ac:dyDescent="0.35">
      <c r="A17" s="65">
        <v>12</v>
      </c>
      <c r="B17" s="67" t="s">
        <v>6</v>
      </c>
      <c r="C17" s="29" t="s">
        <v>18</v>
      </c>
      <c r="D17" s="42">
        <v>78.944628383862181</v>
      </c>
      <c r="E17" s="1">
        <v>134.58470604374597</v>
      </c>
      <c r="F17" s="1">
        <v>105.92184615887322</v>
      </c>
      <c r="G17" s="1">
        <v>472.01202170089778</v>
      </c>
      <c r="H17" s="1">
        <v>135.85993422925119</v>
      </c>
      <c r="I17" s="1">
        <v>165.31752914066354</v>
      </c>
      <c r="J17" s="1">
        <v>176.50555282387072</v>
      </c>
      <c r="K17" s="1">
        <v>234.99807248571017</v>
      </c>
      <c r="L17" s="1">
        <v>209.29597875553836</v>
      </c>
      <c r="M17" s="1">
        <v>358.42021774700316</v>
      </c>
      <c r="N17" s="1">
        <v>391.08997941456693</v>
      </c>
      <c r="O17" s="1">
        <v>368.00950343593348</v>
      </c>
      <c r="P17" s="1">
        <v>345.29137494390488</v>
      </c>
      <c r="Q17" s="1">
        <v>402.36152272922834</v>
      </c>
      <c r="R17" s="1">
        <v>412.28112378649473</v>
      </c>
      <c r="S17" s="1">
        <v>456.27015935749398</v>
      </c>
      <c r="T17" s="42">
        <v>1416.7197405349964</v>
      </c>
      <c r="U17" s="1">
        <v>1343.438844833446</v>
      </c>
      <c r="V17" s="1">
        <v>1588.3184636853496</v>
      </c>
      <c r="W17" s="1">
        <v>1152.2339922066003</v>
      </c>
      <c r="X17" s="1">
        <v>1010.472481741819</v>
      </c>
      <c r="Y17" s="1">
        <v>917.86857589106671</v>
      </c>
      <c r="Z17" s="1">
        <v>904.96481470415551</v>
      </c>
      <c r="AA17" s="1">
        <v>832.76733438523968</v>
      </c>
      <c r="AB17" s="1">
        <v>842.88292673446074</v>
      </c>
      <c r="AC17" s="1">
        <v>786.38368393812061</v>
      </c>
      <c r="AD17" s="1">
        <v>716.58627059591799</v>
      </c>
      <c r="AE17" s="1">
        <v>658.37339286906047</v>
      </c>
      <c r="AF17" s="1">
        <v>583.48758566321931</v>
      </c>
      <c r="AG17" s="233">
        <v>488.84741474293088</v>
      </c>
      <c r="AH17" s="289">
        <v>411.7354779417272</v>
      </c>
      <c r="AI17" s="178">
        <v>387.06954548471089</v>
      </c>
    </row>
    <row r="18" spans="1:35" ht="14.5" x14ac:dyDescent="0.35">
      <c r="A18" s="65">
        <v>13</v>
      </c>
      <c r="B18" s="67" t="s">
        <v>6</v>
      </c>
      <c r="C18" s="29" t="s">
        <v>19</v>
      </c>
      <c r="D18" s="42">
        <v>1481.6786484128515</v>
      </c>
      <c r="E18" s="1">
        <v>1547.4106592693311</v>
      </c>
      <c r="F18" s="1">
        <v>1473.6190396915686</v>
      </c>
      <c r="G18" s="1">
        <v>1574.5349540006252</v>
      </c>
      <c r="H18" s="1">
        <v>1867.7925917428208</v>
      </c>
      <c r="I18" s="1">
        <v>2284.1502381252653</v>
      </c>
      <c r="J18" s="1">
        <v>1919.2413161769232</v>
      </c>
      <c r="K18" s="1">
        <v>2442.8359037394903</v>
      </c>
      <c r="L18" s="1">
        <v>2318.7474519582802</v>
      </c>
      <c r="M18" s="1">
        <v>2526.4947529527267</v>
      </c>
      <c r="N18" s="1">
        <v>3007.6006229438244</v>
      </c>
      <c r="O18" s="1">
        <v>2453.137917320937</v>
      </c>
      <c r="P18" s="1">
        <v>2450.5950298966823</v>
      </c>
      <c r="Q18" s="1">
        <v>2680.3963454388745</v>
      </c>
      <c r="R18" s="1">
        <v>3010.9866768643114</v>
      </c>
      <c r="S18" s="1">
        <v>2948.4083022943064</v>
      </c>
      <c r="T18" s="42">
        <v>18301.099722890576</v>
      </c>
      <c r="U18" s="1">
        <v>15677.875570984734</v>
      </c>
      <c r="V18" s="1">
        <v>17536.778370309268</v>
      </c>
      <c r="W18" s="1">
        <v>18171.093305682476</v>
      </c>
      <c r="X18" s="1">
        <v>17777.013560857788</v>
      </c>
      <c r="Y18" s="1">
        <v>15047.455061354245</v>
      </c>
      <c r="Z18" s="1">
        <v>14943.804695273819</v>
      </c>
      <c r="AA18" s="1">
        <v>15446.267217789746</v>
      </c>
      <c r="AB18" s="1">
        <v>16015.857887462163</v>
      </c>
      <c r="AC18" s="1">
        <v>16236.161639119331</v>
      </c>
      <c r="AD18" s="1">
        <v>16069.341156031251</v>
      </c>
      <c r="AE18" s="1">
        <v>13982.856919285605</v>
      </c>
      <c r="AF18" s="1">
        <v>13031.331454416677</v>
      </c>
      <c r="AG18" s="233">
        <v>13491.234208822625</v>
      </c>
      <c r="AH18" s="289">
        <v>12520.100833695737</v>
      </c>
      <c r="AI18" s="178">
        <v>12416.551343708656</v>
      </c>
    </row>
    <row r="19" spans="1:35" ht="14.5" x14ac:dyDescent="0.35">
      <c r="A19" s="65">
        <v>14</v>
      </c>
      <c r="B19" s="67" t="s">
        <v>6</v>
      </c>
      <c r="C19" s="29" t="s">
        <v>20</v>
      </c>
      <c r="D19" s="42">
        <v>32.221903177221883</v>
      </c>
      <c r="E19" s="1">
        <v>41.948262534191898</v>
      </c>
      <c r="F19" s="1">
        <v>43.777495397738555</v>
      </c>
      <c r="G19" s="1">
        <v>54.068327495529822</v>
      </c>
      <c r="H19" s="1">
        <v>98.810799803947532</v>
      </c>
      <c r="I19" s="1">
        <v>142.72607175124648</v>
      </c>
      <c r="J19" s="1">
        <v>211.05120408479203</v>
      </c>
      <c r="K19" s="1">
        <v>289.40260975896786</v>
      </c>
      <c r="L19" s="1">
        <v>411.64042718344535</v>
      </c>
      <c r="M19" s="1">
        <v>462.72984179721465</v>
      </c>
      <c r="N19" s="1">
        <v>484.7874272222129</v>
      </c>
      <c r="O19" s="1">
        <v>494.16477829872446</v>
      </c>
      <c r="P19" s="1">
        <v>532.36301185923821</v>
      </c>
      <c r="Q19" s="1">
        <v>615.54878330527174</v>
      </c>
      <c r="R19" s="1">
        <v>990.53607850864648</v>
      </c>
      <c r="S19" s="1">
        <v>1225.0652360031625</v>
      </c>
      <c r="T19" s="42">
        <v>39493.634453254606</v>
      </c>
      <c r="U19" s="1">
        <v>27883.693447083129</v>
      </c>
      <c r="V19" s="1">
        <v>37392.773615231796</v>
      </c>
      <c r="W19" s="1">
        <v>36804.443569595154</v>
      </c>
      <c r="X19" s="1">
        <v>32475.233856146198</v>
      </c>
      <c r="Y19" s="1">
        <v>32265.72831135528</v>
      </c>
      <c r="Z19" s="1">
        <v>33158.595521522802</v>
      </c>
      <c r="AA19" s="1">
        <v>33592.067761648155</v>
      </c>
      <c r="AB19" s="1">
        <v>34386.02371981457</v>
      </c>
      <c r="AC19" s="1">
        <v>32558.98681361492</v>
      </c>
      <c r="AD19" s="1">
        <v>33292.058749543517</v>
      </c>
      <c r="AE19" s="1">
        <v>36687.184714591094</v>
      </c>
      <c r="AF19" s="1">
        <v>31541.697391381811</v>
      </c>
      <c r="AG19" s="233">
        <v>33552.342759189007</v>
      </c>
      <c r="AH19" s="289">
        <v>33688.006931456111</v>
      </c>
      <c r="AI19" s="178">
        <v>33576.039197514037</v>
      </c>
    </row>
    <row r="20" spans="1:35" ht="14.5" x14ac:dyDescent="0.35">
      <c r="A20" s="65">
        <v>15</v>
      </c>
      <c r="B20" s="67" t="s">
        <v>6</v>
      </c>
      <c r="C20" s="29" t="s">
        <v>21</v>
      </c>
      <c r="D20" s="42">
        <v>266.17287420983325</v>
      </c>
      <c r="E20" s="1">
        <v>114.28335389374801</v>
      </c>
      <c r="F20" s="1">
        <v>123.69373642798647</v>
      </c>
      <c r="G20" s="1">
        <v>133.11825562967323</v>
      </c>
      <c r="H20" s="1">
        <v>225.92438581383331</v>
      </c>
      <c r="I20" s="1">
        <v>275.37704084280102</v>
      </c>
      <c r="J20" s="1">
        <v>325.92433210680224</v>
      </c>
      <c r="K20" s="1">
        <v>565.59818385800804</v>
      </c>
      <c r="L20" s="1">
        <v>643.77607800702344</v>
      </c>
      <c r="M20" s="1">
        <v>569.35093198026129</v>
      </c>
      <c r="N20" s="1">
        <v>704.24861037659787</v>
      </c>
      <c r="O20" s="1">
        <v>699.72892626622865</v>
      </c>
      <c r="P20" s="1">
        <v>715.46421078050116</v>
      </c>
      <c r="Q20" s="1">
        <v>772.98333989764546</v>
      </c>
      <c r="R20" s="1">
        <v>854.89603243570127</v>
      </c>
      <c r="S20" s="1">
        <v>772.4175937731984</v>
      </c>
      <c r="T20" s="42">
        <v>3538.6117012870277</v>
      </c>
      <c r="U20" s="1">
        <v>3256.0365122964436</v>
      </c>
      <c r="V20" s="1">
        <v>3296.6478461523247</v>
      </c>
      <c r="W20" s="1">
        <v>2953.7037840378407</v>
      </c>
      <c r="X20" s="1">
        <v>2957.7822032339818</v>
      </c>
      <c r="Y20" s="1">
        <v>2826.5670136180834</v>
      </c>
      <c r="Z20" s="1">
        <v>2787.4217071945186</v>
      </c>
      <c r="AA20" s="1">
        <v>2626.0174624323613</v>
      </c>
      <c r="AB20" s="1">
        <v>2481.7249910072032</v>
      </c>
      <c r="AC20" s="1">
        <v>2556.2704407841634</v>
      </c>
      <c r="AD20" s="1">
        <v>2329.811482427594</v>
      </c>
      <c r="AE20" s="1">
        <v>2639.2930772897002</v>
      </c>
      <c r="AF20" s="1">
        <v>1951.5542468445249</v>
      </c>
      <c r="AG20" s="233">
        <v>1950.7256169600194</v>
      </c>
      <c r="AH20" s="289">
        <v>1786.1275929758674</v>
      </c>
      <c r="AI20" s="178">
        <v>1774.9398198796762</v>
      </c>
    </row>
    <row r="21" spans="1:35" ht="14.5" x14ac:dyDescent="0.35">
      <c r="A21" s="65">
        <v>16</v>
      </c>
      <c r="B21" s="67" t="s">
        <v>6</v>
      </c>
      <c r="C21" s="29" t="s">
        <v>22</v>
      </c>
      <c r="D21" s="42">
        <v>35.360554225769093</v>
      </c>
      <c r="E21" s="1">
        <v>10.099754723305981</v>
      </c>
      <c r="F21" s="1">
        <v>10.022626990346314</v>
      </c>
      <c r="G21" s="1">
        <v>10.6460929629853</v>
      </c>
      <c r="H21" s="1">
        <v>17.451046604448376</v>
      </c>
      <c r="I21" s="1">
        <v>27.637323518094853</v>
      </c>
      <c r="J21" s="1">
        <v>29.47432229666833</v>
      </c>
      <c r="K21" s="1">
        <v>36.041266423957644</v>
      </c>
      <c r="L21" s="1">
        <v>47.347179608157624</v>
      </c>
      <c r="M21" s="1">
        <v>47.607103277335192</v>
      </c>
      <c r="N21" s="1">
        <v>51.88115408197833</v>
      </c>
      <c r="O21" s="1">
        <v>48.124312870212648</v>
      </c>
      <c r="P21" s="1">
        <v>50.551033908647995</v>
      </c>
      <c r="Q21" s="1">
        <v>56.151054236609532</v>
      </c>
      <c r="R21" s="1">
        <v>64.255209914674893</v>
      </c>
      <c r="S21" s="1">
        <v>53.388613755966929</v>
      </c>
      <c r="T21" s="42">
        <v>336.585689277585</v>
      </c>
      <c r="U21" s="1">
        <v>277.81084094870675</v>
      </c>
      <c r="V21" s="1">
        <v>263.66625428282083</v>
      </c>
      <c r="W21" s="1">
        <v>243.25448784717241</v>
      </c>
      <c r="X21" s="1">
        <v>230.56086523972104</v>
      </c>
      <c r="Y21" s="1">
        <v>208.97143088275209</v>
      </c>
      <c r="Z21" s="1">
        <v>176.12912768270169</v>
      </c>
      <c r="AA21" s="1">
        <v>154.5701086473974</v>
      </c>
      <c r="AB21" s="1">
        <v>153.88696899948786</v>
      </c>
      <c r="AC21" s="1">
        <v>133.02636277831655</v>
      </c>
      <c r="AD21" s="1">
        <v>129.49623622117127</v>
      </c>
      <c r="AE21" s="1">
        <v>121.72625964217868</v>
      </c>
      <c r="AF21" s="1">
        <v>122.99742103348314</v>
      </c>
      <c r="AG21" s="233">
        <v>118.97883908469107</v>
      </c>
      <c r="AH21" s="289">
        <v>126.45919986244239</v>
      </c>
      <c r="AI21" s="178">
        <v>84.067600947857173</v>
      </c>
    </row>
    <row r="22" spans="1:35" ht="14.5" x14ac:dyDescent="0.35">
      <c r="A22" s="65">
        <v>17</v>
      </c>
      <c r="B22" s="67" t="s">
        <v>6</v>
      </c>
      <c r="C22" s="29" t="s">
        <v>23</v>
      </c>
      <c r="D22" s="42">
        <v>7.7225079927658777</v>
      </c>
      <c r="E22" s="1">
        <v>9.8296248443263856</v>
      </c>
      <c r="F22" s="1">
        <v>10.251398548223639</v>
      </c>
      <c r="G22" s="1">
        <v>11.336053032704788</v>
      </c>
      <c r="H22" s="1">
        <v>16.672141187137861</v>
      </c>
      <c r="I22" s="1">
        <v>26.04095817757366</v>
      </c>
      <c r="J22" s="1">
        <v>37.21301725185743</v>
      </c>
      <c r="K22" s="1">
        <v>47.60860391422775</v>
      </c>
      <c r="L22" s="1">
        <v>65.334540239059507</v>
      </c>
      <c r="M22" s="1">
        <v>103.6626290886152</v>
      </c>
      <c r="N22" s="1">
        <v>78.060793747684542</v>
      </c>
      <c r="O22" s="1">
        <v>87.125359551030058</v>
      </c>
      <c r="P22" s="1">
        <v>80.9002428591984</v>
      </c>
      <c r="Q22" s="1">
        <v>110.58776900399587</v>
      </c>
      <c r="R22" s="1">
        <v>96.743439245719017</v>
      </c>
      <c r="S22" s="1">
        <v>92.101685712135577</v>
      </c>
      <c r="T22" s="42">
        <v>433.41646250175666</v>
      </c>
      <c r="U22" s="1">
        <v>459.6760237169895</v>
      </c>
      <c r="V22" s="1">
        <v>648.08626702155391</v>
      </c>
      <c r="W22" s="1">
        <v>436.16776525251925</v>
      </c>
      <c r="X22" s="1">
        <v>355.86883217853472</v>
      </c>
      <c r="Y22" s="1">
        <v>349.30762219445478</v>
      </c>
      <c r="Z22" s="1">
        <v>314.623235620164</v>
      </c>
      <c r="AA22" s="1">
        <v>292.68577215773865</v>
      </c>
      <c r="AB22" s="1">
        <v>308.26537787985632</v>
      </c>
      <c r="AC22" s="1">
        <v>266.18861126265068</v>
      </c>
      <c r="AD22" s="1">
        <v>255.40220787286484</v>
      </c>
      <c r="AE22" s="1">
        <v>230.67731626885725</v>
      </c>
      <c r="AF22" s="1">
        <v>212.90160670073925</v>
      </c>
      <c r="AG22" s="233">
        <v>214.84626445175115</v>
      </c>
      <c r="AH22" s="289">
        <v>200.41545434088061</v>
      </c>
      <c r="AI22" s="178">
        <v>180.93951207390037</v>
      </c>
    </row>
    <row r="23" spans="1:35" ht="14.5" x14ac:dyDescent="0.35">
      <c r="A23" s="65">
        <v>18</v>
      </c>
      <c r="B23" s="67" t="s">
        <v>6</v>
      </c>
      <c r="C23" s="29" t="s">
        <v>24</v>
      </c>
      <c r="D23" s="42">
        <v>63.393422008908544</v>
      </c>
      <c r="E23" s="1">
        <v>128.91173024426851</v>
      </c>
      <c r="F23" s="1">
        <v>527.79209334593406</v>
      </c>
      <c r="G23" s="1">
        <v>158.15150480676687</v>
      </c>
      <c r="H23" s="1">
        <v>149.18737863246554</v>
      </c>
      <c r="I23" s="1">
        <v>146.66893310293736</v>
      </c>
      <c r="J23" s="1">
        <v>205.8747336184498</v>
      </c>
      <c r="K23" s="1">
        <v>303.93747586187402</v>
      </c>
      <c r="L23" s="1">
        <v>344.40816416882745</v>
      </c>
      <c r="M23" s="1">
        <v>352.04599477961074</v>
      </c>
      <c r="N23" s="1">
        <v>443.64677648802092</v>
      </c>
      <c r="O23" s="1">
        <v>458.08482228818394</v>
      </c>
      <c r="P23" s="1">
        <v>474.4548347584589</v>
      </c>
      <c r="Q23" s="1">
        <v>546.86870461124511</v>
      </c>
      <c r="R23" s="1">
        <v>1603.9840504632307</v>
      </c>
      <c r="S23" s="1">
        <v>1501.7172865221173</v>
      </c>
      <c r="T23" s="42">
        <v>2259.4116069999081</v>
      </c>
      <c r="U23" s="1">
        <v>1853.1522366806453</v>
      </c>
      <c r="V23" s="1">
        <v>1912.7171445145748</v>
      </c>
      <c r="W23" s="1">
        <v>1803.8441957815899</v>
      </c>
      <c r="X23" s="1">
        <v>1727.043820733528</v>
      </c>
      <c r="Y23" s="1">
        <v>1674.5430512381715</v>
      </c>
      <c r="Z23" s="1">
        <v>1572.2267630526733</v>
      </c>
      <c r="AA23" s="1">
        <v>1717.326472500491</v>
      </c>
      <c r="AB23" s="1">
        <v>1698.1480818840901</v>
      </c>
      <c r="AC23" s="1">
        <v>1627.0781999555099</v>
      </c>
      <c r="AD23" s="1">
        <v>1503.7298579581764</v>
      </c>
      <c r="AE23" s="1">
        <v>1371.9142909251673</v>
      </c>
      <c r="AF23" s="1">
        <v>1219.473325550385</v>
      </c>
      <c r="AG23" s="233">
        <v>1380.1263649278912</v>
      </c>
      <c r="AH23" s="289">
        <v>1230.8217572508722</v>
      </c>
      <c r="AI23" s="178">
        <v>1213.2734962387096</v>
      </c>
    </row>
    <row r="24" spans="1:35" ht="14.5" x14ac:dyDescent="0.35">
      <c r="A24" s="65">
        <v>19</v>
      </c>
      <c r="B24" s="67" t="s">
        <v>6</v>
      </c>
      <c r="C24" s="29" t="s">
        <v>25</v>
      </c>
      <c r="D24" s="42">
        <v>403.23381502665382</v>
      </c>
      <c r="E24" s="1">
        <v>631.12611548810025</v>
      </c>
      <c r="F24" s="1">
        <v>112.19373114800642</v>
      </c>
      <c r="G24" s="1">
        <v>64.620240724400347</v>
      </c>
      <c r="H24" s="1">
        <v>93.763695033233859</v>
      </c>
      <c r="I24" s="1">
        <v>143.88115327544162</v>
      </c>
      <c r="J24" s="1">
        <v>179.76258318531876</v>
      </c>
      <c r="K24" s="1">
        <v>255.50971322775976</v>
      </c>
      <c r="L24" s="1">
        <v>386.14429203284459</v>
      </c>
      <c r="M24" s="1">
        <v>299.10611179401877</v>
      </c>
      <c r="N24" s="1">
        <v>327.87831022766733</v>
      </c>
      <c r="O24" s="1">
        <v>284.25729712043608</v>
      </c>
      <c r="P24" s="1">
        <v>337.85693010851736</v>
      </c>
      <c r="Q24" s="1">
        <v>536.97775150528616</v>
      </c>
      <c r="R24" s="1">
        <v>645.91968492199635</v>
      </c>
      <c r="S24" s="1">
        <v>653.21572940516205</v>
      </c>
      <c r="T24" s="42">
        <v>3385.303432061477</v>
      </c>
      <c r="U24" s="1">
        <v>2739.3710017500443</v>
      </c>
      <c r="V24" s="1">
        <v>3127.7808096327494</v>
      </c>
      <c r="W24" s="1">
        <v>2810.091582558508</v>
      </c>
      <c r="X24" s="1">
        <v>2653.0076650109495</v>
      </c>
      <c r="Y24" s="1">
        <v>2803.3276648625169</v>
      </c>
      <c r="Z24" s="1">
        <v>2294.1268993520434</v>
      </c>
      <c r="AA24" s="1">
        <v>2314.8449497497877</v>
      </c>
      <c r="AB24" s="1">
        <v>2013.522813573285</v>
      </c>
      <c r="AC24" s="1">
        <v>2285.3851794354123</v>
      </c>
      <c r="AD24" s="1">
        <v>2349.3497286377301</v>
      </c>
      <c r="AE24" s="1">
        <v>2172.7225168288669</v>
      </c>
      <c r="AF24" s="1">
        <v>1737.0166121180564</v>
      </c>
      <c r="AG24" s="233">
        <v>1797.3778796606737</v>
      </c>
      <c r="AH24" s="289">
        <v>1481.7485361148404</v>
      </c>
      <c r="AI24" s="178">
        <v>1772.4937825681407</v>
      </c>
    </row>
    <row r="25" spans="1:35" ht="14.5" x14ac:dyDescent="0.35">
      <c r="A25" s="65">
        <v>20</v>
      </c>
      <c r="B25" s="67" t="s">
        <v>6</v>
      </c>
      <c r="C25" s="29" t="s">
        <v>26</v>
      </c>
      <c r="D25" s="42">
        <v>22.112730485561151</v>
      </c>
      <c r="E25" s="1">
        <v>21.397493084225442</v>
      </c>
      <c r="F25" s="1">
        <v>18.104635107345413</v>
      </c>
      <c r="G25" s="1">
        <v>17.18531403024042</v>
      </c>
      <c r="H25" s="1">
        <v>16.034779216318071</v>
      </c>
      <c r="I25" s="1">
        <v>31.273629189782508</v>
      </c>
      <c r="J25" s="1">
        <v>39.817075334725871</v>
      </c>
      <c r="K25" s="1">
        <v>49.871591650277281</v>
      </c>
      <c r="L25" s="1">
        <v>54.514184279004049</v>
      </c>
      <c r="M25" s="1">
        <v>62.126364503551052</v>
      </c>
      <c r="N25" s="1">
        <v>76.598987164904685</v>
      </c>
      <c r="O25" s="1">
        <v>75.650248492182101</v>
      </c>
      <c r="P25" s="1">
        <v>63.928808415727609</v>
      </c>
      <c r="Q25" s="1">
        <v>64.352897937216014</v>
      </c>
      <c r="R25" s="1">
        <v>75.083725163946795</v>
      </c>
      <c r="S25" s="1">
        <v>70.246594208724218</v>
      </c>
      <c r="T25" s="42">
        <v>441.24727451929255</v>
      </c>
      <c r="U25" s="1">
        <v>356.58556037635714</v>
      </c>
      <c r="V25" s="1">
        <v>378.43750928725177</v>
      </c>
      <c r="W25" s="1">
        <v>338.75959506610548</v>
      </c>
      <c r="X25" s="1">
        <v>240.5960213662259</v>
      </c>
      <c r="Y25" s="1">
        <v>237.38907889601151</v>
      </c>
      <c r="Z25" s="1">
        <v>221.65578416574459</v>
      </c>
      <c r="AA25" s="1">
        <v>219.46860681245889</v>
      </c>
      <c r="AB25" s="1">
        <v>259.25441390809613</v>
      </c>
      <c r="AC25" s="1">
        <v>213.25888627859848</v>
      </c>
      <c r="AD25" s="1">
        <v>202.62597384200697</v>
      </c>
      <c r="AE25" s="1">
        <v>216.82133849326499</v>
      </c>
      <c r="AF25" s="1">
        <v>287.17431233545909</v>
      </c>
      <c r="AG25" s="233">
        <v>173.07176524794338</v>
      </c>
      <c r="AH25" s="289">
        <v>143.92649775210475</v>
      </c>
      <c r="AI25" s="178">
        <v>126.31969936512704</v>
      </c>
    </row>
    <row r="26" spans="1:35" ht="14.5" x14ac:dyDescent="0.35">
      <c r="A26" s="65">
        <v>21</v>
      </c>
      <c r="B26" s="67" t="s">
        <v>6</v>
      </c>
      <c r="C26" s="29" t="s">
        <v>27</v>
      </c>
      <c r="D26" s="42">
        <v>535.7644587632326</v>
      </c>
      <c r="E26" s="1">
        <v>457.09187426565842</v>
      </c>
      <c r="F26" s="1">
        <v>492.3115348057259</v>
      </c>
      <c r="G26" s="1">
        <v>354.55520592483987</v>
      </c>
      <c r="H26" s="1">
        <v>438.19052870532852</v>
      </c>
      <c r="I26" s="1">
        <v>440.93798670300151</v>
      </c>
      <c r="J26" s="1">
        <v>658.90252341090718</v>
      </c>
      <c r="K26" s="1">
        <v>449.38953680461611</v>
      </c>
      <c r="L26" s="1">
        <v>599.12821776510566</v>
      </c>
      <c r="M26" s="1">
        <v>493.11814165673371</v>
      </c>
      <c r="N26" s="1">
        <v>526.78239982037815</v>
      </c>
      <c r="O26" s="1">
        <v>508.86374745762151</v>
      </c>
      <c r="P26" s="1">
        <v>482.57541740639624</v>
      </c>
      <c r="Q26" s="1">
        <v>527.03043752649194</v>
      </c>
      <c r="R26" s="1">
        <v>537.89080804915363</v>
      </c>
      <c r="S26" s="1">
        <v>422.27843423386253</v>
      </c>
      <c r="T26" s="42">
        <v>1000.3081799487184</v>
      </c>
      <c r="U26" s="1">
        <v>840.09393899527402</v>
      </c>
      <c r="V26" s="1">
        <v>924.42217666561169</v>
      </c>
      <c r="W26" s="1">
        <v>880.66304964309541</v>
      </c>
      <c r="X26" s="1">
        <v>838.66402443532468</v>
      </c>
      <c r="Y26" s="1">
        <v>852.63900458018702</v>
      </c>
      <c r="Z26" s="1">
        <v>770.56149377865529</v>
      </c>
      <c r="AA26" s="1">
        <v>686.19535464754506</v>
      </c>
      <c r="AB26" s="1">
        <v>632.24619125047263</v>
      </c>
      <c r="AC26" s="1">
        <v>591.51073048157514</v>
      </c>
      <c r="AD26" s="1">
        <v>517.74038075875819</v>
      </c>
      <c r="AE26" s="1">
        <v>544.06288191792453</v>
      </c>
      <c r="AF26" s="1">
        <v>496.80604283852534</v>
      </c>
      <c r="AG26" s="233">
        <v>569.25533545418637</v>
      </c>
      <c r="AH26" s="289">
        <v>482.38258719637014</v>
      </c>
      <c r="AI26" s="178">
        <v>476.5961337298574</v>
      </c>
    </row>
    <row r="27" spans="1:35" ht="14.5" x14ac:dyDescent="0.35">
      <c r="A27" s="65">
        <v>22</v>
      </c>
      <c r="B27" s="67" t="s">
        <v>6</v>
      </c>
      <c r="C27" s="29" t="s">
        <v>28</v>
      </c>
      <c r="D27" s="42">
        <v>262.52560232509632</v>
      </c>
      <c r="E27" s="1">
        <v>280.858479592138</v>
      </c>
      <c r="F27" s="1">
        <v>34.44234250820039</v>
      </c>
      <c r="G27" s="1">
        <v>198.65118070219293</v>
      </c>
      <c r="H27" s="1">
        <v>138.46177154510045</v>
      </c>
      <c r="I27" s="1">
        <v>119.82805183603467</v>
      </c>
      <c r="J27" s="1">
        <v>146.44796447915158</v>
      </c>
      <c r="K27" s="1">
        <v>181.14387785515206</v>
      </c>
      <c r="L27" s="1">
        <v>284.76464484939169</v>
      </c>
      <c r="M27" s="1">
        <v>283.56523531729056</v>
      </c>
      <c r="N27" s="1">
        <v>304.71569518329579</v>
      </c>
      <c r="O27" s="1">
        <v>296.15091047254589</v>
      </c>
      <c r="P27" s="1">
        <v>326.63941870041737</v>
      </c>
      <c r="Q27" s="1">
        <v>360.56126421222342</v>
      </c>
      <c r="R27" s="1">
        <v>444.47578043915058</v>
      </c>
      <c r="S27" s="1">
        <v>403.9047733431193</v>
      </c>
      <c r="T27" s="42">
        <v>992.00824461082175</v>
      </c>
      <c r="U27" s="1">
        <v>945.65537104997293</v>
      </c>
      <c r="V27" s="1">
        <v>1029.4730096944904</v>
      </c>
      <c r="W27" s="1">
        <v>1022.6314689044119</v>
      </c>
      <c r="X27" s="1">
        <v>1005.6927059098962</v>
      </c>
      <c r="Y27" s="1">
        <v>1004.2338543888686</v>
      </c>
      <c r="Z27" s="1">
        <v>940.38057371649393</v>
      </c>
      <c r="AA27" s="1">
        <v>933.59664399301425</v>
      </c>
      <c r="AB27" s="1">
        <v>958.1910381079806</v>
      </c>
      <c r="AC27" s="1">
        <v>922.45261955319404</v>
      </c>
      <c r="AD27" s="1">
        <v>872.976013716529</v>
      </c>
      <c r="AE27" s="1">
        <v>884.54821196848309</v>
      </c>
      <c r="AF27" s="1">
        <v>913.00779546531601</v>
      </c>
      <c r="AG27" s="233">
        <v>908.58990006506258</v>
      </c>
      <c r="AH27" s="289">
        <v>842.71703405498442</v>
      </c>
      <c r="AI27" s="178">
        <v>818.50372900454045</v>
      </c>
    </row>
    <row r="28" spans="1:35" ht="14.5" x14ac:dyDescent="0.35">
      <c r="A28" s="65">
        <v>23</v>
      </c>
      <c r="B28" s="67" t="s">
        <v>83</v>
      </c>
      <c r="C28" s="29" t="s">
        <v>29</v>
      </c>
      <c r="D28" s="42">
        <v>133101.45185339567</v>
      </c>
      <c r="E28" s="1">
        <v>146463.14161661733</v>
      </c>
      <c r="F28" s="1">
        <v>169034.05207597651</v>
      </c>
      <c r="G28" s="1">
        <v>150422.78415610199</v>
      </c>
      <c r="H28" s="1">
        <v>162916.25709432602</v>
      </c>
      <c r="I28" s="1">
        <v>161101.88494845681</v>
      </c>
      <c r="J28" s="1">
        <v>154474.25068497271</v>
      </c>
      <c r="K28" s="1">
        <v>156604.7446824474</v>
      </c>
      <c r="L28" s="1">
        <v>165098.80988830587</v>
      </c>
      <c r="M28" s="1">
        <v>167244.79585292138</v>
      </c>
      <c r="N28" s="1">
        <v>165767.1090411093</v>
      </c>
      <c r="O28" s="1">
        <v>170688.93580012146</v>
      </c>
      <c r="P28" s="1">
        <v>152800.94970859721</v>
      </c>
      <c r="Q28" s="1">
        <v>183397.59710164549</v>
      </c>
      <c r="R28" s="1">
        <v>175100.68953724648</v>
      </c>
      <c r="S28" s="1">
        <v>172009.68643124271</v>
      </c>
      <c r="T28" s="42">
        <v>70095.710566368827</v>
      </c>
      <c r="U28" s="1">
        <v>84336.067041925999</v>
      </c>
      <c r="V28" s="1">
        <v>115583.71791809369</v>
      </c>
      <c r="W28" s="1">
        <v>84633.281511845416</v>
      </c>
      <c r="X28" s="1">
        <v>75663.959435707409</v>
      </c>
      <c r="Y28" s="1">
        <v>71928.822021291096</v>
      </c>
      <c r="Z28" s="1">
        <v>58583.325155942686</v>
      </c>
      <c r="AA28" s="1">
        <v>57485.943124825426</v>
      </c>
      <c r="AB28" s="1">
        <v>63185.918422315852</v>
      </c>
      <c r="AC28" s="1">
        <v>54407.853874058266</v>
      </c>
      <c r="AD28" s="1">
        <v>58207.981812201295</v>
      </c>
      <c r="AE28" s="1">
        <v>49949.773240976378</v>
      </c>
      <c r="AF28" s="1">
        <v>43128.944928667916</v>
      </c>
      <c r="AG28" s="233">
        <v>50184.485118167191</v>
      </c>
      <c r="AH28" s="289">
        <v>49052.798266157923</v>
      </c>
      <c r="AI28" s="178">
        <v>46451.188450946771</v>
      </c>
    </row>
    <row r="29" spans="1:35" ht="14.5" x14ac:dyDescent="0.35">
      <c r="A29" s="65">
        <v>24</v>
      </c>
      <c r="B29" s="67" t="s">
        <v>83</v>
      </c>
      <c r="C29" s="29" t="s">
        <v>247</v>
      </c>
      <c r="D29" s="42">
        <v>4.6961271363208441</v>
      </c>
      <c r="E29" s="1">
        <v>8.4618344222369828</v>
      </c>
      <c r="F29" s="1">
        <v>12.377373182320536</v>
      </c>
      <c r="G29" s="1">
        <v>14.8266571347514</v>
      </c>
      <c r="H29" s="1">
        <v>17.78689475955365</v>
      </c>
      <c r="I29" s="1">
        <v>24.896891370065269</v>
      </c>
      <c r="J29" s="1">
        <v>37.566100843155851</v>
      </c>
      <c r="K29" s="1">
        <v>49.299898103766211</v>
      </c>
      <c r="L29" s="1">
        <v>62.384707652250754</v>
      </c>
      <c r="M29" s="1">
        <v>74.918910234125605</v>
      </c>
      <c r="N29" s="1">
        <v>74.004948427550673</v>
      </c>
      <c r="O29" s="1">
        <v>78.458607412338097</v>
      </c>
      <c r="P29" s="1">
        <v>83.278317542235342</v>
      </c>
      <c r="Q29" s="1">
        <v>95.937321929232382</v>
      </c>
      <c r="R29" s="1">
        <v>109.1271631349849</v>
      </c>
      <c r="S29" s="1">
        <v>109.70151750304662</v>
      </c>
      <c r="T29" s="42">
        <v>154.4920170497378</v>
      </c>
      <c r="U29" s="1">
        <v>151.69743629162923</v>
      </c>
      <c r="V29" s="1">
        <v>183.03035099689558</v>
      </c>
      <c r="W29" s="1">
        <v>189.23962827603356</v>
      </c>
      <c r="X29" s="1">
        <v>202.94629356824123</v>
      </c>
      <c r="Y29" s="1">
        <v>207.76779016515687</v>
      </c>
      <c r="Z29" s="1">
        <v>227.85643712980544</v>
      </c>
      <c r="AA29" s="1">
        <v>223.35865903431781</v>
      </c>
      <c r="AB29" s="1">
        <v>204.47207935462649</v>
      </c>
      <c r="AC29" s="1">
        <v>203.73936248366024</v>
      </c>
      <c r="AD29" s="1">
        <v>186.86075603097467</v>
      </c>
      <c r="AE29" s="1">
        <v>202.83382642439781</v>
      </c>
      <c r="AF29" s="1">
        <v>214.641962900344</v>
      </c>
      <c r="AG29" s="233">
        <v>225.09769934993997</v>
      </c>
      <c r="AH29" s="289">
        <v>181.56749675451252</v>
      </c>
      <c r="AI29" s="178">
        <v>204.53193830485398</v>
      </c>
    </row>
    <row r="30" spans="1:35" ht="14.5" x14ac:dyDescent="0.35">
      <c r="A30" s="65">
        <v>25</v>
      </c>
      <c r="B30" s="67" t="s">
        <v>83</v>
      </c>
      <c r="C30" s="191" t="s">
        <v>249</v>
      </c>
      <c r="D30" s="42">
        <v>128.0655289911233</v>
      </c>
      <c r="E30" s="1">
        <v>77.438153980489602</v>
      </c>
      <c r="F30" s="1">
        <v>114.8113312337358</v>
      </c>
      <c r="G30" s="1">
        <v>98.58898346825039</v>
      </c>
      <c r="H30" s="1">
        <v>193.1793904399957</v>
      </c>
      <c r="I30" s="1">
        <v>286.90489092706838</v>
      </c>
      <c r="J30" s="1">
        <v>302.62014429681568</v>
      </c>
      <c r="K30" s="1">
        <v>507.517615798907</v>
      </c>
      <c r="L30" s="1">
        <v>496.47687602186738</v>
      </c>
      <c r="M30" s="1">
        <v>515.17636072290873</v>
      </c>
      <c r="N30" s="1">
        <v>563.78474570257572</v>
      </c>
      <c r="O30" s="1">
        <v>548.52260357034436</v>
      </c>
      <c r="P30" s="1">
        <v>550.42990933797068</v>
      </c>
      <c r="Q30" s="1">
        <v>674.20628808600043</v>
      </c>
      <c r="R30" s="1">
        <v>948.52777674172319</v>
      </c>
      <c r="S30" s="1">
        <v>1046.6321649847653</v>
      </c>
      <c r="T30" s="42">
        <v>2017.793339588254</v>
      </c>
      <c r="U30" s="1">
        <v>2066.0377951934734</v>
      </c>
      <c r="V30" s="1">
        <v>2265.4944501748682</v>
      </c>
      <c r="W30" s="1">
        <v>2316.6188820252755</v>
      </c>
      <c r="X30" s="1">
        <v>2171.4240628725297</v>
      </c>
      <c r="Y30" s="1">
        <v>2086.9476040919835</v>
      </c>
      <c r="Z30" s="1">
        <v>2078.8025648955781</v>
      </c>
      <c r="AA30" s="1">
        <v>2126.9951561026678</v>
      </c>
      <c r="AB30" s="1">
        <v>2017.5692296714624</v>
      </c>
      <c r="AC30" s="1">
        <v>1818.3575426479083</v>
      </c>
      <c r="AD30" s="1">
        <v>1771.0764120953429</v>
      </c>
      <c r="AE30" s="1">
        <v>1668.870087726461</v>
      </c>
      <c r="AF30" s="1">
        <v>1487.9938165639985</v>
      </c>
      <c r="AG30" s="233">
        <v>1601.4165143186365</v>
      </c>
      <c r="AH30" s="289">
        <v>1406.6642444259537</v>
      </c>
      <c r="AI30" s="178">
        <v>1396.5300929079776</v>
      </c>
    </row>
    <row r="31" spans="1:35" ht="14.5" x14ac:dyDescent="0.35">
      <c r="A31" s="65">
        <v>26</v>
      </c>
      <c r="B31" s="67" t="s">
        <v>68</v>
      </c>
      <c r="C31" s="29" t="s">
        <v>30</v>
      </c>
      <c r="D31" s="42">
        <v>697.32887777186306</v>
      </c>
      <c r="E31" s="1">
        <v>1095.5449253756256</v>
      </c>
      <c r="F31" s="1">
        <v>1268.4098533330987</v>
      </c>
      <c r="G31" s="1">
        <v>1500.2234574137183</v>
      </c>
      <c r="H31" s="1">
        <v>1873.2270489645723</v>
      </c>
      <c r="I31" s="1">
        <v>3227.9331273145626</v>
      </c>
      <c r="J31" s="1">
        <v>3996.7556423018777</v>
      </c>
      <c r="K31" s="1">
        <v>5391.9605884078474</v>
      </c>
      <c r="L31" s="1">
        <v>7669.2676431905447</v>
      </c>
      <c r="M31" s="1">
        <v>9045.0793204726797</v>
      </c>
      <c r="N31" s="1">
        <v>10033.472389754945</v>
      </c>
      <c r="O31" s="1">
        <v>9757.2577555355383</v>
      </c>
      <c r="P31" s="1">
        <v>10266.658618699115</v>
      </c>
      <c r="Q31" s="1">
        <v>11753.55646286435</v>
      </c>
      <c r="R31" s="1">
        <v>13789.823766796855</v>
      </c>
      <c r="S31" s="1">
        <v>12448.565718789716</v>
      </c>
      <c r="T31" s="42">
        <v>24839.513819303014</v>
      </c>
      <c r="U31" s="1">
        <v>24836.70072131636</v>
      </c>
      <c r="V31" s="1">
        <v>26414.190464176398</v>
      </c>
      <c r="W31" s="1">
        <v>26722.46499237766</v>
      </c>
      <c r="X31" s="1">
        <v>25805.395888068895</v>
      </c>
      <c r="Y31" s="1">
        <v>25401.360265238472</v>
      </c>
      <c r="Z31" s="1">
        <v>24406.085089388413</v>
      </c>
      <c r="AA31" s="1">
        <v>25076.900409744798</v>
      </c>
      <c r="AB31" s="1">
        <v>25096.603745230081</v>
      </c>
      <c r="AC31" s="1">
        <v>23747.693556291564</v>
      </c>
      <c r="AD31" s="1">
        <v>23465.662823052273</v>
      </c>
      <c r="AE31" s="1">
        <v>24488.823985654202</v>
      </c>
      <c r="AF31" s="1">
        <v>24466.051958787135</v>
      </c>
      <c r="AG31" s="233">
        <v>25521.341576554572</v>
      </c>
      <c r="AH31" s="289">
        <v>22864.203385570545</v>
      </c>
      <c r="AI31" s="178">
        <v>21619.753579426255</v>
      </c>
    </row>
    <row r="32" spans="1:35" ht="14.5" x14ac:dyDescent="0.35">
      <c r="A32" s="65">
        <v>27</v>
      </c>
      <c r="B32" s="67" t="s">
        <v>84</v>
      </c>
      <c r="C32" s="29" t="s">
        <v>31</v>
      </c>
      <c r="D32" s="42">
        <v>1136.3000174225526</v>
      </c>
      <c r="E32" s="1">
        <v>1209.6865045937286</v>
      </c>
      <c r="F32" s="1">
        <v>1254.1472933526495</v>
      </c>
      <c r="G32" s="1">
        <v>1679.037206075071</v>
      </c>
      <c r="H32" s="1">
        <v>1930.6049060973396</v>
      </c>
      <c r="I32" s="1">
        <v>2455.7257072616985</v>
      </c>
      <c r="J32" s="1">
        <v>2729.2198654541976</v>
      </c>
      <c r="K32" s="1">
        <v>3842.4073212621179</v>
      </c>
      <c r="L32" s="1">
        <v>4150.116260366558</v>
      </c>
      <c r="M32" s="1">
        <v>5528.717608605275</v>
      </c>
      <c r="N32" s="1">
        <v>5249.8725114737799</v>
      </c>
      <c r="O32" s="1">
        <v>5160.0472292057138</v>
      </c>
      <c r="P32" s="1">
        <v>4903.0325391868564</v>
      </c>
      <c r="Q32" s="1">
        <v>5190.4050324752398</v>
      </c>
      <c r="R32" s="1">
        <v>6095.5096238121623</v>
      </c>
      <c r="S32" s="1">
        <v>5911.5345021212379</v>
      </c>
      <c r="T32" s="42">
        <v>25414.909458372775</v>
      </c>
      <c r="U32" s="1">
        <v>23079.450427874999</v>
      </c>
      <c r="V32" s="1">
        <v>24324.534819836215</v>
      </c>
      <c r="W32" s="1">
        <v>25261.881629381747</v>
      </c>
      <c r="X32" s="1">
        <v>22294.893455251295</v>
      </c>
      <c r="Y32" s="1">
        <v>22034.504756556369</v>
      </c>
      <c r="Z32" s="1">
        <v>20039.084104203164</v>
      </c>
      <c r="AA32" s="1">
        <v>18524.366299798061</v>
      </c>
      <c r="AB32" s="1">
        <v>18091.281062517781</v>
      </c>
      <c r="AC32" s="1">
        <v>17655.53299564141</v>
      </c>
      <c r="AD32" s="1">
        <v>17432.760989472001</v>
      </c>
      <c r="AE32" s="1">
        <v>18257.606296194746</v>
      </c>
      <c r="AF32" s="1">
        <v>16150.128778908604</v>
      </c>
      <c r="AG32" s="233">
        <v>16034.013616419259</v>
      </c>
      <c r="AH32" s="289">
        <v>14735.771901829723</v>
      </c>
      <c r="AI32" s="178">
        <v>15645.319283623227</v>
      </c>
    </row>
    <row r="33" spans="1:35" ht="14.5" x14ac:dyDescent="0.35">
      <c r="A33" s="65">
        <v>28</v>
      </c>
      <c r="B33" s="67" t="s">
        <v>1</v>
      </c>
      <c r="C33" s="29" t="s">
        <v>32</v>
      </c>
      <c r="D33" s="42">
        <v>2635.0615755889726</v>
      </c>
      <c r="E33" s="1">
        <v>3094.5490203607301</v>
      </c>
      <c r="F33" s="1">
        <v>3607.1719917560822</v>
      </c>
      <c r="G33" s="1">
        <v>5005.802637388043</v>
      </c>
      <c r="H33" s="1">
        <v>6533.6194080659352</v>
      </c>
      <c r="I33" s="1">
        <v>8103.9463446883774</v>
      </c>
      <c r="J33" s="1">
        <v>10499.526162559865</v>
      </c>
      <c r="K33" s="1">
        <v>12377.05632370692</v>
      </c>
      <c r="L33" s="1">
        <v>15107.555304441596</v>
      </c>
      <c r="M33" s="1">
        <v>16740.39916814828</v>
      </c>
      <c r="N33" s="1">
        <v>17333.881346983188</v>
      </c>
      <c r="O33" s="1">
        <v>16847.354355448588</v>
      </c>
      <c r="P33" s="1">
        <v>16299.293105047063</v>
      </c>
      <c r="Q33" s="1">
        <v>17507.920140539762</v>
      </c>
      <c r="R33" s="1">
        <v>18597.033923374318</v>
      </c>
      <c r="S33" s="1">
        <v>17061.766907794739</v>
      </c>
      <c r="T33" s="42">
        <v>49919.703642886008</v>
      </c>
      <c r="U33" s="1">
        <v>45572.838451588126</v>
      </c>
      <c r="V33" s="1">
        <v>47564.563904020499</v>
      </c>
      <c r="W33" s="1">
        <v>46387.787953131876</v>
      </c>
      <c r="X33" s="1">
        <v>41241.620571949839</v>
      </c>
      <c r="Y33" s="1">
        <v>37447.958075061491</v>
      </c>
      <c r="Z33" s="1">
        <v>35938.982862852419</v>
      </c>
      <c r="AA33" s="1">
        <v>35108.519049460439</v>
      </c>
      <c r="AB33" s="1">
        <v>30887.795854292664</v>
      </c>
      <c r="AC33" s="1">
        <v>28674.881734104161</v>
      </c>
      <c r="AD33" s="1">
        <v>26626.423563804248</v>
      </c>
      <c r="AE33" s="1">
        <v>26312.261956247443</v>
      </c>
      <c r="AF33" s="1">
        <v>24022.576696661697</v>
      </c>
      <c r="AG33" s="233">
        <v>24756.615775699767</v>
      </c>
      <c r="AH33" s="289">
        <v>21820.261132533054</v>
      </c>
      <c r="AI33" s="178">
        <v>21530.148726468804</v>
      </c>
    </row>
    <row r="34" spans="1:35" ht="14.5" x14ac:dyDescent="0.35">
      <c r="A34" s="65">
        <v>29</v>
      </c>
      <c r="B34" s="67" t="s">
        <v>1</v>
      </c>
      <c r="C34" s="29" t="s">
        <v>33</v>
      </c>
      <c r="D34" s="42">
        <v>1.3440565816419061</v>
      </c>
      <c r="E34" s="1">
        <v>1.8641339105595289</v>
      </c>
      <c r="F34" s="1">
        <v>1.9683957096307418</v>
      </c>
      <c r="G34" s="1">
        <v>2.7988526840089909</v>
      </c>
      <c r="H34" s="1">
        <v>35.132338792371861</v>
      </c>
      <c r="I34" s="1">
        <v>68.646078952827423</v>
      </c>
      <c r="J34" s="1">
        <v>99.064077112196699</v>
      </c>
      <c r="K34" s="1">
        <v>146.658703926133</v>
      </c>
      <c r="L34" s="1">
        <v>228.00398674867856</v>
      </c>
      <c r="M34" s="1">
        <v>281.96586249191932</v>
      </c>
      <c r="N34" s="1">
        <v>339.9692075551913</v>
      </c>
      <c r="O34" s="1">
        <v>340.44203375659475</v>
      </c>
      <c r="P34" s="1">
        <v>387.5933384623911</v>
      </c>
      <c r="Q34" s="1">
        <v>495.4194934623153</v>
      </c>
      <c r="R34" s="1">
        <v>561.44875583426801</v>
      </c>
      <c r="S34" s="1">
        <v>539.66350119696517</v>
      </c>
      <c r="T34" s="42">
        <v>55222.616170905683</v>
      </c>
      <c r="U34" s="1">
        <v>48252.015325290769</v>
      </c>
      <c r="V34" s="1">
        <v>48710.352263843786</v>
      </c>
      <c r="W34" s="1">
        <v>31684.147126583375</v>
      </c>
      <c r="X34" s="1">
        <v>23372.469125614181</v>
      </c>
      <c r="Y34" s="1">
        <v>27939.384208228963</v>
      </c>
      <c r="Z34" s="1">
        <v>29596.977220514469</v>
      </c>
      <c r="AA34" s="1">
        <v>39261.236518180413</v>
      </c>
      <c r="AB34" s="1">
        <v>46258.884169327772</v>
      </c>
      <c r="AC34" s="1">
        <v>41222.968176337396</v>
      </c>
      <c r="AD34" s="1">
        <v>43507.9618456506</v>
      </c>
      <c r="AE34" s="1">
        <v>43660.360097521705</v>
      </c>
      <c r="AF34" s="1">
        <v>36360.76792387796</v>
      </c>
      <c r="AG34" s="233">
        <v>37085.357705368719</v>
      </c>
      <c r="AH34" s="289">
        <v>39971.153171114456</v>
      </c>
      <c r="AI34" s="178">
        <v>39993.101617656896</v>
      </c>
    </row>
    <row r="35" spans="1:35" ht="14.5" x14ac:dyDescent="0.35">
      <c r="A35" s="65">
        <v>30</v>
      </c>
      <c r="B35" s="67" t="s">
        <v>1</v>
      </c>
      <c r="C35" s="29" t="s">
        <v>34</v>
      </c>
      <c r="D35" s="42">
        <v>1.282148089258484</v>
      </c>
      <c r="E35" s="1">
        <v>1.7500728736329854</v>
      </c>
      <c r="F35" s="1">
        <v>2.8929043138530504</v>
      </c>
      <c r="G35" s="1">
        <v>2.547170847793133</v>
      </c>
      <c r="H35" s="1">
        <v>33.799201535933655</v>
      </c>
      <c r="I35" s="1">
        <v>65.635750063024304</v>
      </c>
      <c r="J35" s="1">
        <v>93.386573063661658</v>
      </c>
      <c r="K35" s="1">
        <v>140.09844725523882</v>
      </c>
      <c r="L35" s="1">
        <v>220.29273714763372</v>
      </c>
      <c r="M35" s="1">
        <v>254.13792492692704</v>
      </c>
      <c r="N35" s="1">
        <v>269.31020203841337</v>
      </c>
      <c r="O35" s="1">
        <v>292.46999434972901</v>
      </c>
      <c r="P35" s="1">
        <v>298.11705277616812</v>
      </c>
      <c r="Q35" s="1">
        <v>458.42814697186367</v>
      </c>
      <c r="R35" s="1">
        <v>710.20689525798684</v>
      </c>
      <c r="S35" s="1">
        <v>913.66010401527774</v>
      </c>
      <c r="T35" s="42">
        <v>31176.142080036607</v>
      </c>
      <c r="U35" s="1">
        <v>26400.456826814319</v>
      </c>
      <c r="V35" s="1">
        <v>26403.494462394523</v>
      </c>
      <c r="W35" s="1">
        <v>28582.175810864555</v>
      </c>
      <c r="X35" s="1">
        <v>27415.771710162466</v>
      </c>
      <c r="Y35" s="1">
        <v>28132.16691962866</v>
      </c>
      <c r="Z35" s="1">
        <v>28569.870517326544</v>
      </c>
      <c r="AA35" s="1">
        <v>28302.955951419899</v>
      </c>
      <c r="AB35" s="1">
        <v>34299.88770855328</v>
      </c>
      <c r="AC35" s="1">
        <v>35152.69404587544</v>
      </c>
      <c r="AD35" s="1">
        <v>33631.760217310359</v>
      </c>
      <c r="AE35" s="1">
        <v>31875.101315960648</v>
      </c>
      <c r="AF35" s="1">
        <v>11626.3919849556</v>
      </c>
      <c r="AG35" s="233">
        <v>14123.521486802185</v>
      </c>
      <c r="AH35" s="289">
        <v>30087.428453807021</v>
      </c>
      <c r="AI35" s="178">
        <v>34568.221942669566</v>
      </c>
    </row>
    <row r="36" spans="1:35" ht="14.5" x14ac:dyDescent="0.35">
      <c r="A36" s="65">
        <v>31</v>
      </c>
      <c r="B36" s="67" t="s">
        <v>1</v>
      </c>
      <c r="C36" s="29" t="s">
        <v>35</v>
      </c>
      <c r="D36" s="42">
        <v>210.42388490654452</v>
      </c>
      <c r="E36" s="1">
        <v>250.43513383838967</v>
      </c>
      <c r="F36" s="1">
        <v>259.58340415241213</v>
      </c>
      <c r="G36" s="1">
        <v>322.65627517054486</v>
      </c>
      <c r="H36" s="1">
        <v>394.83725150494359</v>
      </c>
      <c r="I36" s="1">
        <v>503.39901237038458</v>
      </c>
      <c r="J36" s="1">
        <v>727.17978146226073</v>
      </c>
      <c r="K36" s="1">
        <v>880.07536751837222</v>
      </c>
      <c r="L36" s="1">
        <v>1031.0407563470208</v>
      </c>
      <c r="M36" s="1">
        <v>1079.6139415967107</v>
      </c>
      <c r="N36" s="1">
        <v>1194.018373294042</v>
      </c>
      <c r="O36" s="1">
        <v>1161.3259916468871</v>
      </c>
      <c r="P36" s="1">
        <v>1192.4362835366517</v>
      </c>
      <c r="Q36" s="1">
        <v>1295.7241585387765</v>
      </c>
      <c r="R36" s="1">
        <v>1500.0843573071161</v>
      </c>
      <c r="S36" s="1">
        <v>1451.1053907852206</v>
      </c>
      <c r="T36" s="42">
        <v>9102.2165549638939</v>
      </c>
      <c r="U36" s="1">
        <v>9807.0864615655719</v>
      </c>
      <c r="V36" s="1">
        <v>9242.0347288286175</v>
      </c>
      <c r="W36" s="1">
        <v>9251.137866998788</v>
      </c>
      <c r="X36" s="1">
        <v>8504.585441201074</v>
      </c>
      <c r="Y36" s="1">
        <v>8266.8934331341788</v>
      </c>
      <c r="Z36" s="1">
        <v>8250.9786744383637</v>
      </c>
      <c r="AA36" s="1">
        <v>9284.5774808229289</v>
      </c>
      <c r="AB36" s="1">
        <v>8400.4705160577832</v>
      </c>
      <c r="AC36" s="1">
        <v>7874.0748512406271</v>
      </c>
      <c r="AD36" s="1">
        <v>7940.6943303203552</v>
      </c>
      <c r="AE36" s="1">
        <v>8094.9161881081409</v>
      </c>
      <c r="AF36" s="1">
        <v>8277.3306522893381</v>
      </c>
      <c r="AG36" s="233">
        <v>8702.4002907902723</v>
      </c>
      <c r="AH36" s="289">
        <v>8178.7653478793973</v>
      </c>
      <c r="AI36" s="178">
        <v>8252.6443601979117</v>
      </c>
    </row>
    <row r="37" spans="1:35" ht="14.5" x14ac:dyDescent="0.35">
      <c r="A37" s="65">
        <v>32</v>
      </c>
      <c r="B37" s="67" t="s">
        <v>84</v>
      </c>
      <c r="C37" s="29" t="s">
        <v>36</v>
      </c>
      <c r="D37" s="42">
        <v>16.535906619700516</v>
      </c>
      <c r="E37" s="1">
        <v>22.1259405728259</v>
      </c>
      <c r="F37" s="1">
        <v>23.983045252217916</v>
      </c>
      <c r="G37" s="1">
        <v>32.635079730996353</v>
      </c>
      <c r="H37" s="1">
        <v>49.882125147665036</v>
      </c>
      <c r="I37" s="1">
        <v>71.277084821601278</v>
      </c>
      <c r="J37" s="1">
        <v>102.19263713560593</v>
      </c>
      <c r="K37" s="1">
        <v>137.74543503354923</v>
      </c>
      <c r="L37" s="1">
        <v>198.33371283716559</v>
      </c>
      <c r="M37" s="1">
        <v>230.79357160328618</v>
      </c>
      <c r="N37" s="1">
        <v>253.08473977469453</v>
      </c>
      <c r="O37" s="1">
        <v>236.66529686760455</v>
      </c>
      <c r="P37" s="1">
        <v>230.86688470673778</v>
      </c>
      <c r="Q37" s="1">
        <v>239.79068173190689</v>
      </c>
      <c r="R37" s="1">
        <v>283.53875979063389</v>
      </c>
      <c r="S37" s="1">
        <v>256.67980469593459</v>
      </c>
      <c r="T37" s="42">
        <v>1231.3771133981545</v>
      </c>
      <c r="U37" s="1">
        <v>1229.8751097803806</v>
      </c>
      <c r="V37" s="1">
        <v>1303.9691149658956</v>
      </c>
      <c r="W37" s="1">
        <v>1234.8006764198306</v>
      </c>
      <c r="X37" s="1">
        <v>1141.9463517343622</v>
      </c>
      <c r="Y37" s="1">
        <v>1141.753691973026</v>
      </c>
      <c r="Z37" s="1">
        <v>1113.497195762604</v>
      </c>
      <c r="AA37" s="1">
        <v>1084.1510387426167</v>
      </c>
      <c r="AB37" s="1">
        <v>1065.4564221433147</v>
      </c>
      <c r="AC37" s="1">
        <v>1060.0301764643752</v>
      </c>
      <c r="AD37" s="1">
        <v>1016.2809718448319</v>
      </c>
      <c r="AE37" s="1">
        <v>976.68810962428427</v>
      </c>
      <c r="AF37" s="1">
        <v>898.30890444874558</v>
      </c>
      <c r="AG37" s="233">
        <v>912.59658435812503</v>
      </c>
      <c r="AH37" s="289">
        <v>815.30066694396714</v>
      </c>
      <c r="AI37" s="178">
        <v>813.83908260752651</v>
      </c>
    </row>
    <row r="38" spans="1:35" ht="14.5" x14ac:dyDescent="0.35">
      <c r="A38" s="65">
        <v>33</v>
      </c>
      <c r="B38" s="67" t="s">
        <v>84</v>
      </c>
      <c r="C38" s="29" t="s">
        <v>37</v>
      </c>
      <c r="D38" s="42">
        <v>5.0149348753871203</v>
      </c>
      <c r="E38" s="1">
        <v>5.9454271108492724</v>
      </c>
      <c r="F38" s="1">
        <v>8.2086001271569877</v>
      </c>
      <c r="G38" s="1">
        <v>9.7804158843010338</v>
      </c>
      <c r="H38" s="1">
        <v>11.665513530405478</v>
      </c>
      <c r="I38" s="1">
        <v>14.674366372266061</v>
      </c>
      <c r="J38" s="1">
        <v>19.984109477986877</v>
      </c>
      <c r="K38" s="1">
        <v>22.690171573250748</v>
      </c>
      <c r="L38" s="1">
        <v>27.613069299582396</v>
      </c>
      <c r="M38" s="1">
        <v>30.246171314982256</v>
      </c>
      <c r="N38" s="1">
        <v>31.069144517898078</v>
      </c>
      <c r="O38" s="1">
        <v>26.268872575050221</v>
      </c>
      <c r="P38" s="1">
        <v>23.714076938431962</v>
      </c>
      <c r="Q38" s="1">
        <v>21.235853989726721</v>
      </c>
      <c r="R38" s="1">
        <v>22.434137719874872</v>
      </c>
      <c r="S38" s="1">
        <v>18.753710224452576</v>
      </c>
      <c r="T38" s="42">
        <v>263.85292252158297</v>
      </c>
      <c r="U38" s="1">
        <v>258.90166499008558</v>
      </c>
      <c r="V38" s="1">
        <v>254.66948610970377</v>
      </c>
      <c r="W38" s="1">
        <v>235.22046553500039</v>
      </c>
      <c r="X38" s="1">
        <v>216.60418012342325</v>
      </c>
      <c r="Y38" s="1">
        <v>206.39246110012994</v>
      </c>
      <c r="Z38" s="1">
        <v>181.66956049270479</v>
      </c>
      <c r="AA38" s="1">
        <v>163.51150816719834</v>
      </c>
      <c r="AB38" s="1">
        <v>145.0332361443684</v>
      </c>
      <c r="AC38" s="1">
        <v>139.03039632720888</v>
      </c>
      <c r="AD38" s="1">
        <v>131.0568249304566</v>
      </c>
      <c r="AE38" s="1">
        <v>122.56763564681219</v>
      </c>
      <c r="AF38" s="1">
        <v>107.6198665942331</v>
      </c>
      <c r="AG38" s="233">
        <v>100.85278598525119</v>
      </c>
      <c r="AH38" s="289">
        <v>87.945562893202634</v>
      </c>
      <c r="AI38" s="178">
        <v>81.218009196073297</v>
      </c>
    </row>
    <row r="39" spans="1:35" ht="14.5" x14ac:dyDescent="0.35">
      <c r="A39" s="65">
        <v>34</v>
      </c>
      <c r="B39" s="67" t="s">
        <v>84</v>
      </c>
      <c r="C39" s="29" t="s">
        <v>38</v>
      </c>
      <c r="D39" s="42">
        <v>3.8649401525339271</v>
      </c>
      <c r="E39" s="1">
        <v>5.2319727482877338</v>
      </c>
      <c r="F39" s="1">
        <v>8.6085387553518586</v>
      </c>
      <c r="G39" s="1">
        <v>8.9157153122482775</v>
      </c>
      <c r="H39" s="1">
        <v>11.257871563604475</v>
      </c>
      <c r="I39" s="1">
        <v>13.957580550682993</v>
      </c>
      <c r="J39" s="1">
        <v>20.983071887160808</v>
      </c>
      <c r="K39" s="1">
        <v>25.390641418362758</v>
      </c>
      <c r="L39" s="1">
        <v>32.9604908997919</v>
      </c>
      <c r="M39" s="1">
        <v>36.02968581378385</v>
      </c>
      <c r="N39" s="1">
        <v>38.305427139021624</v>
      </c>
      <c r="O39" s="1">
        <v>34.015071553530035</v>
      </c>
      <c r="P39" s="1">
        <v>35.675257729192211</v>
      </c>
      <c r="Q39" s="1">
        <v>37.78832186026677</v>
      </c>
      <c r="R39" s="1">
        <v>44.738531598563483</v>
      </c>
      <c r="S39" s="1">
        <v>57.967298646745597</v>
      </c>
      <c r="T39" s="42">
        <v>324.12195555531855</v>
      </c>
      <c r="U39" s="1">
        <v>302.14095332621901</v>
      </c>
      <c r="V39" s="1">
        <v>315.83621577389607</v>
      </c>
      <c r="W39" s="1">
        <v>310.15934048801489</v>
      </c>
      <c r="X39" s="1">
        <v>278.16564418002116</v>
      </c>
      <c r="Y39" s="1">
        <v>256.82728003927627</v>
      </c>
      <c r="Z39" s="1">
        <v>261.01452259516384</v>
      </c>
      <c r="AA39" s="1">
        <v>219.31766644818291</v>
      </c>
      <c r="AB39" s="1">
        <v>202.2466049561688</v>
      </c>
      <c r="AC39" s="1">
        <v>191.18751763510136</v>
      </c>
      <c r="AD39" s="1">
        <v>181.80286447392629</v>
      </c>
      <c r="AE39" s="1">
        <v>175.19385901091982</v>
      </c>
      <c r="AF39" s="1">
        <v>171.73417087043705</v>
      </c>
      <c r="AG39" s="233">
        <v>172.54266686662379</v>
      </c>
      <c r="AH39" s="289">
        <v>156.77270731956614</v>
      </c>
      <c r="AI39" s="178">
        <v>178.26136609806841</v>
      </c>
    </row>
    <row r="40" spans="1:35" ht="14.5" x14ac:dyDescent="0.35">
      <c r="A40" s="65">
        <v>35</v>
      </c>
      <c r="B40" s="67" t="s">
        <v>84</v>
      </c>
      <c r="C40" s="29" t="s">
        <v>39</v>
      </c>
      <c r="D40" s="42">
        <v>9.4585640194185796</v>
      </c>
      <c r="E40" s="1">
        <v>11.647261860096046</v>
      </c>
      <c r="F40" s="1">
        <v>9.790412882050175</v>
      </c>
      <c r="G40" s="1">
        <v>11.882621870942621</v>
      </c>
      <c r="H40" s="1">
        <v>16.678910632588952</v>
      </c>
      <c r="I40" s="1">
        <v>25.349058372813765</v>
      </c>
      <c r="J40" s="1">
        <v>34.839316886105642</v>
      </c>
      <c r="K40" s="1">
        <v>40.318472259004906</v>
      </c>
      <c r="L40" s="1">
        <v>56.412431503402885</v>
      </c>
      <c r="M40" s="1">
        <v>60.857071516368052</v>
      </c>
      <c r="N40" s="1">
        <v>65.873050422123526</v>
      </c>
      <c r="O40" s="1">
        <v>56.682745161818126</v>
      </c>
      <c r="P40" s="1">
        <v>55.847270119604062</v>
      </c>
      <c r="Q40" s="1">
        <v>57.706017416054671</v>
      </c>
      <c r="R40" s="1">
        <v>65.475078294595974</v>
      </c>
      <c r="S40" s="1">
        <v>49.946650857606464</v>
      </c>
      <c r="T40" s="42">
        <v>597.32274757523783</v>
      </c>
      <c r="U40" s="1">
        <v>494.0506104611643</v>
      </c>
      <c r="V40" s="1">
        <v>499.97204937445201</v>
      </c>
      <c r="W40" s="1">
        <v>506.74327097021103</v>
      </c>
      <c r="X40" s="1">
        <v>397.92915283820452</v>
      </c>
      <c r="Y40" s="1">
        <v>377.8987316768999</v>
      </c>
      <c r="Z40" s="1">
        <v>367.40263310805346</v>
      </c>
      <c r="AA40" s="1">
        <v>210.98762406332887</v>
      </c>
      <c r="AB40" s="1">
        <v>200.19377574160524</v>
      </c>
      <c r="AC40" s="1">
        <v>190.98268550121489</v>
      </c>
      <c r="AD40" s="1">
        <v>187.64483323975787</v>
      </c>
      <c r="AE40" s="1">
        <v>176.64768548736492</v>
      </c>
      <c r="AF40" s="1">
        <v>173.74260076574274</v>
      </c>
      <c r="AG40" s="233">
        <v>185.83031876852192</v>
      </c>
      <c r="AH40" s="289">
        <v>161.29058600604114</v>
      </c>
      <c r="AI40" s="178">
        <v>141.70845027352368</v>
      </c>
    </row>
    <row r="41" spans="1:35" ht="14.5" x14ac:dyDescent="0.35">
      <c r="A41" s="65">
        <v>36</v>
      </c>
      <c r="B41" s="67" t="s">
        <v>84</v>
      </c>
      <c r="C41" s="29" t="s">
        <v>40</v>
      </c>
      <c r="D41" s="42">
        <v>99.703437098780739</v>
      </c>
      <c r="E41" s="1">
        <v>119.61796774477884</v>
      </c>
      <c r="F41" s="1">
        <v>141.50093727951736</v>
      </c>
      <c r="G41" s="1">
        <v>422.82584741649111</v>
      </c>
      <c r="H41" s="1">
        <v>157.17280807374595</v>
      </c>
      <c r="I41" s="1">
        <v>175.00708776797134</v>
      </c>
      <c r="J41" s="1">
        <v>116.6795365104241</v>
      </c>
      <c r="K41" s="1">
        <v>158.17552829790492</v>
      </c>
      <c r="L41" s="1">
        <v>180.49103367819833</v>
      </c>
      <c r="M41" s="1">
        <v>204.37299384834625</v>
      </c>
      <c r="N41" s="1">
        <v>217.21196261563446</v>
      </c>
      <c r="O41" s="1">
        <v>181.36579219084609</v>
      </c>
      <c r="P41" s="1">
        <v>162.29719627869713</v>
      </c>
      <c r="Q41" s="1">
        <v>141.3854667881327</v>
      </c>
      <c r="R41" s="1">
        <v>145.25333846673678</v>
      </c>
      <c r="S41" s="1">
        <v>121.46903118879706</v>
      </c>
      <c r="T41" s="42">
        <v>1263.8751980066365</v>
      </c>
      <c r="U41" s="1">
        <v>1274.8321499363715</v>
      </c>
      <c r="V41" s="1">
        <v>1151.370093877433</v>
      </c>
      <c r="W41" s="1">
        <v>1224.8804785892712</v>
      </c>
      <c r="X41" s="1">
        <v>1109.6401677598699</v>
      </c>
      <c r="Y41" s="1">
        <v>1072.7256845681995</v>
      </c>
      <c r="Z41" s="1">
        <v>1007.7298786334926</v>
      </c>
      <c r="AA41" s="1">
        <v>979.00004588741911</v>
      </c>
      <c r="AB41" s="1">
        <v>924.30230678403666</v>
      </c>
      <c r="AC41" s="1">
        <v>914.33541203119592</v>
      </c>
      <c r="AD41" s="1">
        <v>887.83594831868345</v>
      </c>
      <c r="AE41" s="1">
        <v>843.23463123151078</v>
      </c>
      <c r="AF41" s="1">
        <v>744.46933062715061</v>
      </c>
      <c r="AG41" s="233">
        <v>688.18719568626136</v>
      </c>
      <c r="AH41" s="289">
        <v>571.45632876211403</v>
      </c>
      <c r="AI41" s="178">
        <v>518.50917050720705</v>
      </c>
    </row>
    <row r="42" spans="1:35" ht="14.5" x14ac:dyDescent="0.35">
      <c r="A42" s="65">
        <v>37</v>
      </c>
      <c r="B42" s="67" t="s">
        <v>84</v>
      </c>
      <c r="C42" s="29" t="s">
        <v>41</v>
      </c>
      <c r="D42" s="42">
        <v>13.430401540635657</v>
      </c>
      <c r="E42" s="1">
        <v>15.250158456664964</v>
      </c>
      <c r="F42" s="1">
        <v>39.688188295448668</v>
      </c>
      <c r="G42" s="1">
        <v>47.857079796394451</v>
      </c>
      <c r="H42" s="1">
        <v>81.445817158901306</v>
      </c>
      <c r="I42" s="1">
        <v>88.728067016932968</v>
      </c>
      <c r="J42" s="1">
        <v>125.97243486336865</v>
      </c>
      <c r="K42" s="1">
        <v>174.88667708197934</v>
      </c>
      <c r="L42" s="1">
        <v>248.9681158102876</v>
      </c>
      <c r="M42" s="1">
        <v>283.38956846111557</v>
      </c>
      <c r="N42" s="1">
        <v>294.63973752935362</v>
      </c>
      <c r="O42" s="1">
        <v>265.24017730870082</v>
      </c>
      <c r="P42" s="1">
        <v>234.62405651318835</v>
      </c>
      <c r="Q42" s="1">
        <v>306.26962722090269</v>
      </c>
      <c r="R42" s="1">
        <v>329.95484346297195</v>
      </c>
      <c r="S42" s="1">
        <v>269.41333922433699</v>
      </c>
      <c r="T42" s="42">
        <v>621.4834908581887</v>
      </c>
      <c r="U42" s="1">
        <v>528.91792954960601</v>
      </c>
      <c r="V42" s="1">
        <v>874.433496514593</v>
      </c>
      <c r="W42" s="1">
        <v>865.83269600414849</v>
      </c>
      <c r="X42" s="1">
        <v>963.60577622493599</v>
      </c>
      <c r="Y42" s="1">
        <v>923.32004756458855</v>
      </c>
      <c r="Z42" s="1">
        <v>877.69618631879007</v>
      </c>
      <c r="AA42" s="1">
        <v>926.25538008362821</v>
      </c>
      <c r="AB42" s="1">
        <v>921.32962098148641</v>
      </c>
      <c r="AC42" s="1">
        <v>968.45777271619579</v>
      </c>
      <c r="AD42" s="1">
        <v>920.12270137885548</v>
      </c>
      <c r="AE42" s="1">
        <v>924.57052299234681</v>
      </c>
      <c r="AF42" s="1">
        <v>879.64423803780596</v>
      </c>
      <c r="AG42" s="233">
        <v>1250.2012874895781</v>
      </c>
      <c r="AH42" s="289">
        <v>1180.7809269950565</v>
      </c>
      <c r="AI42" s="178">
        <v>1125.8416410298746</v>
      </c>
    </row>
    <row r="43" spans="1:35" ht="14.5" x14ac:dyDescent="0.35">
      <c r="A43" s="65">
        <v>38</v>
      </c>
      <c r="B43" s="67" t="s">
        <v>84</v>
      </c>
      <c r="C43" s="29" t="s">
        <v>42</v>
      </c>
      <c r="D43" s="42">
        <v>3.036600089515813</v>
      </c>
      <c r="E43" s="1">
        <v>3.882496471752086</v>
      </c>
      <c r="F43" s="1">
        <v>5.3498567463406781</v>
      </c>
      <c r="G43" s="1">
        <v>4.9102813038320132</v>
      </c>
      <c r="H43" s="1">
        <v>8.0742683006372236</v>
      </c>
      <c r="I43" s="1">
        <v>10.245677712650894</v>
      </c>
      <c r="J43" s="1">
        <v>14.737696305502677</v>
      </c>
      <c r="K43" s="1">
        <v>16.107524402058829</v>
      </c>
      <c r="L43" s="1">
        <v>24.037756001865215</v>
      </c>
      <c r="M43" s="1">
        <v>26.965168885117407</v>
      </c>
      <c r="N43" s="1">
        <v>22.366136185735922</v>
      </c>
      <c r="O43" s="1">
        <v>16.182015794991468</v>
      </c>
      <c r="P43" s="1">
        <v>16.124476571663227</v>
      </c>
      <c r="Q43" s="1">
        <v>13.747506573794968</v>
      </c>
      <c r="R43" s="1">
        <v>14.740141714786338</v>
      </c>
      <c r="S43" s="1">
        <v>26.016608931899249</v>
      </c>
      <c r="T43" s="42">
        <v>171.06156626950485</v>
      </c>
      <c r="U43" s="1">
        <v>173.65069349774268</v>
      </c>
      <c r="V43" s="1">
        <v>243.80326211925239</v>
      </c>
      <c r="W43" s="1">
        <v>154.3889409210079</v>
      </c>
      <c r="X43" s="1">
        <v>142.32408572424251</v>
      </c>
      <c r="Y43" s="1">
        <v>135.55743463594359</v>
      </c>
      <c r="Z43" s="1">
        <v>137.47738933630458</v>
      </c>
      <c r="AA43" s="1">
        <v>116.28626072364762</v>
      </c>
      <c r="AB43" s="1">
        <v>117.88196866412017</v>
      </c>
      <c r="AC43" s="1">
        <v>116.35523900367679</v>
      </c>
      <c r="AD43" s="1">
        <v>86.381605995982042</v>
      </c>
      <c r="AE43" s="1">
        <v>67.008130243959982</v>
      </c>
      <c r="AF43" s="1">
        <v>64.69367392633184</v>
      </c>
      <c r="AG43" s="233">
        <v>60.149468603283793</v>
      </c>
      <c r="AH43" s="289">
        <v>52.781783464515563</v>
      </c>
      <c r="AI43" s="178">
        <v>55.013990693386248</v>
      </c>
    </row>
    <row r="44" spans="1:35" ht="14.5" x14ac:dyDescent="0.35">
      <c r="A44" s="65">
        <v>39</v>
      </c>
      <c r="B44" s="67" t="s">
        <v>84</v>
      </c>
      <c r="C44" s="29" t="s">
        <v>43</v>
      </c>
      <c r="D44" s="42">
        <v>11.84607136634631</v>
      </c>
      <c r="E44" s="1">
        <v>15.26530355110561</v>
      </c>
      <c r="F44" s="1">
        <v>3.9682754186468836</v>
      </c>
      <c r="G44" s="1">
        <v>4.4996784301228603</v>
      </c>
      <c r="H44" s="1">
        <v>7.3364594806073908</v>
      </c>
      <c r="I44" s="1">
        <v>8.7146320566408306</v>
      </c>
      <c r="J44" s="1">
        <v>13.686841891031909</v>
      </c>
      <c r="K44" s="1">
        <v>18.148372033660195</v>
      </c>
      <c r="L44" s="1">
        <v>24.929850829389547</v>
      </c>
      <c r="M44" s="1">
        <v>27.824290617095595</v>
      </c>
      <c r="N44" s="1">
        <v>26.664922138647128</v>
      </c>
      <c r="O44" s="1">
        <v>22.555890483165644</v>
      </c>
      <c r="P44" s="1">
        <v>21.34126208779827</v>
      </c>
      <c r="Q44" s="1">
        <v>18.349539617599522</v>
      </c>
      <c r="R44" s="1">
        <v>20.817503224187003</v>
      </c>
      <c r="S44" s="1">
        <v>15.144528737038573</v>
      </c>
      <c r="T44" s="42">
        <v>263.94013876041714</v>
      </c>
      <c r="U44" s="1">
        <v>383.53695172236456</v>
      </c>
      <c r="V44" s="1">
        <v>154.79232888308508</v>
      </c>
      <c r="W44" s="1">
        <v>127.81674079073221</v>
      </c>
      <c r="X44" s="1">
        <v>125.82182124724585</v>
      </c>
      <c r="Y44" s="1">
        <v>121.69100205024584</v>
      </c>
      <c r="Z44" s="1">
        <v>118.24967591650631</v>
      </c>
      <c r="AA44" s="1">
        <v>120.75988391298178</v>
      </c>
      <c r="AB44" s="1">
        <v>112.13372784691417</v>
      </c>
      <c r="AC44" s="1">
        <v>109.53594812671966</v>
      </c>
      <c r="AD44" s="1">
        <v>99.365122951168487</v>
      </c>
      <c r="AE44" s="1">
        <v>97.161766408980625</v>
      </c>
      <c r="AF44" s="1">
        <v>90.531595148707765</v>
      </c>
      <c r="AG44" s="233">
        <v>81.749475375444405</v>
      </c>
      <c r="AH44" s="289">
        <v>73.376425386802296</v>
      </c>
      <c r="AI44" s="178">
        <v>62.881799191822033</v>
      </c>
    </row>
    <row r="45" spans="1:35" ht="14.5" x14ac:dyDescent="0.35">
      <c r="A45" s="65">
        <v>40</v>
      </c>
      <c r="B45" s="67" t="s">
        <v>84</v>
      </c>
      <c r="C45" s="29" t="s">
        <v>44</v>
      </c>
      <c r="D45" s="42">
        <v>1104.3319272369104</v>
      </c>
      <c r="E45" s="1">
        <v>787.70129258188626</v>
      </c>
      <c r="F45" s="1">
        <v>531.21765966234511</v>
      </c>
      <c r="G45" s="1">
        <v>978.1452842467537</v>
      </c>
      <c r="H45" s="1">
        <v>1385.806016204217</v>
      </c>
      <c r="I45" s="1">
        <v>1617.2976718735868</v>
      </c>
      <c r="J45" s="1">
        <v>1120.0530437280545</v>
      </c>
      <c r="K45" s="1">
        <v>1016.5563834032303</v>
      </c>
      <c r="L45" s="1">
        <v>1299.4838567929205</v>
      </c>
      <c r="M45" s="1">
        <v>1380.8200325433475</v>
      </c>
      <c r="N45" s="1">
        <v>1375.5560113067579</v>
      </c>
      <c r="O45" s="1">
        <v>983.24437264909341</v>
      </c>
      <c r="P45" s="1">
        <v>997.96558891413224</v>
      </c>
      <c r="Q45" s="1">
        <v>1006.2264078290333</v>
      </c>
      <c r="R45" s="1">
        <v>1006.9944719599346</v>
      </c>
      <c r="S45" s="1">
        <v>982.23089881221676</v>
      </c>
      <c r="T45" s="42">
        <v>4188.4399016879479</v>
      </c>
      <c r="U45" s="1">
        <v>3974.8565030789091</v>
      </c>
      <c r="V45" s="1">
        <v>4627.4463672197171</v>
      </c>
      <c r="W45" s="1">
        <v>3883.414185408727</v>
      </c>
      <c r="X45" s="1">
        <v>3415.9346529839318</v>
      </c>
      <c r="Y45" s="1">
        <v>3050.0169650136927</v>
      </c>
      <c r="Z45" s="1">
        <v>3216.8836384999972</v>
      </c>
      <c r="AA45" s="1">
        <v>2405.1155054976907</v>
      </c>
      <c r="AB45" s="1">
        <v>2527.2050612114531</v>
      </c>
      <c r="AC45" s="1">
        <v>2227.5305965368457</v>
      </c>
      <c r="AD45" s="1">
        <v>2181.3620146945518</v>
      </c>
      <c r="AE45" s="1">
        <v>2100.3013881422503</v>
      </c>
      <c r="AF45" s="1">
        <v>2475.4225025736723</v>
      </c>
      <c r="AG45" s="233">
        <v>2370.0965045402882</v>
      </c>
      <c r="AH45" s="289">
        <v>2100.6830859287202</v>
      </c>
      <c r="AI45" s="178">
        <v>2072.6490116068653</v>
      </c>
    </row>
    <row r="46" spans="1:35" ht="14.5" x14ac:dyDescent="0.35">
      <c r="A46" s="65">
        <v>41</v>
      </c>
      <c r="B46" s="67" t="s">
        <v>84</v>
      </c>
      <c r="C46" s="29" t="s">
        <v>45</v>
      </c>
      <c r="D46" s="42">
        <v>72.802072502255882</v>
      </c>
      <c r="E46" s="1">
        <v>93.305532362145513</v>
      </c>
      <c r="F46" s="1">
        <v>97.846559309144865</v>
      </c>
      <c r="G46" s="1">
        <v>129.29316054550264</v>
      </c>
      <c r="H46" s="1">
        <v>274.90284374586139</v>
      </c>
      <c r="I46" s="1">
        <v>312.97994692629584</v>
      </c>
      <c r="J46" s="1">
        <v>485.10156583202388</v>
      </c>
      <c r="K46" s="1">
        <v>533.75928375259252</v>
      </c>
      <c r="L46" s="1">
        <v>621.62769592797792</v>
      </c>
      <c r="M46" s="1">
        <v>681.40507447895959</v>
      </c>
      <c r="N46" s="1">
        <v>706.78620895527263</v>
      </c>
      <c r="O46" s="1">
        <v>641.40052333816766</v>
      </c>
      <c r="P46" s="1">
        <v>588.76388921722105</v>
      </c>
      <c r="Q46" s="1">
        <v>411.80078006071955</v>
      </c>
      <c r="R46" s="1">
        <v>442.3747794483802</v>
      </c>
      <c r="S46" s="1">
        <v>390.25381857791501</v>
      </c>
      <c r="T46" s="42">
        <v>4271.765043209818</v>
      </c>
      <c r="U46" s="1">
        <v>4002.5266317882301</v>
      </c>
      <c r="V46" s="1">
        <v>3931.3583132879426</v>
      </c>
      <c r="W46" s="1">
        <v>4006.7071186919588</v>
      </c>
      <c r="X46" s="1">
        <v>3613.9824788091423</v>
      </c>
      <c r="Y46" s="1">
        <v>3544.8918364873539</v>
      </c>
      <c r="Z46" s="1">
        <v>3462.7308159815757</v>
      </c>
      <c r="AA46" s="1">
        <v>3023.8534870789381</v>
      </c>
      <c r="AB46" s="1">
        <v>2819.1338441915832</v>
      </c>
      <c r="AC46" s="1">
        <v>2723.5851280481347</v>
      </c>
      <c r="AD46" s="1">
        <v>2574.8773617440852</v>
      </c>
      <c r="AE46" s="1">
        <v>2611.2841434062493</v>
      </c>
      <c r="AF46" s="1">
        <v>2363.0199086823559</v>
      </c>
      <c r="AG46" s="233">
        <v>1781.7027088036571</v>
      </c>
      <c r="AH46" s="289">
        <v>1539.1233184623777</v>
      </c>
      <c r="AI46" s="178">
        <v>1457.2498184614676</v>
      </c>
    </row>
    <row r="47" spans="1:35" ht="14.5" x14ac:dyDescent="0.35">
      <c r="A47" s="65">
        <v>42</v>
      </c>
      <c r="B47" s="67" t="s">
        <v>84</v>
      </c>
      <c r="C47" s="29" t="s">
        <v>46</v>
      </c>
      <c r="D47" s="42">
        <v>44.397092265524954</v>
      </c>
      <c r="E47" s="1">
        <v>57.604178535099095</v>
      </c>
      <c r="F47" s="1">
        <v>68.154366475327393</v>
      </c>
      <c r="G47" s="1">
        <v>83.306844113558412</v>
      </c>
      <c r="H47" s="1">
        <v>114.63674710953214</v>
      </c>
      <c r="I47" s="1">
        <v>155.47720753938373</v>
      </c>
      <c r="J47" s="1">
        <v>225.96556087023959</v>
      </c>
      <c r="K47" s="1">
        <v>299.60248609233145</v>
      </c>
      <c r="L47" s="1">
        <v>414.49083921072753</v>
      </c>
      <c r="M47" s="1">
        <v>477.12778545269941</v>
      </c>
      <c r="N47" s="1">
        <v>563.97998321754471</v>
      </c>
      <c r="O47" s="1">
        <v>573.32807427648959</v>
      </c>
      <c r="P47" s="1">
        <v>534.52415036441971</v>
      </c>
      <c r="Q47" s="1">
        <v>521.89177334437045</v>
      </c>
      <c r="R47" s="1">
        <v>537.66088051950953</v>
      </c>
      <c r="S47" s="1">
        <v>578.49044130874961</v>
      </c>
      <c r="T47" s="42">
        <v>2141.1861953860284</v>
      </c>
      <c r="U47" s="1">
        <v>2131.2572850724196</v>
      </c>
      <c r="V47" s="1">
        <v>2130.0530788841752</v>
      </c>
      <c r="W47" s="1">
        <v>2130.9113655232077</v>
      </c>
      <c r="X47" s="1">
        <v>2008.1067726798262</v>
      </c>
      <c r="Y47" s="1">
        <v>1969.8898285765654</v>
      </c>
      <c r="Z47" s="1">
        <v>1880.7766958317072</v>
      </c>
      <c r="AA47" s="1">
        <v>1885.2555035569555</v>
      </c>
      <c r="AB47" s="1">
        <v>1793.1183116727721</v>
      </c>
      <c r="AC47" s="1">
        <v>1789.2365970184835</v>
      </c>
      <c r="AD47" s="1">
        <v>1774.6304434398785</v>
      </c>
      <c r="AE47" s="1">
        <v>1770.7226214520751</v>
      </c>
      <c r="AF47" s="1">
        <v>1679.8065198431707</v>
      </c>
      <c r="AG47" s="233">
        <v>1593.3469319400524</v>
      </c>
      <c r="AH47" s="289">
        <v>1391.475016804545</v>
      </c>
      <c r="AI47" s="178">
        <v>1363.1895762315855</v>
      </c>
    </row>
    <row r="48" spans="1:35" ht="14.5" x14ac:dyDescent="0.35">
      <c r="A48" s="65">
        <v>43</v>
      </c>
      <c r="B48" s="67" t="s">
        <v>84</v>
      </c>
      <c r="C48" s="29" t="s">
        <v>47</v>
      </c>
      <c r="D48" s="42">
        <v>19.629341580839</v>
      </c>
      <c r="E48" s="1">
        <v>25.003904375365028</v>
      </c>
      <c r="F48" s="1">
        <v>33.490397735217293</v>
      </c>
      <c r="G48" s="1">
        <v>38.437823961394578</v>
      </c>
      <c r="H48" s="1">
        <v>48.132642977205599</v>
      </c>
      <c r="I48" s="1">
        <v>85.343263038723123</v>
      </c>
      <c r="J48" s="1">
        <v>114.37311929777074</v>
      </c>
      <c r="K48" s="1">
        <v>134.93817608756549</v>
      </c>
      <c r="L48" s="1">
        <v>166.91295970640545</v>
      </c>
      <c r="M48" s="1">
        <v>192.80629955673817</v>
      </c>
      <c r="N48" s="1">
        <v>239.42646586502497</v>
      </c>
      <c r="O48" s="1">
        <v>193.78651705404639</v>
      </c>
      <c r="P48" s="1">
        <v>196.32167160232217</v>
      </c>
      <c r="Q48" s="1">
        <v>208.75485816009515</v>
      </c>
      <c r="R48" s="1">
        <v>230.64558742053222</v>
      </c>
      <c r="S48" s="1">
        <v>198.93292936129356</v>
      </c>
      <c r="T48" s="42">
        <v>1238.3469502270066</v>
      </c>
      <c r="U48" s="1">
        <v>1233.2430842752065</v>
      </c>
      <c r="V48" s="1">
        <v>1189.1314835115461</v>
      </c>
      <c r="W48" s="1">
        <v>1208.7581837938553</v>
      </c>
      <c r="X48" s="1">
        <v>1115.102635410308</v>
      </c>
      <c r="Y48" s="1">
        <v>1068.4638288074509</v>
      </c>
      <c r="Z48" s="1">
        <v>1040.0487517886195</v>
      </c>
      <c r="AA48" s="1">
        <v>1026.5125787798684</v>
      </c>
      <c r="AB48" s="1">
        <v>969.17814268613142</v>
      </c>
      <c r="AC48" s="1">
        <v>940.39358415232186</v>
      </c>
      <c r="AD48" s="1">
        <v>910.80108624469699</v>
      </c>
      <c r="AE48" s="1">
        <v>887.73459930418619</v>
      </c>
      <c r="AF48" s="1">
        <v>813.19704433558445</v>
      </c>
      <c r="AG48" s="233">
        <v>785.22398070891131</v>
      </c>
      <c r="AH48" s="289">
        <v>677.44210119911702</v>
      </c>
      <c r="AI48" s="178">
        <v>644.61019815079578</v>
      </c>
    </row>
    <row r="49" spans="1:35" ht="14.5" x14ac:dyDescent="0.35">
      <c r="A49" s="65">
        <v>44</v>
      </c>
      <c r="B49" s="67" t="s">
        <v>84</v>
      </c>
      <c r="C49" s="29" t="s">
        <v>48</v>
      </c>
      <c r="D49" s="42">
        <v>94.249702341809822</v>
      </c>
      <c r="E49" s="1">
        <v>131.03361121477894</v>
      </c>
      <c r="F49" s="1">
        <v>152.20315154357988</v>
      </c>
      <c r="G49" s="1">
        <v>208.23362146323689</v>
      </c>
      <c r="H49" s="1">
        <v>269.69251029508683</v>
      </c>
      <c r="I49" s="1">
        <v>400.94616392566684</v>
      </c>
      <c r="J49" s="1">
        <v>480.98562422012566</v>
      </c>
      <c r="K49" s="1">
        <v>635.69744713637556</v>
      </c>
      <c r="L49" s="1">
        <v>978.61029655646541</v>
      </c>
      <c r="M49" s="1">
        <v>1026.9409392527139</v>
      </c>
      <c r="N49" s="1">
        <v>1127.7439150518455</v>
      </c>
      <c r="O49" s="1">
        <v>1154.0146846433629</v>
      </c>
      <c r="P49" s="1">
        <v>1084.4760881417042</v>
      </c>
      <c r="Q49" s="1">
        <v>1079.2852212801179</v>
      </c>
      <c r="R49" s="1">
        <v>1484.8360426871425</v>
      </c>
      <c r="S49" s="1">
        <v>1132.0815883978605</v>
      </c>
      <c r="T49" s="42">
        <v>2915.0046819311019</v>
      </c>
      <c r="U49" s="1">
        <v>3231.7757773853373</v>
      </c>
      <c r="V49" s="1">
        <v>3543.2903390017495</v>
      </c>
      <c r="W49" s="1">
        <v>3623.6962240777493</v>
      </c>
      <c r="X49" s="1">
        <v>3451.4800972459566</v>
      </c>
      <c r="Y49" s="1">
        <v>3910.4835369878488</v>
      </c>
      <c r="Z49" s="1">
        <v>3195.4706233237184</v>
      </c>
      <c r="AA49" s="1">
        <v>3332.9241540406319</v>
      </c>
      <c r="AB49" s="1">
        <v>3350.0105790578514</v>
      </c>
      <c r="AC49" s="1">
        <v>3251.9643977946566</v>
      </c>
      <c r="AD49" s="1">
        <v>3470.609795136495</v>
      </c>
      <c r="AE49" s="1">
        <v>3630.6287269075224</v>
      </c>
      <c r="AF49" s="1">
        <v>3341.3598917334639</v>
      </c>
      <c r="AG49" s="233">
        <v>3469.0760189460721</v>
      </c>
      <c r="AH49" s="289">
        <v>3289.640731513849</v>
      </c>
      <c r="AI49" s="178">
        <v>3210.8724810838135</v>
      </c>
    </row>
    <row r="50" spans="1:35" ht="14.5" x14ac:dyDescent="0.35">
      <c r="A50" s="65">
        <v>45</v>
      </c>
      <c r="B50" s="67" t="s">
        <v>84</v>
      </c>
      <c r="C50" s="29" t="s">
        <v>49</v>
      </c>
      <c r="D50" s="42">
        <v>72.389180629094795</v>
      </c>
      <c r="E50" s="1">
        <v>177.78528530150535</v>
      </c>
      <c r="F50" s="1">
        <v>125.81575951194446</v>
      </c>
      <c r="G50" s="1">
        <v>167.6774593124596</v>
      </c>
      <c r="H50" s="1">
        <v>226.65176932930427</v>
      </c>
      <c r="I50" s="1">
        <v>316.51289721335445</v>
      </c>
      <c r="J50" s="1">
        <v>447.60733389798384</v>
      </c>
      <c r="K50" s="1">
        <v>624.66487304382747</v>
      </c>
      <c r="L50" s="1">
        <v>862.05483246201334</v>
      </c>
      <c r="M50" s="1">
        <v>1025.6381199275493</v>
      </c>
      <c r="N50" s="1">
        <v>1125.2894583499815</v>
      </c>
      <c r="O50" s="1">
        <v>1072.227234360776</v>
      </c>
      <c r="P50" s="1">
        <v>1042.3466650019798</v>
      </c>
      <c r="Q50" s="1">
        <v>1113.8772007118057</v>
      </c>
      <c r="R50" s="1">
        <v>1325.5917385164728</v>
      </c>
      <c r="S50" s="1">
        <v>1243.0734257939587</v>
      </c>
      <c r="T50" s="42">
        <v>3127.6205854960949</v>
      </c>
      <c r="U50" s="1">
        <v>3040.647653110384</v>
      </c>
      <c r="V50" s="1">
        <v>3428.9170033228706</v>
      </c>
      <c r="W50" s="1">
        <v>3616.5960271304439</v>
      </c>
      <c r="X50" s="1">
        <v>3363.3782592415046</v>
      </c>
      <c r="Y50" s="1">
        <v>3397.6025863794066</v>
      </c>
      <c r="Z50" s="1">
        <v>3227.7050059448261</v>
      </c>
      <c r="AA50" s="1">
        <v>3224.8195263814682</v>
      </c>
      <c r="AB50" s="1">
        <v>3037.3803476834773</v>
      </c>
      <c r="AC50" s="1">
        <v>3020.5287719754961</v>
      </c>
      <c r="AD50" s="1">
        <v>2986.9947177056333</v>
      </c>
      <c r="AE50" s="1">
        <v>3017.3552966979873</v>
      </c>
      <c r="AF50" s="1">
        <v>2940.3809130833783</v>
      </c>
      <c r="AG50" s="233">
        <v>2967.5165249793972</v>
      </c>
      <c r="AH50" s="289">
        <v>2682.8840470726568</v>
      </c>
      <c r="AI50" s="178">
        <v>2693.2407526615252</v>
      </c>
    </row>
    <row r="51" spans="1:35" ht="14.5" x14ac:dyDescent="0.35">
      <c r="A51" s="65">
        <v>46</v>
      </c>
      <c r="B51" s="67" t="s">
        <v>84</v>
      </c>
      <c r="C51" s="29" t="s">
        <v>50</v>
      </c>
      <c r="D51" s="42">
        <v>13.854594426299149</v>
      </c>
      <c r="E51" s="1">
        <v>19.179815679224081</v>
      </c>
      <c r="F51" s="1">
        <v>22.747507558881118</v>
      </c>
      <c r="G51" s="1">
        <v>29.621784582597655</v>
      </c>
      <c r="H51" s="1">
        <v>44.684901164676752</v>
      </c>
      <c r="I51" s="1">
        <v>64.55135113758476</v>
      </c>
      <c r="J51" s="1">
        <v>95.011509799431792</v>
      </c>
      <c r="K51" s="1">
        <v>125.5437813654142</v>
      </c>
      <c r="L51" s="1">
        <v>163.31431011055776</v>
      </c>
      <c r="M51" s="1">
        <v>191.39502953721171</v>
      </c>
      <c r="N51" s="1">
        <v>207.88272339581542</v>
      </c>
      <c r="O51" s="1">
        <v>198.58852411444616</v>
      </c>
      <c r="P51" s="1">
        <v>194.6611564386323</v>
      </c>
      <c r="Q51" s="1">
        <v>227.52545079674653</v>
      </c>
      <c r="R51" s="1">
        <v>244.82334746947751</v>
      </c>
      <c r="S51" s="1">
        <v>215.56059539126053</v>
      </c>
      <c r="T51" s="42">
        <v>982.00416096185415</v>
      </c>
      <c r="U51" s="1">
        <v>994.97966863910017</v>
      </c>
      <c r="V51" s="1">
        <v>1027.5559231648087</v>
      </c>
      <c r="W51" s="1">
        <v>994.42613179024534</v>
      </c>
      <c r="X51" s="1">
        <v>941.42617551124385</v>
      </c>
      <c r="Y51" s="1">
        <v>939.20377645385122</v>
      </c>
      <c r="Z51" s="1">
        <v>924.33462786350606</v>
      </c>
      <c r="AA51" s="1">
        <v>889.41731921479118</v>
      </c>
      <c r="AB51" s="1">
        <v>837.37305422825887</v>
      </c>
      <c r="AC51" s="1">
        <v>821.0436878893953</v>
      </c>
      <c r="AD51" s="1">
        <v>810.60708789558043</v>
      </c>
      <c r="AE51" s="1">
        <v>814.73492869384972</v>
      </c>
      <c r="AF51" s="1">
        <v>759.33042718584784</v>
      </c>
      <c r="AG51" s="233">
        <v>755.81445071583721</v>
      </c>
      <c r="AH51" s="289">
        <v>672.64951765228227</v>
      </c>
      <c r="AI51" s="178">
        <v>650.8698299356472</v>
      </c>
    </row>
    <row r="52" spans="1:35" ht="14.5" x14ac:dyDescent="0.35">
      <c r="A52" s="65">
        <v>47</v>
      </c>
      <c r="B52" s="67" t="s">
        <v>84</v>
      </c>
      <c r="C52" s="29" t="s">
        <v>51</v>
      </c>
      <c r="D52" s="42">
        <v>10.026085553551804</v>
      </c>
      <c r="E52" s="1">
        <v>13.597473309008958</v>
      </c>
      <c r="F52" s="1">
        <v>17.348385948517979</v>
      </c>
      <c r="G52" s="1">
        <v>23.056192991968707</v>
      </c>
      <c r="H52" s="1">
        <v>31.464060662368759</v>
      </c>
      <c r="I52" s="1">
        <v>40.812832819457036</v>
      </c>
      <c r="J52" s="1">
        <v>59.381120776022314</v>
      </c>
      <c r="K52" s="1">
        <v>78.380984137409769</v>
      </c>
      <c r="L52" s="1">
        <v>110.6186139116887</v>
      </c>
      <c r="M52" s="1">
        <v>123.62771896482774</v>
      </c>
      <c r="N52" s="1">
        <v>131.3388998337652</v>
      </c>
      <c r="O52" s="1">
        <v>116.2371060104431</v>
      </c>
      <c r="P52" s="1">
        <v>112.42317992090173</v>
      </c>
      <c r="Q52" s="1">
        <v>126.00714826757395</v>
      </c>
      <c r="R52" s="1">
        <v>130.11351132019783</v>
      </c>
      <c r="S52" s="1">
        <v>118.93501620491703</v>
      </c>
      <c r="T52" s="42">
        <v>790.19795288502871</v>
      </c>
      <c r="U52" s="1">
        <v>796.52614064272677</v>
      </c>
      <c r="V52" s="1">
        <v>749.03008788193301</v>
      </c>
      <c r="W52" s="1">
        <v>767.80576664153489</v>
      </c>
      <c r="X52" s="1">
        <v>745.01548750682059</v>
      </c>
      <c r="Y52" s="1">
        <v>713.04355340064683</v>
      </c>
      <c r="Z52" s="1">
        <v>679.60555944872806</v>
      </c>
      <c r="AA52" s="1">
        <v>668.47869748811638</v>
      </c>
      <c r="AB52" s="1">
        <v>650.5148140637441</v>
      </c>
      <c r="AC52" s="1">
        <v>632.42306255359722</v>
      </c>
      <c r="AD52" s="1">
        <v>595.10044811280818</v>
      </c>
      <c r="AE52" s="1">
        <v>572.28885497147257</v>
      </c>
      <c r="AF52" s="1">
        <v>527.23609976914724</v>
      </c>
      <c r="AG52" s="233">
        <v>508.27616724121151</v>
      </c>
      <c r="AH52" s="289">
        <v>432.92685707629084</v>
      </c>
      <c r="AI52" s="178">
        <v>414.16556604502784</v>
      </c>
    </row>
    <row r="53" spans="1:35" ht="14.5" x14ac:dyDescent="0.35">
      <c r="A53" s="65">
        <v>48</v>
      </c>
      <c r="B53" s="67" t="s">
        <v>84</v>
      </c>
      <c r="C53" s="29" t="s">
        <v>52</v>
      </c>
      <c r="D53" s="42">
        <v>7.6606123248512414</v>
      </c>
      <c r="E53" s="1">
        <v>9.931593976066571</v>
      </c>
      <c r="F53" s="1">
        <v>13.141403849087558</v>
      </c>
      <c r="G53" s="1">
        <v>16.504643751381135</v>
      </c>
      <c r="H53" s="1">
        <v>21.606994638707125</v>
      </c>
      <c r="I53" s="1">
        <v>29.266692282683266</v>
      </c>
      <c r="J53" s="1">
        <v>75.75497050328768</v>
      </c>
      <c r="K53" s="1">
        <v>70.376600922099669</v>
      </c>
      <c r="L53" s="1">
        <v>101.17193466669499</v>
      </c>
      <c r="M53" s="1">
        <v>105.78354910426097</v>
      </c>
      <c r="N53" s="1">
        <v>112.78586782655508</v>
      </c>
      <c r="O53" s="1">
        <v>92.071826617889059</v>
      </c>
      <c r="P53" s="1">
        <v>89.170353838950845</v>
      </c>
      <c r="Q53" s="1">
        <v>97.690714212782453</v>
      </c>
      <c r="R53" s="1">
        <v>103.52743315205949</v>
      </c>
      <c r="S53" s="1">
        <v>95.88326019915452</v>
      </c>
      <c r="T53" s="42">
        <v>397.2396384667847</v>
      </c>
      <c r="U53" s="1">
        <v>408.97057619189525</v>
      </c>
      <c r="V53" s="1">
        <v>435.62938616125695</v>
      </c>
      <c r="W53" s="1">
        <v>457.6827438919525</v>
      </c>
      <c r="X53" s="1">
        <v>438.40861767274828</v>
      </c>
      <c r="Y53" s="1">
        <v>443.19660594021531</v>
      </c>
      <c r="Z53" s="1">
        <v>439.93993491284948</v>
      </c>
      <c r="AA53" s="1">
        <v>459.31512639965842</v>
      </c>
      <c r="AB53" s="1">
        <v>469.99689265787964</v>
      </c>
      <c r="AC53" s="1">
        <v>446.43026089401366</v>
      </c>
      <c r="AD53" s="1">
        <v>424.60909986010103</v>
      </c>
      <c r="AE53" s="1">
        <v>396.90397944518946</v>
      </c>
      <c r="AF53" s="1">
        <v>371.40372202347191</v>
      </c>
      <c r="AG53" s="233">
        <v>368.62450614972545</v>
      </c>
      <c r="AH53" s="289">
        <v>324.79533822980471</v>
      </c>
      <c r="AI53" s="178">
        <v>324.78183041634315</v>
      </c>
    </row>
    <row r="54" spans="1:35" ht="14.5" x14ac:dyDescent="0.35">
      <c r="A54" s="65">
        <v>49</v>
      </c>
      <c r="B54" s="67" t="s">
        <v>84</v>
      </c>
      <c r="C54" s="29" t="s">
        <v>53</v>
      </c>
      <c r="D54" s="42">
        <v>115.3914531152342</v>
      </c>
      <c r="E54" s="1">
        <v>55.251296722149881</v>
      </c>
      <c r="F54" s="1">
        <v>297.35851093320667</v>
      </c>
      <c r="G54" s="1">
        <v>77.921239755604958</v>
      </c>
      <c r="H54" s="1">
        <v>109.14261517067534</v>
      </c>
      <c r="I54" s="1">
        <v>147.3383925893628</v>
      </c>
      <c r="J54" s="1">
        <v>288.50243333180083</v>
      </c>
      <c r="K54" s="1">
        <v>281.6192884585098</v>
      </c>
      <c r="L54" s="1">
        <v>396.7909931768001</v>
      </c>
      <c r="M54" s="1">
        <v>473.20643970938102</v>
      </c>
      <c r="N54" s="1">
        <v>522.22009134984057</v>
      </c>
      <c r="O54" s="1">
        <v>472.97031434395444</v>
      </c>
      <c r="P54" s="1">
        <v>470.97630160832097</v>
      </c>
      <c r="Q54" s="1">
        <v>514.20978379024416</v>
      </c>
      <c r="R54" s="1">
        <v>639.15969456526454</v>
      </c>
      <c r="S54" s="1">
        <v>628.13938319159297</v>
      </c>
      <c r="T54" s="42">
        <v>2007.7885676226304</v>
      </c>
      <c r="U54" s="1">
        <v>2013.929660612413</v>
      </c>
      <c r="V54" s="1">
        <v>2056.3134415871718</v>
      </c>
      <c r="W54" s="1">
        <v>2148.1723251423005</v>
      </c>
      <c r="X54" s="1">
        <v>2041.1731077496047</v>
      </c>
      <c r="Y54" s="1">
        <v>1998.0096289435164</v>
      </c>
      <c r="Z54" s="1">
        <v>1950.4024535841331</v>
      </c>
      <c r="AA54" s="1">
        <v>1950.1110550421356</v>
      </c>
      <c r="AB54" s="1">
        <v>1841.9290358258474</v>
      </c>
      <c r="AC54" s="1">
        <v>1825.413172416716</v>
      </c>
      <c r="AD54" s="1">
        <v>1719.8476865397802</v>
      </c>
      <c r="AE54" s="1">
        <v>1747.2551133304069</v>
      </c>
      <c r="AF54" s="1">
        <v>1640.8109002446313</v>
      </c>
      <c r="AG54" s="233">
        <v>1650.3533218667378</v>
      </c>
      <c r="AH54" s="289">
        <v>1545.9358285972419</v>
      </c>
      <c r="AI54" s="178">
        <v>1663.3214292992534</v>
      </c>
    </row>
    <row r="55" spans="1:35" ht="14.5" x14ac:dyDescent="0.35">
      <c r="A55" s="65">
        <v>50</v>
      </c>
      <c r="B55" s="67" t="s">
        <v>84</v>
      </c>
      <c r="C55" s="29" t="s">
        <v>54</v>
      </c>
      <c r="D55" s="42">
        <v>18.574802117485923</v>
      </c>
      <c r="E55" s="1">
        <v>24.8498718080643</v>
      </c>
      <c r="F55" s="1">
        <v>28.923412325906032</v>
      </c>
      <c r="G55" s="1">
        <v>38.937021239798696</v>
      </c>
      <c r="H55" s="1">
        <v>56.196145426391666</v>
      </c>
      <c r="I55" s="1">
        <v>81.80832215451511</v>
      </c>
      <c r="J55" s="1">
        <v>117.46615074481038</v>
      </c>
      <c r="K55" s="1">
        <v>142.80962443163489</v>
      </c>
      <c r="L55" s="1">
        <v>202.66733717166957</v>
      </c>
      <c r="M55" s="1">
        <v>234.26619953820295</v>
      </c>
      <c r="N55" s="1">
        <v>259.06728305772174</v>
      </c>
      <c r="O55" s="1">
        <v>239.10025531562974</v>
      </c>
      <c r="P55" s="1">
        <v>254.66014604448824</v>
      </c>
      <c r="Q55" s="1">
        <v>272.20817594499209</v>
      </c>
      <c r="R55" s="1">
        <v>353.95130647819195</v>
      </c>
      <c r="S55" s="1">
        <v>293.94843643736766</v>
      </c>
      <c r="T55" s="42">
        <v>1866.3143766088522</v>
      </c>
      <c r="U55" s="1">
        <v>1786.6034891555364</v>
      </c>
      <c r="V55" s="1">
        <v>1937.8238858793652</v>
      </c>
      <c r="W55" s="1">
        <v>2012.4790439826979</v>
      </c>
      <c r="X55" s="1">
        <v>1759.0863276523232</v>
      </c>
      <c r="Y55" s="1">
        <v>1690.6019807440559</v>
      </c>
      <c r="Z55" s="1">
        <v>1695.3342949360826</v>
      </c>
      <c r="AA55" s="1">
        <v>1342.2441289507813</v>
      </c>
      <c r="AB55" s="1">
        <v>1299.1839249376783</v>
      </c>
      <c r="AC55" s="1">
        <v>1262.2887552407192</v>
      </c>
      <c r="AD55" s="1">
        <v>1205.1776539867114</v>
      </c>
      <c r="AE55" s="1">
        <v>1170.3076712326767</v>
      </c>
      <c r="AF55" s="1">
        <v>1119.9616657451888</v>
      </c>
      <c r="AG55" s="233">
        <v>1093.3129112396502</v>
      </c>
      <c r="AH55" s="289">
        <v>971.26023259060059</v>
      </c>
      <c r="AI55" s="178">
        <v>934.29197402615671</v>
      </c>
    </row>
    <row r="56" spans="1:35" ht="14.5" x14ac:dyDescent="0.35">
      <c r="A56" s="65">
        <v>51</v>
      </c>
      <c r="B56" s="67" t="s">
        <v>84</v>
      </c>
      <c r="C56" s="29" t="s">
        <v>55</v>
      </c>
      <c r="D56" s="42">
        <v>0</v>
      </c>
      <c r="E56" s="1">
        <v>1.3858588510161701E-3</v>
      </c>
      <c r="F56" s="1">
        <v>2.72156100865391E-3</v>
      </c>
      <c r="G56" s="1">
        <v>0</v>
      </c>
      <c r="H56" s="1">
        <v>0</v>
      </c>
      <c r="I56" s="1">
        <v>5.6775279761422698E-4</v>
      </c>
      <c r="J56" s="1">
        <v>7.4370577605938799E-3</v>
      </c>
      <c r="K56" s="1">
        <v>2.55275047547905E-2</v>
      </c>
      <c r="L56" s="1">
        <v>3.4362298231058699E-2</v>
      </c>
      <c r="M56" s="1">
        <v>6.6868480426178198E-2</v>
      </c>
      <c r="N56" s="1">
        <v>6.5050480264392196E-2</v>
      </c>
      <c r="O56" s="1">
        <v>0.75318862643617601</v>
      </c>
      <c r="P56" s="1">
        <v>0.73775853145200498</v>
      </c>
      <c r="Q56" s="1">
        <v>0.75490735141226395</v>
      </c>
      <c r="R56" s="1">
        <v>0.79528678286518295</v>
      </c>
      <c r="S56" s="1">
        <v>0.89243556092527798</v>
      </c>
      <c r="T56" s="42">
        <v>0.25336933517082605</v>
      </c>
      <c r="U56" s="1">
        <v>0.31325703786957937</v>
      </c>
      <c r="V56" s="1">
        <v>0.34664097048031317</v>
      </c>
      <c r="W56" s="1">
        <v>7.813773762381071E-2</v>
      </c>
      <c r="X56" s="1">
        <v>7.1025897912483454E-2</v>
      </c>
      <c r="Y56" s="1">
        <v>9.7787351483362289E-2</v>
      </c>
      <c r="Z56" s="1">
        <v>0.12798177435773037</v>
      </c>
      <c r="AA56" s="1">
        <v>0.2569876071148931</v>
      </c>
      <c r="AB56" s="1">
        <v>0.3344141907536029</v>
      </c>
      <c r="AC56" s="1">
        <v>0.39913037870251522</v>
      </c>
      <c r="AD56" s="1">
        <v>0.43362910849938396</v>
      </c>
      <c r="AE56" s="1">
        <v>4.81920578095467</v>
      </c>
      <c r="AF56" s="1">
        <v>4.2916928555941798</v>
      </c>
      <c r="AG56" s="233">
        <v>3.9717345938446598</v>
      </c>
      <c r="AH56" s="289">
        <v>3.6540694121114896</v>
      </c>
      <c r="AI56" s="178">
        <v>3.9410561798661901</v>
      </c>
    </row>
    <row r="57" spans="1:35" ht="14.5" x14ac:dyDescent="0.35">
      <c r="A57" s="65">
        <v>52</v>
      </c>
      <c r="B57" s="67" t="s">
        <v>73</v>
      </c>
      <c r="C57" s="29" t="s">
        <v>56</v>
      </c>
      <c r="D57" s="42">
        <v>1171.4195588602106</v>
      </c>
      <c r="E57" s="1">
        <v>2043.7500946429229</v>
      </c>
      <c r="F57" s="1">
        <v>1759.8658498422681</v>
      </c>
      <c r="G57" s="1">
        <v>1940.2786340835305</v>
      </c>
      <c r="H57" s="1">
        <v>1962.8215392894795</v>
      </c>
      <c r="I57" s="1">
        <v>1913.1321019652303</v>
      </c>
      <c r="J57" s="1">
        <v>1524.7680980857413</v>
      </c>
      <c r="K57" s="1">
        <v>1862.3146797853019</v>
      </c>
      <c r="L57" s="1">
        <v>2635.7235521951548</v>
      </c>
      <c r="M57" s="1">
        <v>2840.8966442031065</v>
      </c>
      <c r="N57" s="1">
        <v>2874.2559661230212</v>
      </c>
      <c r="O57" s="1">
        <v>2220.8907602089766</v>
      </c>
      <c r="P57" s="1">
        <v>2196.1509755255865</v>
      </c>
      <c r="Q57" s="1">
        <v>2319.1861964113173</v>
      </c>
      <c r="R57" s="1">
        <v>2260.2026439111464</v>
      </c>
      <c r="S57" s="1">
        <v>2287.9096351619041</v>
      </c>
      <c r="T57" s="42">
        <v>7805.7366381478669</v>
      </c>
      <c r="U57" s="1">
        <v>7431.4221625975151</v>
      </c>
      <c r="V57" s="1">
        <v>7738.8392980563221</v>
      </c>
      <c r="W57" s="1">
        <v>6783.3256537526786</v>
      </c>
      <c r="X57" s="1">
        <v>6901.5644837801601</v>
      </c>
      <c r="Y57" s="1">
        <v>6016.8591921153929</v>
      </c>
      <c r="Z57" s="1">
        <v>5667.314372133249</v>
      </c>
      <c r="AA57" s="1">
        <v>5547.2304192770916</v>
      </c>
      <c r="AB57" s="1">
        <v>5395.6897216965863</v>
      </c>
      <c r="AC57" s="1">
        <v>5080.9121950929093</v>
      </c>
      <c r="AD57" s="1">
        <v>4887.1362072409829</v>
      </c>
      <c r="AE57" s="1">
        <v>5466.460117816845</v>
      </c>
      <c r="AF57" s="1">
        <v>5255.6202768095</v>
      </c>
      <c r="AG57" s="233">
        <v>5061.4708551654776</v>
      </c>
      <c r="AH57" s="289">
        <v>4410.9340037137772</v>
      </c>
      <c r="AI57" s="178">
        <v>4461.2851858651566</v>
      </c>
    </row>
    <row r="58" spans="1:35" ht="14.5" x14ac:dyDescent="0.35">
      <c r="A58" s="65">
        <v>53</v>
      </c>
      <c r="B58" s="67" t="s">
        <v>74</v>
      </c>
      <c r="C58" s="29" t="s">
        <v>57</v>
      </c>
      <c r="D58" s="42">
        <v>9.1386420720721215</v>
      </c>
      <c r="E58" s="1">
        <v>10.702887745413651</v>
      </c>
      <c r="F58" s="1">
        <v>17.221727490503596</v>
      </c>
      <c r="G58" s="1">
        <v>18.505705799949268</v>
      </c>
      <c r="H58" s="1">
        <v>22.989199673436683</v>
      </c>
      <c r="I58" s="1">
        <v>27.842760767444446</v>
      </c>
      <c r="J58" s="1">
        <v>38.736772265361964</v>
      </c>
      <c r="K58" s="1">
        <v>50.7774896332838</v>
      </c>
      <c r="L58" s="1">
        <v>68.057693207011496</v>
      </c>
      <c r="M58" s="1">
        <v>77.37777752568519</v>
      </c>
      <c r="N58" s="1">
        <v>82.277114010654458</v>
      </c>
      <c r="O58" s="1">
        <v>79.961946045778475</v>
      </c>
      <c r="P58" s="1">
        <v>76.492986577515524</v>
      </c>
      <c r="Q58" s="1">
        <v>73.763893434191786</v>
      </c>
      <c r="R58" s="1">
        <v>85.431946185318068</v>
      </c>
      <c r="S58" s="1">
        <v>74.799866460361599</v>
      </c>
      <c r="T58" s="42">
        <v>301.95483506316219</v>
      </c>
      <c r="U58" s="1">
        <v>295.02293557768519</v>
      </c>
      <c r="V58" s="1">
        <v>311.46224007631326</v>
      </c>
      <c r="W58" s="1">
        <v>300.51030284978299</v>
      </c>
      <c r="X58" s="1">
        <v>292.48433112080329</v>
      </c>
      <c r="Y58" s="1">
        <v>288.10406008774737</v>
      </c>
      <c r="Z58" s="1">
        <v>284.12780672202467</v>
      </c>
      <c r="AA58" s="1">
        <v>286.39440586433216</v>
      </c>
      <c r="AB58" s="1">
        <v>262.98742170555352</v>
      </c>
      <c r="AC58" s="1">
        <v>253.13158784623351</v>
      </c>
      <c r="AD58" s="1">
        <v>242.28620287402805</v>
      </c>
      <c r="AE58" s="1">
        <v>246.32376952840866</v>
      </c>
      <c r="AF58" s="1">
        <v>222.3972141226119</v>
      </c>
      <c r="AG58" s="233">
        <v>213.43993685583285</v>
      </c>
      <c r="AH58" s="289">
        <v>191.68149229411756</v>
      </c>
      <c r="AI58" s="178">
        <v>190.68173034783214</v>
      </c>
    </row>
    <row r="59" spans="1:35" ht="14.5" x14ac:dyDescent="0.35">
      <c r="A59" s="65">
        <v>54</v>
      </c>
      <c r="B59" s="67" t="s">
        <v>74</v>
      </c>
      <c r="C59" s="29" t="s">
        <v>58</v>
      </c>
      <c r="D59" s="42">
        <v>51535.74777059281</v>
      </c>
      <c r="E59" s="1">
        <v>55010.590501775958</v>
      </c>
      <c r="F59" s="1">
        <v>55240.21084638813</v>
      </c>
      <c r="G59" s="1">
        <v>55903.443115670918</v>
      </c>
      <c r="H59" s="1">
        <v>55332.934661774139</v>
      </c>
      <c r="I59" s="1">
        <v>53886.331072802597</v>
      </c>
      <c r="J59" s="1">
        <v>53942.415408398207</v>
      </c>
      <c r="K59" s="1">
        <v>54311.991156937213</v>
      </c>
      <c r="L59" s="1">
        <v>58825.0632485022</v>
      </c>
      <c r="M59" s="1">
        <v>60492.964506955032</v>
      </c>
      <c r="N59" s="1">
        <v>57808.370892812818</v>
      </c>
      <c r="O59" s="1">
        <v>56736.846047362305</v>
      </c>
      <c r="P59" s="1">
        <v>56489.595765937498</v>
      </c>
      <c r="Q59" s="1">
        <v>59951.814739874826</v>
      </c>
      <c r="R59" s="1">
        <v>60430.920504672162</v>
      </c>
      <c r="S59" s="1">
        <v>59318.086280190575</v>
      </c>
      <c r="T59" s="42">
        <v>149906.59649139797</v>
      </c>
      <c r="U59" s="1">
        <v>149506.36885480778</v>
      </c>
      <c r="V59" s="1">
        <v>146364.64616391718</v>
      </c>
      <c r="W59" s="1">
        <v>136212.21690588829</v>
      </c>
      <c r="X59" s="1">
        <v>131239.01556044299</v>
      </c>
      <c r="Y59" s="1">
        <v>130629.35724224092</v>
      </c>
      <c r="Z59" s="1">
        <v>129648.39219809184</v>
      </c>
      <c r="AA59" s="1">
        <v>132132.79323537886</v>
      </c>
      <c r="AB59" s="1">
        <v>129099.91491903011</v>
      </c>
      <c r="AC59" s="1">
        <v>127910.46441039258</v>
      </c>
      <c r="AD59" s="1">
        <v>121359.43626873456</v>
      </c>
      <c r="AE59" s="1">
        <v>119582.64072036202</v>
      </c>
      <c r="AF59" s="1">
        <v>111157.42617873116</v>
      </c>
      <c r="AG59" s="233">
        <v>111352.54670566744</v>
      </c>
      <c r="AH59" s="289">
        <v>98434.417821524257</v>
      </c>
      <c r="AI59" s="178">
        <v>96551.975103285135</v>
      </c>
    </row>
    <row r="60" spans="1:35" ht="14.5" x14ac:dyDescent="0.35">
      <c r="A60" s="128"/>
      <c r="B60" s="153"/>
      <c r="C60" s="154" t="s">
        <v>96</v>
      </c>
      <c r="D60" s="43">
        <v>419337.1919982711</v>
      </c>
      <c r="E60" s="44">
        <v>432687.71384439827</v>
      </c>
      <c r="F60" s="44">
        <v>469541.17575081222</v>
      </c>
      <c r="G60" s="44">
        <v>453393.35896803922</v>
      </c>
      <c r="H60" s="44">
        <v>469520.5268435856</v>
      </c>
      <c r="I60" s="44">
        <v>470262.72351038235</v>
      </c>
      <c r="J60" s="44">
        <v>472280.43274308788</v>
      </c>
      <c r="K60" s="44">
        <v>485176.36009472446</v>
      </c>
      <c r="L60" s="44">
        <v>506471.9794315999</v>
      </c>
      <c r="M60" s="44">
        <v>521564.20033056586</v>
      </c>
      <c r="N60" s="44">
        <v>517635.48730623053</v>
      </c>
      <c r="O60" s="44">
        <v>533683.46401662054</v>
      </c>
      <c r="P60" s="44">
        <v>517386.02782447811</v>
      </c>
      <c r="Q60" s="44">
        <v>558584.17628047196</v>
      </c>
      <c r="R60" s="44">
        <v>561314.79457543523</v>
      </c>
      <c r="S60" s="44">
        <v>550350.27706005424</v>
      </c>
      <c r="T60" s="43">
        <v>652249.0068895435</v>
      </c>
      <c r="U60" s="44">
        <v>623941.60054101993</v>
      </c>
      <c r="V60" s="44">
        <v>677448.08223740966</v>
      </c>
      <c r="W60" s="44">
        <v>614428.29317130102</v>
      </c>
      <c r="X60" s="44">
        <v>575576.43034432863</v>
      </c>
      <c r="Y60" s="44">
        <v>557369.24946365028</v>
      </c>
      <c r="Z60" s="44">
        <v>532764.84860429354</v>
      </c>
      <c r="AA60" s="44">
        <v>544270.81996863987</v>
      </c>
      <c r="AB60" s="44">
        <v>544767.42150372372</v>
      </c>
      <c r="AC60" s="44">
        <v>519374.09796483611</v>
      </c>
      <c r="AD60" s="44">
        <v>514526.02675434115</v>
      </c>
      <c r="AE60" s="44">
        <v>501750.62808656914</v>
      </c>
      <c r="AF60" s="44">
        <v>447151.50492780434</v>
      </c>
      <c r="AG60" s="243">
        <v>467903.93476859812</v>
      </c>
      <c r="AH60" s="290">
        <v>454680.10719664319</v>
      </c>
      <c r="AI60" s="314">
        <v>453072.52630837669</v>
      </c>
    </row>
    <row r="61" spans="1:35" ht="14.5" x14ac:dyDescent="0.35">
      <c r="A61" s="3"/>
      <c r="B61" s="20"/>
      <c r="C61" s="2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H61" s="172"/>
      <c r="AI61" s="143"/>
    </row>
    <row r="62" spans="1:35" ht="14.5" x14ac:dyDescent="0.35">
      <c r="A62" s="3"/>
      <c r="B62" s="20"/>
      <c r="C62" s="2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H62" s="210"/>
      <c r="AI62" s="173"/>
    </row>
    <row r="63" spans="1:35" ht="14.5" x14ac:dyDescent="0.35">
      <c r="A63" s="16"/>
      <c r="B63" s="63"/>
      <c r="C63" s="63"/>
      <c r="D63" s="144" t="s">
        <v>167</v>
      </c>
      <c r="E63" s="145"/>
      <c r="F63" s="145"/>
      <c r="G63" s="145"/>
      <c r="H63" s="145"/>
      <c r="I63" s="145"/>
      <c r="J63" s="145"/>
      <c r="K63" s="145"/>
      <c r="L63" s="145"/>
      <c r="M63" s="138"/>
      <c r="N63" s="199"/>
      <c r="O63" s="138"/>
      <c r="P63" s="166"/>
      <c r="Q63" s="205"/>
      <c r="R63" s="212"/>
      <c r="S63" s="212"/>
      <c r="T63" s="144" t="s">
        <v>168</v>
      </c>
      <c r="U63" s="145"/>
      <c r="V63" s="145"/>
      <c r="W63" s="145"/>
      <c r="X63" s="145"/>
      <c r="Y63" s="145"/>
      <c r="Z63" s="145"/>
      <c r="AA63" s="145"/>
      <c r="AB63" s="145"/>
      <c r="AC63" s="145"/>
      <c r="AD63" s="138"/>
      <c r="AE63" s="166"/>
      <c r="AF63" s="205"/>
      <c r="AG63" s="212"/>
      <c r="AH63" s="212"/>
      <c r="AI63" s="143"/>
    </row>
    <row r="64" spans="1:35" ht="14.5" x14ac:dyDescent="0.35">
      <c r="A64" s="16"/>
      <c r="B64" s="63"/>
      <c r="C64" s="16"/>
      <c r="D64" s="146" t="s">
        <v>102</v>
      </c>
      <c r="E64" s="62"/>
      <c r="F64" s="62"/>
      <c r="G64" s="62"/>
      <c r="H64" s="62"/>
      <c r="I64" s="62"/>
      <c r="J64" s="62"/>
      <c r="K64" s="62"/>
      <c r="L64" s="62"/>
      <c r="M64" s="135"/>
      <c r="N64" s="201"/>
      <c r="O64" s="132"/>
      <c r="P64" s="168"/>
      <c r="Q64" s="207"/>
      <c r="R64" s="228"/>
      <c r="S64" s="253"/>
      <c r="T64" s="146" t="s">
        <v>102</v>
      </c>
      <c r="U64" s="62"/>
      <c r="V64" s="62"/>
      <c r="W64" s="62"/>
      <c r="X64" s="62"/>
      <c r="Y64" s="62"/>
      <c r="Z64" s="62"/>
      <c r="AA64" s="62"/>
      <c r="AB64" s="62"/>
      <c r="AC64" s="62"/>
      <c r="AD64" s="135"/>
      <c r="AE64" s="168"/>
      <c r="AF64" s="207"/>
      <c r="AG64" s="235"/>
      <c r="AH64" s="254"/>
      <c r="AI64" s="173"/>
    </row>
    <row r="65" spans="1:35" ht="14.5" x14ac:dyDescent="0.35">
      <c r="A65" s="16"/>
      <c r="B65" s="63"/>
      <c r="C65" s="58" t="s">
        <v>212</v>
      </c>
      <c r="D65" s="186" t="s">
        <v>60</v>
      </c>
      <c r="E65" s="186" t="s">
        <v>61</v>
      </c>
      <c r="F65" s="186" t="s">
        <v>62</v>
      </c>
      <c r="G65" s="186" t="s">
        <v>63</v>
      </c>
      <c r="H65" s="186" t="s">
        <v>64</v>
      </c>
      <c r="I65" s="186" t="s">
        <v>65</v>
      </c>
      <c r="J65" s="186" t="s">
        <v>163</v>
      </c>
      <c r="K65" s="186" t="s">
        <v>221</v>
      </c>
      <c r="L65" s="186" t="s">
        <v>222</v>
      </c>
      <c r="M65" s="186" t="s">
        <v>242</v>
      </c>
      <c r="N65" s="186" t="s">
        <v>243</v>
      </c>
      <c r="O65" s="186" t="s">
        <v>244</v>
      </c>
      <c r="P65" s="186" t="s">
        <v>246</v>
      </c>
      <c r="Q65" s="186" t="s">
        <v>251</v>
      </c>
      <c r="R65" s="186" t="s">
        <v>270</v>
      </c>
      <c r="S65" s="186" t="s">
        <v>281</v>
      </c>
      <c r="T65" s="190" t="s">
        <v>60</v>
      </c>
      <c r="U65" s="186" t="s">
        <v>61</v>
      </c>
      <c r="V65" s="186" t="s">
        <v>62</v>
      </c>
      <c r="W65" s="186" t="s">
        <v>63</v>
      </c>
      <c r="X65" s="186" t="s">
        <v>64</v>
      </c>
      <c r="Y65" s="186" t="s">
        <v>65</v>
      </c>
      <c r="Z65" s="186" t="s">
        <v>163</v>
      </c>
      <c r="AA65" s="186" t="s">
        <v>221</v>
      </c>
      <c r="AB65" s="186" t="s">
        <v>222</v>
      </c>
      <c r="AC65" s="186" t="s">
        <v>242</v>
      </c>
      <c r="AD65" s="186" t="s">
        <v>243</v>
      </c>
      <c r="AE65" s="186" t="s">
        <v>244</v>
      </c>
      <c r="AF65" s="186" t="s">
        <v>246</v>
      </c>
      <c r="AG65" s="186" t="s">
        <v>251</v>
      </c>
      <c r="AH65" s="78" t="s">
        <v>270</v>
      </c>
      <c r="AI65" s="279" t="s">
        <v>281</v>
      </c>
    </row>
    <row r="66" spans="1:35" ht="14.5" x14ac:dyDescent="0.35">
      <c r="A66" s="16"/>
      <c r="B66" s="63"/>
      <c r="C66" s="55" t="s">
        <v>66</v>
      </c>
      <c r="D66" s="188">
        <f t="shared" ref="D66:AE66" si="0">D6+D7+D8</f>
        <v>5763.3755455806722</v>
      </c>
      <c r="E66" s="176">
        <f t="shared" si="0"/>
        <v>4281.4411069563321</v>
      </c>
      <c r="F66" s="176">
        <f t="shared" si="0"/>
        <v>5027.5572087646506</v>
      </c>
      <c r="G66" s="176">
        <f t="shared" si="0"/>
        <v>5465.1381143092285</v>
      </c>
      <c r="H66" s="176">
        <f t="shared" si="0"/>
        <v>5970.8289458512454</v>
      </c>
      <c r="I66" s="176">
        <f t="shared" si="0"/>
        <v>6255.3729122492032</v>
      </c>
      <c r="J66" s="176">
        <f t="shared" si="0"/>
        <v>7397.7267284366089</v>
      </c>
      <c r="K66" s="176">
        <f t="shared" si="0"/>
        <v>8061.1459366325171</v>
      </c>
      <c r="L66" s="176">
        <f t="shared" si="0"/>
        <v>9745.0564682967215</v>
      </c>
      <c r="M66" s="176">
        <f t="shared" si="0"/>
        <v>10905.555446878692</v>
      </c>
      <c r="N66" s="176">
        <f t="shared" si="0"/>
        <v>11179.241186258489</v>
      </c>
      <c r="O66" s="176">
        <f t="shared" si="0"/>
        <v>11618.949616228841</v>
      </c>
      <c r="P66" s="176">
        <f t="shared" si="0"/>
        <v>11524.287983801076</v>
      </c>
      <c r="Q66" s="176">
        <f t="shared" ref="Q66:S66" si="1">Q6+Q7+Q8</f>
        <v>11085.44506175988</v>
      </c>
      <c r="R66" s="176">
        <f t="shared" si="1"/>
        <v>13404.665232540909</v>
      </c>
      <c r="S66" s="176">
        <f t="shared" si="1"/>
        <v>12670.576179523587</v>
      </c>
      <c r="T66" s="188">
        <f>T6+T7+T8</f>
        <v>31868.663855670391</v>
      </c>
      <c r="U66" s="176">
        <f t="shared" si="0"/>
        <v>30660.121366430933</v>
      </c>
      <c r="V66" s="176">
        <f t="shared" si="0"/>
        <v>32268.034816858628</v>
      </c>
      <c r="W66" s="176">
        <f t="shared" si="0"/>
        <v>32334.808749869535</v>
      </c>
      <c r="X66" s="176">
        <f t="shared" si="0"/>
        <v>31525.634976811823</v>
      </c>
      <c r="Y66" s="176">
        <f t="shared" si="0"/>
        <v>30291.651482469195</v>
      </c>
      <c r="Z66" s="176">
        <f t="shared" si="0"/>
        <v>28885.297650700322</v>
      </c>
      <c r="AA66" s="176">
        <f t="shared" si="0"/>
        <v>28489.054821353264</v>
      </c>
      <c r="AB66" s="176">
        <f t="shared" si="0"/>
        <v>26679.538715847069</v>
      </c>
      <c r="AC66" s="176">
        <f t="shared" si="0"/>
        <v>25784.334836905018</v>
      </c>
      <c r="AD66" s="176">
        <f t="shared" si="0"/>
        <v>23314.946919189482</v>
      </c>
      <c r="AE66" s="176">
        <f t="shared" si="0"/>
        <v>23820.239859510399</v>
      </c>
      <c r="AF66" s="176">
        <f t="shared" ref="AF66:AH66" si="2">AF6+AF7+AF8</f>
        <v>22818.828070059266</v>
      </c>
      <c r="AG66" s="176">
        <f t="shared" si="2"/>
        <v>22837.24971138925</v>
      </c>
      <c r="AH66" s="176">
        <f t="shared" si="2"/>
        <v>20445.143465272926</v>
      </c>
      <c r="AI66" s="189">
        <f t="shared" ref="AI66" si="3">AI6+AI7+AI8</f>
        <v>20688.01657611888</v>
      </c>
    </row>
    <row r="67" spans="1:35" ht="14.5" x14ac:dyDescent="0.35">
      <c r="A67" s="16"/>
      <c r="B67" s="63"/>
      <c r="C67" s="55" t="s">
        <v>67</v>
      </c>
      <c r="D67" s="37">
        <f t="shared" ref="D67:AE67" si="4">D9</f>
        <v>50.497281694519259</v>
      </c>
      <c r="E67" s="2">
        <f t="shared" si="4"/>
        <v>67.647227766284274</v>
      </c>
      <c r="F67" s="2">
        <f t="shared" si="4"/>
        <v>72.785288616176601</v>
      </c>
      <c r="G67" s="2">
        <f t="shared" si="4"/>
        <v>93.364172666181631</v>
      </c>
      <c r="H67" s="2">
        <f t="shared" si="4"/>
        <v>198.07463995329343</v>
      </c>
      <c r="I67" s="2">
        <f t="shared" si="4"/>
        <v>369.62426201690892</v>
      </c>
      <c r="J67" s="2">
        <f t="shared" si="4"/>
        <v>645.72590869221165</v>
      </c>
      <c r="K67" s="2">
        <f t="shared" si="4"/>
        <v>945.87519331586805</v>
      </c>
      <c r="L67" s="2">
        <f t="shared" si="4"/>
        <v>1406.0576124051458</v>
      </c>
      <c r="M67" s="2">
        <f t="shared" si="4"/>
        <v>1494.5771049071886</v>
      </c>
      <c r="N67" s="2">
        <f t="shared" si="4"/>
        <v>1480.0585323364883</v>
      </c>
      <c r="O67" s="2">
        <f t="shared" si="4"/>
        <v>1519.7007817174297</v>
      </c>
      <c r="P67" s="2">
        <f t="shared" si="4"/>
        <v>1821.1880685395927</v>
      </c>
      <c r="Q67" s="2">
        <f t="shared" ref="Q67:S67" si="5">Q9</f>
        <v>2580.4569242555963</v>
      </c>
      <c r="R67" s="2">
        <f t="shared" si="5"/>
        <v>3143.8424079317601</v>
      </c>
      <c r="S67" s="2">
        <f t="shared" si="5"/>
        <v>2942.5068355359958</v>
      </c>
      <c r="T67" s="37">
        <f t="shared" si="4"/>
        <v>8454.5057264806328</v>
      </c>
      <c r="U67" s="2">
        <f t="shared" si="4"/>
        <v>7109.8659880181167</v>
      </c>
      <c r="V67" s="2">
        <f t="shared" si="4"/>
        <v>9491.0432894563837</v>
      </c>
      <c r="W67" s="2">
        <f t="shared" si="4"/>
        <v>9459.8252168364397</v>
      </c>
      <c r="X67" s="2">
        <f t="shared" si="4"/>
        <v>9694.1218952688705</v>
      </c>
      <c r="Y67" s="2">
        <f t="shared" si="4"/>
        <v>9533.7984447259369</v>
      </c>
      <c r="Z67" s="2">
        <f t="shared" si="4"/>
        <v>10214.946408758295</v>
      </c>
      <c r="AA67" s="2">
        <f t="shared" si="4"/>
        <v>10063.641093799735</v>
      </c>
      <c r="AB67" s="2">
        <f t="shared" si="4"/>
        <v>9883.2969603363472</v>
      </c>
      <c r="AC67" s="2">
        <f t="shared" si="4"/>
        <v>9899.9678091350579</v>
      </c>
      <c r="AD67" s="2">
        <f t="shared" si="4"/>
        <v>9555.2848613970073</v>
      </c>
      <c r="AE67" s="2">
        <f t="shared" si="4"/>
        <v>9492.1823220923252</v>
      </c>
      <c r="AF67" s="2">
        <f t="shared" ref="AF67:AH67" si="6">AF9</f>
        <v>9530.7204187321022</v>
      </c>
      <c r="AG67" s="2">
        <f t="shared" si="6"/>
        <v>9413.2305666214233</v>
      </c>
      <c r="AH67" s="2">
        <f t="shared" si="6"/>
        <v>8701.7422289065998</v>
      </c>
      <c r="AI67" s="38">
        <f t="shared" ref="AI67" si="7">AI9</f>
        <v>8225.8098315955631</v>
      </c>
    </row>
    <row r="68" spans="1:35" ht="14.5" x14ac:dyDescent="0.35">
      <c r="A68" s="16"/>
      <c r="B68" s="63"/>
      <c r="C68" s="55" t="s">
        <v>6</v>
      </c>
      <c r="D68" s="37">
        <f t="shared" ref="D68:AE68" si="8">SUM(D10:D27)</f>
        <v>221154.86140973074</v>
      </c>
      <c r="E68" s="2">
        <f t="shared" si="8"/>
        <v>217476.49885929818</v>
      </c>
      <c r="F68" s="2">
        <f t="shared" si="8"/>
        <v>230238.77251552939</v>
      </c>
      <c r="G68" s="2">
        <f t="shared" si="8"/>
        <v>228588.92203351564</v>
      </c>
      <c r="H68" s="2">
        <f t="shared" si="8"/>
        <v>229178.00330194505</v>
      </c>
      <c r="I68" s="2">
        <f t="shared" si="8"/>
        <v>228311.15878525109</v>
      </c>
      <c r="J68" s="2">
        <f t="shared" si="8"/>
        <v>231812.20528012657</v>
      </c>
      <c r="K68" s="2">
        <f t="shared" si="8"/>
        <v>235466.99941155806</v>
      </c>
      <c r="L68" s="2">
        <f t="shared" si="8"/>
        <v>233616.54820391961</v>
      </c>
      <c r="M68" s="2">
        <f t="shared" si="8"/>
        <v>238174.46132136957</v>
      </c>
      <c r="N68" s="2">
        <f t="shared" si="8"/>
        <v>236064.50376933653</v>
      </c>
      <c r="O68" s="2">
        <f t="shared" si="8"/>
        <v>250055.60201072338</v>
      </c>
      <c r="P68" s="2">
        <f t="shared" si="8"/>
        <v>252149.00574034124</v>
      </c>
      <c r="Q68" s="2">
        <f t="shared" ref="Q68" si="9">SUM(Q10:Q27)</f>
        <v>255287.80988127465</v>
      </c>
      <c r="R68" s="2">
        <f t="shared" ref="R68" si="10">SUM(R10:R27)</f>
        <v>257149.85362609557</v>
      </c>
      <c r="S68" s="2">
        <f t="shared" ref="S68" si="11">SUM(S10:S27)</f>
        <v>254870.26882300407</v>
      </c>
      <c r="T68" s="37">
        <f t="shared" si="8"/>
        <v>157305.25513654517</v>
      </c>
      <c r="U68" s="2">
        <f t="shared" si="8"/>
        <v>136174.91295547289</v>
      </c>
      <c r="V68" s="2">
        <f t="shared" si="8"/>
        <v>150726.90106818828</v>
      </c>
      <c r="W68" s="2">
        <f t="shared" si="8"/>
        <v>144798.30107708916</v>
      </c>
      <c r="X68" s="2">
        <f t="shared" si="8"/>
        <v>141981.34029431461</v>
      </c>
      <c r="Y68" s="2">
        <f t="shared" si="8"/>
        <v>130202.00571992026</v>
      </c>
      <c r="Z68" s="2">
        <f t="shared" si="8"/>
        <v>124594.71011514284</v>
      </c>
      <c r="AA68" s="2">
        <f t="shared" si="8"/>
        <v>128328.27986551059</v>
      </c>
      <c r="AB68" s="2">
        <f t="shared" si="8"/>
        <v>121719.17489211734</v>
      </c>
      <c r="AC68" s="2">
        <f t="shared" si="8"/>
        <v>117056.33869407907</v>
      </c>
      <c r="AD68" s="2">
        <f t="shared" si="8"/>
        <v>120230.2116473651</v>
      </c>
      <c r="AE68" s="2">
        <f t="shared" si="8"/>
        <v>116524.82543243408</v>
      </c>
      <c r="AF68" s="2">
        <f t="shared" ref="AF68" si="12">SUM(AF10:AF27)</f>
        <v>111264.71839724242</v>
      </c>
      <c r="AG68" s="2">
        <f t="shared" ref="AG68" si="13">SUM(AG10:AG27)</f>
        <v>119992.32166456967</v>
      </c>
      <c r="AH68" s="2">
        <f t="shared" ref="AH68" si="14">SUM(AH10:AH27)</f>
        <v>115465.39965254811</v>
      </c>
      <c r="AI68" s="38">
        <f t="shared" ref="AI68" si="15">SUM(AI10:AI27)</f>
        <v>114882.86085526602</v>
      </c>
    </row>
    <row r="69" spans="1:35" ht="14.5" x14ac:dyDescent="0.35">
      <c r="A69" s="16"/>
      <c r="B69" s="63"/>
      <c r="C69" s="55" t="s">
        <v>83</v>
      </c>
      <c r="D69" s="2">
        <f>D28+D29+D30</f>
        <v>133234.21350952314</v>
      </c>
      <c r="E69" s="2">
        <f t="shared" ref="E69:P69" si="16">E28+E29+E30</f>
        <v>146549.04160502006</v>
      </c>
      <c r="F69" s="2">
        <f t="shared" si="16"/>
        <v>169161.24078039257</v>
      </c>
      <c r="G69" s="2">
        <f t="shared" si="16"/>
        <v>150536.19979670498</v>
      </c>
      <c r="H69" s="2">
        <f t="shared" si="16"/>
        <v>163127.22337952556</v>
      </c>
      <c r="I69" s="2">
        <f t="shared" si="16"/>
        <v>161413.68673075395</v>
      </c>
      <c r="J69" s="2">
        <f t="shared" si="16"/>
        <v>154814.43693011269</v>
      </c>
      <c r="K69" s="2">
        <f t="shared" si="16"/>
        <v>157161.56219635007</v>
      </c>
      <c r="L69" s="2">
        <f t="shared" si="16"/>
        <v>165657.67147197999</v>
      </c>
      <c r="M69" s="2">
        <f t="shared" si="16"/>
        <v>167834.89112387842</v>
      </c>
      <c r="N69" s="2">
        <f t="shared" si="16"/>
        <v>166404.89873523943</v>
      </c>
      <c r="O69" s="2">
        <f t="shared" si="16"/>
        <v>171315.91701110415</v>
      </c>
      <c r="P69" s="2">
        <f t="shared" si="16"/>
        <v>153434.65793547741</v>
      </c>
      <c r="Q69" s="2">
        <f t="shared" ref="Q69:S69" si="17">Q28+Q29+Q30</f>
        <v>184167.74071166071</v>
      </c>
      <c r="R69" s="2">
        <f t="shared" si="17"/>
        <v>176158.34447712317</v>
      </c>
      <c r="S69" s="2">
        <f t="shared" si="17"/>
        <v>173166.02011373051</v>
      </c>
      <c r="T69" s="37">
        <f>T28+T29+T30</f>
        <v>72267.99592300682</v>
      </c>
      <c r="U69" s="2">
        <f t="shared" ref="U69:AE69" si="18">U28+U29+U30</f>
        <v>86553.8022734111</v>
      </c>
      <c r="V69" s="2">
        <f t="shared" si="18"/>
        <v>118032.24271926546</v>
      </c>
      <c r="W69" s="2">
        <f t="shared" si="18"/>
        <v>87139.140022146719</v>
      </c>
      <c r="X69" s="2">
        <f t="shared" si="18"/>
        <v>78038.329792148172</v>
      </c>
      <c r="Y69" s="2">
        <f t="shared" si="18"/>
        <v>74223.537415548242</v>
      </c>
      <c r="Z69" s="2">
        <f t="shared" si="18"/>
        <v>60889.984157968072</v>
      </c>
      <c r="AA69" s="2">
        <f t="shared" si="18"/>
        <v>59836.296939962413</v>
      </c>
      <c r="AB69" s="2">
        <f t="shared" si="18"/>
        <v>65407.959731341944</v>
      </c>
      <c r="AC69" s="2">
        <f t="shared" si="18"/>
        <v>56429.950779189836</v>
      </c>
      <c r="AD69" s="2">
        <f t="shared" si="18"/>
        <v>60165.918980327617</v>
      </c>
      <c r="AE69" s="2">
        <f t="shared" si="18"/>
        <v>51821.477155127242</v>
      </c>
      <c r="AF69" s="2">
        <f t="shared" ref="AF69:AH69" si="19">AF28+AF29+AF30</f>
        <v>44831.580708132256</v>
      </c>
      <c r="AG69" s="2">
        <f t="shared" si="19"/>
        <v>52010.999331835774</v>
      </c>
      <c r="AH69" s="2">
        <f t="shared" si="19"/>
        <v>50641.030007338391</v>
      </c>
      <c r="AI69" s="38">
        <f t="shared" ref="AI69" si="20">AI28+AI29+AI30</f>
        <v>48052.250482159601</v>
      </c>
    </row>
    <row r="70" spans="1:35" ht="14.5" x14ac:dyDescent="0.35">
      <c r="A70" s="16"/>
      <c r="B70" s="63"/>
      <c r="C70" s="55" t="s">
        <v>68</v>
      </c>
      <c r="D70" s="37">
        <f>D31</f>
        <v>697.32887777186306</v>
      </c>
      <c r="E70" s="2">
        <f t="shared" ref="E70:P70" si="21">E31</f>
        <v>1095.5449253756256</v>
      </c>
      <c r="F70" s="2">
        <f t="shared" si="21"/>
        <v>1268.4098533330987</v>
      </c>
      <c r="G70" s="2">
        <f t="shared" si="21"/>
        <v>1500.2234574137183</v>
      </c>
      <c r="H70" s="2">
        <f t="shared" si="21"/>
        <v>1873.2270489645723</v>
      </c>
      <c r="I70" s="2">
        <f t="shared" si="21"/>
        <v>3227.9331273145626</v>
      </c>
      <c r="J70" s="2">
        <f t="shared" si="21"/>
        <v>3996.7556423018777</v>
      </c>
      <c r="K70" s="2">
        <f t="shared" si="21"/>
        <v>5391.9605884078474</v>
      </c>
      <c r="L70" s="2">
        <f t="shared" si="21"/>
        <v>7669.2676431905447</v>
      </c>
      <c r="M70" s="2">
        <f t="shared" si="21"/>
        <v>9045.0793204726797</v>
      </c>
      <c r="N70" s="2">
        <f t="shared" si="21"/>
        <v>10033.472389754945</v>
      </c>
      <c r="O70" s="2">
        <f t="shared" si="21"/>
        <v>9757.2577555355383</v>
      </c>
      <c r="P70" s="2">
        <f t="shared" si="21"/>
        <v>10266.658618699115</v>
      </c>
      <c r="Q70" s="2">
        <f t="shared" ref="Q70:S70" si="22">Q31</f>
        <v>11753.55646286435</v>
      </c>
      <c r="R70" s="2">
        <f t="shared" si="22"/>
        <v>13789.823766796855</v>
      </c>
      <c r="S70" s="2">
        <f t="shared" si="22"/>
        <v>12448.565718789716</v>
      </c>
      <c r="T70" s="37">
        <f>T31</f>
        <v>24839.513819303014</v>
      </c>
      <c r="U70" s="2">
        <f t="shared" ref="U70:AE70" si="23">U31</f>
        <v>24836.70072131636</v>
      </c>
      <c r="V70" s="2">
        <f t="shared" si="23"/>
        <v>26414.190464176398</v>
      </c>
      <c r="W70" s="2">
        <f t="shared" si="23"/>
        <v>26722.46499237766</v>
      </c>
      <c r="X70" s="2">
        <f t="shared" si="23"/>
        <v>25805.395888068895</v>
      </c>
      <c r="Y70" s="2">
        <f t="shared" si="23"/>
        <v>25401.360265238472</v>
      </c>
      <c r="Z70" s="2">
        <f t="shared" si="23"/>
        <v>24406.085089388413</v>
      </c>
      <c r="AA70" s="2">
        <f t="shared" si="23"/>
        <v>25076.900409744798</v>
      </c>
      <c r="AB70" s="2">
        <f t="shared" si="23"/>
        <v>25096.603745230081</v>
      </c>
      <c r="AC70" s="2">
        <f t="shared" si="23"/>
        <v>23747.693556291564</v>
      </c>
      <c r="AD70" s="2">
        <f t="shared" si="23"/>
        <v>23465.662823052273</v>
      </c>
      <c r="AE70" s="2">
        <f t="shared" si="23"/>
        <v>24488.823985654202</v>
      </c>
      <c r="AF70" s="2">
        <f t="shared" ref="AF70:AH70" si="24">AF31</f>
        <v>24466.051958787135</v>
      </c>
      <c r="AG70" s="2">
        <f t="shared" si="24"/>
        <v>25521.341576554572</v>
      </c>
      <c r="AH70" s="2">
        <f t="shared" si="24"/>
        <v>22864.203385570545</v>
      </c>
      <c r="AI70" s="38">
        <f t="shared" ref="AI70" si="25">AI31</f>
        <v>21619.753579426255</v>
      </c>
    </row>
    <row r="71" spans="1:35" ht="14.5" x14ac:dyDescent="0.35">
      <c r="A71" s="16"/>
      <c r="B71" s="63"/>
      <c r="C71" s="55" t="s">
        <v>1</v>
      </c>
      <c r="D71" s="37">
        <f>SUM(D33:D36)</f>
        <v>2848.1116651664174</v>
      </c>
      <c r="E71" s="2">
        <f t="shared" ref="E71:P71" si="26">SUM(E33:E36)</f>
        <v>3348.598360983312</v>
      </c>
      <c r="F71" s="2">
        <f t="shared" si="26"/>
        <v>3871.6166959319785</v>
      </c>
      <c r="G71" s="2">
        <f t="shared" si="26"/>
        <v>5333.8049360903906</v>
      </c>
      <c r="H71" s="2">
        <f t="shared" si="26"/>
        <v>6997.3881998991837</v>
      </c>
      <c r="I71" s="2">
        <f t="shared" si="26"/>
        <v>8741.6271860746128</v>
      </c>
      <c r="J71" s="2">
        <f t="shared" si="26"/>
        <v>11419.156594197982</v>
      </c>
      <c r="K71" s="2">
        <f t="shared" si="26"/>
        <v>13543.888842406663</v>
      </c>
      <c r="L71" s="2">
        <f t="shared" si="26"/>
        <v>16586.892784684929</v>
      </c>
      <c r="M71" s="2">
        <f t="shared" si="26"/>
        <v>18356.116897163836</v>
      </c>
      <c r="N71" s="2">
        <f t="shared" si="26"/>
        <v>19137.179129870834</v>
      </c>
      <c r="O71" s="2">
        <f t="shared" si="26"/>
        <v>18641.592375201799</v>
      </c>
      <c r="P71" s="2">
        <f t="shared" si="26"/>
        <v>18177.439779822274</v>
      </c>
      <c r="Q71" s="2">
        <f t="shared" ref="Q71:S71" si="27">SUM(Q33:Q36)</f>
        <v>19757.491939512714</v>
      </c>
      <c r="R71" s="2">
        <f t="shared" si="27"/>
        <v>21368.773931773692</v>
      </c>
      <c r="S71" s="2">
        <f t="shared" si="27"/>
        <v>19966.195903792206</v>
      </c>
      <c r="T71" s="37">
        <f>SUM(T33:T36)</f>
        <v>145420.6784487922</v>
      </c>
      <c r="U71" s="2">
        <f t="shared" ref="U71:AE71" si="28">SUM(U33:U36)</f>
        <v>130032.39706525879</v>
      </c>
      <c r="V71" s="2">
        <f t="shared" si="28"/>
        <v>131920.44535908743</v>
      </c>
      <c r="W71" s="2">
        <f t="shared" si="28"/>
        <v>115905.24875757859</v>
      </c>
      <c r="X71" s="2">
        <f t="shared" si="28"/>
        <v>100534.44684892756</v>
      </c>
      <c r="Y71" s="2">
        <f t="shared" si="28"/>
        <v>101786.40263605329</v>
      </c>
      <c r="Z71" s="2">
        <f t="shared" si="28"/>
        <v>102356.80927513179</v>
      </c>
      <c r="AA71" s="2">
        <f t="shared" si="28"/>
        <v>111957.28899988368</v>
      </c>
      <c r="AB71" s="2">
        <f t="shared" si="28"/>
        <v>119847.0382482315</v>
      </c>
      <c r="AC71" s="2">
        <f t="shared" si="28"/>
        <v>112924.61880755762</v>
      </c>
      <c r="AD71" s="2">
        <f t="shared" si="28"/>
        <v>111706.83995708557</v>
      </c>
      <c r="AE71" s="2">
        <f t="shared" si="28"/>
        <v>109942.63955783795</v>
      </c>
      <c r="AF71" s="2">
        <f t="shared" ref="AF71:AH71" si="29">SUM(AF33:AF36)</f>
        <v>80287.067257784598</v>
      </c>
      <c r="AG71" s="2">
        <f t="shared" si="29"/>
        <v>84667.895258660952</v>
      </c>
      <c r="AH71" s="2">
        <f t="shared" si="29"/>
        <v>100057.60810533393</v>
      </c>
      <c r="AI71" s="38">
        <f t="shared" ref="AI71" si="30">SUM(AI33:AI36)</f>
        <v>104344.11664699318</v>
      </c>
    </row>
    <row r="72" spans="1:35" ht="14.5" x14ac:dyDescent="0.35">
      <c r="A72" s="16"/>
      <c r="B72" s="63"/>
      <c r="C72" s="55" t="s">
        <v>84</v>
      </c>
      <c r="D72" s="37">
        <f>SUM(D37:D56)+D32</f>
        <v>2872.4977372787284</v>
      </c>
      <c r="E72" s="2">
        <f t="shared" ref="E72:P72" si="31">SUM(E37:E56)+E32</f>
        <v>2803.8982748342341</v>
      </c>
      <c r="F72" s="2">
        <f t="shared" si="31"/>
        <v>2883.4949845235469</v>
      </c>
      <c r="G72" s="2">
        <f t="shared" si="31"/>
        <v>4013.4790017846567</v>
      </c>
      <c r="H72" s="2">
        <f t="shared" si="31"/>
        <v>4857.0359267095228</v>
      </c>
      <c r="I72" s="2">
        <f t="shared" si="31"/>
        <v>6116.0145711866699</v>
      </c>
      <c r="J72" s="2">
        <f t="shared" si="31"/>
        <v>6688.5053804706959</v>
      </c>
      <c r="K72" s="2">
        <f t="shared" si="31"/>
        <v>8379.8445996976352</v>
      </c>
      <c r="L72" s="2">
        <f t="shared" si="31"/>
        <v>10261.640753218395</v>
      </c>
      <c r="M72" s="2">
        <f t="shared" si="31"/>
        <v>12342.280187211687</v>
      </c>
      <c r="N72" s="2">
        <f t="shared" si="31"/>
        <v>12571.229590487277</v>
      </c>
      <c r="O72" s="2">
        <f t="shared" si="31"/>
        <v>11736.745712492155</v>
      </c>
      <c r="P72" s="2">
        <f t="shared" si="31"/>
        <v>11250.549969756694</v>
      </c>
      <c r="Q72" s="2">
        <f t="shared" ref="Q72" si="32">SUM(Q37:Q56)+Q32</f>
        <v>11606.910469423517</v>
      </c>
      <c r="R72" s="2">
        <f t="shared" ref="R72" si="33">SUM(R37:R56)+R32</f>
        <v>13522.936038404541</v>
      </c>
      <c r="S72" s="2">
        <f t="shared" ref="S72" si="34">SUM(S37:S56)+S32</f>
        <v>12605.34770386526</v>
      </c>
      <c r="T72" s="37">
        <f>SUM(T37:T56)+T32</f>
        <v>54078.106015136131</v>
      </c>
      <c r="U72" s="2">
        <f t="shared" ref="U72:AE72" si="35">SUM(U37:U56)+U32</f>
        <v>51340.986218128965</v>
      </c>
      <c r="V72" s="2">
        <f t="shared" si="35"/>
        <v>54180.276818327548</v>
      </c>
      <c r="W72" s="2">
        <f t="shared" si="35"/>
        <v>54772.451492912252</v>
      </c>
      <c r="X72" s="2">
        <f t="shared" si="35"/>
        <v>49564.09627344492</v>
      </c>
      <c r="Y72" s="2">
        <f t="shared" si="35"/>
        <v>48996.173005250763</v>
      </c>
      <c r="Z72" s="2">
        <f t="shared" si="35"/>
        <v>45817.181530256887</v>
      </c>
      <c r="AA72" s="2">
        <f t="shared" si="35"/>
        <v>42552.939777865206</v>
      </c>
      <c r="AB72" s="2">
        <f t="shared" si="35"/>
        <v>41375.217148187221</v>
      </c>
      <c r="AC72" s="2">
        <f t="shared" si="35"/>
        <v>40286.685288346183</v>
      </c>
      <c r="AD72" s="2">
        <f t="shared" si="35"/>
        <v>39598.302887074482</v>
      </c>
      <c r="AE72" s="2">
        <f t="shared" si="35"/>
        <v>40365.015166205747</v>
      </c>
      <c r="AF72" s="2">
        <f t="shared" ref="AF72" si="36">SUM(AF37:AF56)+AF32</f>
        <v>37317.094447403266</v>
      </c>
      <c r="AG72" s="2">
        <f t="shared" ref="AG72" si="37">SUM(AG37:AG56)+AG32</f>
        <v>36833.439161277733</v>
      </c>
      <c r="AH72" s="2">
        <f t="shared" ref="AH72" si="38">SUM(AH37:AH56)+AH32</f>
        <v>33467.947034140583</v>
      </c>
      <c r="AI72" s="38">
        <f t="shared" ref="AI72" si="39">SUM(AI37:AI56)+AI32</f>
        <v>34055.776317319054</v>
      </c>
    </row>
    <row r="73" spans="1:35" ht="14.5" x14ac:dyDescent="0.35">
      <c r="A73" s="16"/>
      <c r="B73" s="63"/>
      <c r="C73" s="55" t="s">
        <v>73</v>
      </c>
      <c r="D73" s="37">
        <f>D57</f>
        <v>1171.4195588602106</v>
      </c>
      <c r="E73" s="2">
        <f t="shared" ref="E73:P73" si="40">E57</f>
        <v>2043.7500946429229</v>
      </c>
      <c r="F73" s="2">
        <f t="shared" si="40"/>
        <v>1759.8658498422681</v>
      </c>
      <c r="G73" s="2">
        <f t="shared" si="40"/>
        <v>1940.2786340835305</v>
      </c>
      <c r="H73" s="2">
        <f t="shared" si="40"/>
        <v>1962.8215392894795</v>
      </c>
      <c r="I73" s="2">
        <f t="shared" si="40"/>
        <v>1913.1321019652303</v>
      </c>
      <c r="J73" s="2">
        <f t="shared" si="40"/>
        <v>1524.7680980857413</v>
      </c>
      <c r="K73" s="2">
        <f t="shared" si="40"/>
        <v>1862.3146797853019</v>
      </c>
      <c r="L73" s="2">
        <f t="shared" si="40"/>
        <v>2635.7235521951548</v>
      </c>
      <c r="M73" s="2">
        <f t="shared" si="40"/>
        <v>2840.8966442031065</v>
      </c>
      <c r="N73" s="2">
        <f t="shared" si="40"/>
        <v>2874.2559661230212</v>
      </c>
      <c r="O73" s="2">
        <f t="shared" si="40"/>
        <v>2220.8907602089766</v>
      </c>
      <c r="P73" s="2">
        <f t="shared" si="40"/>
        <v>2196.1509755255865</v>
      </c>
      <c r="Q73" s="2">
        <f t="shared" ref="Q73:S73" si="41">Q57</f>
        <v>2319.1861964113173</v>
      </c>
      <c r="R73" s="2">
        <f t="shared" si="41"/>
        <v>2260.2026439111464</v>
      </c>
      <c r="S73" s="2">
        <f t="shared" si="41"/>
        <v>2287.9096351619041</v>
      </c>
      <c r="T73" s="37">
        <f>T57</f>
        <v>7805.7366381478669</v>
      </c>
      <c r="U73" s="2">
        <f t="shared" ref="U73:AE73" si="42">U57</f>
        <v>7431.4221625975151</v>
      </c>
      <c r="V73" s="2">
        <f t="shared" si="42"/>
        <v>7738.8392980563221</v>
      </c>
      <c r="W73" s="2">
        <f t="shared" si="42"/>
        <v>6783.3256537526786</v>
      </c>
      <c r="X73" s="2">
        <f t="shared" si="42"/>
        <v>6901.5644837801601</v>
      </c>
      <c r="Y73" s="2">
        <f t="shared" si="42"/>
        <v>6016.8591921153929</v>
      </c>
      <c r="Z73" s="2">
        <f t="shared" si="42"/>
        <v>5667.314372133249</v>
      </c>
      <c r="AA73" s="2">
        <f t="shared" si="42"/>
        <v>5547.2304192770916</v>
      </c>
      <c r="AB73" s="2">
        <f t="shared" si="42"/>
        <v>5395.6897216965863</v>
      </c>
      <c r="AC73" s="2">
        <f t="shared" si="42"/>
        <v>5080.9121950929093</v>
      </c>
      <c r="AD73" s="2">
        <f t="shared" si="42"/>
        <v>4887.1362072409829</v>
      </c>
      <c r="AE73" s="2">
        <f t="shared" si="42"/>
        <v>5466.460117816845</v>
      </c>
      <c r="AF73" s="2">
        <f t="shared" ref="AF73:AH73" si="43">AF57</f>
        <v>5255.6202768095</v>
      </c>
      <c r="AG73" s="2">
        <f t="shared" si="43"/>
        <v>5061.4708551654776</v>
      </c>
      <c r="AH73" s="2">
        <f t="shared" si="43"/>
        <v>4410.9340037137772</v>
      </c>
      <c r="AI73" s="38">
        <f t="shared" ref="AI73" si="44">AI57</f>
        <v>4461.2851858651566</v>
      </c>
    </row>
    <row r="74" spans="1:35" ht="14.5" x14ac:dyDescent="0.35">
      <c r="A74" s="16"/>
      <c r="B74" s="63"/>
      <c r="C74" s="56" t="s">
        <v>164</v>
      </c>
      <c r="D74" s="37">
        <f>D58+D59</f>
        <v>51544.886412664884</v>
      </c>
      <c r="E74" s="2">
        <f t="shared" ref="E74:P74" si="45">E58+E59</f>
        <v>55021.293389521372</v>
      </c>
      <c r="F74" s="2">
        <f t="shared" si="45"/>
        <v>55257.432573878636</v>
      </c>
      <c r="G74" s="2">
        <f t="shared" si="45"/>
        <v>55921.948821470869</v>
      </c>
      <c r="H74" s="2">
        <f t="shared" si="45"/>
        <v>55355.923861447576</v>
      </c>
      <c r="I74" s="2">
        <f t="shared" si="45"/>
        <v>53914.173833570043</v>
      </c>
      <c r="J74" s="2">
        <f t="shared" si="45"/>
        <v>53981.152180663572</v>
      </c>
      <c r="K74" s="2">
        <f t="shared" si="45"/>
        <v>54362.768646570497</v>
      </c>
      <c r="L74" s="2">
        <f t="shared" si="45"/>
        <v>58893.12094170921</v>
      </c>
      <c r="M74" s="2">
        <f t="shared" si="45"/>
        <v>60570.342284480714</v>
      </c>
      <c r="N74" s="2">
        <f t="shared" si="45"/>
        <v>57890.648006823474</v>
      </c>
      <c r="O74" s="2">
        <f t="shared" si="45"/>
        <v>56816.807993408082</v>
      </c>
      <c r="P74" s="2">
        <f t="shared" si="45"/>
        <v>56566.08875251501</v>
      </c>
      <c r="Q74" s="2">
        <f t="shared" ref="Q74:S74" si="46">Q58+Q59</f>
        <v>60025.578633309015</v>
      </c>
      <c r="R74" s="2">
        <f t="shared" si="46"/>
        <v>60516.352450857477</v>
      </c>
      <c r="S74" s="2">
        <f t="shared" si="46"/>
        <v>59392.886146650933</v>
      </c>
      <c r="T74" s="37">
        <f>T58+T59</f>
        <v>150208.55132646114</v>
      </c>
      <c r="U74" s="2">
        <f t="shared" ref="U74:AE74" si="47">U58+U59</f>
        <v>149801.39179038547</v>
      </c>
      <c r="V74" s="2">
        <f t="shared" si="47"/>
        <v>146676.10840399348</v>
      </c>
      <c r="W74" s="2">
        <f t="shared" si="47"/>
        <v>136512.72720873807</v>
      </c>
      <c r="X74" s="2">
        <f t="shared" si="47"/>
        <v>131531.49989156378</v>
      </c>
      <c r="Y74" s="2">
        <f t="shared" si="47"/>
        <v>130917.46130232867</v>
      </c>
      <c r="Z74" s="2">
        <f t="shared" si="47"/>
        <v>129932.52000481386</v>
      </c>
      <c r="AA74" s="2">
        <f t="shared" si="47"/>
        <v>132419.18764124319</v>
      </c>
      <c r="AB74" s="2">
        <f t="shared" si="47"/>
        <v>129362.90234073566</v>
      </c>
      <c r="AC74" s="2">
        <f t="shared" si="47"/>
        <v>128163.59599823882</v>
      </c>
      <c r="AD74" s="2">
        <f t="shared" si="47"/>
        <v>121601.72247160859</v>
      </c>
      <c r="AE74" s="2">
        <f t="shared" si="47"/>
        <v>119828.96448989042</v>
      </c>
      <c r="AF74" s="2">
        <f t="shared" ref="AF74:AH74" si="48">AF58+AF59</f>
        <v>111379.82339285377</v>
      </c>
      <c r="AG74" s="2">
        <f t="shared" si="48"/>
        <v>111565.98664252328</v>
      </c>
      <c r="AH74" s="2">
        <f t="shared" si="48"/>
        <v>98626.099313818369</v>
      </c>
      <c r="AI74" s="38">
        <f t="shared" ref="AI74" si="49">AI58+AI59</f>
        <v>96742.656833632966</v>
      </c>
    </row>
    <row r="75" spans="1:35" ht="14.5" x14ac:dyDescent="0.35">
      <c r="A75" s="16"/>
      <c r="B75" s="63"/>
      <c r="C75" s="57" t="s">
        <v>85</v>
      </c>
      <c r="D75" s="39">
        <f>SUM(D66:D74)</f>
        <v>419337.19199827116</v>
      </c>
      <c r="E75" s="40">
        <f t="shared" ref="E75:P75" si="50">SUM(E66:E74)</f>
        <v>432687.71384439827</v>
      </c>
      <c r="F75" s="40">
        <f t="shared" si="50"/>
        <v>469541.17575081228</v>
      </c>
      <c r="G75" s="40">
        <f t="shared" si="50"/>
        <v>453393.35896803916</v>
      </c>
      <c r="H75" s="40">
        <f t="shared" si="50"/>
        <v>469520.52684358554</v>
      </c>
      <c r="I75" s="40">
        <f t="shared" si="50"/>
        <v>470262.72351038229</v>
      </c>
      <c r="J75" s="40">
        <f t="shared" si="50"/>
        <v>472280.43274308799</v>
      </c>
      <c r="K75" s="40">
        <f t="shared" si="50"/>
        <v>485176.36009472446</v>
      </c>
      <c r="L75" s="40">
        <f t="shared" si="50"/>
        <v>506471.97943159973</v>
      </c>
      <c r="M75" s="40">
        <f t="shared" si="50"/>
        <v>521564.20033056586</v>
      </c>
      <c r="N75" s="40">
        <f t="shared" si="50"/>
        <v>517635.48730623047</v>
      </c>
      <c r="O75" s="40">
        <f t="shared" si="50"/>
        <v>533683.4640166203</v>
      </c>
      <c r="P75" s="40">
        <f t="shared" si="50"/>
        <v>517386.02782447799</v>
      </c>
      <c r="Q75" s="40">
        <f>SUM(Q66:Q74)</f>
        <v>558584.17628047173</v>
      </c>
      <c r="R75" s="40">
        <f t="shared" ref="R75:S75" si="51">SUM(R66:R74)</f>
        <v>561314.79457543511</v>
      </c>
      <c r="S75" s="40">
        <f t="shared" si="51"/>
        <v>550350.27706005413</v>
      </c>
      <c r="T75" s="39">
        <f>SUM(T66:T74)</f>
        <v>652249.00688954326</v>
      </c>
      <c r="U75" s="40">
        <f t="shared" ref="U75:AE75" si="52">SUM(U66:U74)</f>
        <v>623941.60054102016</v>
      </c>
      <c r="V75" s="40">
        <f t="shared" si="52"/>
        <v>677448.08223740989</v>
      </c>
      <c r="W75" s="40">
        <f t="shared" si="52"/>
        <v>614428.29317130113</v>
      </c>
      <c r="X75" s="40">
        <f t="shared" si="52"/>
        <v>575576.43034432887</v>
      </c>
      <c r="Y75" s="40">
        <f t="shared" si="52"/>
        <v>557369.24946365017</v>
      </c>
      <c r="Z75" s="40">
        <f t="shared" si="52"/>
        <v>532764.84860429377</v>
      </c>
      <c r="AA75" s="40">
        <f t="shared" si="52"/>
        <v>544270.81996863999</v>
      </c>
      <c r="AB75" s="40">
        <f t="shared" si="52"/>
        <v>544767.42150372383</v>
      </c>
      <c r="AC75" s="40">
        <f t="shared" si="52"/>
        <v>519374.09796483605</v>
      </c>
      <c r="AD75" s="40">
        <f t="shared" si="52"/>
        <v>514526.02675434109</v>
      </c>
      <c r="AE75" s="40">
        <f t="shared" si="52"/>
        <v>501750.62808656925</v>
      </c>
      <c r="AF75" s="40">
        <f t="shared" ref="AF75:AH75" si="53">SUM(AF66:AF74)</f>
        <v>447151.50492780434</v>
      </c>
      <c r="AG75" s="40">
        <f t="shared" si="53"/>
        <v>467903.93476859812</v>
      </c>
      <c r="AH75" s="40">
        <f t="shared" si="53"/>
        <v>454680.10719664325</v>
      </c>
      <c r="AI75" s="41">
        <f t="shared" ref="AI75" si="54">SUM(AI66:AI74)</f>
        <v>453072.52630837669</v>
      </c>
    </row>
    <row r="76" spans="1:35" x14ac:dyDescent="0.3">
      <c r="AH76" s="172"/>
    </row>
    <row r="79" spans="1:35" ht="14.5" x14ac:dyDescent="0.35">
      <c r="A79" s="20"/>
      <c r="B79" s="20"/>
    </row>
    <row r="80" spans="1:35" ht="14.5" x14ac:dyDescent="0.35">
      <c r="A80" s="20"/>
      <c r="B80" s="20"/>
    </row>
    <row r="81" spans="1:3" ht="14.5" x14ac:dyDescent="0.35">
      <c r="A81" s="63"/>
      <c r="B81" s="63"/>
    </row>
    <row r="82" spans="1:3" ht="14.5" x14ac:dyDescent="0.35">
      <c r="A82" s="63"/>
      <c r="B82" s="63"/>
    </row>
    <row r="83" spans="1:3" ht="14.5" x14ac:dyDescent="0.35">
      <c r="B83" s="177" t="s">
        <v>158</v>
      </c>
      <c r="C83" s="22" t="s">
        <v>286</v>
      </c>
    </row>
    <row r="84" spans="1:3" ht="14.5" x14ac:dyDescent="0.35">
      <c r="B84" s="15"/>
      <c r="C84" s="19"/>
    </row>
    <row r="85" spans="1:3" ht="14.5" x14ac:dyDescent="0.35">
      <c r="B85" s="177" t="s">
        <v>159</v>
      </c>
      <c r="C85" s="21" t="s">
        <v>166</v>
      </c>
    </row>
    <row r="86" spans="1:3" ht="14.5" x14ac:dyDescent="0.35">
      <c r="B86" s="15"/>
      <c r="C86" s="19"/>
    </row>
    <row r="87" spans="1:3" ht="14.5" x14ac:dyDescent="0.35">
      <c r="B87" s="177" t="s">
        <v>160</v>
      </c>
      <c r="C87" s="21" t="s">
        <v>277</v>
      </c>
    </row>
    <row r="88" spans="1:3" ht="14.5" x14ac:dyDescent="0.35">
      <c r="B88" s="21"/>
      <c r="C88" s="21" t="s">
        <v>278</v>
      </c>
    </row>
    <row r="89" spans="1:3" ht="14.5" x14ac:dyDescent="0.35">
      <c r="B89" s="21"/>
      <c r="C89" s="21" t="s">
        <v>279</v>
      </c>
    </row>
  </sheetData>
  <phoneticPr fontId="41" type="noConversion"/>
  <hyperlinks>
    <hyperlink ref="B1" location="'Innehåll-Content'!A1" display="Tillbaka till innehåll - Back to content" xr:uid="{00000000-0004-0000-0A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90"/>
  <sheetViews>
    <sheetView zoomScale="90" zoomScaleNormal="90" workbookViewId="0">
      <pane xSplit="3" ySplit="5" topLeftCell="D6" activePane="bottomRight" state="frozen"/>
      <selection activeCell="Y71" sqref="Y71"/>
      <selection pane="topRight" activeCell="Y71" sqref="Y71"/>
      <selection pane="bottomLeft" activeCell="Y71" sqref="Y71"/>
      <selection pane="bottomRight" activeCell="D5" sqref="D5"/>
    </sheetView>
  </sheetViews>
  <sheetFormatPr defaultRowHeight="13" x14ac:dyDescent="0.3"/>
  <cols>
    <col min="1" max="1" width="3.453125" bestFit="1" customWidth="1"/>
    <col min="2" max="2" width="42.7265625" bestFit="1" customWidth="1"/>
    <col min="3" max="3" width="72.26953125" customWidth="1"/>
    <col min="14" max="14" width="9.26953125" style="27"/>
    <col min="33" max="34" width="9.1796875" customWidth="1"/>
  </cols>
  <sheetData>
    <row r="1" spans="1:35" ht="15.5" x14ac:dyDescent="0.35">
      <c r="B1" s="126" t="s">
        <v>194</v>
      </c>
      <c r="C1" s="123"/>
      <c r="D1" s="123"/>
      <c r="I1" s="27"/>
      <c r="J1" s="27"/>
      <c r="N1"/>
    </row>
    <row r="2" spans="1:35" ht="21" x14ac:dyDescent="0.5">
      <c r="B2" s="127" t="s">
        <v>295</v>
      </c>
    </row>
    <row r="3" spans="1:35" ht="14.5" x14ac:dyDescent="0.35">
      <c r="D3" s="144" t="s">
        <v>180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4" t="s">
        <v>259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72"/>
      <c r="AG3" s="172"/>
      <c r="AH3" s="172"/>
      <c r="AI3" s="143"/>
    </row>
    <row r="4" spans="1:35" ht="14.5" x14ac:dyDescent="0.35">
      <c r="D4" s="147" t="s">
        <v>102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7" t="s">
        <v>102</v>
      </c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210"/>
      <c r="AG4" s="210"/>
      <c r="AH4" s="210"/>
      <c r="AI4" s="173"/>
    </row>
    <row r="5" spans="1:35" ht="14.5" x14ac:dyDescent="0.35">
      <c r="A5" s="34"/>
      <c r="B5" s="58" t="s">
        <v>213</v>
      </c>
      <c r="C5" s="66" t="s">
        <v>154</v>
      </c>
      <c r="D5" s="186" t="s">
        <v>60</v>
      </c>
      <c r="E5" s="186" t="s">
        <v>61</v>
      </c>
      <c r="F5" s="186" t="s">
        <v>62</v>
      </c>
      <c r="G5" s="186" t="s">
        <v>63</v>
      </c>
      <c r="H5" s="186" t="s">
        <v>64</v>
      </c>
      <c r="I5" s="186" t="s">
        <v>65</v>
      </c>
      <c r="J5" s="186" t="s">
        <v>163</v>
      </c>
      <c r="K5" s="186" t="s">
        <v>221</v>
      </c>
      <c r="L5" s="186" t="s">
        <v>222</v>
      </c>
      <c r="M5" s="186" t="s">
        <v>242</v>
      </c>
      <c r="N5" s="186" t="s">
        <v>243</v>
      </c>
      <c r="O5" s="186" t="s">
        <v>244</v>
      </c>
      <c r="P5" s="186" t="s">
        <v>246</v>
      </c>
      <c r="Q5" s="186" t="s">
        <v>251</v>
      </c>
      <c r="R5" s="186" t="s">
        <v>270</v>
      </c>
      <c r="S5" s="186" t="s">
        <v>281</v>
      </c>
      <c r="T5" s="190" t="s">
        <v>60</v>
      </c>
      <c r="U5" s="186" t="s">
        <v>61</v>
      </c>
      <c r="V5" s="186" t="s">
        <v>62</v>
      </c>
      <c r="W5" s="186" t="s">
        <v>63</v>
      </c>
      <c r="X5" s="186" t="s">
        <v>64</v>
      </c>
      <c r="Y5" s="186" t="s">
        <v>65</v>
      </c>
      <c r="Z5" s="186" t="s">
        <v>163</v>
      </c>
      <c r="AA5" s="186" t="s">
        <v>221</v>
      </c>
      <c r="AB5" s="186" t="s">
        <v>222</v>
      </c>
      <c r="AC5" s="186" t="s">
        <v>242</v>
      </c>
      <c r="AD5" s="186" t="s">
        <v>243</v>
      </c>
      <c r="AE5" s="186" t="s">
        <v>244</v>
      </c>
      <c r="AF5" s="186" t="s">
        <v>246</v>
      </c>
      <c r="AG5" s="186" t="s">
        <v>251</v>
      </c>
      <c r="AH5" s="186" t="s">
        <v>270</v>
      </c>
      <c r="AI5" s="187" t="s">
        <v>281</v>
      </c>
    </row>
    <row r="6" spans="1:35" ht="14.5" x14ac:dyDescent="0.35">
      <c r="A6" s="65">
        <v>1</v>
      </c>
      <c r="B6" s="48" t="s">
        <v>4</v>
      </c>
      <c r="C6" s="28" t="s">
        <v>103</v>
      </c>
      <c r="D6" s="42">
        <v>5211.2210934889918</v>
      </c>
      <c r="E6" s="1">
        <v>3876.5757147045069</v>
      </c>
      <c r="F6" s="1">
        <v>4602.1803886283033</v>
      </c>
      <c r="G6" s="1">
        <v>4920.5758530401008</v>
      </c>
      <c r="H6" s="1">
        <v>5370.3333647299478</v>
      </c>
      <c r="I6" s="1">
        <v>5618.8723296403568</v>
      </c>
      <c r="J6" s="1">
        <v>6365.3372081197358</v>
      </c>
      <c r="K6" s="1">
        <v>6926.6385215848513</v>
      </c>
      <c r="L6" s="1">
        <v>8326.46346768064</v>
      </c>
      <c r="M6" s="1">
        <v>9358.1406850700605</v>
      </c>
      <c r="N6" s="1">
        <v>9419.7704131224527</v>
      </c>
      <c r="O6" s="1">
        <v>9927.0342984514609</v>
      </c>
      <c r="P6" s="1">
        <v>9839.7658323398628</v>
      </c>
      <c r="Q6" s="1">
        <v>9435.0304215692122</v>
      </c>
      <c r="R6" s="1">
        <v>11510.607271222319</v>
      </c>
      <c r="S6" s="1">
        <v>10840.831575226406</v>
      </c>
      <c r="T6" s="42">
        <v>16217.262558644825</v>
      </c>
      <c r="U6" s="1">
        <v>15465.949231739836</v>
      </c>
      <c r="V6" s="1">
        <v>17184.968317778257</v>
      </c>
      <c r="W6" s="1">
        <v>16760.084150088005</v>
      </c>
      <c r="X6" s="1">
        <v>16408.306209606661</v>
      </c>
      <c r="Y6" s="1">
        <v>15905.055205297109</v>
      </c>
      <c r="Z6" s="1">
        <v>14979.326833632545</v>
      </c>
      <c r="AA6" s="1">
        <v>14749.420421190984</v>
      </c>
      <c r="AB6" s="1">
        <v>13967.777374828263</v>
      </c>
      <c r="AC6" s="1">
        <v>13585.767376144217</v>
      </c>
      <c r="AD6" s="1">
        <v>11887.428269571014</v>
      </c>
      <c r="AE6" s="1">
        <v>12224.466327692395</v>
      </c>
      <c r="AF6" s="1">
        <v>11572.59750272609</v>
      </c>
      <c r="AG6" s="233">
        <v>11601.383663582492</v>
      </c>
      <c r="AH6" s="289">
        <v>10711.304817517312</v>
      </c>
      <c r="AI6" s="178">
        <v>10802.236145591631</v>
      </c>
    </row>
    <row r="7" spans="1:35" ht="14.5" x14ac:dyDescent="0.35">
      <c r="A7" s="65">
        <v>2</v>
      </c>
      <c r="B7" s="48" t="s">
        <v>4</v>
      </c>
      <c r="C7" s="28" t="s">
        <v>104</v>
      </c>
      <c r="D7" s="42">
        <v>550.19470057339709</v>
      </c>
      <c r="E7" s="1">
        <v>402.34720581973102</v>
      </c>
      <c r="F7" s="1">
        <v>422.80691804153781</v>
      </c>
      <c r="G7" s="1">
        <v>540.66887111862229</v>
      </c>
      <c r="H7" s="1">
        <v>594.99958382832449</v>
      </c>
      <c r="I7" s="1">
        <v>630.00656939978205</v>
      </c>
      <c r="J7" s="1">
        <v>1022.6399251485649</v>
      </c>
      <c r="K7" s="1">
        <v>1121.9213905995462</v>
      </c>
      <c r="L7" s="1">
        <v>1401.2093494619648</v>
      </c>
      <c r="M7" s="1">
        <v>1529.1523718722187</v>
      </c>
      <c r="N7" s="1">
        <v>1741.3630281314067</v>
      </c>
      <c r="O7" s="1">
        <v>1675.2705796025243</v>
      </c>
      <c r="P7" s="1">
        <v>1667.7664444729503</v>
      </c>
      <c r="Q7" s="1">
        <v>1632.4680348449938</v>
      </c>
      <c r="R7" s="1">
        <v>1873.8422591066976</v>
      </c>
      <c r="S7" s="1">
        <v>1812.060437043162</v>
      </c>
      <c r="T7" s="42">
        <v>13497.227817605211</v>
      </c>
      <c r="U7" s="1">
        <v>13324.82079544276</v>
      </c>
      <c r="V7" s="1">
        <v>13416.995161648665</v>
      </c>
      <c r="W7" s="1">
        <v>14115.555283083489</v>
      </c>
      <c r="X7" s="1">
        <v>13685.686820794665</v>
      </c>
      <c r="Y7" s="1">
        <v>12992.692595020981</v>
      </c>
      <c r="Z7" s="1">
        <v>12571.959430816205</v>
      </c>
      <c r="AA7" s="1">
        <v>12467.526229506289</v>
      </c>
      <c r="AB7" s="1">
        <v>11527.071855906208</v>
      </c>
      <c r="AC7" s="1">
        <v>11126.734616196918</v>
      </c>
      <c r="AD7" s="1">
        <v>10460.4783838493</v>
      </c>
      <c r="AE7" s="1">
        <v>10716.603211662623</v>
      </c>
      <c r="AF7" s="1">
        <v>10431.90910065316</v>
      </c>
      <c r="AG7" s="233">
        <v>10400.392996651775</v>
      </c>
      <c r="AH7" s="289">
        <v>8905.6953630629505</v>
      </c>
      <c r="AI7" s="178">
        <v>9096.4094269176112</v>
      </c>
    </row>
    <row r="8" spans="1:35" ht="14.5" x14ac:dyDescent="0.35">
      <c r="A8" s="65">
        <v>3</v>
      </c>
      <c r="B8" s="48" t="s">
        <v>4</v>
      </c>
      <c r="C8" s="28" t="s">
        <v>105</v>
      </c>
      <c r="D8" s="42">
        <v>1.9597515182833365</v>
      </c>
      <c r="E8" s="1">
        <v>2.5181864320940748</v>
      </c>
      <c r="F8" s="1">
        <v>2.5699020948095894</v>
      </c>
      <c r="G8" s="1">
        <v>3.8933901505053377</v>
      </c>
      <c r="H8" s="1">
        <v>5.495997292972902</v>
      </c>
      <c r="I8" s="1">
        <v>6.4940132090645948</v>
      </c>
      <c r="J8" s="1">
        <v>9.7495951683088169</v>
      </c>
      <c r="K8" s="1">
        <v>12.586024448119865</v>
      </c>
      <c r="L8" s="1">
        <v>17.383651154117064</v>
      </c>
      <c r="M8" s="1">
        <v>18.262389936413292</v>
      </c>
      <c r="N8" s="1">
        <v>18.107745004629294</v>
      </c>
      <c r="O8" s="1">
        <v>16.644738174857199</v>
      </c>
      <c r="P8" s="1">
        <v>16.755706988262936</v>
      </c>
      <c r="Q8" s="1">
        <v>17.9466053456723</v>
      </c>
      <c r="R8" s="1">
        <v>20.21570221189101</v>
      </c>
      <c r="S8" s="1">
        <v>17.68416725402021</v>
      </c>
      <c r="T8" s="42">
        <v>2154.1734794203562</v>
      </c>
      <c r="U8" s="1">
        <v>1869.3513392483351</v>
      </c>
      <c r="V8" s="1">
        <v>1666.071337431704</v>
      </c>
      <c r="W8" s="1">
        <v>1459.1693166980397</v>
      </c>
      <c r="X8" s="1">
        <v>1431.6419464104977</v>
      </c>
      <c r="Y8" s="1">
        <v>1393.903682151107</v>
      </c>
      <c r="Z8" s="1">
        <v>1334.0113862515702</v>
      </c>
      <c r="AA8" s="1">
        <v>1272.1081706559876</v>
      </c>
      <c r="AB8" s="1">
        <v>1184.6894851125996</v>
      </c>
      <c r="AC8" s="1">
        <v>1071.8328445638845</v>
      </c>
      <c r="AD8" s="1">
        <v>967.04026576916579</v>
      </c>
      <c r="AE8" s="1">
        <v>879.17032015537768</v>
      </c>
      <c r="AF8" s="1">
        <v>814.32146668001565</v>
      </c>
      <c r="AG8" s="233">
        <v>835.4730511549817</v>
      </c>
      <c r="AH8" s="289">
        <v>828.14328469266627</v>
      </c>
      <c r="AI8" s="178">
        <v>789.37100360963814</v>
      </c>
    </row>
    <row r="9" spans="1:35" ht="14.5" x14ac:dyDescent="0.35">
      <c r="A9" s="65">
        <v>4</v>
      </c>
      <c r="B9" s="59" t="s">
        <v>5</v>
      </c>
      <c r="C9" s="28" t="s">
        <v>106</v>
      </c>
      <c r="D9" s="42">
        <v>50.497281694519259</v>
      </c>
      <c r="E9" s="1">
        <v>67.647227766284274</v>
      </c>
      <c r="F9" s="1">
        <v>72.785288616176601</v>
      </c>
      <c r="G9" s="1">
        <v>93.364172666181631</v>
      </c>
      <c r="H9" s="1">
        <v>198.07463995329343</v>
      </c>
      <c r="I9" s="1">
        <v>369.62426201690892</v>
      </c>
      <c r="J9" s="1">
        <v>645.72590869221165</v>
      </c>
      <c r="K9" s="1">
        <v>945.87519331586805</v>
      </c>
      <c r="L9" s="1">
        <v>1406.0576124051458</v>
      </c>
      <c r="M9" s="1">
        <v>1494.5771049071886</v>
      </c>
      <c r="N9" s="1">
        <v>1480.0585323364883</v>
      </c>
      <c r="O9" s="1">
        <v>1519.7007817174297</v>
      </c>
      <c r="P9" s="1">
        <v>1821.1880685395927</v>
      </c>
      <c r="Q9" s="1">
        <v>2580.4569242555963</v>
      </c>
      <c r="R9" s="1">
        <v>3143.8424079317601</v>
      </c>
      <c r="S9" s="1">
        <v>2942.5068355359958</v>
      </c>
      <c r="T9" s="42">
        <v>8454.5057264806328</v>
      </c>
      <c r="U9" s="1">
        <v>7109.8659880181167</v>
      </c>
      <c r="V9" s="1">
        <v>9491.0432894563837</v>
      </c>
      <c r="W9" s="1">
        <v>9459.8252168364397</v>
      </c>
      <c r="X9" s="1">
        <v>9694.1218952688705</v>
      </c>
      <c r="Y9" s="1">
        <v>9533.7984447259369</v>
      </c>
      <c r="Z9" s="1">
        <v>10214.946408758295</v>
      </c>
      <c r="AA9" s="1">
        <v>10063.641093799735</v>
      </c>
      <c r="AB9" s="1">
        <v>9883.2969603363472</v>
      </c>
      <c r="AC9" s="1">
        <v>9899.9678091350579</v>
      </c>
      <c r="AD9" s="1">
        <v>9555.2848613970073</v>
      </c>
      <c r="AE9" s="1">
        <v>9492.1823220923252</v>
      </c>
      <c r="AF9" s="1">
        <v>9530.7204187321022</v>
      </c>
      <c r="AG9" s="233">
        <v>9413.2305666214233</v>
      </c>
      <c r="AH9" s="289">
        <v>8701.7422289065998</v>
      </c>
      <c r="AI9" s="178">
        <v>8225.8098315955631</v>
      </c>
    </row>
    <row r="10" spans="1:35" ht="14.5" x14ac:dyDescent="0.35">
      <c r="A10" s="65">
        <v>5</v>
      </c>
      <c r="B10" s="48" t="s">
        <v>3</v>
      </c>
      <c r="C10" s="28" t="s">
        <v>107</v>
      </c>
      <c r="D10" s="42">
        <v>1774.9490175687649</v>
      </c>
      <c r="E10" s="1">
        <v>1536.7975815346704</v>
      </c>
      <c r="F10" s="1">
        <v>1641.8766011453483</v>
      </c>
      <c r="G10" s="1">
        <v>1171.8209054395707</v>
      </c>
      <c r="H10" s="1">
        <v>1343.8974318078376</v>
      </c>
      <c r="I10" s="1">
        <v>1504.0380279626447</v>
      </c>
      <c r="J10" s="1">
        <v>1902.0855590564634</v>
      </c>
      <c r="K10" s="1">
        <v>1721.5362977793495</v>
      </c>
      <c r="L10" s="1">
        <v>2127.9013219252597</v>
      </c>
      <c r="M10" s="1">
        <v>2592.0315558178595</v>
      </c>
      <c r="N10" s="1">
        <v>2352.2339721938488</v>
      </c>
      <c r="O10" s="1">
        <v>2424.0625636074401</v>
      </c>
      <c r="P10" s="1">
        <v>3510.3859246314159</v>
      </c>
      <c r="Q10" s="1">
        <v>3142.0826785727072</v>
      </c>
      <c r="R10" s="1">
        <v>3140.103580028428</v>
      </c>
      <c r="S10" s="1">
        <v>3450.1443869814866</v>
      </c>
      <c r="T10" s="42">
        <v>9499.9840644211454</v>
      </c>
      <c r="U10" s="1">
        <v>9805.5661892317421</v>
      </c>
      <c r="V10" s="1">
        <v>9390.1956751929629</v>
      </c>
      <c r="W10" s="1">
        <v>9375.3212357209704</v>
      </c>
      <c r="X10" s="1">
        <v>8989.3546679450283</v>
      </c>
      <c r="Y10" s="1">
        <v>8387.0131997888766</v>
      </c>
      <c r="Z10" s="1">
        <v>7886.9538204450555</v>
      </c>
      <c r="AA10" s="1">
        <v>6799.978225736585</v>
      </c>
      <c r="AB10" s="1">
        <v>7002.5020274141953</v>
      </c>
      <c r="AC10" s="1">
        <v>6514.4484641136405</v>
      </c>
      <c r="AD10" s="1">
        <v>6119.5219614990683</v>
      </c>
      <c r="AE10" s="1">
        <v>5866.6922366182398</v>
      </c>
      <c r="AF10" s="1">
        <v>5808.4954661914344</v>
      </c>
      <c r="AG10" s="233">
        <v>4860.9930951966744</v>
      </c>
      <c r="AH10" s="289">
        <v>4488.3124551323026</v>
      </c>
      <c r="AI10" s="178">
        <v>3841.1586384702941</v>
      </c>
    </row>
    <row r="11" spans="1:35" ht="14.5" x14ac:dyDescent="0.35">
      <c r="A11" s="65">
        <v>6</v>
      </c>
      <c r="B11" s="48" t="s">
        <v>3</v>
      </c>
      <c r="C11" s="28" t="s">
        <v>108</v>
      </c>
      <c r="D11" s="42">
        <v>4.071927758070049</v>
      </c>
      <c r="E11" s="1">
        <v>5.5989974909611098</v>
      </c>
      <c r="F11" s="1">
        <v>6.0113717016550181</v>
      </c>
      <c r="G11" s="1">
        <v>7.4972240410011288</v>
      </c>
      <c r="H11" s="1">
        <v>272.32975386352336</v>
      </c>
      <c r="I11" s="1">
        <v>35.915634749165577</v>
      </c>
      <c r="J11" s="1">
        <v>61.950311464840254</v>
      </c>
      <c r="K11" s="1">
        <v>117.50921656446013</v>
      </c>
      <c r="L11" s="1">
        <v>96.544794521986503</v>
      </c>
      <c r="M11" s="1">
        <v>134.74277083709316</v>
      </c>
      <c r="N11" s="1">
        <v>124.81065916063446</v>
      </c>
      <c r="O11" s="1">
        <v>121.57306137281203</v>
      </c>
      <c r="P11" s="1">
        <v>127.1397111588098</v>
      </c>
      <c r="Q11" s="1">
        <v>143.80219669478089</v>
      </c>
      <c r="R11" s="1">
        <v>142.07562544941018</v>
      </c>
      <c r="S11" s="1">
        <v>103.81724348101417</v>
      </c>
      <c r="T11" s="42">
        <v>781.80625794740786</v>
      </c>
      <c r="U11" s="1">
        <v>712.97361121876497</v>
      </c>
      <c r="V11" s="1">
        <v>725.16282913450198</v>
      </c>
      <c r="W11" s="1">
        <v>653.57861728522016</v>
      </c>
      <c r="X11" s="1">
        <v>597.30010987351511</v>
      </c>
      <c r="Y11" s="1">
        <v>554.82668223592066</v>
      </c>
      <c r="Z11" s="1">
        <v>494.49554593020468</v>
      </c>
      <c r="AA11" s="1">
        <v>436.0132012752664</v>
      </c>
      <c r="AB11" s="1">
        <v>415.27622662659888</v>
      </c>
      <c r="AC11" s="1">
        <v>380.85599181771011</v>
      </c>
      <c r="AD11" s="1">
        <v>296.8275796444828</v>
      </c>
      <c r="AE11" s="1">
        <v>292.81937421325603</v>
      </c>
      <c r="AF11" s="1">
        <v>264.72305981701828</v>
      </c>
      <c r="AG11" s="233">
        <v>257.76861985937524</v>
      </c>
      <c r="AH11" s="289">
        <v>281.1311198388953</v>
      </c>
      <c r="AI11" s="178">
        <v>286.40032401336327</v>
      </c>
    </row>
    <row r="12" spans="1:35" ht="14.5" x14ac:dyDescent="0.35">
      <c r="A12" s="65">
        <v>7</v>
      </c>
      <c r="B12" s="48" t="s">
        <v>3</v>
      </c>
      <c r="C12" s="28" t="s">
        <v>109</v>
      </c>
      <c r="D12" s="42">
        <v>17880.307984941664</v>
      </c>
      <c r="E12" s="1">
        <v>16377.629884480306</v>
      </c>
      <c r="F12" s="1">
        <v>17102.734765506651</v>
      </c>
      <c r="G12" s="1">
        <v>15576.979517100719</v>
      </c>
      <c r="H12" s="1">
        <v>16835.91508268064</v>
      </c>
      <c r="I12" s="1">
        <v>15970.50916141169</v>
      </c>
      <c r="J12" s="1">
        <v>16955.410772404059</v>
      </c>
      <c r="K12" s="1">
        <v>17079.610241016002</v>
      </c>
      <c r="L12" s="1">
        <v>16824.284478215428</v>
      </c>
      <c r="M12" s="1">
        <v>18252.624154390473</v>
      </c>
      <c r="N12" s="1">
        <v>16405.100145608983</v>
      </c>
      <c r="O12" s="1">
        <v>18445.479362563827</v>
      </c>
      <c r="P12" s="1">
        <v>16771.427242410769</v>
      </c>
      <c r="Q12" s="1">
        <v>15835.760490000124</v>
      </c>
      <c r="R12" s="1">
        <v>16496.987880765933</v>
      </c>
      <c r="S12" s="1">
        <v>16207.8845770558</v>
      </c>
      <c r="T12" s="42">
        <v>3033.6735099020407</v>
      </c>
      <c r="U12" s="1">
        <v>2970.6674169691728</v>
      </c>
      <c r="V12" s="1">
        <v>3100.010347753328</v>
      </c>
      <c r="W12" s="1">
        <v>3050.35130606133</v>
      </c>
      <c r="X12" s="1">
        <v>2781.5432104764845</v>
      </c>
      <c r="Y12" s="1">
        <v>2539.6578733764272</v>
      </c>
      <c r="Z12" s="1">
        <v>2389.4522053304713</v>
      </c>
      <c r="AA12" s="1">
        <v>2444.6765587470918</v>
      </c>
      <c r="AB12" s="1">
        <v>3459.6654967032446</v>
      </c>
      <c r="AC12" s="1">
        <v>3564.7070072600577</v>
      </c>
      <c r="AD12" s="1">
        <v>3760.5783648650199</v>
      </c>
      <c r="AE12" s="1">
        <v>3756.8725142067433</v>
      </c>
      <c r="AF12" s="1">
        <v>3730.7232008231631</v>
      </c>
      <c r="AG12" s="233">
        <v>3808.9419053398956</v>
      </c>
      <c r="AH12" s="289">
        <v>3643.8861353867001</v>
      </c>
      <c r="AI12" s="178">
        <v>3307.4317617415722</v>
      </c>
    </row>
    <row r="13" spans="1:35" ht="14.5" x14ac:dyDescent="0.35">
      <c r="A13" s="65">
        <v>8</v>
      </c>
      <c r="B13" s="48" t="s">
        <v>3</v>
      </c>
      <c r="C13" s="28" t="s">
        <v>110</v>
      </c>
      <c r="D13" s="42">
        <v>196796.49246797201</v>
      </c>
      <c r="E13" s="1">
        <v>194675.15167125937</v>
      </c>
      <c r="F13" s="1">
        <v>206984.14913783356</v>
      </c>
      <c r="G13" s="1">
        <v>207375.09004048037</v>
      </c>
      <c r="H13" s="1">
        <v>206230.57682416993</v>
      </c>
      <c r="I13" s="1">
        <v>205701.75797444506</v>
      </c>
      <c r="J13" s="1">
        <v>207698.87787361181</v>
      </c>
      <c r="K13" s="1">
        <v>210291.57578434871</v>
      </c>
      <c r="L13" s="1">
        <v>207829.87106602491</v>
      </c>
      <c r="M13" s="1">
        <v>209953.87997376284</v>
      </c>
      <c r="N13" s="1">
        <v>208967.0676271983</v>
      </c>
      <c r="O13" s="1">
        <v>221443.98608783877</v>
      </c>
      <c r="P13" s="1">
        <v>223968.7052802642</v>
      </c>
      <c r="Q13" s="1">
        <v>226497.31202250818</v>
      </c>
      <c r="R13" s="1">
        <v>226013.1414052922</v>
      </c>
      <c r="S13" s="1">
        <v>224342.78989638705</v>
      </c>
      <c r="T13" s="42">
        <v>22632.637165030243</v>
      </c>
      <c r="U13" s="1">
        <v>18750.384577572542</v>
      </c>
      <c r="V13" s="1">
        <v>19657.682968792869</v>
      </c>
      <c r="W13" s="1">
        <v>17870.018112859107</v>
      </c>
      <c r="X13" s="1">
        <v>16372.744222428346</v>
      </c>
      <c r="Y13" s="1">
        <v>13167.182701977983</v>
      </c>
      <c r="Z13" s="1">
        <v>11302.372975086118</v>
      </c>
      <c r="AA13" s="1">
        <v>10374.102150938321</v>
      </c>
      <c r="AB13" s="1">
        <v>12501.891522932086</v>
      </c>
      <c r="AC13" s="1">
        <v>12080.920634230728</v>
      </c>
      <c r="AD13" s="1">
        <v>13056.62290472914</v>
      </c>
      <c r="AE13" s="1">
        <v>12238.550749124021</v>
      </c>
      <c r="AF13" s="1">
        <v>11421.619242027795</v>
      </c>
      <c r="AG13" s="233">
        <v>11843.325276876443</v>
      </c>
      <c r="AH13" s="289">
        <v>10786.047274231125</v>
      </c>
      <c r="AI13" s="178">
        <v>13009.329217064665</v>
      </c>
    </row>
    <row r="14" spans="1:35" ht="14.5" x14ac:dyDescent="0.35">
      <c r="A14" s="65">
        <v>9</v>
      </c>
      <c r="B14" s="48" t="s">
        <v>3</v>
      </c>
      <c r="C14" s="28" t="s">
        <v>111</v>
      </c>
      <c r="D14" s="42">
        <v>6.0909056013841116</v>
      </c>
      <c r="E14" s="1">
        <v>7.5638509080729834</v>
      </c>
      <c r="F14" s="1">
        <v>8.215800847410156</v>
      </c>
      <c r="G14" s="1">
        <v>8.8283145834946346</v>
      </c>
      <c r="H14" s="1">
        <v>14.932736497942075</v>
      </c>
      <c r="I14" s="1">
        <v>18.875292492580783</v>
      </c>
      <c r="J14" s="1">
        <v>27.019193337358914</v>
      </c>
      <c r="K14" s="1">
        <v>68.44695665224674</v>
      </c>
      <c r="L14" s="1">
        <v>68.058042877977527</v>
      </c>
      <c r="M14" s="1">
        <v>56.138527539336316</v>
      </c>
      <c r="N14" s="1">
        <v>55.65916778146569</v>
      </c>
      <c r="O14" s="1">
        <v>57.254103446663606</v>
      </c>
      <c r="P14" s="1">
        <v>63.018041353848126</v>
      </c>
      <c r="Q14" s="1">
        <v>67.117031752507302</v>
      </c>
      <c r="R14" s="1">
        <v>69.126146618190816</v>
      </c>
      <c r="S14" s="1">
        <v>52.14626510959647</v>
      </c>
      <c r="T14" s="42">
        <v>444.90918894991569</v>
      </c>
      <c r="U14" s="1">
        <v>392.25001536723988</v>
      </c>
      <c r="V14" s="1">
        <v>355.08574558273489</v>
      </c>
      <c r="W14" s="1">
        <v>344.18053141793052</v>
      </c>
      <c r="X14" s="1">
        <v>347.6476244343047</v>
      </c>
      <c r="Y14" s="1">
        <v>275.48474452964342</v>
      </c>
      <c r="Z14" s="1">
        <v>258.61384311148532</v>
      </c>
      <c r="AA14" s="1">
        <v>244.16638249435303</v>
      </c>
      <c r="AB14" s="1">
        <v>201.0430559744951</v>
      </c>
      <c r="AC14" s="1">
        <v>203.05811793213238</v>
      </c>
      <c r="AD14" s="1">
        <v>197.90735576274508</v>
      </c>
      <c r="AE14" s="1">
        <v>202.78262355479998</v>
      </c>
      <c r="AF14" s="1">
        <v>161.16380190149624</v>
      </c>
      <c r="AG14" s="233">
        <v>152.69569633713718</v>
      </c>
      <c r="AH14" s="289">
        <v>131.69061725772082</v>
      </c>
      <c r="AI14" s="178">
        <v>116.01657567211559</v>
      </c>
    </row>
    <row r="15" spans="1:35" ht="14.5" x14ac:dyDescent="0.35">
      <c r="A15" s="65">
        <v>10</v>
      </c>
      <c r="B15" s="48" t="s">
        <v>3</v>
      </c>
      <c r="C15" s="28" t="s">
        <v>112</v>
      </c>
      <c r="D15" s="42">
        <v>1.4066913544243691</v>
      </c>
      <c r="E15" s="1">
        <v>1.5209632859455411</v>
      </c>
      <c r="F15" s="1">
        <v>1.4806602722312274</v>
      </c>
      <c r="G15" s="1">
        <v>1.7262295447338551</v>
      </c>
      <c r="H15" s="1">
        <v>2.9720875605407255</v>
      </c>
      <c r="I15" s="1">
        <v>4.2086682488988583</v>
      </c>
      <c r="J15" s="1">
        <v>5.9522040961354525</v>
      </c>
      <c r="K15" s="1">
        <v>7.8948665561722873</v>
      </c>
      <c r="L15" s="1">
        <v>11.380260981000967</v>
      </c>
      <c r="M15" s="1">
        <v>15.872274653188947</v>
      </c>
      <c r="N15" s="1">
        <v>14.169137432837555</v>
      </c>
      <c r="O15" s="1">
        <v>12.842095350246515</v>
      </c>
      <c r="P15" s="1">
        <v>12.735602128558121</v>
      </c>
      <c r="Q15" s="1">
        <v>14.359611979766955</v>
      </c>
      <c r="R15" s="1">
        <v>12.820716511002086</v>
      </c>
      <c r="S15" s="1">
        <v>11.105098990037378</v>
      </c>
      <c r="T15" s="42">
        <v>37569.47192909661</v>
      </c>
      <c r="U15" s="1">
        <v>37958.980753518161</v>
      </c>
      <c r="V15" s="1">
        <v>37839.718844905561</v>
      </c>
      <c r="W15" s="1">
        <v>36042.18406487412</v>
      </c>
      <c r="X15" s="1">
        <v>40301.478267861683</v>
      </c>
      <c r="Y15" s="1">
        <v>37727.28339158553</v>
      </c>
      <c r="Z15" s="1">
        <v>35533.826633672215</v>
      </c>
      <c r="AA15" s="1">
        <v>39328.035267321357</v>
      </c>
      <c r="AB15" s="1">
        <v>30149.830039303157</v>
      </c>
      <c r="AC15" s="1">
        <v>27810.14877050995</v>
      </c>
      <c r="AD15" s="1">
        <v>30363.512353716935</v>
      </c>
      <c r="AE15" s="1">
        <v>26960.08904420046</v>
      </c>
      <c r="AF15" s="1">
        <v>28975.253541614424</v>
      </c>
      <c r="AG15" s="233">
        <v>34922.789117812783</v>
      </c>
      <c r="AH15" s="289">
        <v>34170.121641735983</v>
      </c>
      <c r="AI15" s="178">
        <v>32859.837938646597</v>
      </c>
    </row>
    <row r="16" spans="1:35" ht="14.5" x14ac:dyDescent="0.35">
      <c r="A16" s="65">
        <v>11</v>
      </c>
      <c r="B16" s="48" t="s">
        <v>3</v>
      </c>
      <c r="C16" s="28" t="s">
        <v>113</v>
      </c>
      <c r="D16" s="42">
        <v>1502.411269522695</v>
      </c>
      <c r="E16" s="1">
        <v>1494.6938563558313</v>
      </c>
      <c r="F16" s="1">
        <v>1542.1736980926071</v>
      </c>
      <c r="G16" s="1">
        <v>1398.1006513148629</v>
      </c>
      <c r="H16" s="1">
        <v>1279.2303328507553</v>
      </c>
      <c r="I16" s="1">
        <v>1272.0151102781838</v>
      </c>
      <c r="J16" s="1">
        <v>1230.6947413864375</v>
      </c>
      <c r="K16" s="1">
        <v>1324.0892130610819</v>
      </c>
      <c r="L16" s="1">
        <v>1293.4070805263541</v>
      </c>
      <c r="M16" s="1">
        <v>1610.9447394744138</v>
      </c>
      <c r="N16" s="1">
        <v>1748.1723032893224</v>
      </c>
      <c r="O16" s="1">
        <v>1777.1069129695707</v>
      </c>
      <c r="P16" s="1">
        <v>1834.9736247559388</v>
      </c>
      <c r="Q16" s="1">
        <v>2913.5559793625002</v>
      </c>
      <c r="R16" s="1">
        <v>2538.5456616373658</v>
      </c>
      <c r="S16" s="1">
        <v>2103.3669463898477</v>
      </c>
      <c r="T16" s="42">
        <v>11744.426513311046</v>
      </c>
      <c r="U16" s="1">
        <v>9950.7010428795147</v>
      </c>
      <c r="V16" s="1">
        <v>11559.943190348535</v>
      </c>
      <c r="W16" s="1">
        <v>10845.780412294993</v>
      </c>
      <c r="X16" s="1">
        <v>11319.336154441295</v>
      </c>
      <c r="Y16" s="1">
        <v>9362.526457164231</v>
      </c>
      <c r="Z16" s="1">
        <v>8644.5044755034905</v>
      </c>
      <c r="AA16" s="1">
        <v>9885.5003942336825</v>
      </c>
      <c r="AB16" s="1">
        <v>8238.9621125418871</v>
      </c>
      <c r="AC16" s="1">
        <v>8325.4965410130771</v>
      </c>
      <c r="AD16" s="1">
        <v>8196.1230695422128</v>
      </c>
      <c r="AE16" s="1">
        <v>7696.8379704363379</v>
      </c>
      <c r="AF16" s="1">
        <v>8805.292290518948</v>
      </c>
      <c r="AG16" s="233">
        <v>9500.4116045405663</v>
      </c>
      <c r="AH16" s="289">
        <v>9049.7685063234439</v>
      </c>
      <c r="AI16" s="178">
        <v>8635.8925391422108</v>
      </c>
    </row>
    <row r="17" spans="1:35" ht="14.5" x14ac:dyDescent="0.35">
      <c r="A17" s="65">
        <v>12</v>
      </c>
      <c r="B17" s="48" t="s">
        <v>3</v>
      </c>
      <c r="C17" s="28" t="s">
        <v>114</v>
      </c>
      <c r="D17" s="42">
        <v>78.944628383862181</v>
      </c>
      <c r="E17" s="1">
        <v>134.58470604374597</v>
      </c>
      <c r="F17" s="1">
        <v>105.92184615887322</v>
      </c>
      <c r="G17" s="1">
        <v>472.01202170089778</v>
      </c>
      <c r="H17" s="1">
        <v>135.85993422925119</v>
      </c>
      <c r="I17" s="1">
        <v>165.31752914066354</v>
      </c>
      <c r="J17" s="1">
        <v>176.50555282387072</v>
      </c>
      <c r="K17" s="1">
        <v>234.99807248571017</v>
      </c>
      <c r="L17" s="1">
        <v>209.29597875553836</v>
      </c>
      <c r="M17" s="1">
        <v>358.42021774700316</v>
      </c>
      <c r="N17" s="1">
        <v>391.08997941456693</v>
      </c>
      <c r="O17" s="1">
        <v>368.00950343593348</v>
      </c>
      <c r="P17" s="1">
        <v>345.29137494390488</v>
      </c>
      <c r="Q17" s="1">
        <v>402.36152272922834</v>
      </c>
      <c r="R17" s="1">
        <v>412.28112378649473</v>
      </c>
      <c r="S17" s="1">
        <v>456.27015935749398</v>
      </c>
      <c r="T17" s="42">
        <v>1416.7197405349964</v>
      </c>
      <c r="U17" s="1">
        <v>1343.438844833446</v>
      </c>
      <c r="V17" s="1">
        <v>1588.3184636853496</v>
      </c>
      <c r="W17" s="1">
        <v>1152.2339922066003</v>
      </c>
      <c r="X17" s="1">
        <v>1010.472481741819</v>
      </c>
      <c r="Y17" s="1">
        <v>917.86857589106671</v>
      </c>
      <c r="Z17" s="1">
        <v>904.96481470415551</v>
      </c>
      <c r="AA17" s="1">
        <v>832.76733438523968</v>
      </c>
      <c r="AB17" s="1">
        <v>842.88292673446074</v>
      </c>
      <c r="AC17" s="1">
        <v>786.38368393812061</v>
      </c>
      <c r="AD17" s="1">
        <v>716.58627059591799</v>
      </c>
      <c r="AE17" s="1">
        <v>658.37339286906047</v>
      </c>
      <c r="AF17" s="1">
        <v>583.48758566321931</v>
      </c>
      <c r="AG17" s="233">
        <v>488.84741474293088</v>
      </c>
      <c r="AH17" s="289">
        <v>411.7354779417272</v>
      </c>
      <c r="AI17" s="178">
        <v>387.06954548471089</v>
      </c>
    </row>
    <row r="18" spans="1:35" ht="14.5" x14ac:dyDescent="0.35">
      <c r="A18" s="65">
        <v>13</v>
      </c>
      <c r="B18" s="48" t="s">
        <v>3</v>
      </c>
      <c r="C18" s="28" t="s">
        <v>115</v>
      </c>
      <c r="D18" s="42">
        <v>1481.6786484128515</v>
      </c>
      <c r="E18" s="1">
        <v>1547.4106592693311</v>
      </c>
      <c r="F18" s="1">
        <v>1473.6190396915686</v>
      </c>
      <c r="G18" s="1">
        <v>1574.5349540006252</v>
      </c>
      <c r="H18" s="1">
        <v>1867.7925917428208</v>
      </c>
      <c r="I18" s="1">
        <v>2284.1502381252653</v>
      </c>
      <c r="J18" s="1">
        <v>1919.2413161769232</v>
      </c>
      <c r="K18" s="1">
        <v>2442.8359037394903</v>
      </c>
      <c r="L18" s="1">
        <v>2318.7474519582802</v>
      </c>
      <c r="M18" s="1">
        <v>2526.4947529527267</v>
      </c>
      <c r="N18" s="1">
        <v>3007.6006229438244</v>
      </c>
      <c r="O18" s="1">
        <v>2453.137917320937</v>
      </c>
      <c r="P18" s="1">
        <v>2450.5950298966823</v>
      </c>
      <c r="Q18" s="1">
        <v>2680.3963454388745</v>
      </c>
      <c r="R18" s="1">
        <v>3010.9866768643114</v>
      </c>
      <c r="S18" s="1">
        <v>2948.4083022943064</v>
      </c>
      <c r="T18" s="42">
        <v>18301.099722890576</v>
      </c>
      <c r="U18" s="1">
        <v>15677.875570984734</v>
      </c>
      <c r="V18" s="1">
        <v>17536.778370309268</v>
      </c>
      <c r="W18" s="1">
        <v>18171.093305682476</v>
      </c>
      <c r="X18" s="1">
        <v>17777.013560857788</v>
      </c>
      <c r="Y18" s="1">
        <v>15047.455061354245</v>
      </c>
      <c r="Z18" s="1">
        <v>14943.804695273819</v>
      </c>
      <c r="AA18" s="1">
        <v>15446.267217789746</v>
      </c>
      <c r="AB18" s="1">
        <v>16015.857887462163</v>
      </c>
      <c r="AC18" s="1">
        <v>16236.161639119331</v>
      </c>
      <c r="AD18" s="1">
        <v>16069.341156031251</v>
      </c>
      <c r="AE18" s="1">
        <v>13982.856919285605</v>
      </c>
      <c r="AF18" s="1">
        <v>13031.331454416677</v>
      </c>
      <c r="AG18" s="233">
        <v>13491.234208822625</v>
      </c>
      <c r="AH18" s="289">
        <v>12520.100833695737</v>
      </c>
      <c r="AI18" s="178">
        <v>12416.551343708656</v>
      </c>
    </row>
    <row r="19" spans="1:35" ht="14.5" x14ac:dyDescent="0.35">
      <c r="A19" s="65">
        <v>14</v>
      </c>
      <c r="B19" s="48" t="s">
        <v>3</v>
      </c>
      <c r="C19" s="28" t="s">
        <v>116</v>
      </c>
      <c r="D19" s="42">
        <v>32.221903177221883</v>
      </c>
      <c r="E19" s="1">
        <v>41.948262534191898</v>
      </c>
      <c r="F19" s="1">
        <v>43.777495397738555</v>
      </c>
      <c r="G19" s="1">
        <v>54.068327495529822</v>
      </c>
      <c r="H19" s="1">
        <v>98.810799803947532</v>
      </c>
      <c r="I19" s="1">
        <v>142.72607175124648</v>
      </c>
      <c r="J19" s="1">
        <v>211.05120408479203</v>
      </c>
      <c r="K19" s="1">
        <v>289.40260975896786</v>
      </c>
      <c r="L19" s="1">
        <v>411.64042718344535</v>
      </c>
      <c r="M19" s="1">
        <v>462.72984179721465</v>
      </c>
      <c r="N19" s="1">
        <v>484.7874272222129</v>
      </c>
      <c r="O19" s="1">
        <v>494.16477829872446</v>
      </c>
      <c r="P19" s="1">
        <v>532.36301185923821</v>
      </c>
      <c r="Q19" s="1">
        <v>615.54878330527174</v>
      </c>
      <c r="R19" s="1">
        <v>990.53607850864648</v>
      </c>
      <c r="S19" s="1">
        <v>1225.0652360031625</v>
      </c>
      <c r="T19" s="42">
        <v>39493.634453254606</v>
      </c>
      <c r="U19" s="1">
        <v>27883.693447083129</v>
      </c>
      <c r="V19" s="1">
        <v>37392.773615231796</v>
      </c>
      <c r="W19" s="1">
        <v>36804.443569595154</v>
      </c>
      <c r="X19" s="1">
        <v>32475.233856146198</v>
      </c>
      <c r="Y19" s="1">
        <v>32265.72831135528</v>
      </c>
      <c r="Z19" s="1">
        <v>33158.595521522802</v>
      </c>
      <c r="AA19" s="1">
        <v>33592.067761648155</v>
      </c>
      <c r="AB19" s="1">
        <v>34386.02371981457</v>
      </c>
      <c r="AC19" s="1">
        <v>32558.98681361492</v>
      </c>
      <c r="AD19" s="1">
        <v>33292.058749543517</v>
      </c>
      <c r="AE19" s="1">
        <v>36687.184714591094</v>
      </c>
      <c r="AF19" s="1">
        <v>31541.697391381811</v>
      </c>
      <c r="AG19" s="233">
        <v>33552.342759189007</v>
      </c>
      <c r="AH19" s="289">
        <v>33688.006931456111</v>
      </c>
      <c r="AI19" s="178">
        <v>33576.039197514037</v>
      </c>
    </row>
    <row r="20" spans="1:35" ht="14.5" x14ac:dyDescent="0.35">
      <c r="A20" s="65">
        <v>15</v>
      </c>
      <c r="B20" s="48" t="s">
        <v>3</v>
      </c>
      <c r="C20" s="28" t="s">
        <v>117</v>
      </c>
      <c r="D20" s="42">
        <v>266.17287420983325</v>
      </c>
      <c r="E20" s="1">
        <v>114.28335389374801</v>
      </c>
      <c r="F20" s="1">
        <v>123.69373642798647</v>
      </c>
      <c r="G20" s="1">
        <v>133.11825562967323</v>
      </c>
      <c r="H20" s="1">
        <v>225.92438581383331</v>
      </c>
      <c r="I20" s="1">
        <v>275.37704084280102</v>
      </c>
      <c r="J20" s="1">
        <v>325.92433210680224</v>
      </c>
      <c r="K20" s="1">
        <v>565.59818385800804</v>
      </c>
      <c r="L20" s="1">
        <v>643.77607800702344</v>
      </c>
      <c r="M20" s="1">
        <v>569.35093198026129</v>
      </c>
      <c r="N20" s="1">
        <v>704.24861037659787</v>
      </c>
      <c r="O20" s="1">
        <v>699.72892626622865</v>
      </c>
      <c r="P20" s="1">
        <v>715.46421078050116</v>
      </c>
      <c r="Q20" s="1">
        <v>772.98333989764546</v>
      </c>
      <c r="R20" s="1">
        <v>854.89603243570127</v>
      </c>
      <c r="S20" s="1">
        <v>772.4175937731984</v>
      </c>
      <c r="T20" s="42">
        <v>3538.6117012870277</v>
      </c>
      <c r="U20" s="1">
        <v>3256.0365122964436</v>
      </c>
      <c r="V20" s="1">
        <v>3296.6478461523247</v>
      </c>
      <c r="W20" s="1">
        <v>2953.7037840378407</v>
      </c>
      <c r="X20" s="1">
        <v>2957.7822032339818</v>
      </c>
      <c r="Y20" s="1">
        <v>2826.5670136180834</v>
      </c>
      <c r="Z20" s="1">
        <v>2787.4217071945186</v>
      </c>
      <c r="AA20" s="1">
        <v>2626.0174624323613</v>
      </c>
      <c r="AB20" s="1">
        <v>2481.7249910072032</v>
      </c>
      <c r="AC20" s="1">
        <v>2556.2704407841634</v>
      </c>
      <c r="AD20" s="1">
        <v>2329.811482427594</v>
      </c>
      <c r="AE20" s="1">
        <v>2639.2930772897002</v>
      </c>
      <c r="AF20" s="1">
        <v>1951.5542468445249</v>
      </c>
      <c r="AG20" s="233">
        <v>1950.7256169600194</v>
      </c>
      <c r="AH20" s="289">
        <v>1786.1275929758674</v>
      </c>
      <c r="AI20" s="178">
        <v>1774.9398198796762</v>
      </c>
    </row>
    <row r="21" spans="1:35" ht="14.5" x14ac:dyDescent="0.35">
      <c r="A21" s="65">
        <v>16</v>
      </c>
      <c r="B21" s="48" t="s">
        <v>3</v>
      </c>
      <c r="C21" s="28" t="s">
        <v>118</v>
      </c>
      <c r="D21" s="42">
        <v>35.360554225769093</v>
      </c>
      <c r="E21" s="1">
        <v>10.099754723305981</v>
      </c>
      <c r="F21" s="1">
        <v>10.022626990346314</v>
      </c>
      <c r="G21" s="1">
        <v>10.6460929629853</v>
      </c>
      <c r="H21" s="1">
        <v>17.451046604448376</v>
      </c>
      <c r="I21" s="1">
        <v>27.637323518094853</v>
      </c>
      <c r="J21" s="1">
        <v>29.47432229666833</v>
      </c>
      <c r="K21" s="1">
        <v>36.041266423957644</v>
      </c>
      <c r="L21" s="1">
        <v>47.347179608157624</v>
      </c>
      <c r="M21" s="1">
        <v>47.607103277335192</v>
      </c>
      <c r="N21" s="1">
        <v>51.88115408197833</v>
      </c>
      <c r="O21" s="1">
        <v>48.124312870212648</v>
      </c>
      <c r="P21" s="1">
        <v>50.551033908647995</v>
      </c>
      <c r="Q21" s="1">
        <v>56.151054236609532</v>
      </c>
      <c r="R21" s="1">
        <v>64.255209914674893</v>
      </c>
      <c r="S21" s="1">
        <v>53.388613755966929</v>
      </c>
      <c r="T21" s="42">
        <v>336.585689277585</v>
      </c>
      <c r="U21" s="1">
        <v>277.81084094870675</v>
      </c>
      <c r="V21" s="1">
        <v>263.66625428282083</v>
      </c>
      <c r="W21" s="1">
        <v>243.25448784717241</v>
      </c>
      <c r="X21" s="1">
        <v>230.56086523972104</v>
      </c>
      <c r="Y21" s="1">
        <v>208.97143088275209</v>
      </c>
      <c r="Z21" s="1">
        <v>176.12912768270169</v>
      </c>
      <c r="AA21" s="1">
        <v>154.5701086473974</v>
      </c>
      <c r="AB21" s="1">
        <v>153.88696899948786</v>
      </c>
      <c r="AC21" s="1">
        <v>133.02636277831655</v>
      </c>
      <c r="AD21" s="1">
        <v>129.49623622117127</v>
      </c>
      <c r="AE21" s="1">
        <v>121.72625964217868</v>
      </c>
      <c r="AF21" s="1">
        <v>122.99742103348314</v>
      </c>
      <c r="AG21" s="233">
        <v>118.97883908469107</v>
      </c>
      <c r="AH21" s="289">
        <v>126.45919986244239</v>
      </c>
      <c r="AI21" s="178">
        <v>84.067600947857173</v>
      </c>
    </row>
    <row r="22" spans="1:35" ht="14.5" x14ac:dyDescent="0.35">
      <c r="A22" s="65">
        <v>17</v>
      </c>
      <c r="B22" s="48" t="s">
        <v>3</v>
      </c>
      <c r="C22" s="28" t="s">
        <v>119</v>
      </c>
      <c r="D22" s="42">
        <v>7.7225079927658777</v>
      </c>
      <c r="E22" s="1">
        <v>9.8296248443263856</v>
      </c>
      <c r="F22" s="1">
        <v>10.251398548223639</v>
      </c>
      <c r="G22" s="1">
        <v>11.336053032704788</v>
      </c>
      <c r="H22" s="1">
        <v>16.672141187137861</v>
      </c>
      <c r="I22" s="1">
        <v>26.04095817757366</v>
      </c>
      <c r="J22" s="1">
        <v>37.21301725185743</v>
      </c>
      <c r="K22" s="1">
        <v>47.60860391422775</v>
      </c>
      <c r="L22" s="1">
        <v>65.334540239059507</v>
      </c>
      <c r="M22" s="1">
        <v>103.6626290886152</v>
      </c>
      <c r="N22" s="1">
        <v>78.060793747684542</v>
      </c>
      <c r="O22" s="1">
        <v>87.125359551030058</v>
      </c>
      <c r="P22" s="1">
        <v>80.9002428591984</v>
      </c>
      <c r="Q22" s="1">
        <v>110.58776900399587</v>
      </c>
      <c r="R22" s="1">
        <v>96.743439245719017</v>
      </c>
      <c r="S22" s="1">
        <v>92.101685712135577</v>
      </c>
      <c r="T22" s="42">
        <v>433.41646250175666</v>
      </c>
      <c r="U22" s="1">
        <v>459.6760237169895</v>
      </c>
      <c r="V22" s="1">
        <v>648.08626702155391</v>
      </c>
      <c r="W22" s="1">
        <v>436.16776525251925</v>
      </c>
      <c r="X22" s="1">
        <v>355.86883217853472</v>
      </c>
      <c r="Y22" s="1">
        <v>349.30762219445478</v>
      </c>
      <c r="Z22" s="1">
        <v>314.623235620164</v>
      </c>
      <c r="AA22" s="1">
        <v>292.68577215773865</v>
      </c>
      <c r="AB22" s="1">
        <v>308.26537787985632</v>
      </c>
      <c r="AC22" s="1">
        <v>266.18861126265068</v>
      </c>
      <c r="AD22" s="1">
        <v>255.40220787286484</v>
      </c>
      <c r="AE22" s="1">
        <v>230.67731626885725</v>
      </c>
      <c r="AF22" s="1">
        <v>212.90160670073925</v>
      </c>
      <c r="AG22" s="233">
        <v>214.84626445175115</v>
      </c>
      <c r="AH22" s="289">
        <v>200.41545434088061</v>
      </c>
      <c r="AI22" s="178">
        <v>180.93951207390037</v>
      </c>
    </row>
    <row r="23" spans="1:35" ht="14.5" x14ac:dyDescent="0.35">
      <c r="A23" s="65">
        <v>18</v>
      </c>
      <c r="B23" s="48" t="s">
        <v>3</v>
      </c>
      <c r="C23" s="28" t="s">
        <v>120</v>
      </c>
      <c r="D23" s="42">
        <v>63.393422008908544</v>
      </c>
      <c r="E23" s="1">
        <v>128.91173024426851</v>
      </c>
      <c r="F23" s="1">
        <v>527.79209334593406</v>
      </c>
      <c r="G23" s="1">
        <v>158.15150480676687</v>
      </c>
      <c r="H23" s="1">
        <v>149.18737863246554</v>
      </c>
      <c r="I23" s="1">
        <v>146.66893310293736</v>
      </c>
      <c r="J23" s="1">
        <v>205.8747336184498</v>
      </c>
      <c r="K23" s="1">
        <v>303.93747586187402</v>
      </c>
      <c r="L23" s="1">
        <v>344.40816416882745</v>
      </c>
      <c r="M23" s="1">
        <v>352.04599477961074</v>
      </c>
      <c r="N23" s="1">
        <v>443.64677648802092</v>
      </c>
      <c r="O23" s="1">
        <v>458.08482228818394</v>
      </c>
      <c r="P23" s="1">
        <v>474.4548347584589</v>
      </c>
      <c r="Q23" s="1">
        <v>546.86870461124511</v>
      </c>
      <c r="R23" s="1">
        <v>1603.9840504632307</v>
      </c>
      <c r="S23" s="1">
        <v>1501.7172865221173</v>
      </c>
      <c r="T23" s="42">
        <v>2259.4116069999081</v>
      </c>
      <c r="U23" s="1">
        <v>1853.1522366806453</v>
      </c>
      <c r="V23" s="1">
        <v>1912.7171445145748</v>
      </c>
      <c r="W23" s="1">
        <v>1803.8441957815899</v>
      </c>
      <c r="X23" s="1">
        <v>1727.043820733528</v>
      </c>
      <c r="Y23" s="1">
        <v>1674.5430512381715</v>
      </c>
      <c r="Z23" s="1">
        <v>1572.2267630526733</v>
      </c>
      <c r="AA23" s="1">
        <v>1717.326472500491</v>
      </c>
      <c r="AB23" s="1">
        <v>1698.1480818840901</v>
      </c>
      <c r="AC23" s="1">
        <v>1627.0781999555099</v>
      </c>
      <c r="AD23" s="1">
        <v>1503.7298579581764</v>
      </c>
      <c r="AE23" s="1">
        <v>1371.9142909251673</v>
      </c>
      <c r="AF23" s="1">
        <v>1219.473325550385</v>
      </c>
      <c r="AG23" s="233">
        <v>1380.1263649278912</v>
      </c>
      <c r="AH23" s="289">
        <v>1230.8217572508722</v>
      </c>
      <c r="AI23" s="178">
        <v>1213.2734962387096</v>
      </c>
    </row>
    <row r="24" spans="1:35" ht="14.5" x14ac:dyDescent="0.35">
      <c r="A24" s="65">
        <v>19</v>
      </c>
      <c r="B24" s="48" t="s">
        <v>3</v>
      </c>
      <c r="C24" s="28" t="s">
        <v>121</v>
      </c>
      <c r="D24" s="42">
        <v>403.23381502665382</v>
      </c>
      <c r="E24" s="1">
        <v>631.12611548810025</v>
      </c>
      <c r="F24" s="1">
        <v>112.19373114800642</v>
      </c>
      <c r="G24" s="1">
        <v>64.620240724400347</v>
      </c>
      <c r="H24" s="1">
        <v>93.763695033233859</v>
      </c>
      <c r="I24" s="1">
        <v>143.88115327544162</v>
      </c>
      <c r="J24" s="1">
        <v>179.76258318531876</v>
      </c>
      <c r="K24" s="1">
        <v>255.50971322775976</v>
      </c>
      <c r="L24" s="1">
        <v>386.14429203284459</v>
      </c>
      <c r="M24" s="1">
        <v>299.10611179401877</v>
      </c>
      <c r="N24" s="1">
        <v>327.87831022766733</v>
      </c>
      <c r="O24" s="1">
        <v>284.25729712043608</v>
      </c>
      <c r="P24" s="1">
        <v>337.85693010851736</v>
      </c>
      <c r="Q24" s="1">
        <v>536.97775150528616</v>
      </c>
      <c r="R24" s="1">
        <v>645.91968492199635</v>
      </c>
      <c r="S24" s="1">
        <v>653.21572940516205</v>
      </c>
      <c r="T24" s="42">
        <v>3385.303432061477</v>
      </c>
      <c r="U24" s="1">
        <v>2739.3710017500443</v>
      </c>
      <c r="V24" s="1">
        <v>3127.7808096327494</v>
      </c>
      <c r="W24" s="1">
        <v>2810.091582558508</v>
      </c>
      <c r="X24" s="1">
        <v>2653.0076650109495</v>
      </c>
      <c r="Y24" s="1">
        <v>2803.3276648625169</v>
      </c>
      <c r="Z24" s="1">
        <v>2294.1268993520434</v>
      </c>
      <c r="AA24" s="1">
        <v>2314.8449497497877</v>
      </c>
      <c r="AB24" s="1">
        <v>2013.522813573285</v>
      </c>
      <c r="AC24" s="1">
        <v>2285.3851794354123</v>
      </c>
      <c r="AD24" s="1">
        <v>2349.3497286377301</v>
      </c>
      <c r="AE24" s="1">
        <v>2172.7225168288669</v>
      </c>
      <c r="AF24" s="1">
        <v>1737.0166121180564</v>
      </c>
      <c r="AG24" s="233">
        <v>1797.3778796606737</v>
      </c>
      <c r="AH24" s="289">
        <v>1481.7485361148404</v>
      </c>
      <c r="AI24" s="178">
        <v>1772.4937825681407</v>
      </c>
    </row>
    <row r="25" spans="1:35" ht="14.5" x14ac:dyDescent="0.35">
      <c r="A25" s="65">
        <v>20</v>
      </c>
      <c r="B25" s="48" t="s">
        <v>3</v>
      </c>
      <c r="C25" s="28" t="s">
        <v>122</v>
      </c>
      <c r="D25" s="42">
        <v>22.112730485561151</v>
      </c>
      <c r="E25" s="1">
        <v>21.397493084225442</v>
      </c>
      <c r="F25" s="1">
        <v>18.104635107345413</v>
      </c>
      <c r="G25" s="1">
        <v>17.18531403024042</v>
      </c>
      <c r="H25" s="1">
        <v>16.034779216318071</v>
      </c>
      <c r="I25" s="1">
        <v>31.273629189782508</v>
      </c>
      <c r="J25" s="1">
        <v>39.817075334725871</v>
      </c>
      <c r="K25" s="1">
        <v>49.871591650277281</v>
      </c>
      <c r="L25" s="1">
        <v>54.514184279004049</v>
      </c>
      <c r="M25" s="1">
        <v>62.126364503551052</v>
      </c>
      <c r="N25" s="1">
        <v>76.598987164904685</v>
      </c>
      <c r="O25" s="1">
        <v>75.650248492182101</v>
      </c>
      <c r="P25" s="1">
        <v>63.928808415727609</v>
      </c>
      <c r="Q25" s="1">
        <v>64.352897937216014</v>
      </c>
      <c r="R25" s="1">
        <v>75.083725163946795</v>
      </c>
      <c r="S25" s="1">
        <v>70.246594208724218</v>
      </c>
      <c r="T25" s="42">
        <v>441.24727451929255</v>
      </c>
      <c r="U25" s="1">
        <v>356.58556037635714</v>
      </c>
      <c r="V25" s="1">
        <v>378.43750928725177</v>
      </c>
      <c r="W25" s="1">
        <v>338.75959506610548</v>
      </c>
      <c r="X25" s="1">
        <v>240.5960213662259</v>
      </c>
      <c r="Y25" s="1">
        <v>237.38907889601151</v>
      </c>
      <c r="Z25" s="1">
        <v>221.65578416574459</v>
      </c>
      <c r="AA25" s="1">
        <v>219.46860681245889</v>
      </c>
      <c r="AB25" s="1">
        <v>259.25441390809613</v>
      </c>
      <c r="AC25" s="1">
        <v>213.25888627859848</v>
      </c>
      <c r="AD25" s="1">
        <v>202.62597384200697</v>
      </c>
      <c r="AE25" s="1">
        <v>216.82133849326499</v>
      </c>
      <c r="AF25" s="1">
        <v>287.17431233545909</v>
      </c>
      <c r="AG25" s="233">
        <v>173.07176524794338</v>
      </c>
      <c r="AH25" s="289">
        <v>143.92649775210475</v>
      </c>
      <c r="AI25" s="178">
        <v>126.31969936512704</v>
      </c>
    </row>
    <row r="26" spans="1:35" ht="14.5" x14ac:dyDescent="0.35">
      <c r="A26" s="65">
        <v>21</v>
      </c>
      <c r="B26" s="48" t="s">
        <v>3</v>
      </c>
      <c r="C26" s="28" t="s">
        <v>123</v>
      </c>
      <c r="D26" s="42">
        <v>535.7644587632326</v>
      </c>
      <c r="E26" s="1">
        <v>457.09187426565842</v>
      </c>
      <c r="F26" s="1">
        <v>492.3115348057259</v>
      </c>
      <c r="G26" s="1">
        <v>354.55520592483987</v>
      </c>
      <c r="H26" s="1">
        <v>438.19052870532852</v>
      </c>
      <c r="I26" s="1">
        <v>440.93798670300151</v>
      </c>
      <c r="J26" s="1">
        <v>658.90252341090718</v>
      </c>
      <c r="K26" s="1">
        <v>449.38953680461611</v>
      </c>
      <c r="L26" s="1">
        <v>599.12821776510566</v>
      </c>
      <c r="M26" s="1">
        <v>493.11814165673371</v>
      </c>
      <c r="N26" s="1">
        <v>526.78239982037815</v>
      </c>
      <c r="O26" s="1">
        <v>508.86374745762151</v>
      </c>
      <c r="P26" s="1">
        <v>482.57541740639624</v>
      </c>
      <c r="Q26" s="1">
        <v>527.03043752649194</v>
      </c>
      <c r="R26" s="1">
        <v>537.89080804915363</v>
      </c>
      <c r="S26" s="1">
        <v>422.27843423386253</v>
      </c>
      <c r="T26" s="42">
        <v>1000.3081799487184</v>
      </c>
      <c r="U26" s="1">
        <v>840.09393899527402</v>
      </c>
      <c r="V26" s="1">
        <v>924.42217666561169</v>
      </c>
      <c r="W26" s="1">
        <v>880.66304964309541</v>
      </c>
      <c r="X26" s="1">
        <v>838.66402443532468</v>
      </c>
      <c r="Y26" s="1">
        <v>852.63900458018702</v>
      </c>
      <c r="Z26" s="1">
        <v>770.56149377865529</v>
      </c>
      <c r="AA26" s="1">
        <v>686.19535464754506</v>
      </c>
      <c r="AB26" s="1">
        <v>632.24619125047263</v>
      </c>
      <c r="AC26" s="1">
        <v>591.51073048157514</v>
      </c>
      <c r="AD26" s="1">
        <v>517.74038075875819</v>
      </c>
      <c r="AE26" s="1">
        <v>544.06288191792453</v>
      </c>
      <c r="AF26" s="1">
        <v>496.80604283852534</v>
      </c>
      <c r="AG26" s="233">
        <v>569.25533545418637</v>
      </c>
      <c r="AH26" s="289">
        <v>482.38258719637014</v>
      </c>
      <c r="AI26" s="178">
        <v>476.5961337298574</v>
      </c>
    </row>
    <row r="27" spans="1:35" ht="14.5" x14ac:dyDescent="0.35">
      <c r="A27" s="65">
        <v>22</v>
      </c>
      <c r="B27" s="48" t="s">
        <v>3</v>
      </c>
      <c r="C27" s="28" t="s">
        <v>124</v>
      </c>
      <c r="D27" s="42">
        <v>262.52560232509632</v>
      </c>
      <c r="E27" s="1">
        <v>280.858479592138</v>
      </c>
      <c r="F27" s="1">
        <v>34.44234250820039</v>
      </c>
      <c r="G27" s="1">
        <v>198.65118070219293</v>
      </c>
      <c r="H27" s="1">
        <v>138.46177154510045</v>
      </c>
      <c r="I27" s="1">
        <v>119.82805183603467</v>
      </c>
      <c r="J27" s="1">
        <v>146.44796447915158</v>
      </c>
      <c r="K27" s="1">
        <v>181.14387785515206</v>
      </c>
      <c r="L27" s="1">
        <v>284.76464484939169</v>
      </c>
      <c r="M27" s="1">
        <v>283.56523531729056</v>
      </c>
      <c r="N27" s="1">
        <v>304.71569518329579</v>
      </c>
      <c r="O27" s="1">
        <v>296.15091047254589</v>
      </c>
      <c r="P27" s="1">
        <v>326.63941870041737</v>
      </c>
      <c r="Q27" s="1">
        <v>360.56126421222342</v>
      </c>
      <c r="R27" s="1">
        <v>444.47578043915058</v>
      </c>
      <c r="S27" s="1">
        <v>403.9047733431193</v>
      </c>
      <c r="T27" s="42">
        <v>992.00824461082175</v>
      </c>
      <c r="U27" s="1">
        <v>945.65537104997293</v>
      </c>
      <c r="V27" s="1">
        <v>1029.4730096944904</v>
      </c>
      <c r="W27" s="1">
        <v>1022.6314689044119</v>
      </c>
      <c r="X27" s="1">
        <v>1005.6927059098962</v>
      </c>
      <c r="Y27" s="1">
        <v>1004.2338543888686</v>
      </c>
      <c r="Z27" s="1">
        <v>940.38057371649393</v>
      </c>
      <c r="AA27" s="1">
        <v>933.59664399301425</v>
      </c>
      <c r="AB27" s="1">
        <v>958.1910381079806</v>
      </c>
      <c r="AC27" s="1">
        <v>922.45261955319404</v>
      </c>
      <c r="AD27" s="1">
        <v>872.976013716529</v>
      </c>
      <c r="AE27" s="1">
        <v>884.54821196848309</v>
      </c>
      <c r="AF27" s="1">
        <v>913.00779546531601</v>
      </c>
      <c r="AG27" s="233">
        <v>908.58990006506258</v>
      </c>
      <c r="AH27" s="289">
        <v>842.71703405498442</v>
      </c>
      <c r="AI27" s="178">
        <v>818.50372900454045</v>
      </c>
    </row>
    <row r="28" spans="1:35" ht="14.5" x14ac:dyDescent="0.35">
      <c r="A28" s="65">
        <v>23</v>
      </c>
      <c r="B28" s="48" t="s">
        <v>101</v>
      </c>
      <c r="C28" s="28" t="s">
        <v>125</v>
      </c>
      <c r="D28" s="42">
        <v>133101.45185339567</v>
      </c>
      <c r="E28" s="1">
        <v>146463.14161661733</v>
      </c>
      <c r="F28" s="1">
        <v>169034.05207597651</v>
      </c>
      <c r="G28" s="1">
        <v>150422.78415610199</v>
      </c>
      <c r="H28" s="1">
        <v>162916.25709432602</v>
      </c>
      <c r="I28" s="1">
        <v>161101.88494845681</v>
      </c>
      <c r="J28" s="1">
        <v>154474.25068497271</v>
      </c>
      <c r="K28" s="1">
        <v>156604.7446824474</v>
      </c>
      <c r="L28" s="1">
        <v>165098.80988830587</v>
      </c>
      <c r="M28" s="1">
        <v>167244.79585292138</v>
      </c>
      <c r="N28" s="1">
        <v>165767.1090411093</v>
      </c>
      <c r="O28" s="1">
        <v>170688.93580012146</v>
      </c>
      <c r="P28" s="1">
        <v>152800.94970859721</v>
      </c>
      <c r="Q28" s="1">
        <v>183397.59710164549</v>
      </c>
      <c r="R28" s="1">
        <v>175100.68953724648</v>
      </c>
      <c r="S28" s="1">
        <v>172009.68643124271</v>
      </c>
      <c r="T28" s="42">
        <v>70095.710566368827</v>
      </c>
      <c r="U28" s="1">
        <v>84336.067041925999</v>
      </c>
      <c r="V28" s="1">
        <v>115583.71791809369</v>
      </c>
      <c r="W28" s="1">
        <v>84633.281511845416</v>
      </c>
      <c r="X28" s="1">
        <v>75663.959435707409</v>
      </c>
      <c r="Y28" s="1">
        <v>71928.822021291096</v>
      </c>
      <c r="Z28" s="1">
        <v>58583.325155942686</v>
      </c>
      <c r="AA28" s="1">
        <v>57485.943124825426</v>
      </c>
      <c r="AB28" s="1">
        <v>63185.918422315852</v>
      </c>
      <c r="AC28" s="1">
        <v>54407.853874058266</v>
      </c>
      <c r="AD28" s="1">
        <v>58207.981812201295</v>
      </c>
      <c r="AE28" s="1">
        <v>49949.773240976378</v>
      </c>
      <c r="AF28" s="1">
        <v>43128.944928667916</v>
      </c>
      <c r="AG28" s="233">
        <v>50184.485118167191</v>
      </c>
      <c r="AH28" s="289">
        <v>49052.798266157923</v>
      </c>
      <c r="AI28" s="178">
        <v>46451.188450946771</v>
      </c>
    </row>
    <row r="29" spans="1:35" ht="14.5" x14ac:dyDescent="0.35">
      <c r="A29" s="65">
        <v>24</v>
      </c>
      <c r="B29" s="48" t="s">
        <v>101</v>
      </c>
      <c r="C29" s="28" t="s">
        <v>248</v>
      </c>
      <c r="D29" s="42">
        <v>4.6961271363208441</v>
      </c>
      <c r="E29" s="1">
        <v>8.4618344222369828</v>
      </c>
      <c r="F29" s="1">
        <v>12.377373182320536</v>
      </c>
      <c r="G29" s="1">
        <v>14.8266571347514</v>
      </c>
      <c r="H29" s="1">
        <v>17.78689475955365</v>
      </c>
      <c r="I29" s="1">
        <v>24.896891370065269</v>
      </c>
      <c r="J29" s="1">
        <v>37.566100843155851</v>
      </c>
      <c r="K29" s="1">
        <v>49.299898103766211</v>
      </c>
      <c r="L29" s="1">
        <v>62.384707652250754</v>
      </c>
      <c r="M29" s="1">
        <v>74.918910234125605</v>
      </c>
      <c r="N29" s="1">
        <v>74.004948427550673</v>
      </c>
      <c r="O29" s="1">
        <v>78.458607412338097</v>
      </c>
      <c r="P29" s="1">
        <v>83.278317542235342</v>
      </c>
      <c r="Q29" s="1">
        <v>95.937321929232382</v>
      </c>
      <c r="R29" s="1">
        <v>109.1271631349849</v>
      </c>
      <c r="S29" s="1">
        <v>109.70151750304662</v>
      </c>
      <c r="T29" s="42">
        <v>154.4920170497378</v>
      </c>
      <c r="U29" s="1">
        <v>151.69743629162923</v>
      </c>
      <c r="V29" s="1">
        <v>183.03035099689558</v>
      </c>
      <c r="W29" s="1">
        <v>189.23962827603356</v>
      </c>
      <c r="X29" s="1">
        <v>202.94629356824123</v>
      </c>
      <c r="Y29" s="1">
        <v>207.76779016515687</v>
      </c>
      <c r="Z29" s="1">
        <v>227.85643712980544</v>
      </c>
      <c r="AA29" s="1">
        <v>223.35865903431781</v>
      </c>
      <c r="AB29" s="1">
        <v>204.47207935462649</v>
      </c>
      <c r="AC29" s="1">
        <v>203.73936248366024</v>
      </c>
      <c r="AD29" s="1">
        <v>186.86075603097467</v>
      </c>
      <c r="AE29" s="1">
        <v>202.83382642439781</v>
      </c>
      <c r="AF29" s="1">
        <v>214.641962900344</v>
      </c>
      <c r="AG29" s="233">
        <v>225.09769934993997</v>
      </c>
      <c r="AH29" s="289">
        <v>181.56749675451252</v>
      </c>
      <c r="AI29" s="178">
        <v>204.53193830485398</v>
      </c>
    </row>
    <row r="30" spans="1:35" ht="14.5" x14ac:dyDescent="0.35">
      <c r="A30" s="65">
        <v>25</v>
      </c>
      <c r="B30" s="48" t="s">
        <v>101</v>
      </c>
      <c r="C30" s="28" t="s">
        <v>250</v>
      </c>
      <c r="D30" s="42">
        <v>128.0655289911233</v>
      </c>
      <c r="E30" s="1">
        <v>77.438153980489602</v>
      </c>
      <c r="F30" s="1">
        <v>114.8113312337358</v>
      </c>
      <c r="G30" s="1">
        <v>98.58898346825039</v>
      </c>
      <c r="H30" s="1">
        <v>193.1793904399957</v>
      </c>
      <c r="I30" s="1">
        <v>286.90489092706838</v>
      </c>
      <c r="J30" s="1">
        <v>302.62014429681568</v>
      </c>
      <c r="K30" s="1">
        <v>507.517615798907</v>
      </c>
      <c r="L30" s="1">
        <v>496.47687602186738</v>
      </c>
      <c r="M30" s="1">
        <v>515.17636072290873</v>
      </c>
      <c r="N30" s="1">
        <v>563.78474570257572</v>
      </c>
      <c r="O30" s="1">
        <v>548.52260357034436</v>
      </c>
      <c r="P30" s="1">
        <v>550.42990933797068</v>
      </c>
      <c r="Q30" s="1">
        <v>674.20628808600043</v>
      </c>
      <c r="R30" s="1">
        <v>948.52777674172319</v>
      </c>
      <c r="S30" s="1">
        <v>1046.6321649847653</v>
      </c>
      <c r="T30" s="42">
        <v>2017.793339588254</v>
      </c>
      <c r="U30" s="1">
        <v>2066.0377951934734</v>
      </c>
      <c r="V30" s="1">
        <v>2265.4944501748682</v>
      </c>
      <c r="W30" s="1">
        <v>2316.6188820252755</v>
      </c>
      <c r="X30" s="1">
        <v>2171.4240628725297</v>
      </c>
      <c r="Y30" s="1">
        <v>2086.9476040919835</v>
      </c>
      <c r="Z30" s="1">
        <v>2078.8025648955781</v>
      </c>
      <c r="AA30" s="1">
        <v>2126.9951561026678</v>
      </c>
      <c r="AB30" s="1">
        <v>2017.5692296714624</v>
      </c>
      <c r="AC30" s="1">
        <v>1818.3575426479083</v>
      </c>
      <c r="AD30" s="1">
        <v>1771.0764120953429</v>
      </c>
      <c r="AE30" s="1">
        <v>1668.870087726461</v>
      </c>
      <c r="AF30" s="1">
        <v>1487.9938165639985</v>
      </c>
      <c r="AG30" s="233">
        <v>1601.4165143186365</v>
      </c>
      <c r="AH30" s="289">
        <v>1406.6642444259537</v>
      </c>
      <c r="AI30" s="178">
        <v>1396.5300929079776</v>
      </c>
    </row>
    <row r="31" spans="1:35" ht="14.5" x14ac:dyDescent="0.35">
      <c r="A31" s="65">
        <v>26</v>
      </c>
      <c r="B31" s="48" t="s">
        <v>0</v>
      </c>
      <c r="C31" s="28" t="s">
        <v>126</v>
      </c>
      <c r="D31" s="42">
        <v>697.32887777186306</v>
      </c>
      <c r="E31" s="1">
        <v>1095.5449253756256</v>
      </c>
      <c r="F31" s="1">
        <v>1268.4098533330987</v>
      </c>
      <c r="G31" s="1">
        <v>1500.2234574137183</v>
      </c>
      <c r="H31" s="1">
        <v>1873.2270489645723</v>
      </c>
      <c r="I31" s="1">
        <v>3227.9331273145626</v>
      </c>
      <c r="J31" s="1">
        <v>3996.7556423018777</v>
      </c>
      <c r="K31" s="1">
        <v>5391.9605884078474</v>
      </c>
      <c r="L31" s="1">
        <v>7669.2676431905447</v>
      </c>
      <c r="M31" s="1">
        <v>9045.0793204726797</v>
      </c>
      <c r="N31" s="1">
        <v>10033.472389754945</v>
      </c>
      <c r="O31" s="1">
        <v>9757.2577555355383</v>
      </c>
      <c r="P31" s="1">
        <v>10266.658618699115</v>
      </c>
      <c r="Q31" s="1">
        <v>11753.55646286435</v>
      </c>
      <c r="R31" s="1">
        <v>13789.823766796855</v>
      </c>
      <c r="S31" s="1">
        <v>12448.565718789716</v>
      </c>
      <c r="T31" s="42">
        <v>24839.513819303014</v>
      </c>
      <c r="U31" s="1">
        <v>24836.70072131636</v>
      </c>
      <c r="V31" s="1">
        <v>26414.190464176398</v>
      </c>
      <c r="W31" s="1">
        <v>26722.46499237766</v>
      </c>
      <c r="X31" s="1">
        <v>25805.395888068895</v>
      </c>
      <c r="Y31" s="1">
        <v>25401.360265238472</v>
      </c>
      <c r="Z31" s="1">
        <v>24406.085089388413</v>
      </c>
      <c r="AA31" s="1">
        <v>25076.900409744798</v>
      </c>
      <c r="AB31" s="1">
        <v>25096.603745230081</v>
      </c>
      <c r="AC31" s="1">
        <v>23747.693556291564</v>
      </c>
      <c r="AD31" s="1">
        <v>23465.662823052273</v>
      </c>
      <c r="AE31" s="1">
        <v>24488.823985654202</v>
      </c>
      <c r="AF31" s="1">
        <v>24466.051958787135</v>
      </c>
      <c r="AG31" s="233">
        <v>25521.341576554572</v>
      </c>
      <c r="AH31" s="289">
        <v>22864.203385570545</v>
      </c>
      <c r="AI31" s="178">
        <v>21619.753579426255</v>
      </c>
    </row>
    <row r="32" spans="1:35" ht="14.5" x14ac:dyDescent="0.35">
      <c r="A32" s="65">
        <v>27</v>
      </c>
      <c r="B32" s="48" t="s">
        <v>94</v>
      </c>
      <c r="C32" s="28" t="s">
        <v>127</v>
      </c>
      <c r="D32" s="42">
        <v>1136.3000174225526</v>
      </c>
      <c r="E32" s="1">
        <v>1209.6865045937286</v>
      </c>
      <c r="F32" s="1">
        <v>1254.1472933526495</v>
      </c>
      <c r="G32" s="1">
        <v>1679.037206075071</v>
      </c>
      <c r="H32" s="1">
        <v>1930.6049060973396</v>
      </c>
      <c r="I32" s="1">
        <v>2455.7257072616985</v>
      </c>
      <c r="J32" s="1">
        <v>2729.2198654541976</v>
      </c>
      <c r="K32" s="1">
        <v>3842.4073212621179</v>
      </c>
      <c r="L32" s="1">
        <v>4150.116260366558</v>
      </c>
      <c r="M32" s="1">
        <v>5528.717608605275</v>
      </c>
      <c r="N32" s="1">
        <v>5249.8725114737799</v>
      </c>
      <c r="O32" s="1">
        <v>5160.0472292057138</v>
      </c>
      <c r="P32" s="1">
        <v>4903.0325391868564</v>
      </c>
      <c r="Q32" s="1">
        <v>5190.4050324752398</v>
      </c>
      <c r="R32" s="1">
        <v>6095.5096238121623</v>
      </c>
      <c r="S32" s="1">
        <v>5911.5345021212379</v>
      </c>
      <c r="T32" s="42">
        <v>25414.909458372775</v>
      </c>
      <c r="U32" s="1">
        <v>23079.450427874999</v>
      </c>
      <c r="V32" s="1">
        <v>24324.534819836215</v>
      </c>
      <c r="W32" s="1">
        <v>25261.881629381747</v>
      </c>
      <c r="X32" s="1">
        <v>22294.893455251295</v>
      </c>
      <c r="Y32" s="1">
        <v>22034.504756556369</v>
      </c>
      <c r="Z32" s="1">
        <v>20039.084104203164</v>
      </c>
      <c r="AA32" s="1">
        <v>18524.366299798061</v>
      </c>
      <c r="AB32" s="1">
        <v>18091.281062517781</v>
      </c>
      <c r="AC32" s="1">
        <v>17655.53299564141</v>
      </c>
      <c r="AD32" s="1">
        <v>17432.760989472001</v>
      </c>
      <c r="AE32" s="1">
        <v>18257.606296194746</v>
      </c>
      <c r="AF32" s="1">
        <v>16150.128778908604</v>
      </c>
      <c r="AG32" s="233">
        <v>16034.013616419259</v>
      </c>
      <c r="AH32" s="289">
        <v>14735.771901829723</v>
      </c>
      <c r="AI32" s="178">
        <v>15645.319283623227</v>
      </c>
    </row>
    <row r="33" spans="1:35" ht="14.5" x14ac:dyDescent="0.35">
      <c r="A33" s="65">
        <v>28</v>
      </c>
      <c r="B33" s="48" t="s">
        <v>2</v>
      </c>
      <c r="C33" s="28" t="s">
        <v>128</v>
      </c>
      <c r="D33" s="42">
        <v>2635.0615755889726</v>
      </c>
      <c r="E33" s="1">
        <v>3094.5490203607301</v>
      </c>
      <c r="F33" s="1">
        <v>3607.1719917560822</v>
      </c>
      <c r="G33" s="1">
        <v>5005.802637388043</v>
      </c>
      <c r="H33" s="1">
        <v>6533.6194080659352</v>
      </c>
      <c r="I33" s="1">
        <v>8103.9463446883774</v>
      </c>
      <c r="J33" s="1">
        <v>10499.526162559865</v>
      </c>
      <c r="K33" s="1">
        <v>12377.05632370692</v>
      </c>
      <c r="L33" s="1">
        <v>15107.555304441596</v>
      </c>
      <c r="M33" s="1">
        <v>16740.39916814828</v>
      </c>
      <c r="N33" s="1">
        <v>17333.881346983188</v>
      </c>
      <c r="O33" s="1">
        <v>16847.354355448588</v>
      </c>
      <c r="P33" s="1">
        <v>16299.293105047063</v>
      </c>
      <c r="Q33" s="1">
        <v>17507.920140539762</v>
      </c>
      <c r="R33" s="1">
        <v>18597.033923374318</v>
      </c>
      <c r="S33" s="1">
        <v>17061.766907794739</v>
      </c>
      <c r="T33" s="42">
        <v>49919.703642886008</v>
      </c>
      <c r="U33" s="1">
        <v>45572.838451588126</v>
      </c>
      <c r="V33" s="1">
        <v>47564.563904020499</v>
      </c>
      <c r="W33" s="1">
        <v>46387.787953131876</v>
      </c>
      <c r="X33" s="1">
        <v>41241.620571949839</v>
      </c>
      <c r="Y33" s="1">
        <v>37447.958075061491</v>
      </c>
      <c r="Z33" s="1">
        <v>35938.982862852419</v>
      </c>
      <c r="AA33" s="1">
        <v>35108.519049460439</v>
      </c>
      <c r="AB33" s="1">
        <v>30887.795854292664</v>
      </c>
      <c r="AC33" s="1">
        <v>28674.881734104161</v>
      </c>
      <c r="AD33" s="1">
        <v>26626.423563804248</v>
      </c>
      <c r="AE33" s="1">
        <v>26312.261956247443</v>
      </c>
      <c r="AF33" s="1">
        <v>24022.576696661697</v>
      </c>
      <c r="AG33" s="233">
        <v>24756.615775699767</v>
      </c>
      <c r="AH33" s="289">
        <v>21820.261132533054</v>
      </c>
      <c r="AI33" s="178">
        <v>21530.148726468804</v>
      </c>
    </row>
    <row r="34" spans="1:35" ht="14.5" x14ac:dyDescent="0.35">
      <c r="A34" s="65">
        <v>29</v>
      </c>
      <c r="B34" s="48" t="s">
        <v>2</v>
      </c>
      <c r="C34" s="28" t="s">
        <v>129</v>
      </c>
      <c r="D34" s="42">
        <v>1.3440565816419061</v>
      </c>
      <c r="E34" s="1">
        <v>1.8641339105595289</v>
      </c>
      <c r="F34" s="1">
        <v>1.9683957096307418</v>
      </c>
      <c r="G34" s="1">
        <v>2.7988526840089909</v>
      </c>
      <c r="H34" s="1">
        <v>35.132338792371861</v>
      </c>
      <c r="I34" s="1">
        <v>68.646078952827423</v>
      </c>
      <c r="J34" s="1">
        <v>99.064077112196699</v>
      </c>
      <c r="K34" s="1">
        <v>146.658703926133</v>
      </c>
      <c r="L34" s="1">
        <v>228.00398674867856</v>
      </c>
      <c r="M34" s="1">
        <v>281.96586249191932</v>
      </c>
      <c r="N34" s="1">
        <v>339.9692075551913</v>
      </c>
      <c r="O34" s="1">
        <v>340.44203375659475</v>
      </c>
      <c r="P34" s="1">
        <v>387.5933384623911</v>
      </c>
      <c r="Q34" s="1">
        <v>495.4194934623153</v>
      </c>
      <c r="R34" s="1">
        <v>561.44875583426801</v>
      </c>
      <c r="S34" s="1">
        <v>539.66350119696517</v>
      </c>
      <c r="T34" s="42">
        <v>55222.616170905683</v>
      </c>
      <c r="U34" s="1">
        <v>48252.015325290769</v>
      </c>
      <c r="V34" s="1">
        <v>48710.352263843786</v>
      </c>
      <c r="W34" s="1">
        <v>31684.147126583375</v>
      </c>
      <c r="X34" s="1">
        <v>23372.469125614181</v>
      </c>
      <c r="Y34" s="1">
        <v>27939.384208228963</v>
      </c>
      <c r="Z34" s="1">
        <v>29596.977220514469</v>
      </c>
      <c r="AA34" s="1">
        <v>39261.236518180413</v>
      </c>
      <c r="AB34" s="1">
        <v>46258.884169327772</v>
      </c>
      <c r="AC34" s="1">
        <v>41222.968176337396</v>
      </c>
      <c r="AD34" s="1">
        <v>43507.9618456506</v>
      </c>
      <c r="AE34" s="1">
        <v>43660.360097521705</v>
      </c>
      <c r="AF34" s="1">
        <v>36360.76792387796</v>
      </c>
      <c r="AG34" s="233">
        <v>37085.357705368719</v>
      </c>
      <c r="AH34" s="289">
        <v>39971.153171114456</v>
      </c>
      <c r="AI34" s="178">
        <v>39993.101617656896</v>
      </c>
    </row>
    <row r="35" spans="1:35" ht="14.5" x14ac:dyDescent="0.35">
      <c r="A35" s="65">
        <v>30</v>
      </c>
      <c r="B35" s="48" t="s">
        <v>2</v>
      </c>
      <c r="C35" s="28" t="s">
        <v>130</v>
      </c>
      <c r="D35" s="42">
        <v>1.282148089258484</v>
      </c>
      <c r="E35" s="1">
        <v>1.7500728736329854</v>
      </c>
      <c r="F35" s="1">
        <v>2.8929043138530504</v>
      </c>
      <c r="G35" s="1">
        <v>2.547170847793133</v>
      </c>
      <c r="H35" s="1">
        <v>33.799201535933655</v>
      </c>
      <c r="I35" s="1">
        <v>65.635750063024304</v>
      </c>
      <c r="J35" s="1">
        <v>93.386573063661658</v>
      </c>
      <c r="K35" s="1">
        <v>140.09844725523882</v>
      </c>
      <c r="L35" s="1">
        <v>220.29273714763372</v>
      </c>
      <c r="M35" s="1">
        <v>254.13792492692704</v>
      </c>
      <c r="N35" s="1">
        <v>269.31020203841337</v>
      </c>
      <c r="O35" s="1">
        <v>292.46999434972901</v>
      </c>
      <c r="P35" s="1">
        <v>298.11705277616812</v>
      </c>
      <c r="Q35" s="1">
        <v>458.42814697186367</v>
      </c>
      <c r="R35" s="1">
        <v>710.20689525798684</v>
      </c>
      <c r="S35" s="1">
        <v>913.66010401527774</v>
      </c>
      <c r="T35" s="42">
        <v>31176.142080036607</v>
      </c>
      <c r="U35" s="1">
        <v>26400.456826814319</v>
      </c>
      <c r="V35" s="1">
        <v>26403.494462394523</v>
      </c>
      <c r="W35" s="1">
        <v>28582.175810864555</v>
      </c>
      <c r="X35" s="1">
        <v>27415.771710162466</v>
      </c>
      <c r="Y35" s="1">
        <v>28132.16691962866</v>
      </c>
      <c r="Z35" s="1">
        <v>28569.870517326544</v>
      </c>
      <c r="AA35" s="1">
        <v>28302.955951419899</v>
      </c>
      <c r="AB35" s="1">
        <v>34299.88770855328</v>
      </c>
      <c r="AC35" s="1">
        <v>35152.69404587544</v>
      </c>
      <c r="AD35" s="1">
        <v>33631.760217310359</v>
      </c>
      <c r="AE35" s="1">
        <v>31875.101315960648</v>
      </c>
      <c r="AF35" s="1">
        <v>11626.3919849556</v>
      </c>
      <c r="AG35" s="233">
        <v>14123.521486802185</v>
      </c>
      <c r="AH35" s="289">
        <v>30087.428453807021</v>
      </c>
      <c r="AI35" s="178">
        <v>34568.221942669566</v>
      </c>
    </row>
    <row r="36" spans="1:35" ht="14.5" x14ac:dyDescent="0.35">
      <c r="A36" s="65">
        <v>31</v>
      </c>
      <c r="B36" s="48" t="s">
        <v>2</v>
      </c>
      <c r="C36" s="28" t="s">
        <v>131</v>
      </c>
      <c r="D36" s="42">
        <v>210.42388490654452</v>
      </c>
      <c r="E36" s="1">
        <v>250.43513383838967</v>
      </c>
      <c r="F36" s="1">
        <v>259.58340415241213</v>
      </c>
      <c r="G36" s="1">
        <v>322.65627517054486</v>
      </c>
      <c r="H36" s="1">
        <v>394.83725150494359</v>
      </c>
      <c r="I36" s="1">
        <v>503.39901237038458</v>
      </c>
      <c r="J36" s="1">
        <v>727.17978146226073</v>
      </c>
      <c r="K36" s="1">
        <v>880.07536751837222</v>
      </c>
      <c r="L36" s="1">
        <v>1031.0407563470208</v>
      </c>
      <c r="M36" s="1">
        <v>1079.6139415967107</v>
      </c>
      <c r="N36" s="1">
        <v>1194.018373294042</v>
      </c>
      <c r="O36" s="1">
        <v>1161.3259916468871</v>
      </c>
      <c r="P36" s="1">
        <v>1192.4362835366517</v>
      </c>
      <c r="Q36" s="1">
        <v>1295.7241585387765</v>
      </c>
      <c r="R36" s="1">
        <v>1500.0843573071161</v>
      </c>
      <c r="S36" s="1">
        <v>1451.1053907852206</v>
      </c>
      <c r="T36" s="42">
        <v>9102.2165549638939</v>
      </c>
      <c r="U36" s="1">
        <v>9807.0864615655719</v>
      </c>
      <c r="V36" s="1">
        <v>9242.0347288286175</v>
      </c>
      <c r="W36" s="1">
        <v>9251.137866998788</v>
      </c>
      <c r="X36" s="1">
        <v>8504.585441201074</v>
      </c>
      <c r="Y36" s="1">
        <v>8266.8934331341788</v>
      </c>
      <c r="Z36" s="1">
        <v>8250.9786744383637</v>
      </c>
      <c r="AA36" s="1">
        <v>9284.5774808229289</v>
      </c>
      <c r="AB36" s="1">
        <v>8400.4705160577832</v>
      </c>
      <c r="AC36" s="1">
        <v>7874.0748512406271</v>
      </c>
      <c r="AD36" s="1">
        <v>7940.6943303203552</v>
      </c>
      <c r="AE36" s="1">
        <v>8094.9161881081409</v>
      </c>
      <c r="AF36" s="1">
        <v>8277.3306522893381</v>
      </c>
      <c r="AG36" s="233">
        <v>8702.4002907902723</v>
      </c>
      <c r="AH36" s="289">
        <v>8178.7653478793973</v>
      </c>
      <c r="AI36" s="178">
        <v>8252.6443601979117</v>
      </c>
    </row>
    <row r="37" spans="1:35" ht="14.5" x14ac:dyDescent="0.35">
      <c r="A37" s="65">
        <v>32</v>
      </c>
      <c r="B37" s="48" t="s">
        <v>94</v>
      </c>
      <c r="C37" s="28" t="s">
        <v>132</v>
      </c>
      <c r="D37" s="42">
        <v>16.535906619700516</v>
      </c>
      <c r="E37" s="1">
        <v>22.1259405728259</v>
      </c>
      <c r="F37" s="1">
        <v>23.983045252217916</v>
      </c>
      <c r="G37" s="1">
        <v>32.635079730996353</v>
      </c>
      <c r="H37" s="1">
        <v>49.882125147665036</v>
      </c>
      <c r="I37" s="1">
        <v>71.277084821601278</v>
      </c>
      <c r="J37" s="1">
        <v>102.19263713560593</v>
      </c>
      <c r="K37" s="1">
        <v>137.74543503354923</v>
      </c>
      <c r="L37" s="1">
        <v>198.33371283716559</v>
      </c>
      <c r="M37" s="1">
        <v>230.79357160328618</v>
      </c>
      <c r="N37" s="1">
        <v>253.08473977469453</v>
      </c>
      <c r="O37" s="1">
        <v>236.66529686760455</v>
      </c>
      <c r="P37" s="1">
        <v>230.86688470673778</v>
      </c>
      <c r="Q37" s="1">
        <v>239.79068173190689</v>
      </c>
      <c r="R37" s="1">
        <v>283.53875979063389</v>
      </c>
      <c r="S37" s="1">
        <v>256.67980469593459</v>
      </c>
      <c r="T37" s="42">
        <v>1231.3771133981545</v>
      </c>
      <c r="U37" s="1">
        <v>1229.8751097803806</v>
      </c>
      <c r="V37" s="1">
        <v>1303.9691149658956</v>
      </c>
      <c r="W37" s="1">
        <v>1234.8006764198306</v>
      </c>
      <c r="X37" s="1">
        <v>1141.9463517343622</v>
      </c>
      <c r="Y37" s="1">
        <v>1141.753691973026</v>
      </c>
      <c r="Z37" s="1">
        <v>1113.497195762604</v>
      </c>
      <c r="AA37" s="1">
        <v>1084.1510387426167</v>
      </c>
      <c r="AB37" s="1">
        <v>1065.4564221433147</v>
      </c>
      <c r="AC37" s="1">
        <v>1060.0301764643752</v>
      </c>
      <c r="AD37" s="1">
        <v>1016.2809718448319</v>
      </c>
      <c r="AE37" s="1">
        <v>976.68810962428427</v>
      </c>
      <c r="AF37" s="1">
        <v>898.30890444874558</v>
      </c>
      <c r="AG37" s="233">
        <v>912.59658435812503</v>
      </c>
      <c r="AH37" s="289">
        <v>815.30066694396714</v>
      </c>
      <c r="AI37" s="178">
        <v>813.83908260752651</v>
      </c>
    </row>
    <row r="38" spans="1:35" ht="14.5" x14ac:dyDescent="0.35">
      <c r="A38" s="65">
        <v>33</v>
      </c>
      <c r="B38" s="48" t="s">
        <v>94</v>
      </c>
      <c r="C38" s="28" t="s">
        <v>133</v>
      </c>
      <c r="D38" s="42">
        <v>5.0149348753871203</v>
      </c>
      <c r="E38" s="1">
        <v>5.9454271108492724</v>
      </c>
      <c r="F38" s="1">
        <v>8.2086001271569877</v>
      </c>
      <c r="G38" s="1">
        <v>9.7804158843010338</v>
      </c>
      <c r="H38" s="1">
        <v>11.665513530405478</v>
      </c>
      <c r="I38" s="1">
        <v>14.674366372266061</v>
      </c>
      <c r="J38" s="1">
        <v>19.984109477986877</v>
      </c>
      <c r="K38" s="1">
        <v>22.690171573250748</v>
      </c>
      <c r="L38" s="1">
        <v>27.613069299582396</v>
      </c>
      <c r="M38" s="1">
        <v>30.246171314982256</v>
      </c>
      <c r="N38" s="1">
        <v>31.069144517898078</v>
      </c>
      <c r="O38" s="1">
        <v>26.268872575050221</v>
      </c>
      <c r="P38" s="1">
        <v>23.714076938431962</v>
      </c>
      <c r="Q38" s="1">
        <v>21.235853989726721</v>
      </c>
      <c r="R38" s="1">
        <v>22.434137719874872</v>
      </c>
      <c r="S38" s="1">
        <v>18.753710224452576</v>
      </c>
      <c r="T38" s="42">
        <v>263.85292252158297</v>
      </c>
      <c r="U38" s="1">
        <v>258.90166499008558</v>
      </c>
      <c r="V38" s="1">
        <v>254.66948610970377</v>
      </c>
      <c r="W38" s="1">
        <v>235.22046553500039</v>
      </c>
      <c r="X38" s="1">
        <v>216.60418012342325</v>
      </c>
      <c r="Y38" s="1">
        <v>206.39246110012994</v>
      </c>
      <c r="Z38" s="1">
        <v>181.66956049270479</v>
      </c>
      <c r="AA38" s="1">
        <v>163.51150816719834</v>
      </c>
      <c r="AB38" s="1">
        <v>145.0332361443684</v>
      </c>
      <c r="AC38" s="1">
        <v>139.03039632720888</v>
      </c>
      <c r="AD38" s="1">
        <v>131.0568249304566</v>
      </c>
      <c r="AE38" s="1">
        <v>122.56763564681219</v>
      </c>
      <c r="AF38" s="1">
        <v>107.6198665942331</v>
      </c>
      <c r="AG38" s="233">
        <v>100.85278598525119</v>
      </c>
      <c r="AH38" s="289">
        <v>87.945562893202634</v>
      </c>
      <c r="AI38" s="178">
        <v>81.218009196073297</v>
      </c>
    </row>
    <row r="39" spans="1:35" ht="14.5" x14ac:dyDescent="0.35">
      <c r="A39" s="65">
        <v>34</v>
      </c>
      <c r="B39" s="48" t="s">
        <v>94</v>
      </c>
      <c r="C39" s="28" t="s">
        <v>134</v>
      </c>
      <c r="D39" s="42">
        <v>3.8649401525339271</v>
      </c>
      <c r="E39" s="1">
        <v>5.2319727482877338</v>
      </c>
      <c r="F39" s="1">
        <v>8.6085387553518586</v>
      </c>
      <c r="G39" s="1">
        <v>8.9157153122482775</v>
      </c>
      <c r="H39" s="1">
        <v>11.257871563604475</v>
      </c>
      <c r="I39" s="1">
        <v>13.957580550682993</v>
      </c>
      <c r="J39" s="1">
        <v>20.983071887160808</v>
      </c>
      <c r="K39" s="1">
        <v>25.390641418362758</v>
      </c>
      <c r="L39" s="1">
        <v>32.9604908997919</v>
      </c>
      <c r="M39" s="1">
        <v>36.02968581378385</v>
      </c>
      <c r="N39" s="1">
        <v>38.305427139021624</v>
      </c>
      <c r="O39" s="1">
        <v>34.015071553530035</v>
      </c>
      <c r="P39" s="1">
        <v>35.675257729192211</v>
      </c>
      <c r="Q39" s="1">
        <v>37.78832186026677</v>
      </c>
      <c r="R39" s="1">
        <v>44.738531598563483</v>
      </c>
      <c r="S39" s="1">
        <v>57.967298646745597</v>
      </c>
      <c r="T39" s="42">
        <v>324.12195555531855</v>
      </c>
      <c r="U39" s="1">
        <v>302.14095332621901</v>
      </c>
      <c r="V39" s="1">
        <v>315.83621577389607</v>
      </c>
      <c r="W39" s="1">
        <v>310.15934048801489</v>
      </c>
      <c r="X39" s="1">
        <v>278.16564418002116</v>
      </c>
      <c r="Y39" s="1">
        <v>256.82728003927627</v>
      </c>
      <c r="Z39" s="1">
        <v>261.01452259516384</v>
      </c>
      <c r="AA39" s="1">
        <v>219.31766644818291</v>
      </c>
      <c r="AB39" s="1">
        <v>202.2466049561688</v>
      </c>
      <c r="AC39" s="1">
        <v>191.18751763510136</v>
      </c>
      <c r="AD39" s="1">
        <v>181.80286447392629</v>
      </c>
      <c r="AE39" s="1">
        <v>175.19385901091982</v>
      </c>
      <c r="AF39" s="1">
        <v>171.73417087043705</v>
      </c>
      <c r="AG39" s="233">
        <v>172.54266686662379</v>
      </c>
      <c r="AH39" s="289">
        <v>156.77270731956614</v>
      </c>
      <c r="AI39" s="178">
        <v>178.26136609806841</v>
      </c>
    </row>
    <row r="40" spans="1:35" ht="14.5" x14ac:dyDescent="0.35">
      <c r="A40" s="65">
        <v>35</v>
      </c>
      <c r="B40" s="48" t="s">
        <v>94</v>
      </c>
      <c r="C40" s="28" t="s">
        <v>135</v>
      </c>
      <c r="D40" s="42">
        <v>9.4585640194185796</v>
      </c>
      <c r="E40" s="1">
        <v>11.647261860096046</v>
      </c>
      <c r="F40" s="1">
        <v>9.790412882050175</v>
      </c>
      <c r="G40" s="1">
        <v>11.882621870942621</v>
      </c>
      <c r="H40" s="1">
        <v>16.678910632588952</v>
      </c>
      <c r="I40" s="1">
        <v>25.349058372813765</v>
      </c>
      <c r="J40" s="1">
        <v>34.839316886105642</v>
      </c>
      <c r="K40" s="1">
        <v>40.318472259004906</v>
      </c>
      <c r="L40" s="1">
        <v>56.412431503402885</v>
      </c>
      <c r="M40" s="1">
        <v>60.857071516368052</v>
      </c>
      <c r="N40" s="1">
        <v>65.873050422123526</v>
      </c>
      <c r="O40" s="1">
        <v>56.682745161818126</v>
      </c>
      <c r="P40" s="1">
        <v>55.847270119604062</v>
      </c>
      <c r="Q40" s="1">
        <v>57.706017416054671</v>
      </c>
      <c r="R40" s="1">
        <v>65.475078294595974</v>
      </c>
      <c r="S40" s="1">
        <v>49.946650857606464</v>
      </c>
      <c r="T40" s="42">
        <v>597.32274757523783</v>
      </c>
      <c r="U40" s="1">
        <v>494.0506104611643</v>
      </c>
      <c r="V40" s="1">
        <v>499.97204937445201</v>
      </c>
      <c r="W40" s="1">
        <v>506.74327097021103</v>
      </c>
      <c r="X40" s="1">
        <v>397.92915283820452</v>
      </c>
      <c r="Y40" s="1">
        <v>377.8987316768999</v>
      </c>
      <c r="Z40" s="1">
        <v>367.40263310805346</v>
      </c>
      <c r="AA40" s="1">
        <v>210.98762406332887</v>
      </c>
      <c r="AB40" s="1">
        <v>200.19377574160524</v>
      </c>
      <c r="AC40" s="1">
        <v>190.98268550121489</v>
      </c>
      <c r="AD40" s="1">
        <v>187.64483323975787</v>
      </c>
      <c r="AE40" s="1">
        <v>176.64768548736492</v>
      </c>
      <c r="AF40" s="1">
        <v>173.74260076574274</v>
      </c>
      <c r="AG40" s="233">
        <v>185.83031876852192</v>
      </c>
      <c r="AH40" s="289">
        <v>161.29058600604114</v>
      </c>
      <c r="AI40" s="178">
        <v>141.70845027352368</v>
      </c>
    </row>
    <row r="41" spans="1:35" ht="14.5" x14ac:dyDescent="0.35">
      <c r="A41" s="65">
        <v>36</v>
      </c>
      <c r="B41" s="48" t="s">
        <v>94</v>
      </c>
      <c r="C41" s="28" t="s">
        <v>136</v>
      </c>
      <c r="D41" s="42">
        <v>99.703437098780739</v>
      </c>
      <c r="E41" s="1">
        <v>119.61796774477884</v>
      </c>
      <c r="F41" s="1">
        <v>141.50093727951736</v>
      </c>
      <c r="G41" s="1">
        <v>422.82584741649111</v>
      </c>
      <c r="H41" s="1">
        <v>157.17280807374595</v>
      </c>
      <c r="I41" s="1">
        <v>175.00708776797134</v>
      </c>
      <c r="J41" s="1">
        <v>116.6795365104241</v>
      </c>
      <c r="K41" s="1">
        <v>158.17552829790492</v>
      </c>
      <c r="L41" s="1">
        <v>180.49103367819833</v>
      </c>
      <c r="M41" s="1">
        <v>204.37299384834625</v>
      </c>
      <c r="N41" s="1">
        <v>217.21196261563446</v>
      </c>
      <c r="O41" s="1">
        <v>181.36579219084609</v>
      </c>
      <c r="P41" s="1">
        <v>162.29719627869713</v>
      </c>
      <c r="Q41" s="1">
        <v>141.3854667881327</v>
      </c>
      <c r="R41" s="1">
        <v>145.25333846673678</v>
      </c>
      <c r="S41" s="1">
        <v>121.46903118879706</v>
      </c>
      <c r="T41" s="42">
        <v>1263.8751980066365</v>
      </c>
      <c r="U41" s="1">
        <v>1274.8321499363715</v>
      </c>
      <c r="V41" s="1">
        <v>1151.370093877433</v>
      </c>
      <c r="W41" s="1">
        <v>1224.8804785892712</v>
      </c>
      <c r="X41" s="1">
        <v>1109.6401677598699</v>
      </c>
      <c r="Y41" s="1">
        <v>1072.7256845681995</v>
      </c>
      <c r="Z41" s="1">
        <v>1007.7298786334926</v>
      </c>
      <c r="AA41" s="1">
        <v>979.00004588741911</v>
      </c>
      <c r="AB41" s="1">
        <v>924.30230678403666</v>
      </c>
      <c r="AC41" s="1">
        <v>914.33541203119592</v>
      </c>
      <c r="AD41" s="1">
        <v>887.83594831868345</v>
      </c>
      <c r="AE41" s="1">
        <v>843.23463123151078</v>
      </c>
      <c r="AF41" s="1">
        <v>744.46933062715061</v>
      </c>
      <c r="AG41" s="233">
        <v>688.18719568626136</v>
      </c>
      <c r="AH41" s="289">
        <v>571.45632876211403</v>
      </c>
      <c r="AI41" s="178">
        <v>518.50917050720705</v>
      </c>
    </row>
    <row r="42" spans="1:35" ht="14.5" x14ac:dyDescent="0.35">
      <c r="A42" s="65">
        <v>37</v>
      </c>
      <c r="B42" s="48" t="s">
        <v>94</v>
      </c>
      <c r="C42" s="28" t="s">
        <v>137</v>
      </c>
      <c r="D42" s="42">
        <v>13.430401540635657</v>
      </c>
      <c r="E42" s="1">
        <v>15.250158456664964</v>
      </c>
      <c r="F42" s="1">
        <v>39.688188295448668</v>
      </c>
      <c r="G42" s="1">
        <v>47.857079796394451</v>
      </c>
      <c r="H42" s="1">
        <v>81.445817158901306</v>
      </c>
      <c r="I42" s="1">
        <v>88.728067016932968</v>
      </c>
      <c r="J42" s="1">
        <v>125.97243486336865</v>
      </c>
      <c r="K42" s="1">
        <v>174.88667708197934</v>
      </c>
      <c r="L42" s="1">
        <v>248.9681158102876</v>
      </c>
      <c r="M42" s="1">
        <v>283.38956846111557</v>
      </c>
      <c r="N42" s="1">
        <v>294.63973752935362</v>
      </c>
      <c r="O42" s="1">
        <v>265.24017730870082</v>
      </c>
      <c r="P42" s="1">
        <v>234.62405651318835</v>
      </c>
      <c r="Q42" s="1">
        <v>306.26962722090269</v>
      </c>
      <c r="R42" s="1">
        <v>329.95484346297195</v>
      </c>
      <c r="S42" s="1">
        <v>269.41333922433699</v>
      </c>
      <c r="T42" s="42">
        <v>621.4834908581887</v>
      </c>
      <c r="U42" s="1">
        <v>528.91792954960601</v>
      </c>
      <c r="V42" s="1">
        <v>874.433496514593</v>
      </c>
      <c r="W42" s="1">
        <v>865.83269600414849</v>
      </c>
      <c r="X42" s="1">
        <v>963.60577622493599</v>
      </c>
      <c r="Y42" s="1">
        <v>923.32004756458855</v>
      </c>
      <c r="Z42" s="1">
        <v>877.69618631879007</v>
      </c>
      <c r="AA42" s="1">
        <v>926.25538008362821</v>
      </c>
      <c r="AB42" s="1">
        <v>921.32962098148641</v>
      </c>
      <c r="AC42" s="1">
        <v>968.45777271619579</v>
      </c>
      <c r="AD42" s="1">
        <v>920.12270137885548</v>
      </c>
      <c r="AE42" s="1">
        <v>924.57052299234681</v>
      </c>
      <c r="AF42" s="1">
        <v>879.64423803780596</v>
      </c>
      <c r="AG42" s="233">
        <v>1250.2012874895781</v>
      </c>
      <c r="AH42" s="289">
        <v>1180.7809269950565</v>
      </c>
      <c r="AI42" s="178">
        <v>1125.8416410298746</v>
      </c>
    </row>
    <row r="43" spans="1:35" ht="14.5" x14ac:dyDescent="0.35">
      <c r="A43" s="65">
        <v>38</v>
      </c>
      <c r="B43" s="48" t="s">
        <v>94</v>
      </c>
      <c r="C43" s="28" t="s">
        <v>138</v>
      </c>
      <c r="D43" s="42">
        <v>3.036600089515813</v>
      </c>
      <c r="E43" s="1">
        <v>3.882496471752086</v>
      </c>
      <c r="F43" s="1">
        <v>5.3498567463406781</v>
      </c>
      <c r="G43" s="1">
        <v>4.9102813038320132</v>
      </c>
      <c r="H43" s="1">
        <v>8.0742683006372236</v>
      </c>
      <c r="I43" s="1">
        <v>10.245677712650894</v>
      </c>
      <c r="J43" s="1">
        <v>14.737696305502677</v>
      </c>
      <c r="K43" s="1">
        <v>16.107524402058829</v>
      </c>
      <c r="L43" s="1">
        <v>24.037756001865215</v>
      </c>
      <c r="M43" s="1">
        <v>26.965168885117407</v>
      </c>
      <c r="N43" s="1">
        <v>22.366136185735922</v>
      </c>
      <c r="O43" s="1">
        <v>16.182015794991468</v>
      </c>
      <c r="P43" s="1">
        <v>16.124476571663227</v>
      </c>
      <c r="Q43" s="1">
        <v>13.747506573794968</v>
      </c>
      <c r="R43" s="1">
        <v>14.740141714786338</v>
      </c>
      <c r="S43" s="1">
        <v>26.016608931899249</v>
      </c>
      <c r="T43" s="42">
        <v>171.06156626950485</v>
      </c>
      <c r="U43" s="1">
        <v>173.65069349774268</v>
      </c>
      <c r="V43" s="1">
        <v>243.80326211925239</v>
      </c>
      <c r="W43" s="1">
        <v>154.3889409210079</v>
      </c>
      <c r="X43" s="1">
        <v>142.32408572424251</v>
      </c>
      <c r="Y43" s="1">
        <v>135.55743463594359</v>
      </c>
      <c r="Z43" s="1">
        <v>137.47738933630458</v>
      </c>
      <c r="AA43" s="1">
        <v>116.28626072364762</v>
      </c>
      <c r="AB43" s="1">
        <v>117.88196866412017</v>
      </c>
      <c r="AC43" s="1">
        <v>116.35523900367679</v>
      </c>
      <c r="AD43" s="1">
        <v>86.381605995982042</v>
      </c>
      <c r="AE43" s="1">
        <v>67.008130243959982</v>
      </c>
      <c r="AF43" s="1">
        <v>64.69367392633184</v>
      </c>
      <c r="AG43" s="233">
        <v>60.149468603283793</v>
      </c>
      <c r="AH43" s="289">
        <v>52.781783464515563</v>
      </c>
      <c r="AI43" s="178">
        <v>55.013990693386248</v>
      </c>
    </row>
    <row r="44" spans="1:35" ht="14.5" x14ac:dyDescent="0.35">
      <c r="A44" s="65">
        <v>39</v>
      </c>
      <c r="B44" s="48" t="s">
        <v>94</v>
      </c>
      <c r="C44" s="28" t="s">
        <v>139</v>
      </c>
      <c r="D44" s="42">
        <v>11.84607136634631</v>
      </c>
      <c r="E44" s="1">
        <v>15.26530355110561</v>
      </c>
      <c r="F44" s="1">
        <v>3.9682754186468836</v>
      </c>
      <c r="G44" s="1">
        <v>4.4996784301228603</v>
      </c>
      <c r="H44" s="1">
        <v>7.3364594806073908</v>
      </c>
      <c r="I44" s="1">
        <v>8.7146320566408306</v>
      </c>
      <c r="J44" s="1">
        <v>13.686841891031909</v>
      </c>
      <c r="K44" s="1">
        <v>18.148372033660195</v>
      </c>
      <c r="L44" s="1">
        <v>24.929850829389547</v>
      </c>
      <c r="M44" s="1">
        <v>27.824290617095595</v>
      </c>
      <c r="N44" s="1">
        <v>26.664922138647128</v>
      </c>
      <c r="O44" s="1">
        <v>22.555890483165644</v>
      </c>
      <c r="P44" s="1">
        <v>21.34126208779827</v>
      </c>
      <c r="Q44" s="1">
        <v>18.349539617599522</v>
      </c>
      <c r="R44" s="1">
        <v>20.817503224187003</v>
      </c>
      <c r="S44" s="1">
        <v>15.144528737038573</v>
      </c>
      <c r="T44" s="42">
        <v>263.94013876041714</v>
      </c>
      <c r="U44" s="1">
        <v>383.53695172236456</v>
      </c>
      <c r="V44" s="1">
        <v>154.79232888308508</v>
      </c>
      <c r="W44" s="1">
        <v>127.81674079073221</v>
      </c>
      <c r="X44" s="1">
        <v>125.82182124724585</v>
      </c>
      <c r="Y44" s="1">
        <v>121.69100205024584</v>
      </c>
      <c r="Z44" s="1">
        <v>118.24967591650631</v>
      </c>
      <c r="AA44" s="1">
        <v>120.75988391298178</v>
      </c>
      <c r="AB44" s="1">
        <v>112.13372784691417</v>
      </c>
      <c r="AC44" s="1">
        <v>109.53594812671966</v>
      </c>
      <c r="AD44" s="1">
        <v>99.365122951168487</v>
      </c>
      <c r="AE44" s="1">
        <v>97.161766408980625</v>
      </c>
      <c r="AF44" s="1">
        <v>90.531595148707765</v>
      </c>
      <c r="AG44" s="233">
        <v>81.749475375444405</v>
      </c>
      <c r="AH44" s="289">
        <v>73.376425386802296</v>
      </c>
      <c r="AI44" s="178">
        <v>62.881799191822033</v>
      </c>
    </row>
    <row r="45" spans="1:35" ht="14.5" x14ac:dyDescent="0.35">
      <c r="A45" s="65">
        <v>40</v>
      </c>
      <c r="B45" s="48" t="s">
        <v>94</v>
      </c>
      <c r="C45" s="28" t="s">
        <v>140</v>
      </c>
      <c r="D45" s="42">
        <v>1104.3319272369104</v>
      </c>
      <c r="E45" s="1">
        <v>787.70129258188626</v>
      </c>
      <c r="F45" s="1">
        <v>531.21765966234511</v>
      </c>
      <c r="G45" s="1">
        <v>978.1452842467537</v>
      </c>
      <c r="H45" s="1">
        <v>1385.806016204217</v>
      </c>
      <c r="I45" s="1">
        <v>1617.2976718735868</v>
      </c>
      <c r="J45" s="1">
        <v>1120.0530437280545</v>
      </c>
      <c r="K45" s="1">
        <v>1016.5563834032303</v>
      </c>
      <c r="L45" s="1">
        <v>1299.4838567929205</v>
      </c>
      <c r="M45" s="1">
        <v>1380.8200325433475</v>
      </c>
      <c r="N45" s="1">
        <v>1375.5560113067579</v>
      </c>
      <c r="O45" s="1">
        <v>983.24437264909341</v>
      </c>
      <c r="P45" s="1">
        <v>997.96558891413224</v>
      </c>
      <c r="Q45" s="1">
        <v>1006.2264078290333</v>
      </c>
      <c r="R45" s="1">
        <v>1006.9944719599346</v>
      </c>
      <c r="S45" s="1">
        <v>982.23089881221676</v>
      </c>
      <c r="T45" s="42">
        <v>4188.4399016879479</v>
      </c>
      <c r="U45" s="1">
        <v>3974.8565030789091</v>
      </c>
      <c r="V45" s="1">
        <v>4627.4463672197171</v>
      </c>
      <c r="W45" s="1">
        <v>3883.414185408727</v>
      </c>
      <c r="X45" s="1">
        <v>3415.9346529839318</v>
      </c>
      <c r="Y45" s="1">
        <v>3050.0169650136927</v>
      </c>
      <c r="Z45" s="1">
        <v>3216.8836384999972</v>
      </c>
      <c r="AA45" s="1">
        <v>2405.1155054976907</v>
      </c>
      <c r="AB45" s="1">
        <v>2527.2050612114531</v>
      </c>
      <c r="AC45" s="1">
        <v>2227.5305965368457</v>
      </c>
      <c r="AD45" s="1">
        <v>2181.3620146945518</v>
      </c>
      <c r="AE45" s="1">
        <v>2100.3013881422503</v>
      </c>
      <c r="AF45" s="1">
        <v>2475.4225025736723</v>
      </c>
      <c r="AG45" s="233">
        <v>2370.0965045402882</v>
      </c>
      <c r="AH45" s="289">
        <v>2100.6830859287202</v>
      </c>
      <c r="AI45" s="178">
        <v>2072.6490116068653</v>
      </c>
    </row>
    <row r="46" spans="1:35" ht="14.5" x14ac:dyDescent="0.35">
      <c r="A46" s="65">
        <v>41</v>
      </c>
      <c r="B46" s="48" t="s">
        <v>94</v>
      </c>
      <c r="C46" s="28" t="s">
        <v>141</v>
      </c>
      <c r="D46" s="42">
        <v>72.802072502255882</v>
      </c>
      <c r="E46" s="1">
        <v>93.305532362145513</v>
      </c>
      <c r="F46" s="1">
        <v>97.846559309144865</v>
      </c>
      <c r="G46" s="1">
        <v>129.29316054550264</v>
      </c>
      <c r="H46" s="1">
        <v>274.90284374586139</v>
      </c>
      <c r="I46" s="1">
        <v>312.97994692629584</v>
      </c>
      <c r="J46" s="1">
        <v>485.10156583202388</v>
      </c>
      <c r="K46" s="1">
        <v>533.75928375259252</v>
      </c>
      <c r="L46" s="1">
        <v>621.62769592797792</v>
      </c>
      <c r="M46" s="1">
        <v>681.40507447895959</v>
      </c>
      <c r="N46" s="1">
        <v>706.78620895527263</v>
      </c>
      <c r="O46" s="1">
        <v>641.40052333816766</v>
      </c>
      <c r="P46" s="1">
        <v>588.76388921722105</v>
      </c>
      <c r="Q46" s="1">
        <v>411.80078006071955</v>
      </c>
      <c r="R46" s="1">
        <v>442.3747794483802</v>
      </c>
      <c r="S46" s="1">
        <v>390.25381857791501</v>
      </c>
      <c r="T46" s="42">
        <v>4271.765043209818</v>
      </c>
      <c r="U46" s="1">
        <v>4002.5266317882301</v>
      </c>
      <c r="V46" s="1">
        <v>3931.3583132879426</v>
      </c>
      <c r="W46" s="1">
        <v>4006.7071186919588</v>
      </c>
      <c r="X46" s="1">
        <v>3613.9824788091423</v>
      </c>
      <c r="Y46" s="1">
        <v>3544.8918364873539</v>
      </c>
      <c r="Z46" s="1">
        <v>3462.7308159815757</v>
      </c>
      <c r="AA46" s="1">
        <v>3023.8534870789381</v>
      </c>
      <c r="AB46" s="1">
        <v>2819.1338441915832</v>
      </c>
      <c r="AC46" s="1">
        <v>2723.5851280481347</v>
      </c>
      <c r="AD46" s="1">
        <v>2574.8773617440852</v>
      </c>
      <c r="AE46" s="1">
        <v>2611.2841434062493</v>
      </c>
      <c r="AF46" s="1">
        <v>2363.0199086823559</v>
      </c>
      <c r="AG46" s="233">
        <v>1781.7027088036571</v>
      </c>
      <c r="AH46" s="289">
        <v>1539.1233184623777</v>
      </c>
      <c r="AI46" s="178">
        <v>1457.2498184614676</v>
      </c>
    </row>
    <row r="47" spans="1:35" ht="14.5" x14ac:dyDescent="0.35">
      <c r="A47" s="65">
        <v>42</v>
      </c>
      <c r="B47" s="48" t="s">
        <v>94</v>
      </c>
      <c r="C47" s="28" t="s">
        <v>142</v>
      </c>
      <c r="D47" s="42">
        <v>44.397092265524954</v>
      </c>
      <c r="E47" s="1">
        <v>57.604178535099095</v>
      </c>
      <c r="F47" s="1">
        <v>68.154366475327393</v>
      </c>
      <c r="G47" s="1">
        <v>83.306844113558412</v>
      </c>
      <c r="H47" s="1">
        <v>114.63674710953214</v>
      </c>
      <c r="I47" s="1">
        <v>155.47720753938373</v>
      </c>
      <c r="J47" s="1">
        <v>225.96556087023959</v>
      </c>
      <c r="K47" s="1">
        <v>299.60248609233145</v>
      </c>
      <c r="L47" s="1">
        <v>414.49083921072753</v>
      </c>
      <c r="M47" s="1">
        <v>477.12778545269941</v>
      </c>
      <c r="N47" s="1">
        <v>563.97998321754471</v>
      </c>
      <c r="O47" s="1">
        <v>573.32807427648959</v>
      </c>
      <c r="P47" s="1">
        <v>534.52415036441971</v>
      </c>
      <c r="Q47" s="1">
        <v>521.89177334437045</v>
      </c>
      <c r="R47" s="1">
        <v>537.66088051950953</v>
      </c>
      <c r="S47" s="1">
        <v>578.49044130874961</v>
      </c>
      <c r="T47" s="42">
        <v>2141.1861953860284</v>
      </c>
      <c r="U47" s="1">
        <v>2131.2572850724196</v>
      </c>
      <c r="V47" s="1">
        <v>2130.0530788841752</v>
      </c>
      <c r="W47" s="1">
        <v>2130.9113655232077</v>
      </c>
      <c r="X47" s="1">
        <v>2008.1067726798262</v>
      </c>
      <c r="Y47" s="1">
        <v>1969.8898285765654</v>
      </c>
      <c r="Z47" s="1">
        <v>1880.7766958317072</v>
      </c>
      <c r="AA47" s="1">
        <v>1885.2555035569555</v>
      </c>
      <c r="AB47" s="1">
        <v>1793.1183116727721</v>
      </c>
      <c r="AC47" s="1">
        <v>1789.2365970184835</v>
      </c>
      <c r="AD47" s="1">
        <v>1774.6304434398785</v>
      </c>
      <c r="AE47" s="1">
        <v>1770.7226214520751</v>
      </c>
      <c r="AF47" s="1">
        <v>1679.8065198431707</v>
      </c>
      <c r="AG47" s="233">
        <v>1593.3469319400524</v>
      </c>
      <c r="AH47" s="289">
        <v>1391.475016804545</v>
      </c>
      <c r="AI47" s="178">
        <v>1363.1895762315855</v>
      </c>
    </row>
    <row r="48" spans="1:35" ht="14.5" x14ac:dyDescent="0.35">
      <c r="A48" s="65">
        <v>43</v>
      </c>
      <c r="B48" s="48" t="s">
        <v>94</v>
      </c>
      <c r="C48" s="28" t="s">
        <v>143</v>
      </c>
      <c r="D48" s="42">
        <v>19.629341580839</v>
      </c>
      <c r="E48" s="1">
        <v>25.003904375365028</v>
      </c>
      <c r="F48" s="1">
        <v>33.490397735217293</v>
      </c>
      <c r="G48" s="1">
        <v>38.437823961394578</v>
      </c>
      <c r="H48" s="1">
        <v>48.132642977205599</v>
      </c>
      <c r="I48" s="1">
        <v>85.343263038723123</v>
      </c>
      <c r="J48" s="1">
        <v>114.37311929777074</v>
      </c>
      <c r="K48" s="1">
        <v>134.93817608756549</v>
      </c>
      <c r="L48" s="1">
        <v>166.91295970640545</v>
      </c>
      <c r="M48" s="1">
        <v>192.80629955673817</v>
      </c>
      <c r="N48" s="1">
        <v>239.42646586502497</v>
      </c>
      <c r="O48" s="1">
        <v>193.78651705404639</v>
      </c>
      <c r="P48" s="1">
        <v>196.32167160232217</v>
      </c>
      <c r="Q48" s="1">
        <v>208.75485816009515</v>
      </c>
      <c r="R48" s="1">
        <v>230.64558742053222</v>
      </c>
      <c r="S48" s="1">
        <v>198.93292936129356</v>
      </c>
      <c r="T48" s="42">
        <v>1238.3469502270066</v>
      </c>
      <c r="U48" s="1">
        <v>1233.2430842752065</v>
      </c>
      <c r="V48" s="1">
        <v>1189.1314835115461</v>
      </c>
      <c r="W48" s="1">
        <v>1208.7581837938553</v>
      </c>
      <c r="X48" s="1">
        <v>1115.102635410308</v>
      </c>
      <c r="Y48" s="1">
        <v>1068.4638288074509</v>
      </c>
      <c r="Z48" s="1">
        <v>1040.0487517886195</v>
      </c>
      <c r="AA48" s="1">
        <v>1026.5125787798684</v>
      </c>
      <c r="AB48" s="1">
        <v>969.17814268613142</v>
      </c>
      <c r="AC48" s="1">
        <v>940.39358415232186</v>
      </c>
      <c r="AD48" s="1">
        <v>910.80108624469699</v>
      </c>
      <c r="AE48" s="1">
        <v>887.73459930418619</v>
      </c>
      <c r="AF48" s="1">
        <v>813.19704433558445</v>
      </c>
      <c r="AG48" s="233">
        <v>785.22398070891131</v>
      </c>
      <c r="AH48" s="289">
        <v>677.44210119911702</v>
      </c>
      <c r="AI48" s="178">
        <v>644.61019815079578</v>
      </c>
    </row>
    <row r="49" spans="1:35" ht="14.5" x14ac:dyDescent="0.35">
      <c r="A49" s="65">
        <v>44</v>
      </c>
      <c r="B49" s="48" t="s">
        <v>94</v>
      </c>
      <c r="C49" s="28" t="s">
        <v>144</v>
      </c>
      <c r="D49" s="42">
        <v>94.249702341809822</v>
      </c>
      <c r="E49" s="1">
        <v>131.03361121477894</v>
      </c>
      <c r="F49" s="1">
        <v>152.20315154357988</v>
      </c>
      <c r="G49" s="1">
        <v>208.23362146323689</v>
      </c>
      <c r="H49" s="1">
        <v>269.69251029508683</v>
      </c>
      <c r="I49" s="1">
        <v>400.94616392566684</v>
      </c>
      <c r="J49" s="1">
        <v>480.98562422012566</v>
      </c>
      <c r="K49" s="1">
        <v>635.69744713637556</v>
      </c>
      <c r="L49" s="1">
        <v>978.61029655646541</v>
      </c>
      <c r="M49" s="1">
        <v>1026.9409392527139</v>
      </c>
      <c r="N49" s="1">
        <v>1127.7439150518455</v>
      </c>
      <c r="O49" s="1">
        <v>1154.0146846433629</v>
      </c>
      <c r="P49" s="1">
        <v>1084.4760881417042</v>
      </c>
      <c r="Q49" s="1">
        <v>1079.2852212801179</v>
      </c>
      <c r="R49" s="1">
        <v>1484.8360426871425</v>
      </c>
      <c r="S49" s="1">
        <v>1132.0815883978605</v>
      </c>
      <c r="T49" s="42">
        <v>2915.0046819311019</v>
      </c>
      <c r="U49" s="1">
        <v>3231.7757773853373</v>
      </c>
      <c r="V49" s="1">
        <v>3543.2903390017495</v>
      </c>
      <c r="W49" s="1">
        <v>3623.6962240777493</v>
      </c>
      <c r="X49" s="1">
        <v>3451.4800972459566</v>
      </c>
      <c r="Y49" s="1">
        <v>3910.4835369878488</v>
      </c>
      <c r="Z49" s="1">
        <v>3195.4706233237184</v>
      </c>
      <c r="AA49" s="1">
        <v>3332.9241540406319</v>
      </c>
      <c r="AB49" s="1">
        <v>3350.0105790578514</v>
      </c>
      <c r="AC49" s="1">
        <v>3251.9643977946566</v>
      </c>
      <c r="AD49" s="1">
        <v>3470.609795136495</v>
      </c>
      <c r="AE49" s="1">
        <v>3630.6287269075224</v>
      </c>
      <c r="AF49" s="1">
        <v>3341.3598917334639</v>
      </c>
      <c r="AG49" s="233">
        <v>3469.0760189460721</v>
      </c>
      <c r="AH49" s="289">
        <v>3289.640731513849</v>
      </c>
      <c r="AI49" s="178">
        <v>3210.8724810838135</v>
      </c>
    </row>
    <row r="50" spans="1:35" ht="14.5" x14ac:dyDescent="0.35">
      <c r="A50" s="65">
        <v>45</v>
      </c>
      <c r="B50" s="48" t="s">
        <v>94</v>
      </c>
      <c r="C50" s="28" t="s">
        <v>145</v>
      </c>
      <c r="D50" s="42">
        <v>72.389180629094795</v>
      </c>
      <c r="E50" s="1">
        <v>177.78528530150535</v>
      </c>
      <c r="F50" s="1">
        <v>125.81575951194446</v>
      </c>
      <c r="G50" s="1">
        <v>167.6774593124596</v>
      </c>
      <c r="H50" s="1">
        <v>226.65176932930427</v>
      </c>
      <c r="I50" s="1">
        <v>316.51289721335445</v>
      </c>
      <c r="J50" s="1">
        <v>447.60733389798384</v>
      </c>
      <c r="K50" s="1">
        <v>624.66487304382747</v>
      </c>
      <c r="L50" s="1">
        <v>862.05483246201334</v>
      </c>
      <c r="M50" s="1">
        <v>1025.6381199275493</v>
      </c>
      <c r="N50" s="1">
        <v>1125.2894583499815</v>
      </c>
      <c r="O50" s="1">
        <v>1072.227234360776</v>
      </c>
      <c r="P50" s="1">
        <v>1042.3466650019798</v>
      </c>
      <c r="Q50" s="1">
        <v>1113.8772007118057</v>
      </c>
      <c r="R50" s="1">
        <v>1325.5917385164728</v>
      </c>
      <c r="S50" s="1">
        <v>1243.0734257939587</v>
      </c>
      <c r="T50" s="42">
        <v>3127.6205854960949</v>
      </c>
      <c r="U50" s="1">
        <v>3040.647653110384</v>
      </c>
      <c r="V50" s="1">
        <v>3428.9170033228706</v>
      </c>
      <c r="W50" s="1">
        <v>3616.5960271304439</v>
      </c>
      <c r="X50" s="1">
        <v>3363.3782592415046</v>
      </c>
      <c r="Y50" s="1">
        <v>3397.6025863794066</v>
      </c>
      <c r="Z50" s="1">
        <v>3227.7050059448261</v>
      </c>
      <c r="AA50" s="1">
        <v>3224.8195263814682</v>
      </c>
      <c r="AB50" s="1">
        <v>3037.3803476834773</v>
      </c>
      <c r="AC50" s="1">
        <v>3020.5287719754961</v>
      </c>
      <c r="AD50" s="1">
        <v>2986.9947177056333</v>
      </c>
      <c r="AE50" s="1">
        <v>3017.3552966979873</v>
      </c>
      <c r="AF50" s="1">
        <v>2940.3809130833783</v>
      </c>
      <c r="AG50" s="233">
        <v>2967.5165249793972</v>
      </c>
      <c r="AH50" s="289">
        <v>2682.8840470726568</v>
      </c>
      <c r="AI50" s="178">
        <v>2693.2407526615252</v>
      </c>
    </row>
    <row r="51" spans="1:35" ht="14.5" x14ac:dyDescent="0.35">
      <c r="A51" s="65">
        <v>46</v>
      </c>
      <c r="B51" s="48" t="s">
        <v>94</v>
      </c>
      <c r="C51" s="28" t="s">
        <v>146</v>
      </c>
      <c r="D51" s="42">
        <v>13.854594426299149</v>
      </c>
      <c r="E51" s="1">
        <v>19.179815679224081</v>
      </c>
      <c r="F51" s="1">
        <v>22.747507558881118</v>
      </c>
      <c r="G51" s="1">
        <v>29.621784582597655</v>
      </c>
      <c r="H51" s="1">
        <v>44.684901164676752</v>
      </c>
      <c r="I51" s="1">
        <v>64.55135113758476</v>
      </c>
      <c r="J51" s="1">
        <v>95.011509799431792</v>
      </c>
      <c r="K51" s="1">
        <v>125.5437813654142</v>
      </c>
      <c r="L51" s="1">
        <v>163.31431011055776</v>
      </c>
      <c r="M51" s="1">
        <v>191.39502953721171</v>
      </c>
      <c r="N51" s="1">
        <v>207.88272339581542</v>
      </c>
      <c r="O51" s="1">
        <v>198.58852411444616</v>
      </c>
      <c r="P51" s="1">
        <v>194.6611564386323</v>
      </c>
      <c r="Q51" s="1">
        <v>227.52545079674653</v>
      </c>
      <c r="R51" s="1">
        <v>244.82334746947751</v>
      </c>
      <c r="S51" s="1">
        <v>215.56059539126053</v>
      </c>
      <c r="T51" s="42">
        <v>982.00416096185415</v>
      </c>
      <c r="U51" s="1">
        <v>994.97966863910017</v>
      </c>
      <c r="V51" s="1">
        <v>1027.5559231648087</v>
      </c>
      <c r="W51" s="1">
        <v>994.42613179024534</v>
      </c>
      <c r="X51" s="1">
        <v>941.42617551124385</v>
      </c>
      <c r="Y51" s="1">
        <v>939.20377645385122</v>
      </c>
      <c r="Z51" s="1">
        <v>924.33462786350606</v>
      </c>
      <c r="AA51" s="1">
        <v>889.41731921479118</v>
      </c>
      <c r="AB51" s="1">
        <v>837.37305422825887</v>
      </c>
      <c r="AC51" s="1">
        <v>821.0436878893953</v>
      </c>
      <c r="AD51" s="1">
        <v>810.60708789558043</v>
      </c>
      <c r="AE51" s="1">
        <v>814.73492869384972</v>
      </c>
      <c r="AF51" s="1">
        <v>759.33042718584784</v>
      </c>
      <c r="AG51" s="233">
        <v>755.81445071583721</v>
      </c>
      <c r="AH51" s="289">
        <v>672.64951765228227</v>
      </c>
      <c r="AI51" s="178">
        <v>650.8698299356472</v>
      </c>
    </row>
    <row r="52" spans="1:35" ht="14.5" x14ac:dyDescent="0.35">
      <c r="A52" s="65">
        <v>47</v>
      </c>
      <c r="B52" s="48" t="s">
        <v>94</v>
      </c>
      <c r="C52" s="28" t="s">
        <v>147</v>
      </c>
      <c r="D52" s="42">
        <v>10.026085553551804</v>
      </c>
      <c r="E52" s="1">
        <v>13.597473309008958</v>
      </c>
      <c r="F52" s="1">
        <v>17.348385948517979</v>
      </c>
      <c r="G52" s="1">
        <v>23.056192991968707</v>
      </c>
      <c r="H52" s="1">
        <v>31.464060662368759</v>
      </c>
      <c r="I52" s="1">
        <v>40.812832819457036</v>
      </c>
      <c r="J52" s="1">
        <v>59.381120776022314</v>
      </c>
      <c r="K52" s="1">
        <v>78.380984137409769</v>
      </c>
      <c r="L52" s="1">
        <v>110.6186139116887</v>
      </c>
      <c r="M52" s="1">
        <v>123.62771896482774</v>
      </c>
      <c r="N52" s="1">
        <v>131.3388998337652</v>
      </c>
      <c r="O52" s="1">
        <v>116.2371060104431</v>
      </c>
      <c r="P52" s="1">
        <v>112.42317992090173</v>
      </c>
      <c r="Q52" s="1">
        <v>126.00714826757395</v>
      </c>
      <c r="R52" s="1">
        <v>130.11351132019783</v>
      </c>
      <c r="S52" s="1">
        <v>118.93501620491703</v>
      </c>
      <c r="T52" s="42">
        <v>790.19795288502871</v>
      </c>
      <c r="U52" s="1">
        <v>796.52614064272677</v>
      </c>
      <c r="V52" s="1">
        <v>749.03008788193301</v>
      </c>
      <c r="W52" s="1">
        <v>767.80576664153489</v>
      </c>
      <c r="X52" s="1">
        <v>745.01548750682059</v>
      </c>
      <c r="Y52" s="1">
        <v>713.04355340064683</v>
      </c>
      <c r="Z52" s="1">
        <v>679.60555944872806</v>
      </c>
      <c r="AA52" s="1">
        <v>668.47869748811638</v>
      </c>
      <c r="AB52" s="1">
        <v>650.5148140637441</v>
      </c>
      <c r="AC52" s="1">
        <v>632.42306255359722</v>
      </c>
      <c r="AD52" s="1">
        <v>595.10044811280818</v>
      </c>
      <c r="AE52" s="1">
        <v>572.28885497147257</v>
      </c>
      <c r="AF52" s="1">
        <v>527.23609976914724</v>
      </c>
      <c r="AG52" s="233">
        <v>508.27616724121151</v>
      </c>
      <c r="AH52" s="289">
        <v>432.92685707629084</v>
      </c>
      <c r="AI52" s="178">
        <v>414.16556604502784</v>
      </c>
    </row>
    <row r="53" spans="1:35" ht="14.5" x14ac:dyDescent="0.35">
      <c r="A53" s="65">
        <v>48</v>
      </c>
      <c r="B53" s="48" t="s">
        <v>94</v>
      </c>
      <c r="C53" s="28" t="s">
        <v>148</v>
      </c>
      <c r="D53" s="42">
        <v>7.6606123248512414</v>
      </c>
      <c r="E53" s="1">
        <v>9.931593976066571</v>
      </c>
      <c r="F53" s="1">
        <v>13.141403849087558</v>
      </c>
      <c r="G53" s="1">
        <v>16.504643751381135</v>
      </c>
      <c r="H53" s="1">
        <v>21.606994638707125</v>
      </c>
      <c r="I53" s="1">
        <v>29.266692282683266</v>
      </c>
      <c r="J53" s="1">
        <v>75.75497050328768</v>
      </c>
      <c r="K53" s="1">
        <v>70.376600922099669</v>
      </c>
      <c r="L53" s="1">
        <v>101.17193466669499</v>
      </c>
      <c r="M53" s="1">
        <v>105.78354910426097</v>
      </c>
      <c r="N53" s="1">
        <v>112.78586782655508</v>
      </c>
      <c r="O53" s="1">
        <v>92.071826617889059</v>
      </c>
      <c r="P53" s="1">
        <v>89.170353838950845</v>
      </c>
      <c r="Q53" s="1">
        <v>97.690714212782453</v>
      </c>
      <c r="R53" s="1">
        <v>103.52743315205949</v>
      </c>
      <c r="S53" s="1">
        <v>95.88326019915452</v>
      </c>
      <c r="T53" s="42">
        <v>397.2396384667847</v>
      </c>
      <c r="U53" s="1">
        <v>408.97057619189525</v>
      </c>
      <c r="V53" s="1">
        <v>435.62938616125695</v>
      </c>
      <c r="W53" s="1">
        <v>457.6827438919525</v>
      </c>
      <c r="X53" s="1">
        <v>438.40861767274828</v>
      </c>
      <c r="Y53" s="1">
        <v>443.19660594021531</v>
      </c>
      <c r="Z53" s="1">
        <v>439.93993491284948</v>
      </c>
      <c r="AA53" s="1">
        <v>459.31512639965842</v>
      </c>
      <c r="AB53" s="1">
        <v>469.99689265787964</v>
      </c>
      <c r="AC53" s="1">
        <v>446.43026089401366</v>
      </c>
      <c r="AD53" s="1">
        <v>424.60909986010103</v>
      </c>
      <c r="AE53" s="1">
        <v>396.90397944518946</v>
      </c>
      <c r="AF53" s="1">
        <v>371.40372202347191</v>
      </c>
      <c r="AG53" s="233">
        <v>368.62450614972545</v>
      </c>
      <c r="AH53" s="289">
        <v>324.79533822980471</v>
      </c>
      <c r="AI53" s="178">
        <v>324.78183041634315</v>
      </c>
    </row>
    <row r="54" spans="1:35" ht="14.5" x14ac:dyDescent="0.35">
      <c r="A54" s="65">
        <v>49</v>
      </c>
      <c r="B54" s="48" t="s">
        <v>94</v>
      </c>
      <c r="C54" s="28" t="s">
        <v>149</v>
      </c>
      <c r="D54" s="42">
        <v>115.3914531152342</v>
      </c>
      <c r="E54" s="1">
        <v>55.251296722149881</v>
      </c>
      <c r="F54" s="1">
        <v>297.35851093320667</v>
      </c>
      <c r="G54" s="1">
        <v>77.921239755604958</v>
      </c>
      <c r="H54" s="1">
        <v>109.14261517067534</v>
      </c>
      <c r="I54" s="1">
        <v>147.3383925893628</v>
      </c>
      <c r="J54" s="1">
        <v>288.50243333180083</v>
      </c>
      <c r="K54" s="1">
        <v>281.6192884585098</v>
      </c>
      <c r="L54" s="1">
        <v>396.7909931768001</v>
      </c>
      <c r="M54" s="1">
        <v>473.20643970938102</v>
      </c>
      <c r="N54" s="1">
        <v>522.22009134984057</v>
      </c>
      <c r="O54" s="1">
        <v>472.97031434395444</v>
      </c>
      <c r="P54" s="1">
        <v>470.97630160832097</v>
      </c>
      <c r="Q54" s="1">
        <v>514.20978379024416</v>
      </c>
      <c r="R54" s="1">
        <v>639.15969456526454</v>
      </c>
      <c r="S54" s="1">
        <v>628.13938319159297</v>
      </c>
      <c r="T54" s="42">
        <v>2007.7885676226304</v>
      </c>
      <c r="U54" s="1">
        <v>2013.929660612413</v>
      </c>
      <c r="V54" s="1">
        <v>2056.3134415871718</v>
      </c>
      <c r="W54" s="1">
        <v>2148.1723251423005</v>
      </c>
      <c r="X54" s="1">
        <v>2041.1731077496047</v>
      </c>
      <c r="Y54" s="1">
        <v>1998.0096289435164</v>
      </c>
      <c r="Z54" s="1">
        <v>1950.4024535841331</v>
      </c>
      <c r="AA54" s="1">
        <v>1950.1110550421356</v>
      </c>
      <c r="AB54" s="1">
        <v>1841.9290358258474</v>
      </c>
      <c r="AC54" s="1">
        <v>1825.413172416716</v>
      </c>
      <c r="AD54" s="1">
        <v>1719.8476865397802</v>
      </c>
      <c r="AE54" s="1">
        <v>1747.2551133304069</v>
      </c>
      <c r="AF54" s="1">
        <v>1640.8109002446313</v>
      </c>
      <c r="AG54" s="233">
        <v>1650.3533218667378</v>
      </c>
      <c r="AH54" s="289">
        <v>1545.9358285972419</v>
      </c>
      <c r="AI54" s="178">
        <v>1663.3214292992534</v>
      </c>
    </row>
    <row r="55" spans="1:35" ht="14.5" x14ac:dyDescent="0.35">
      <c r="A55" s="65">
        <v>50</v>
      </c>
      <c r="B55" s="48" t="s">
        <v>94</v>
      </c>
      <c r="C55" s="28" t="s">
        <v>150</v>
      </c>
      <c r="D55" s="42">
        <v>18.574802117485923</v>
      </c>
      <c r="E55" s="1">
        <v>24.8498718080643</v>
      </c>
      <c r="F55" s="1">
        <v>28.923412325906032</v>
      </c>
      <c r="G55" s="1">
        <v>38.937021239798696</v>
      </c>
      <c r="H55" s="1">
        <v>56.196145426391666</v>
      </c>
      <c r="I55" s="1">
        <v>81.80832215451511</v>
      </c>
      <c r="J55" s="1">
        <v>117.46615074481038</v>
      </c>
      <c r="K55" s="1">
        <v>142.80962443163489</v>
      </c>
      <c r="L55" s="1">
        <v>202.66733717166957</v>
      </c>
      <c r="M55" s="1">
        <v>234.26619953820295</v>
      </c>
      <c r="N55" s="1">
        <v>259.06728305772174</v>
      </c>
      <c r="O55" s="1">
        <v>239.10025531562974</v>
      </c>
      <c r="P55" s="1">
        <v>254.66014604448824</v>
      </c>
      <c r="Q55" s="1">
        <v>272.20817594499209</v>
      </c>
      <c r="R55" s="1">
        <v>353.95130647819195</v>
      </c>
      <c r="S55" s="1">
        <v>293.94843643736766</v>
      </c>
      <c r="T55" s="42">
        <v>1866.3143766088522</v>
      </c>
      <c r="U55" s="1">
        <v>1786.6034891555364</v>
      </c>
      <c r="V55" s="1">
        <v>1937.8238858793652</v>
      </c>
      <c r="W55" s="1">
        <v>2012.4790439826979</v>
      </c>
      <c r="X55" s="1">
        <v>1759.0863276523232</v>
      </c>
      <c r="Y55" s="1">
        <v>1690.6019807440559</v>
      </c>
      <c r="Z55" s="1">
        <v>1695.3342949360826</v>
      </c>
      <c r="AA55" s="1">
        <v>1342.2441289507813</v>
      </c>
      <c r="AB55" s="1">
        <v>1299.1839249376783</v>
      </c>
      <c r="AC55" s="1">
        <v>1262.2887552407192</v>
      </c>
      <c r="AD55" s="1">
        <v>1205.1776539867114</v>
      </c>
      <c r="AE55" s="1">
        <v>1170.3076712326767</v>
      </c>
      <c r="AF55" s="1">
        <v>1119.9616657451888</v>
      </c>
      <c r="AG55" s="233">
        <v>1093.3129112396502</v>
      </c>
      <c r="AH55" s="289">
        <v>971.26023259060059</v>
      </c>
      <c r="AI55" s="178">
        <v>934.29197402615671</v>
      </c>
    </row>
    <row r="56" spans="1:35" ht="14.5" x14ac:dyDescent="0.35">
      <c r="A56" s="65">
        <v>51</v>
      </c>
      <c r="B56" s="48" t="s">
        <v>94</v>
      </c>
      <c r="C56" s="28" t="s">
        <v>151</v>
      </c>
      <c r="D56" s="42">
        <v>0</v>
      </c>
      <c r="E56" s="1">
        <v>1.3858588510161701E-3</v>
      </c>
      <c r="F56" s="1">
        <v>2.72156100865391E-3</v>
      </c>
      <c r="G56" s="1">
        <v>0</v>
      </c>
      <c r="H56" s="1">
        <v>0</v>
      </c>
      <c r="I56" s="1">
        <v>5.6775279761422698E-4</v>
      </c>
      <c r="J56" s="1">
        <v>7.4370577605938799E-3</v>
      </c>
      <c r="K56" s="1">
        <v>2.55275047547905E-2</v>
      </c>
      <c r="L56" s="1">
        <v>3.4362298231058699E-2</v>
      </c>
      <c r="M56" s="1">
        <v>6.6868480426178198E-2</v>
      </c>
      <c r="N56" s="1">
        <v>6.5050480264392196E-2</v>
      </c>
      <c r="O56" s="1">
        <v>0.75318862643617601</v>
      </c>
      <c r="P56" s="1">
        <v>0.73775853145200498</v>
      </c>
      <c r="Q56" s="1">
        <v>0.75490735141226395</v>
      </c>
      <c r="R56" s="1">
        <v>0.79528678286518295</v>
      </c>
      <c r="S56" s="1">
        <v>0.89243556092527798</v>
      </c>
      <c r="T56" s="42">
        <v>0.25336933517082605</v>
      </c>
      <c r="U56" s="1">
        <v>0.31325703786957937</v>
      </c>
      <c r="V56" s="1">
        <v>0.34664097048031317</v>
      </c>
      <c r="W56" s="1">
        <v>7.813773762381071E-2</v>
      </c>
      <c r="X56" s="1">
        <v>7.1025897912483454E-2</v>
      </c>
      <c r="Y56" s="1">
        <v>9.7787351483362289E-2</v>
      </c>
      <c r="Z56" s="1">
        <v>0.12798177435773037</v>
      </c>
      <c r="AA56" s="1">
        <v>0.2569876071148931</v>
      </c>
      <c r="AB56" s="1">
        <v>0.3344141907536029</v>
      </c>
      <c r="AC56" s="1">
        <v>0.39913037870251522</v>
      </c>
      <c r="AD56" s="1">
        <v>0.43362910849938396</v>
      </c>
      <c r="AE56" s="1">
        <v>4.81920578095467</v>
      </c>
      <c r="AF56" s="1">
        <v>4.2916928555941798</v>
      </c>
      <c r="AG56" s="233">
        <v>3.9717345938446598</v>
      </c>
      <c r="AH56" s="289">
        <v>3.6540694121114896</v>
      </c>
      <c r="AI56" s="178">
        <v>3.9410561798661901</v>
      </c>
    </row>
    <row r="57" spans="1:35" ht="14.5" x14ac:dyDescent="0.35">
      <c r="A57" s="65">
        <v>52</v>
      </c>
      <c r="B57" s="48" t="s">
        <v>155</v>
      </c>
      <c r="C57" s="28" t="s">
        <v>152</v>
      </c>
      <c r="D57" s="42">
        <v>1171.4195588602106</v>
      </c>
      <c r="E57" s="1">
        <v>2043.7500946429229</v>
      </c>
      <c r="F57" s="1">
        <v>1759.8658498422681</v>
      </c>
      <c r="G57" s="1">
        <v>1940.2786340835305</v>
      </c>
      <c r="H57" s="1">
        <v>1962.8215392894795</v>
      </c>
      <c r="I57" s="1">
        <v>1913.1321019652303</v>
      </c>
      <c r="J57" s="1">
        <v>1524.7680980857413</v>
      </c>
      <c r="K57" s="1">
        <v>1862.3146797853019</v>
      </c>
      <c r="L57" s="1">
        <v>2635.7235521951548</v>
      </c>
      <c r="M57" s="1">
        <v>2840.8966442031065</v>
      </c>
      <c r="N57" s="1">
        <v>2874.2559661230212</v>
      </c>
      <c r="O57" s="1">
        <v>2220.8907602089766</v>
      </c>
      <c r="P57" s="1">
        <v>2196.1509755255865</v>
      </c>
      <c r="Q57" s="1">
        <v>2319.1861964113173</v>
      </c>
      <c r="R57" s="1">
        <v>2260.2026439111464</v>
      </c>
      <c r="S57" s="1">
        <v>2287.9096351619041</v>
      </c>
      <c r="T57" s="42">
        <v>7805.7366381478669</v>
      </c>
      <c r="U57" s="1">
        <v>7431.4221625975151</v>
      </c>
      <c r="V57" s="1">
        <v>7738.8392980563221</v>
      </c>
      <c r="W57" s="1">
        <v>6783.3256537526786</v>
      </c>
      <c r="X57" s="1">
        <v>6901.5644837801601</v>
      </c>
      <c r="Y57" s="1">
        <v>6016.8591921153929</v>
      </c>
      <c r="Z57" s="1">
        <v>5667.314372133249</v>
      </c>
      <c r="AA57" s="1">
        <v>5547.2304192770916</v>
      </c>
      <c r="AB57" s="1">
        <v>5395.6897216965863</v>
      </c>
      <c r="AC57" s="1">
        <v>5080.9121950929093</v>
      </c>
      <c r="AD57" s="1">
        <v>4887.1362072409829</v>
      </c>
      <c r="AE57" s="1">
        <v>5466.460117816845</v>
      </c>
      <c r="AF57" s="1">
        <v>5255.6202768095</v>
      </c>
      <c r="AG57" s="233">
        <v>5061.4708551654776</v>
      </c>
      <c r="AH57" s="289">
        <v>4410.9340037137772</v>
      </c>
      <c r="AI57" s="178">
        <v>4461.2851858651566</v>
      </c>
    </row>
    <row r="58" spans="1:35" ht="14.5" x14ac:dyDescent="0.35">
      <c r="A58" s="65">
        <v>53</v>
      </c>
      <c r="B58" s="48" t="s">
        <v>95</v>
      </c>
      <c r="C58" s="28" t="s">
        <v>153</v>
      </c>
      <c r="D58" s="42">
        <v>9.1386420720721215</v>
      </c>
      <c r="E58" s="1">
        <v>10.702887745413651</v>
      </c>
      <c r="F58" s="1">
        <v>17.221727490503596</v>
      </c>
      <c r="G58" s="1">
        <v>18.505705799949268</v>
      </c>
      <c r="H58" s="1">
        <v>22.989199673436683</v>
      </c>
      <c r="I58" s="1">
        <v>27.842760767444446</v>
      </c>
      <c r="J58" s="1">
        <v>38.736772265361964</v>
      </c>
      <c r="K58" s="1">
        <v>50.7774896332838</v>
      </c>
      <c r="L58" s="1">
        <v>68.057693207011496</v>
      </c>
      <c r="M58" s="1">
        <v>77.37777752568519</v>
      </c>
      <c r="N58" s="1">
        <v>82.277114010654458</v>
      </c>
      <c r="O58" s="1">
        <v>79.961946045778475</v>
      </c>
      <c r="P58" s="1">
        <v>76.492986577515524</v>
      </c>
      <c r="Q58" s="1">
        <v>73.763893434191786</v>
      </c>
      <c r="R58" s="1">
        <v>85.431946185318068</v>
      </c>
      <c r="S58" s="1">
        <v>74.799866460361599</v>
      </c>
      <c r="T58" s="42">
        <v>301.95483506316219</v>
      </c>
      <c r="U58" s="1">
        <v>295.02293557768519</v>
      </c>
      <c r="V58" s="1">
        <v>311.46224007631326</v>
      </c>
      <c r="W58" s="1">
        <v>300.51030284978299</v>
      </c>
      <c r="X58" s="1">
        <v>292.48433112080329</v>
      </c>
      <c r="Y58" s="1">
        <v>288.10406008774737</v>
      </c>
      <c r="Z58" s="1">
        <v>284.12780672202467</v>
      </c>
      <c r="AA58" s="1">
        <v>286.39440586433216</v>
      </c>
      <c r="AB58" s="1">
        <v>262.98742170555352</v>
      </c>
      <c r="AC58" s="1">
        <v>253.13158784623351</v>
      </c>
      <c r="AD58" s="1">
        <v>242.28620287402805</v>
      </c>
      <c r="AE58" s="1">
        <v>246.32376952840866</v>
      </c>
      <c r="AF58" s="1">
        <v>222.3972141226119</v>
      </c>
      <c r="AG58" s="233">
        <v>213.43993685583285</v>
      </c>
      <c r="AH58" s="289">
        <v>191.68149229411756</v>
      </c>
      <c r="AI58" s="178">
        <v>190.68173034783214</v>
      </c>
    </row>
    <row r="59" spans="1:35" ht="14.5" x14ac:dyDescent="0.35">
      <c r="A59" s="65">
        <v>54</v>
      </c>
      <c r="B59" s="48" t="s">
        <v>95</v>
      </c>
      <c r="C59" s="28" t="s">
        <v>156</v>
      </c>
      <c r="D59" s="42">
        <v>51535.74777059281</v>
      </c>
      <c r="E59" s="1">
        <v>55010.590501775958</v>
      </c>
      <c r="F59" s="1">
        <v>55240.21084638813</v>
      </c>
      <c r="G59" s="1">
        <v>55903.443115670918</v>
      </c>
      <c r="H59" s="1">
        <v>55332.934661774139</v>
      </c>
      <c r="I59" s="1">
        <v>53886.331072802597</v>
      </c>
      <c r="J59" s="1">
        <v>53942.415408398207</v>
      </c>
      <c r="K59" s="1">
        <v>54311.991156937213</v>
      </c>
      <c r="L59" s="1">
        <v>58825.0632485022</v>
      </c>
      <c r="M59" s="1">
        <v>60492.964506955032</v>
      </c>
      <c r="N59" s="1">
        <v>57808.370892812818</v>
      </c>
      <c r="O59" s="1">
        <v>56736.846047362305</v>
      </c>
      <c r="P59" s="1">
        <v>56489.595765937498</v>
      </c>
      <c r="Q59" s="1">
        <v>59951.814739874826</v>
      </c>
      <c r="R59" s="1">
        <v>60430.920504672162</v>
      </c>
      <c r="S59" s="1">
        <v>59318.086280190575</v>
      </c>
      <c r="T59" s="42">
        <v>149906.59649139797</v>
      </c>
      <c r="U59" s="1">
        <v>149506.36885480778</v>
      </c>
      <c r="V59" s="1">
        <v>146364.64616391718</v>
      </c>
      <c r="W59" s="1">
        <v>136212.21690588829</v>
      </c>
      <c r="X59" s="1">
        <v>131239.01556044299</v>
      </c>
      <c r="Y59" s="1">
        <v>130629.35724224092</v>
      </c>
      <c r="Z59" s="1">
        <v>129648.39219809184</v>
      </c>
      <c r="AA59" s="1">
        <v>132132.79323537886</v>
      </c>
      <c r="AB59" s="1">
        <v>129099.91491903011</v>
      </c>
      <c r="AC59" s="1">
        <v>127910.46441039258</v>
      </c>
      <c r="AD59" s="1">
        <v>121359.43626873456</v>
      </c>
      <c r="AE59" s="1">
        <v>119582.64072036202</v>
      </c>
      <c r="AF59" s="1">
        <v>111157.42617873116</v>
      </c>
      <c r="AG59" s="233">
        <v>111352.54670566744</v>
      </c>
      <c r="AH59" s="289">
        <v>98434.417821524257</v>
      </c>
      <c r="AI59" s="178">
        <v>96551.975103285135</v>
      </c>
    </row>
    <row r="60" spans="1:35" ht="14.5" x14ac:dyDescent="0.35">
      <c r="A60" s="128"/>
      <c r="B60" s="49" t="s">
        <v>96</v>
      </c>
      <c r="C60" s="60" t="s">
        <v>96</v>
      </c>
      <c r="D60" s="43">
        <v>419337.1919982711</v>
      </c>
      <c r="E60" s="44">
        <v>432687.71384439827</v>
      </c>
      <c r="F60" s="44">
        <v>469541.17575081222</v>
      </c>
      <c r="G60" s="44">
        <v>453393.35896803922</v>
      </c>
      <c r="H60" s="44">
        <v>469520.5268435856</v>
      </c>
      <c r="I60" s="44">
        <v>470262.72351038235</v>
      </c>
      <c r="J60" s="44">
        <v>472280.43274308788</v>
      </c>
      <c r="K60" s="44">
        <v>485176.36009472446</v>
      </c>
      <c r="L60" s="44">
        <v>506471.9794315999</v>
      </c>
      <c r="M60" s="44">
        <v>521564.20033056586</v>
      </c>
      <c r="N60" s="44">
        <v>517635.48730623053</v>
      </c>
      <c r="O60" s="44">
        <v>533683.46401662054</v>
      </c>
      <c r="P60" s="44">
        <v>517386.02782447811</v>
      </c>
      <c r="Q60" s="44">
        <v>558584.17628047196</v>
      </c>
      <c r="R60" s="44">
        <v>561314.79457543523</v>
      </c>
      <c r="S60" s="44">
        <v>550350.27706005424</v>
      </c>
      <c r="T60" s="43">
        <v>652249.0068895435</v>
      </c>
      <c r="U60" s="44">
        <v>623941.60054101993</v>
      </c>
      <c r="V60" s="44">
        <v>677448.08223740966</v>
      </c>
      <c r="W60" s="44">
        <v>614428.29317130102</v>
      </c>
      <c r="X60" s="44">
        <v>575576.43034432863</v>
      </c>
      <c r="Y60" s="44">
        <v>557369.24946365028</v>
      </c>
      <c r="Z60" s="44">
        <v>532764.84860429354</v>
      </c>
      <c r="AA60" s="44">
        <v>544270.81996863987</v>
      </c>
      <c r="AB60" s="44">
        <v>544767.42150372372</v>
      </c>
      <c r="AC60" s="44">
        <v>519374.09796483611</v>
      </c>
      <c r="AD60" s="44">
        <v>514526.02675434115</v>
      </c>
      <c r="AE60" s="44">
        <v>501750.62808656914</v>
      </c>
      <c r="AF60" s="44">
        <v>447151.50492780434</v>
      </c>
      <c r="AG60" s="243">
        <v>467903.93476859812</v>
      </c>
      <c r="AH60" s="290">
        <v>454680.10719664319</v>
      </c>
      <c r="AI60" s="314">
        <v>453072.52630837669</v>
      </c>
    </row>
    <row r="61" spans="1:35" ht="14.5" x14ac:dyDescent="0.35">
      <c r="A61" s="3"/>
      <c r="B61" s="20"/>
      <c r="C61" s="2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H61" s="172"/>
      <c r="AI61" s="172"/>
    </row>
    <row r="62" spans="1:35" ht="14.5" x14ac:dyDescent="0.35">
      <c r="A62" s="3"/>
      <c r="B62" s="20"/>
      <c r="C62" s="2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H62" s="210"/>
      <c r="AI62" s="210"/>
    </row>
    <row r="63" spans="1:35" ht="14.5" x14ac:dyDescent="0.35">
      <c r="A63" s="3"/>
      <c r="B63" s="20"/>
      <c r="C63" s="20"/>
      <c r="D63" s="144" t="s">
        <v>180</v>
      </c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291"/>
      <c r="T63" s="145" t="s">
        <v>259</v>
      </c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72"/>
      <c r="AG63" s="145"/>
      <c r="AH63" s="172"/>
      <c r="AI63" s="143"/>
    </row>
    <row r="64" spans="1:35" ht="14.5" x14ac:dyDescent="0.35">
      <c r="A64" s="3"/>
      <c r="B64" s="20"/>
      <c r="C64" s="20"/>
      <c r="D64" s="147" t="s">
        <v>102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292"/>
      <c r="T64" s="148" t="s">
        <v>102</v>
      </c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27"/>
      <c r="AG64" s="148"/>
      <c r="AH64" s="210"/>
      <c r="AI64" s="173"/>
    </row>
    <row r="65" spans="1:35" ht="14.5" x14ac:dyDescent="0.35">
      <c r="A65" s="16"/>
      <c r="B65" s="63"/>
      <c r="C65" s="58" t="s">
        <v>213</v>
      </c>
      <c r="D65" s="186" t="s">
        <v>60</v>
      </c>
      <c r="E65" s="186" t="s">
        <v>61</v>
      </c>
      <c r="F65" s="186" t="s">
        <v>62</v>
      </c>
      <c r="G65" s="186" t="s">
        <v>63</v>
      </c>
      <c r="H65" s="186" t="s">
        <v>64</v>
      </c>
      <c r="I65" s="186" t="s">
        <v>65</v>
      </c>
      <c r="J65" s="186" t="s">
        <v>163</v>
      </c>
      <c r="K65" s="186" t="s">
        <v>221</v>
      </c>
      <c r="L65" s="186" t="s">
        <v>222</v>
      </c>
      <c r="M65" s="186" t="s">
        <v>242</v>
      </c>
      <c r="N65" s="186" t="s">
        <v>243</v>
      </c>
      <c r="O65" s="186" t="s">
        <v>244</v>
      </c>
      <c r="P65" s="186" t="s">
        <v>246</v>
      </c>
      <c r="Q65" s="186" t="s">
        <v>251</v>
      </c>
      <c r="R65" s="186" t="s">
        <v>270</v>
      </c>
      <c r="S65" s="187" t="s">
        <v>281</v>
      </c>
      <c r="T65" s="36" t="s">
        <v>60</v>
      </c>
      <c r="U65" s="186" t="s">
        <v>61</v>
      </c>
      <c r="V65" s="186" t="s">
        <v>62</v>
      </c>
      <c r="W65" s="186" t="s">
        <v>63</v>
      </c>
      <c r="X65" s="186" t="s">
        <v>64</v>
      </c>
      <c r="Y65" s="186" t="s">
        <v>65</v>
      </c>
      <c r="Z65" s="186" t="s">
        <v>163</v>
      </c>
      <c r="AA65" s="186" t="s">
        <v>221</v>
      </c>
      <c r="AB65" s="186" t="s">
        <v>222</v>
      </c>
      <c r="AC65" s="186" t="s">
        <v>242</v>
      </c>
      <c r="AD65" s="186" t="s">
        <v>243</v>
      </c>
      <c r="AE65" s="186" t="s">
        <v>244</v>
      </c>
      <c r="AF65" s="36" t="s">
        <v>246</v>
      </c>
      <c r="AG65" s="186" t="s">
        <v>251</v>
      </c>
      <c r="AH65" s="222" t="s">
        <v>270</v>
      </c>
      <c r="AI65" s="279" t="s">
        <v>281</v>
      </c>
    </row>
    <row r="66" spans="1:35" ht="14.5" x14ac:dyDescent="0.35">
      <c r="A66" s="16"/>
      <c r="B66" s="63"/>
      <c r="C66" s="203" t="s">
        <v>4</v>
      </c>
      <c r="D66" s="188">
        <f t="shared" ref="D66:T66" si="0">D6+D7+D8</f>
        <v>5763.3755455806722</v>
      </c>
      <c r="E66" s="176">
        <f t="shared" ref="E66:O66" si="1">E6+E7+E8</f>
        <v>4281.4411069563321</v>
      </c>
      <c r="F66" s="176">
        <f t="shared" si="1"/>
        <v>5027.5572087646506</v>
      </c>
      <c r="G66" s="176">
        <f t="shared" si="1"/>
        <v>5465.1381143092285</v>
      </c>
      <c r="H66" s="176">
        <f t="shared" si="1"/>
        <v>5970.8289458512454</v>
      </c>
      <c r="I66" s="176">
        <f t="shared" si="1"/>
        <v>6255.3729122492032</v>
      </c>
      <c r="J66" s="176">
        <f t="shared" si="1"/>
        <v>7397.7267284366089</v>
      </c>
      <c r="K66" s="176">
        <f t="shared" si="1"/>
        <v>8061.1459366325171</v>
      </c>
      <c r="L66" s="176">
        <f t="shared" si="1"/>
        <v>9745.0564682967215</v>
      </c>
      <c r="M66" s="176">
        <f t="shared" si="1"/>
        <v>10905.555446878692</v>
      </c>
      <c r="N66" s="176">
        <f t="shared" si="1"/>
        <v>11179.241186258489</v>
      </c>
      <c r="O66" s="176">
        <f t="shared" si="1"/>
        <v>11618.949616228841</v>
      </c>
      <c r="P66" s="176">
        <f t="shared" ref="P66:R66" si="2">P6+P7+P8</f>
        <v>11524.287983801076</v>
      </c>
      <c r="Q66" s="176">
        <f t="shared" si="2"/>
        <v>11085.44506175988</v>
      </c>
      <c r="R66" s="176">
        <f t="shared" si="2"/>
        <v>13404.665232540909</v>
      </c>
      <c r="S66" s="189">
        <f t="shared" ref="S66" si="3">S6+S7+S8</f>
        <v>12670.576179523587</v>
      </c>
      <c r="T66" s="176">
        <f t="shared" si="0"/>
        <v>31868.663855670391</v>
      </c>
      <c r="U66" s="176">
        <f t="shared" ref="U66:AF66" si="4">U6+U7+U8</f>
        <v>30660.121366430933</v>
      </c>
      <c r="V66" s="176">
        <f t="shared" si="4"/>
        <v>32268.034816858628</v>
      </c>
      <c r="W66" s="176">
        <f t="shared" si="4"/>
        <v>32334.808749869535</v>
      </c>
      <c r="X66" s="176">
        <f t="shared" si="4"/>
        <v>31525.634976811823</v>
      </c>
      <c r="Y66" s="176">
        <f t="shared" si="4"/>
        <v>30291.651482469195</v>
      </c>
      <c r="Z66" s="176">
        <f t="shared" si="4"/>
        <v>28885.297650700322</v>
      </c>
      <c r="AA66" s="176">
        <f t="shared" si="4"/>
        <v>28489.054821353264</v>
      </c>
      <c r="AB66" s="176">
        <f t="shared" si="4"/>
        <v>26679.538715847069</v>
      </c>
      <c r="AC66" s="176">
        <f t="shared" si="4"/>
        <v>25784.334836905018</v>
      </c>
      <c r="AD66" s="176">
        <f t="shared" si="4"/>
        <v>23314.946919189482</v>
      </c>
      <c r="AE66" s="176">
        <f t="shared" si="4"/>
        <v>23820.239859510399</v>
      </c>
      <c r="AF66" s="176">
        <f t="shared" si="4"/>
        <v>22818.828070059266</v>
      </c>
      <c r="AG66" s="176">
        <f t="shared" ref="AG66:AH66" si="5">AG6+AG7+AG8</f>
        <v>22837.24971138925</v>
      </c>
      <c r="AH66" s="176">
        <f t="shared" si="5"/>
        <v>20445.143465272926</v>
      </c>
      <c r="AI66" s="189">
        <f t="shared" ref="AI66" si="6">AI6+AI7+AI8</f>
        <v>20688.01657611888</v>
      </c>
    </row>
    <row r="67" spans="1:35" ht="14.5" x14ac:dyDescent="0.35">
      <c r="A67" s="16"/>
      <c r="B67" s="63"/>
      <c r="C67" s="55" t="s">
        <v>5</v>
      </c>
      <c r="D67" s="37">
        <f t="shared" ref="D67:T67" si="7">D9</f>
        <v>50.497281694519259</v>
      </c>
      <c r="E67" s="2">
        <f t="shared" ref="E67:O67" si="8">E9</f>
        <v>67.647227766284274</v>
      </c>
      <c r="F67" s="2">
        <f t="shared" si="8"/>
        <v>72.785288616176601</v>
      </c>
      <c r="G67" s="2">
        <f t="shared" si="8"/>
        <v>93.364172666181631</v>
      </c>
      <c r="H67" s="2">
        <f t="shared" si="8"/>
        <v>198.07463995329343</v>
      </c>
      <c r="I67" s="2">
        <f t="shared" si="8"/>
        <v>369.62426201690892</v>
      </c>
      <c r="J67" s="2">
        <f t="shared" si="8"/>
        <v>645.72590869221165</v>
      </c>
      <c r="K67" s="2">
        <f t="shared" si="8"/>
        <v>945.87519331586805</v>
      </c>
      <c r="L67" s="2">
        <f t="shared" si="8"/>
        <v>1406.0576124051458</v>
      </c>
      <c r="M67" s="2">
        <f t="shared" si="8"/>
        <v>1494.5771049071886</v>
      </c>
      <c r="N67" s="2">
        <f t="shared" si="8"/>
        <v>1480.0585323364883</v>
      </c>
      <c r="O67" s="2">
        <f t="shared" si="8"/>
        <v>1519.7007817174297</v>
      </c>
      <c r="P67" s="2">
        <f t="shared" ref="P67:R67" si="9">P9</f>
        <v>1821.1880685395927</v>
      </c>
      <c r="Q67" s="2">
        <f t="shared" si="9"/>
        <v>2580.4569242555963</v>
      </c>
      <c r="R67" s="2">
        <f t="shared" si="9"/>
        <v>3143.8424079317601</v>
      </c>
      <c r="S67" s="38">
        <f t="shared" ref="S67" si="10">S9</f>
        <v>2942.5068355359958</v>
      </c>
      <c r="T67" s="2">
        <f t="shared" si="7"/>
        <v>8454.5057264806328</v>
      </c>
      <c r="U67" s="2">
        <f t="shared" ref="U67:AF67" si="11">U9</f>
        <v>7109.8659880181167</v>
      </c>
      <c r="V67" s="2">
        <f t="shared" si="11"/>
        <v>9491.0432894563837</v>
      </c>
      <c r="W67" s="2">
        <f t="shared" si="11"/>
        <v>9459.8252168364397</v>
      </c>
      <c r="X67" s="2">
        <f t="shared" si="11"/>
        <v>9694.1218952688705</v>
      </c>
      <c r="Y67" s="2">
        <f t="shared" si="11"/>
        <v>9533.7984447259369</v>
      </c>
      <c r="Z67" s="2">
        <f t="shared" si="11"/>
        <v>10214.946408758295</v>
      </c>
      <c r="AA67" s="2">
        <f t="shared" si="11"/>
        <v>10063.641093799735</v>
      </c>
      <c r="AB67" s="2">
        <f t="shared" si="11"/>
        <v>9883.2969603363472</v>
      </c>
      <c r="AC67" s="2">
        <f t="shared" si="11"/>
        <v>9899.9678091350579</v>
      </c>
      <c r="AD67" s="2">
        <f t="shared" si="11"/>
        <v>9555.2848613970073</v>
      </c>
      <c r="AE67" s="2">
        <f t="shared" si="11"/>
        <v>9492.1823220923252</v>
      </c>
      <c r="AF67" s="2">
        <f t="shared" si="11"/>
        <v>9530.7204187321022</v>
      </c>
      <c r="AG67" s="2">
        <f t="shared" ref="AG67:AH67" si="12">AG9</f>
        <v>9413.2305666214233</v>
      </c>
      <c r="AH67" s="2">
        <f t="shared" si="12"/>
        <v>8701.7422289065998</v>
      </c>
      <c r="AI67" s="38">
        <f t="shared" ref="AI67" si="13">AI9</f>
        <v>8225.8098315955631</v>
      </c>
    </row>
    <row r="68" spans="1:35" ht="14.5" x14ac:dyDescent="0.35">
      <c r="A68" s="16"/>
      <c r="B68" s="63"/>
      <c r="C68" s="55" t="s">
        <v>3</v>
      </c>
      <c r="D68" s="37">
        <f t="shared" ref="D68:T68" si="14">SUM(D10:D27)</f>
        <v>221154.86140973074</v>
      </c>
      <c r="E68" s="2">
        <f t="shared" ref="E68:O68" si="15">SUM(E10:E27)</f>
        <v>217476.49885929818</v>
      </c>
      <c r="F68" s="2">
        <f t="shared" si="15"/>
        <v>230238.77251552939</v>
      </c>
      <c r="G68" s="2">
        <f t="shared" si="15"/>
        <v>228588.92203351564</v>
      </c>
      <c r="H68" s="2">
        <f t="shared" si="15"/>
        <v>229178.00330194505</v>
      </c>
      <c r="I68" s="2">
        <f t="shared" si="15"/>
        <v>228311.15878525109</v>
      </c>
      <c r="J68" s="2">
        <f t="shared" si="15"/>
        <v>231812.20528012657</v>
      </c>
      <c r="K68" s="2">
        <f t="shared" si="15"/>
        <v>235466.99941155806</v>
      </c>
      <c r="L68" s="2">
        <f t="shared" si="15"/>
        <v>233616.54820391961</v>
      </c>
      <c r="M68" s="2">
        <f t="shared" si="15"/>
        <v>238174.46132136957</v>
      </c>
      <c r="N68" s="2">
        <f t="shared" si="15"/>
        <v>236064.50376933653</v>
      </c>
      <c r="O68" s="2">
        <f t="shared" si="15"/>
        <v>250055.60201072338</v>
      </c>
      <c r="P68" s="2">
        <f t="shared" ref="P68:R68" si="16">SUM(P10:P27)</f>
        <v>252149.00574034124</v>
      </c>
      <c r="Q68" s="2">
        <f t="shared" si="16"/>
        <v>255287.80988127465</v>
      </c>
      <c r="R68" s="2">
        <f t="shared" si="16"/>
        <v>257149.85362609557</v>
      </c>
      <c r="S68" s="38">
        <f t="shared" ref="S68" si="17">SUM(S10:S27)</f>
        <v>254870.26882300407</v>
      </c>
      <c r="T68" s="2">
        <f t="shared" si="14"/>
        <v>157305.25513654517</v>
      </c>
      <c r="U68" s="2">
        <f t="shared" ref="U68:AF68" si="18">SUM(U10:U27)</f>
        <v>136174.91295547289</v>
      </c>
      <c r="V68" s="2">
        <f t="shared" si="18"/>
        <v>150726.90106818828</v>
      </c>
      <c r="W68" s="2">
        <f t="shared" si="18"/>
        <v>144798.30107708916</v>
      </c>
      <c r="X68" s="2">
        <f t="shared" si="18"/>
        <v>141981.34029431461</v>
      </c>
      <c r="Y68" s="2">
        <f t="shared" si="18"/>
        <v>130202.00571992026</v>
      </c>
      <c r="Z68" s="2">
        <f t="shared" si="18"/>
        <v>124594.71011514284</v>
      </c>
      <c r="AA68" s="2">
        <f t="shared" si="18"/>
        <v>128328.27986551059</v>
      </c>
      <c r="AB68" s="2">
        <f t="shared" si="18"/>
        <v>121719.17489211734</v>
      </c>
      <c r="AC68" s="2">
        <f t="shared" si="18"/>
        <v>117056.33869407907</v>
      </c>
      <c r="AD68" s="2">
        <f t="shared" si="18"/>
        <v>120230.2116473651</v>
      </c>
      <c r="AE68" s="2">
        <f t="shared" si="18"/>
        <v>116524.82543243408</v>
      </c>
      <c r="AF68" s="2">
        <f t="shared" si="18"/>
        <v>111264.71839724242</v>
      </c>
      <c r="AG68" s="2">
        <f t="shared" ref="AG68:AH68" si="19">SUM(AG10:AG27)</f>
        <v>119992.32166456967</v>
      </c>
      <c r="AH68" s="2">
        <f t="shared" si="19"/>
        <v>115465.39965254811</v>
      </c>
      <c r="AI68" s="38">
        <f t="shared" ref="AI68" si="20">SUM(AI10:AI27)</f>
        <v>114882.86085526602</v>
      </c>
    </row>
    <row r="69" spans="1:35" ht="14.5" x14ac:dyDescent="0.35">
      <c r="A69" s="16"/>
      <c r="B69" s="63"/>
      <c r="C69" s="55" t="s">
        <v>101</v>
      </c>
      <c r="D69" s="2">
        <f>D28+D29+D30</f>
        <v>133234.21350952314</v>
      </c>
      <c r="E69" s="2">
        <f t="shared" ref="E69:O69" si="21">E28+E29+E30</f>
        <v>146549.04160502006</v>
      </c>
      <c r="F69" s="2">
        <f t="shared" si="21"/>
        <v>169161.24078039257</v>
      </c>
      <c r="G69" s="2">
        <f t="shared" si="21"/>
        <v>150536.19979670498</v>
      </c>
      <c r="H69" s="2">
        <f t="shared" si="21"/>
        <v>163127.22337952556</v>
      </c>
      <c r="I69" s="2">
        <f t="shared" si="21"/>
        <v>161413.68673075395</v>
      </c>
      <c r="J69" s="2">
        <f t="shared" si="21"/>
        <v>154814.43693011269</v>
      </c>
      <c r="K69" s="2">
        <f t="shared" si="21"/>
        <v>157161.56219635007</v>
      </c>
      <c r="L69" s="2">
        <f t="shared" si="21"/>
        <v>165657.67147197999</v>
      </c>
      <c r="M69" s="2">
        <f t="shared" si="21"/>
        <v>167834.89112387842</v>
      </c>
      <c r="N69" s="2">
        <f t="shared" si="21"/>
        <v>166404.89873523943</v>
      </c>
      <c r="O69" s="2">
        <f t="shared" si="21"/>
        <v>171315.91701110415</v>
      </c>
      <c r="P69" s="2">
        <f t="shared" ref="P69:R69" si="22">P28+P29+P30</f>
        <v>153434.65793547741</v>
      </c>
      <c r="Q69" s="2">
        <f t="shared" si="22"/>
        <v>184167.74071166071</v>
      </c>
      <c r="R69" s="2">
        <f t="shared" si="22"/>
        <v>176158.34447712317</v>
      </c>
      <c r="S69" s="38">
        <f t="shared" ref="S69" si="23">S28+S29+S30</f>
        <v>173166.02011373051</v>
      </c>
      <c r="T69" s="2">
        <f>T28+T29+T30</f>
        <v>72267.99592300682</v>
      </c>
      <c r="U69" s="2">
        <f t="shared" ref="U69:AF69" si="24">U28+U29+U30</f>
        <v>86553.8022734111</v>
      </c>
      <c r="V69" s="2">
        <f t="shared" si="24"/>
        <v>118032.24271926546</v>
      </c>
      <c r="W69" s="2">
        <f t="shared" si="24"/>
        <v>87139.140022146719</v>
      </c>
      <c r="X69" s="2">
        <f t="shared" si="24"/>
        <v>78038.329792148172</v>
      </c>
      <c r="Y69" s="2">
        <f t="shared" si="24"/>
        <v>74223.537415548242</v>
      </c>
      <c r="Z69" s="2">
        <f t="shared" si="24"/>
        <v>60889.984157968072</v>
      </c>
      <c r="AA69" s="2">
        <f t="shared" si="24"/>
        <v>59836.296939962413</v>
      </c>
      <c r="AB69" s="2">
        <f t="shared" si="24"/>
        <v>65407.959731341944</v>
      </c>
      <c r="AC69" s="2">
        <f t="shared" si="24"/>
        <v>56429.950779189836</v>
      </c>
      <c r="AD69" s="2">
        <f t="shared" si="24"/>
        <v>60165.918980327617</v>
      </c>
      <c r="AE69" s="2">
        <f t="shared" si="24"/>
        <v>51821.477155127242</v>
      </c>
      <c r="AF69" s="2">
        <f t="shared" si="24"/>
        <v>44831.580708132256</v>
      </c>
      <c r="AG69" s="2">
        <f t="shared" ref="AG69:AH69" si="25">AG28+AG29+AG30</f>
        <v>52010.999331835774</v>
      </c>
      <c r="AH69" s="2">
        <f t="shared" si="25"/>
        <v>50641.030007338391</v>
      </c>
      <c r="AI69" s="38">
        <f t="shared" ref="AI69" si="26">AI28+AI29+AI30</f>
        <v>48052.250482159601</v>
      </c>
    </row>
    <row r="70" spans="1:35" ht="14.5" x14ac:dyDescent="0.35">
      <c r="A70" s="16"/>
      <c r="B70" s="63"/>
      <c r="C70" s="55" t="s">
        <v>0</v>
      </c>
      <c r="D70" s="37">
        <f>D31</f>
        <v>697.32887777186306</v>
      </c>
      <c r="E70" s="2">
        <f t="shared" ref="E70:O70" si="27">E31</f>
        <v>1095.5449253756256</v>
      </c>
      <c r="F70" s="2">
        <f t="shared" si="27"/>
        <v>1268.4098533330987</v>
      </c>
      <c r="G70" s="2">
        <f t="shared" si="27"/>
        <v>1500.2234574137183</v>
      </c>
      <c r="H70" s="2">
        <f t="shared" si="27"/>
        <v>1873.2270489645723</v>
      </c>
      <c r="I70" s="2">
        <f t="shared" si="27"/>
        <v>3227.9331273145626</v>
      </c>
      <c r="J70" s="2">
        <f t="shared" si="27"/>
        <v>3996.7556423018777</v>
      </c>
      <c r="K70" s="2">
        <f t="shared" si="27"/>
        <v>5391.9605884078474</v>
      </c>
      <c r="L70" s="2">
        <f t="shared" si="27"/>
        <v>7669.2676431905447</v>
      </c>
      <c r="M70" s="2">
        <f t="shared" si="27"/>
        <v>9045.0793204726797</v>
      </c>
      <c r="N70" s="2">
        <f t="shared" si="27"/>
        <v>10033.472389754945</v>
      </c>
      <c r="O70" s="2">
        <f t="shared" si="27"/>
        <v>9757.2577555355383</v>
      </c>
      <c r="P70" s="2">
        <f t="shared" ref="P70:R70" si="28">P31</f>
        <v>10266.658618699115</v>
      </c>
      <c r="Q70" s="2">
        <f t="shared" si="28"/>
        <v>11753.55646286435</v>
      </c>
      <c r="R70" s="2">
        <f t="shared" si="28"/>
        <v>13789.823766796855</v>
      </c>
      <c r="S70" s="38">
        <f t="shared" ref="S70" si="29">S31</f>
        <v>12448.565718789716</v>
      </c>
      <c r="T70" s="2">
        <f>T31</f>
        <v>24839.513819303014</v>
      </c>
      <c r="U70" s="2">
        <f t="shared" ref="U70:AF70" si="30">U31</f>
        <v>24836.70072131636</v>
      </c>
      <c r="V70" s="2">
        <f t="shared" si="30"/>
        <v>26414.190464176398</v>
      </c>
      <c r="W70" s="2">
        <f t="shared" si="30"/>
        <v>26722.46499237766</v>
      </c>
      <c r="X70" s="2">
        <f t="shared" si="30"/>
        <v>25805.395888068895</v>
      </c>
      <c r="Y70" s="2">
        <f t="shared" si="30"/>
        <v>25401.360265238472</v>
      </c>
      <c r="Z70" s="2">
        <f t="shared" si="30"/>
        <v>24406.085089388413</v>
      </c>
      <c r="AA70" s="2">
        <f t="shared" si="30"/>
        <v>25076.900409744798</v>
      </c>
      <c r="AB70" s="2">
        <f t="shared" si="30"/>
        <v>25096.603745230081</v>
      </c>
      <c r="AC70" s="2">
        <f t="shared" si="30"/>
        <v>23747.693556291564</v>
      </c>
      <c r="AD70" s="2">
        <f t="shared" si="30"/>
        <v>23465.662823052273</v>
      </c>
      <c r="AE70" s="2">
        <f t="shared" si="30"/>
        <v>24488.823985654202</v>
      </c>
      <c r="AF70" s="2">
        <f t="shared" si="30"/>
        <v>24466.051958787135</v>
      </c>
      <c r="AG70" s="2">
        <f t="shared" ref="AG70:AH70" si="31">AG31</f>
        <v>25521.341576554572</v>
      </c>
      <c r="AH70" s="2">
        <f t="shared" si="31"/>
        <v>22864.203385570545</v>
      </c>
      <c r="AI70" s="38">
        <f t="shared" ref="AI70" si="32">AI31</f>
        <v>21619.753579426255</v>
      </c>
    </row>
    <row r="71" spans="1:35" ht="14.5" x14ac:dyDescent="0.35">
      <c r="A71" s="16"/>
      <c r="B71" s="63"/>
      <c r="C71" s="55" t="s">
        <v>2</v>
      </c>
      <c r="D71" s="37">
        <f>SUM(D33:D36)</f>
        <v>2848.1116651664174</v>
      </c>
      <c r="E71" s="2">
        <f t="shared" ref="E71:O71" si="33">SUM(E33:E36)</f>
        <v>3348.598360983312</v>
      </c>
      <c r="F71" s="2">
        <f t="shared" si="33"/>
        <v>3871.6166959319785</v>
      </c>
      <c r="G71" s="2">
        <f t="shared" si="33"/>
        <v>5333.8049360903906</v>
      </c>
      <c r="H71" s="2">
        <f t="shared" si="33"/>
        <v>6997.3881998991837</v>
      </c>
      <c r="I71" s="2">
        <f t="shared" si="33"/>
        <v>8741.6271860746128</v>
      </c>
      <c r="J71" s="2">
        <f t="shared" si="33"/>
        <v>11419.156594197982</v>
      </c>
      <c r="K71" s="2">
        <f t="shared" si="33"/>
        <v>13543.888842406663</v>
      </c>
      <c r="L71" s="2">
        <f t="shared" si="33"/>
        <v>16586.892784684929</v>
      </c>
      <c r="M71" s="2">
        <f t="shared" si="33"/>
        <v>18356.116897163836</v>
      </c>
      <c r="N71" s="2">
        <f t="shared" si="33"/>
        <v>19137.179129870834</v>
      </c>
      <c r="O71" s="2">
        <f t="shared" si="33"/>
        <v>18641.592375201799</v>
      </c>
      <c r="P71" s="2">
        <f t="shared" ref="P71:R71" si="34">SUM(P33:P36)</f>
        <v>18177.439779822274</v>
      </c>
      <c r="Q71" s="2">
        <f t="shared" si="34"/>
        <v>19757.491939512714</v>
      </c>
      <c r="R71" s="2">
        <f t="shared" si="34"/>
        <v>21368.773931773692</v>
      </c>
      <c r="S71" s="38">
        <f t="shared" ref="S71" si="35">SUM(S33:S36)</f>
        <v>19966.195903792206</v>
      </c>
      <c r="T71" s="2">
        <f>SUM(T33:T36)</f>
        <v>145420.6784487922</v>
      </c>
      <c r="U71" s="2">
        <f t="shared" ref="U71:AF71" si="36">SUM(U33:U36)</f>
        <v>130032.39706525879</v>
      </c>
      <c r="V71" s="2">
        <f t="shared" si="36"/>
        <v>131920.44535908743</v>
      </c>
      <c r="W71" s="2">
        <f t="shared" si="36"/>
        <v>115905.24875757859</v>
      </c>
      <c r="X71" s="2">
        <f t="shared" si="36"/>
        <v>100534.44684892756</v>
      </c>
      <c r="Y71" s="2">
        <f t="shared" si="36"/>
        <v>101786.40263605329</v>
      </c>
      <c r="Z71" s="2">
        <f t="shared" si="36"/>
        <v>102356.80927513179</v>
      </c>
      <c r="AA71" s="2">
        <f t="shared" si="36"/>
        <v>111957.28899988368</v>
      </c>
      <c r="AB71" s="2">
        <f t="shared" si="36"/>
        <v>119847.0382482315</v>
      </c>
      <c r="AC71" s="2">
        <f t="shared" si="36"/>
        <v>112924.61880755762</v>
      </c>
      <c r="AD71" s="2">
        <f t="shared" si="36"/>
        <v>111706.83995708557</v>
      </c>
      <c r="AE71" s="2">
        <f t="shared" si="36"/>
        <v>109942.63955783795</v>
      </c>
      <c r="AF71" s="2">
        <f t="shared" si="36"/>
        <v>80287.067257784598</v>
      </c>
      <c r="AG71" s="2">
        <f t="shared" ref="AG71:AH71" si="37">SUM(AG33:AG36)</f>
        <v>84667.895258660952</v>
      </c>
      <c r="AH71" s="2">
        <f t="shared" si="37"/>
        <v>100057.60810533393</v>
      </c>
      <c r="AI71" s="38">
        <f t="shared" ref="AI71" si="38">SUM(AI33:AI36)</f>
        <v>104344.11664699318</v>
      </c>
    </row>
    <row r="72" spans="1:35" ht="14.5" x14ac:dyDescent="0.35">
      <c r="A72" s="16"/>
      <c r="B72" s="63"/>
      <c r="C72" s="55" t="s">
        <v>94</v>
      </c>
      <c r="D72" s="37">
        <f>SUM(D37:D56)+D32</f>
        <v>2872.4977372787284</v>
      </c>
      <c r="E72" s="2">
        <f t="shared" ref="E72:O72" si="39">SUM(E37:E56)+E32</f>
        <v>2803.8982748342341</v>
      </c>
      <c r="F72" s="2">
        <f t="shared" si="39"/>
        <v>2883.4949845235469</v>
      </c>
      <c r="G72" s="2">
        <f t="shared" si="39"/>
        <v>4013.4790017846567</v>
      </c>
      <c r="H72" s="2">
        <f t="shared" si="39"/>
        <v>4857.0359267095228</v>
      </c>
      <c r="I72" s="2">
        <f t="shared" si="39"/>
        <v>6116.0145711866699</v>
      </c>
      <c r="J72" s="2">
        <f t="shared" si="39"/>
        <v>6688.5053804706959</v>
      </c>
      <c r="K72" s="2">
        <f t="shared" si="39"/>
        <v>8379.8445996976352</v>
      </c>
      <c r="L72" s="2">
        <f t="shared" si="39"/>
        <v>10261.640753218395</v>
      </c>
      <c r="M72" s="2">
        <f t="shared" si="39"/>
        <v>12342.280187211687</v>
      </c>
      <c r="N72" s="2">
        <f t="shared" si="39"/>
        <v>12571.229590487277</v>
      </c>
      <c r="O72" s="2">
        <f t="shared" si="39"/>
        <v>11736.745712492155</v>
      </c>
      <c r="P72" s="2">
        <f t="shared" ref="P72:Q72" si="40">SUM(P37:P56)+P32</f>
        <v>11250.549969756694</v>
      </c>
      <c r="Q72" s="2">
        <f t="shared" si="40"/>
        <v>11606.910469423517</v>
      </c>
      <c r="R72" s="2">
        <f t="shared" ref="R72" si="41">SUM(R37:R56)+R32</f>
        <v>13522.936038404541</v>
      </c>
      <c r="S72" s="38">
        <f t="shared" ref="S72" si="42">SUM(S37:S56)+S32</f>
        <v>12605.34770386526</v>
      </c>
      <c r="T72" s="2">
        <f>SUM(T37:T56)+T32</f>
        <v>54078.106015136131</v>
      </c>
      <c r="U72" s="2">
        <f t="shared" ref="U72:AF72" si="43">SUM(U37:U56)+U32</f>
        <v>51340.986218128965</v>
      </c>
      <c r="V72" s="2">
        <f t="shared" si="43"/>
        <v>54180.276818327548</v>
      </c>
      <c r="W72" s="2">
        <f t="shared" si="43"/>
        <v>54772.451492912252</v>
      </c>
      <c r="X72" s="2">
        <f t="shared" si="43"/>
        <v>49564.09627344492</v>
      </c>
      <c r="Y72" s="2">
        <f t="shared" si="43"/>
        <v>48996.173005250763</v>
      </c>
      <c r="Z72" s="2">
        <f t="shared" si="43"/>
        <v>45817.181530256887</v>
      </c>
      <c r="AA72" s="2">
        <f t="shared" si="43"/>
        <v>42552.939777865206</v>
      </c>
      <c r="AB72" s="2">
        <f t="shared" si="43"/>
        <v>41375.217148187221</v>
      </c>
      <c r="AC72" s="2">
        <f t="shared" si="43"/>
        <v>40286.685288346183</v>
      </c>
      <c r="AD72" s="2">
        <f t="shared" si="43"/>
        <v>39598.302887074482</v>
      </c>
      <c r="AE72" s="2">
        <f t="shared" si="43"/>
        <v>40365.015166205747</v>
      </c>
      <c r="AF72" s="2">
        <f t="shared" si="43"/>
        <v>37317.094447403266</v>
      </c>
      <c r="AG72" s="2">
        <f t="shared" ref="AG72" si="44">SUM(AG37:AG56)+AG32</f>
        <v>36833.439161277733</v>
      </c>
      <c r="AH72" s="2">
        <f t="shared" ref="AH72" si="45">SUM(AH37:AH56)+AH32</f>
        <v>33467.947034140583</v>
      </c>
      <c r="AI72" s="38">
        <f t="shared" ref="AI72" si="46">SUM(AI37:AI56)+AI32</f>
        <v>34055.776317319054</v>
      </c>
    </row>
    <row r="73" spans="1:35" ht="14.5" x14ac:dyDescent="0.35">
      <c r="A73" s="16"/>
      <c r="B73" s="63"/>
      <c r="C73" s="55" t="s">
        <v>155</v>
      </c>
      <c r="D73" s="37">
        <f>D57</f>
        <v>1171.4195588602106</v>
      </c>
      <c r="E73" s="2">
        <f t="shared" ref="E73:O73" si="47">E57</f>
        <v>2043.7500946429229</v>
      </c>
      <c r="F73" s="2">
        <f t="shared" si="47"/>
        <v>1759.8658498422681</v>
      </c>
      <c r="G73" s="2">
        <f t="shared" si="47"/>
        <v>1940.2786340835305</v>
      </c>
      <c r="H73" s="2">
        <f t="shared" si="47"/>
        <v>1962.8215392894795</v>
      </c>
      <c r="I73" s="2">
        <f t="shared" si="47"/>
        <v>1913.1321019652303</v>
      </c>
      <c r="J73" s="2">
        <f t="shared" si="47"/>
        <v>1524.7680980857413</v>
      </c>
      <c r="K73" s="2">
        <f t="shared" si="47"/>
        <v>1862.3146797853019</v>
      </c>
      <c r="L73" s="2">
        <f t="shared" si="47"/>
        <v>2635.7235521951548</v>
      </c>
      <c r="M73" s="2">
        <f t="shared" si="47"/>
        <v>2840.8966442031065</v>
      </c>
      <c r="N73" s="2">
        <f t="shared" si="47"/>
        <v>2874.2559661230212</v>
      </c>
      <c r="O73" s="2">
        <f t="shared" si="47"/>
        <v>2220.8907602089766</v>
      </c>
      <c r="P73" s="2">
        <f t="shared" ref="P73:R73" si="48">P57</f>
        <v>2196.1509755255865</v>
      </c>
      <c r="Q73" s="2">
        <f t="shared" si="48"/>
        <v>2319.1861964113173</v>
      </c>
      <c r="R73" s="2">
        <f t="shared" si="48"/>
        <v>2260.2026439111464</v>
      </c>
      <c r="S73" s="38">
        <f t="shared" ref="S73" si="49">S57</f>
        <v>2287.9096351619041</v>
      </c>
      <c r="T73" s="2">
        <f>T57</f>
        <v>7805.7366381478669</v>
      </c>
      <c r="U73" s="2">
        <f t="shared" ref="U73:AF73" si="50">U57</f>
        <v>7431.4221625975151</v>
      </c>
      <c r="V73" s="2">
        <f t="shared" si="50"/>
        <v>7738.8392980563221</v>
      </c>
      <c r="W73" s="2">
        <f t="shared" si="50"/>
        <v>6783.3256537526786</v>
      </c>
      <c r="X73" s="2">
        <f t="shared" si="50"/>
        <v>6901.5644837801601</v>
      </c>
      <c r="Y73" s="2">
        <f t="shared" si="50"/>
        <v>6016.8591921153929</v>
      </c>
      <c r="Z73" s="2">
        <f t="shared" si="50"/>
        <v>5667.314372133249</v>
      </c>
      <c r="AA73" s="2">
        <f t="shared" si="50"/>
        <v>5547.2304192770916</v>
      </c>
      <c r="AB73" s="2">
        <f t="shared" si="50"/>
        <v>5395.6897216965863</v>
      </c>
      <c r="AC73" s="2">
        <f t="shared" si="50"/>
        <v>5080.9121950929093</v>
      </c>
      <c r="AD73" s="2">
        <f t="shared" si="50"/>
        <v>4887.1362072409829</v>
      </c>
      <c r="AE73" s="2">
        <f t="shared" si="50"/>
        <v>5466.460117816845</v>
      </c>
      <c r="AF73" s="2">
        <f t="shared" si="50"/>
        <v>5255.6202768095</v>
      </c>
      <c r="AG73" s="2">
        <f t="shared" ref="AG73:AH73" si="51">AG57</f>
        <v>5061.4708551654776</v>
      </c>
      <c r="AH73" s="2">
        <f t="shared" si="51"/>
        <v>4410.9340037137772</v>
      </c>
      <c r="AI73" s="38">
        <f t="shared" ref="AI73" si="52">AI57</f>
        <v>4461.2851858651566</v>
      </c>
    </row>
    <row r="74" spans="1:35" ht="14.5" x14ac:dyDescent="0.35">
      <c r="A74" s="16"/>
      <c r="B74" s="63"/>
      <c r="C74" s="56" t="s">
        <v>165</v>
      </c>
      <c r="D74" s="37">
        <f>D58+D59</f>
        <v>51544.886412664884</v>
      </c>
      <c r="E74" s="2">
        <f t="shared" ref="E74:O74" si="53">E58+E59</f>
        <v>55021.293389521372</v>
      </c>
      <c r="F74" s="2">
        <f t="shared" si="53"/>
        <v>55257.432573878636</v>
      </c>
      <c r="G74" s="2">
        <f t="shared" si="53"/>
        <v>55921.948821470869</v>
      </c>
      <c r="H74" s="2">
        <f t="shared" si="53"/>
        <v>55355.923861447576</v>
      </c>
      <c r="I74" s="2">
        <f t="shared" si="53"/>
        <v>53914.173833570043</v>
      </c>
      <c r="J74" s="2">
        <f t="shared" si="53"/>
        <v>53981.152180663572</v>
      </c>
      <c r="K74" s="2">
        <f t="shared" si="53"/>
        <v>54362.768646570497</v>
      </c>
      <c r="L74" s="2">
        <f t="shared" si="53"/>
        <v>58893.12094170921</v>
      </c>
      <c r="M74" s="2">
        <f t="shared" si="53"/>
        <v>60570.342284480714</v>
      </c>
      <c r="N74" s="2">
        <f t="shared" si="53"/>
        <v>57890.648006823474</v>
      </c>
      <c r="O74" s="2">
        <f t="shared" si="53"/>
        <v>56816.807993408082</v>
      </c>
      <c r="P74" s="2">
        <f t="shared" ref="P74:R74" si="54">P58+P59</f>
        <v>56566.08875251501</v>
      </c>
      <c r="Q74" s="2">
        <f t="shared" si="54"/>
        <v>60025.578633309015</v>
      </c>
      <c r="R74" s="2">
        <f t="shared" si="54"/>
        <v>60516.352450857477</v>
      </c>
      <c r="S74" s="38">
        <f t="shared" ref="S74" si="55">S58+S59</f>
        <v>59392.886146650933</v>
      </c>
      <c r="T74" s="2">
        <f>T58+T59</f>
        <v>150208.55132646114</v>
      </c>
      <c r="U74" s="2">
        <f t="shared" ref="U74:AF74" si="56">U58+U59</f>
        <v>149801.39179038547</v>
      </c>
      <c r="V74" s="2">
        <f t="shared" si="56"/>
        <v>146676.10840399348</v>
      </c>
      <c r="W74" s="2">
        <f t="shared" si="56"/>
        <v>136512.72720873807</v>
      </c>
      <c r="X74" s="2">
        <f t="shared" si="56"/>
        <v>131531.49989156378</v>
      </c>
      <c r="Y74" s="2">
        <f t="shared" si="56"/>
        <v>130917.46130232867</v>
      </c>
      <c r="Z74" s="2">
        <f t="shared" si="56"/>
        <v>129932.52000481386</v>
      </c>
      <c r="AA74" s="2">
        <f t="shared" si="56"/>
        <v>132419.18764124319</v>
      </c>
      <c r="AB74" s="2">
        <f t="shared" si="56"/>
        <v>129362.90234073566</v>
      </c>
      <c r="AC74" s="2">
        <f t="shared" si="56"/>
        <v>128163.59599823882</v>
      </c>
      <c r="AD74" s="2">
        <f t="shared" si="56"/>
        <v>121601.72247160859</v>
      </c>
      <c r="AE74" s="2">
        <f t="shared" si="56"/>
        <v>119828.96448989042</v>
      </c>
      <c r="AF74" s="2">
        <f t="shared" si="56"/>
        <v>111379.82339285377</v>
      </c>
      <c r="AG74" s="2">
        <f t="shared" ref="AG74:AH74" si="57">AG58+AG59</f>
        <v>111565.98664252328</v>
      </c>
      <c r="AH74" s="2">
        <f t="shared" si="57"/>
        <v>98626.099313818369</v>
      </c>
      <c r="AI74" s="38">
        <f t="shared" ref="AI74" si="58">AI58+AI59</f>
        <v>96742.656833632966</v>
      </c>
    </row>
    <row r="75" spans="1:35" ht="14.5" x14ac:dyDescent="0.35">
      <c r="A75" s="16"/>
      <c r="B75" s="63"/>
      <c r="C75" s="57" t="s">
        <v>96</v>
      </c>
      <c r="D75" s="39">
        <f>SUM(D66:D74)</f>
        <v>419337.19199827116</v>
      </c>
      <c r="E75" s="40">
        <f t="shared" ref="E75:O75" si="59">SUM(E66:E74)</f>
        <v>432687.71384439827</v>
      </c>
      <c r="F75" s="40">
        <f t="shared" si="59"/>
        <v>469541.17575081228</v>
      </c>
      <c r="G75" s="40">
        <f t="shared" si="59"/>
        <v>453393.35896803916</v>
      </c>
      <c r="H75" s="40">
        <f t="shared" si="59"/>
        <v>469520.52684358554</v>
      </c>
      <c r="I75" s="40">
        <f t="shared" si="59"/>
        <v>470262.72351038229</v>
      </c>
      <c r="J75" s="40">
        <f t="shared" si="59"/>
        <v>472280.43274308799</v>
      </c>
      <c r="K75" s="40">
        <f t="shared" si="59"/>
        <v>485176.36009472446</v>
      </c>
      <c r="L75" s="40">
        <f t="shared" si="59"/>
        <v>506471.97943159973</v>
      </c>
      <c r="M75" s="40">
        <f t="shared" si="59"/>
        <v>521564.20033056586</v>
      </c>
      <c r="N75" s="40">
        <f t="shared" si="59"/>
        <v>517635.48730623047</v>
      </c>
      <c r="O75" s="40">
        <f t="shared" si="59"/>
        <v>533683.4640166203</v>
      </c>
      <c r="P75" s="40">
        <f t="shared" ref="P75:R75" si="60">SUM(P66:P74)</f>
        <v>517386.02782447799</v>
      </c>
      <c r="Q75" s="40">
        <f t="shared" si="60"/>
        <v>558584.17628047173</v>
      </c>
      <c r="R75" s="40">
        <f t="shared" si="60"/>
        <v>561314.79457543511</v>
      </c>
      <c r="S75" s="41">
        <f t="shared" ref="S75" si="61">SUM(S66:S74)</f>
        <v>550350.27706005413</v>
      </c>
      <c r="T75" s="40">
        <f>SUM(T66:T74)</f>
        <v>652249.00688954326</v>
      </c>
      <c r="U75" s="40">
        <f t="shared" ref="U75:AF75" si="62">SUM(U66:U74)</f>
        <v>623941.60054102016</v>
      </c>
      <c r="V75" s="40">
        <f t="shared" si="62"/>
        <v>677448.08223740989</v>
      </c>
      <c r="W75" s="40">
        <f t="shared" si="62"/>
        <v>614428.29317130113</v>
      </c>
      <c r="X75" s="40">
        <f t="shared" si="62"/>
        <v>575576.43034432887</v>
      </c>
      <c r="Y75" s="40">
        <f t="shared" si="62"/>
        <v>557369.24946365017</v>
      </c>
      <c r="Z75" s="40">
        <f t="shared" si="62"/>
        <v>532764.84860429377</v>
      </c>
      <c r="AA75" s="40">
        <f t="shared" si="62"/>
        <v>544270.81996863999</v>
      </c>
      <c r="AB75" s="40">
        <f t="shared" si="62"/>
        <v>544767.42150372383</v>
      </c>
      <c r="AC75" s="40">
        <f t="shared" si="62"/>
        <v>519374.09796483605</v>
      </c>
      <c r="AD75" s="40">
        <f t="shared" si="62"/>
        <v>514526.02675434109</v>
      </c>
      <c r="AE75" s="40">
        <f t="shared" si="62"/>
        <v>501750.62808656925</v>
      </c>
      <c r="AF75" s="40">
        <f t="shared" si="62"/>
        <v>447151.50492780434</v>
      </c>
      <c r="AG75" s="40">
        <f t="shared" ref="AG75:AH75" si="63">SUM(AG66:AG74)</f>
        <v>467903.93476859812</v>
      </c>
      <c r="AH75" s="40">
        <f t="shared" si="63"/>
        <v>454680.10719664325</v>
      </c>
      <c r="AI75" s="41">
        <f t="shared" ref="AI75" si="64">SUM(AI66:AI74)</f>
        <v>453072.52630837669</v>
      </c>
    </row>
    <row r="81" spans="2:4" ht="14.5" x14ac:dyDescent="0.35">
      <c r="B81" s="63"/>
      <c r="C81" s="63"/>
    </row>
    <row r="82" spans="2:4" ht="14.5" x14ac:dyDescent="0.35">
      <c r="B82" s="63"/>
      <c r="C82" s="63"/>
    </row>
    <row r="83" spans="2:4" ht="14.5" x14ac:dyDescent="0.35">
      <c r="B83" s="63"/>
      <c r="C83" s="63"/>
    </row>
    <row r="84" spans="2:4" ht="14.5" x14ac:dyDescent="0.35">
      <c r="B84" s="32" t="s">
        <v>172</v>
      </c>
      <c r="C84" s="22" t="s">
        <v>286</v>
      </c>
      <c r="D84" s="5"/>
    </row>
    <row r="85" spans="2:4" ht="14.5" x14ac:dyDescent="0.35">
      <c r="B85" s="62"/>
      <c r="C85" s="63"/>
      <c r="D85" s="5"/>
    </row>
    <row r="86" spans="2:4" ht="14.5" x14ac:dyDescent="0.35">
      <c r="B86" s="32" t="s">
        <v>169</v>
      </c>
      <c r="C86" s="33" t="s">
        <v>170</v>
      </c>
      <c r="D86" s="5"/>
    </row>
    <row r="87" spans="2:4" ht="14.5" x14ac:dyDescent="0.35">
      <c r="B87" s="32"/>
      <c r="C87" s="31"/>
      <c r="D87" s="5"/>
    </row>
    <row r="88" spans="2:4" ht="14.5" x14ac:dyDescent="0.35">
      <c r="B88" s="32" t="s">
        <v>171</v>
      </c>
      <c r="C88" s="21" t="s">
        <v>277</v>
      </c>
      <c r="D88" s="5"/>
    </row>
    <row r="89" spans="2:4" ht="14.5" x14ac:dyDescent="0.35">
      <c r="B89" s="31"/>
      <c r="C89" s="21" t="s">
        <v>278</v>
      </c>
      <c r="D89" s="5"/>
    </row>
    <row r="90" spans="2:4" ht="14.5" x14ac:dyDescent="0.35">
      <c r="B90" s="31"/>
      <c r="C90" s="21" t="s">
        <v>279</v>
      </c>
      <c r="D90" s="5"/>
    </row>
  </sheetData>
  <phoneticPr fontId="41" type="noConversion"/>
  <hyperlinks>
    <hyperlink ref="B1" location="'Innehåll-Content'!A1" display="Tillbaka till innehåll - Back to content" xr:uid="{00000000-0004-0000-0B00-000000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L94"/>
  <sheetViews>
    <sheetView zoomScale="90" zoomScaleNormal="90"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B6" sqref="B6"/>
    </sheetView>
  </sheetViews>
  <sheetFormatPr defaultRowHeight="13" x14ac:dyDescent="0.3"/>
  <cols>
    <col min="1" max="1" width="4" customWidth="1"/>
    <col min="2" max="2" width="42.7265625" bestFit="1" customWidth="1"/>
    <col min="3" max="3" width="72.26953125" customWidth="1"/>
    <col min="4" max="12" width="8.54296875" customWidth="1"/>
    <col min="13" max="18" width="8.26953125" customWidth="1"/>
    <col min="19" max="28" width="8.54296875" customWidth="1"/>
    <col min="29" max="33" width="8.26953125" customWidth="1"/>
    <col min="34" max="34" width="12.81640625" customWidth="1"/>
    <col min="35" max="35" width="12.54296875" bestFit="1" customWidth="1"/>
    <col min="36" max="38" width="13.453125" bestFit="1" customWidth="1"/>
    <col min="39" max="39" width="13" bestFit="1" customWidth="1"/>
    <col min="40" max="45" width="13.453125" bestFit="1" customWidth="1"/>
    <col min="46" max="46" width="13.453125" customWidth="1"/>
    <col min="47" max="48" width="10.453125" customWidth="1"/>
    <col min="49" max="49" width="11" customWidth="1"/>
    <col min="50" max="50" width="10.26953125" bestFit="1" customWidth="1"/>
    <col min="51" max="51" width="9.7265625" customWidth="1"/>
    <col min="52" max="52" width="10.26953125" bestFit="1" customWidth="1"/>
    <col min="53" max="54" width="9.7265625" customWidth="1"/>
    <col min="55" max="59" width="10.26953125" bestFit="1" customWidth="1"/>
    <col min="60" max="61" width="10.26953125" customWidth="1"/>
    <col min="62" max="62" width="9.7265625" customWidth="1"/>
    <col min="63" max="63" width="10.453125" customWidth="1"/>
  </cols>
  <sheetData>
    <row r="1" spans="1:64" ht="15.5" x14ac:dyDescent="0.35">
      <c r="B1" s="126" t="s">
        <v>194</v>
      </c>
      <c r="E1" s="126"/>
      <c r="F1" s="126"/>
      <c r="G1" s="126"/>
      <c r="H1" s="126"/>
      <c r="T1" s="126"/>
      <c r="U1" s="126"/>
      <c r="AI1" s="126"/>
      <c r="AJ1" s="126"/>
      <c r="AX1" s="126"/>
      <c r="AY1" s="126"/>
      <c r="AZ1" s="126"/>
      <c r="BA1" s="126"/>
      <c r="BB1" s="126"/>
    </row>
    <row r="2" spans="1:64" ht="21" x14ac:dyDescent="0.5">
      <c r="B2" s="127" t="s">
        <v>271</v>
      </c>
      <c r="BI2" s="210"/>
      <c r="BJ2" s="210"/>
      <c r="BK2" s="210"/>
    </row>
    <row r="3" spans="1:64" ht="15" customHeight="1" x14ac:dyDescent="0.35">
      <c r="A3" s="15"/>
      <c r="B3" s="25"/>
      <c r="C3" s="25"/>
      <c r="D3" s="152" t="s">
        <v>185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1"/>
      <c r="S3" s="158" t="s">
        <v>184</v>
      </c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1"/>
      <c r="AH3" s="158" t="s">
        <v>207</v>
      </c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1"/>
      <c r="AW3" s="158" t="s">
        <v>219</v>
      </c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256"/>
      <c r="BJ3" s="256"/>
      <c r="BK3" s="143"/>
      <c r="BL3" s="27"/>
    </row>
    <row r="4" spans="1:64" ht="15" customHeight="1" x14ac:dyDescent="0.35">
      <c r="A4" s="16"/>
      <c r="B4" s="30"/>
      <c r="C4" s="24"/>
      <c r="D4" s="308" t="s">
        <v>282</v>
      </c>
      <c r="E4" s="309"/>
      <c r="F4" s="309"/>
      <c r="G4" s="309"/>
      <c r="H4" s="309"/>
      <c r="I4" s="309"/>
      <c r="J4" s="309"/>
      <c r="K4" s="309"/>
      <c r="L4" s="309"/>
      <c r="M4" s="309"/>
      <c r="N4" s="163"/>
      <c r="O4" s="168"/>
      <c r="P4" s="207"/>
      <c r="Q4" s="253"/>
      <c r="R4" s="133"/>
      <c r="S4" s="309" t="s">
        <v>186</v>
      </c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168"/>
      <c r="AE4" s="207"/>
      <c r="AF4" s="253"/>
      <c r="AG4" s="133"/>
      <c r="AH4" s="62" t="s">
        <v>280</v>
      </c>
      <c r="AI4" s="62"/>
      <c r="AJ4" s="62"/>
      <c r="AK4" s="62"/>
      <c r="AL4" s="62"/>
      <c r="AM4" s="62"/>
      <c r="AN4" s="62"/>
      <c r="AO4" s="62"/>
      <c r="AP4" s="62"/>
      <c r="AQ4" s="62"/>
      <c r="AR4" s="168"/>
      <c r="AS4" s="195"/>
      <c r="AT4" s="207"/>
      <c r="AU4" s="251"/>
      <c r="AV4" s="136"/>
      <c r="AW4" s="62" t="s">
        <v>69</v>
      </c>
      <c r="AX4" s="62"/>
      <c r="AY4" s="62"/>
      <c r="AZ4" s="62"/>
      <c r="BA4" s="62"/>
      <c r="BB4" s="62"/>
      <c r="BC4" s="62"/>
      <c r="BD4" s="62"/>
      <c r="BE4" s="62"/>
      <c r="BF4" s="62"/>
      <c r="BG4" s="168"/>
      <c r="BH4" s="195"/>
      <c r="BI4" s="207"/>
      <c r="BJ4" s="252"/>
      <c r="BK4" s="173"/>
      <c r="BL4" s="27"/>
    </row>
    <row r="5" spans="1:64" ht="14.5" x14ac:dyDescent="0.35">
      <c r="A5" s="34" t="s">
        <v>157</v>
      </c>
      <c r="B5" s="58" t="s">
        <v>212</v>
      </c>
      <c r="C5" s="66" t="s">
        <v>59</v>
      </c>
      <c r="D5" s="190" t="s">
        <v>60</v>
      </c>
      <c r="E5" s="186" t="s">
        <v>61</v>
      </c>
      <c r="F5" s="186" t="s">
        <v>62</v>
      </c>
      <c r="G5" s="186" t="s">
        <v>63</v>
      </c>
      <c r="H5" s="186" t="s">
        <v>64</v>
      </c>
      <c r="I5" s="186" t="s">
        <v>65</v>
      </c>
      <c r="J5" s="186" t="s">
        <v>163</v>
      </c>
      <c r="K5" s="186" t="s">
        <v>221</v>
      </c>
      <c r="L5" s="186" t="s">
        <v>222</v>
      </c>
      <c r="M5" s="186" t="s">
        <v>242</v>
      </c>
      <c r="N5" s="186" t="s">
        <v>243</v>
      </c>
      <c r="O5" s="186" t="s">
        <v>244</v>
      </c>
      <c r="P5" s="186" t="s">
        <v>246</v>
      </c>
      <c r="Q5" s="186" t="s">
        <v>251</v>
      </c>
      <c r="R5" s="187" t="s">
        <v>270</v>
      </c>
      <c r="S5" s="186" t="s">
        <v>60</v>
      </c>
      <c r="T5" s="186" t="s">
        <v>61</v>
      </c>
      <c r="U5" s="186" t="s">
        <v>62</v>
      </c>
      <c r="V5" s="186" t="s">
        <v>63</v>
      </c>
      <c r="W5" s="186" t="s">
        <v>64</v>
      </c>
      <c r="X5" s="186" t="s">
        <v>65</v>
      </c>
      <c r="Y5" s="186" t="s">
        <v>163</v>
      </c>
      <c r="Z5" s="186" t="s">
        <v>221</v>
      </c>
      <c r="AA5" s="186" t="s">
        <v>222</v>
      </c>
      <c r="AB5" s="186" t="s">
        <v>242</v>
      </c>
      <c r="AC5" s="186" t="s">
        <v>243</v>
      </c>
      <c r="AD5" s="186" t="s">
        <v>244</v>
      </c>
      <c r="AE5" s="186" t="s">
        <v>246</v>
      </c>
      <c r="AF5" s="186" t="s">
        <v>251</v>
      </c>
      <c r="AG5" s="187" t="s">
        <v>270</v>
      </c>
      <c r="AH5" s="36" t="s">
        <v>60</v>
      </c>
      <c r="AI5" s="36" t="s">
        <v>61</v>
      </c>
      <c r="AJ5" s="36" t="s">
        <v>62</v>
      </c>
      <c r="AK5" s="36" t="s">
        <v>63</v>
      </c>
      <c r="AL5" s="36" t="s">
        <v>64</v>
      </c>
      <c r="AM5" s="36" t="s">
        <v>65</v>
      </c>
      <c r="AN5" s="36" t="s">
        <v>163</v>
      </c>
      <c r="AO5" s="36" t="s">
        <v>221</v>
      </c>
      <c r="AP5" s="36" t="s">
        <v>222</v>
      </c>
      <c r="AQ5" s="36" t="s">
        <v>242</v>
      </c>
      <c r="AR5" s="36" t="s">
        <v>243</v>
      </c>
      <c r="AS5" s="36" t="s">
        <v>244</v>
      </c>
      <c r="AT5" s="36" t="s">
        <v>246</v>
      </c>
      <c r="AU5" s="36" t="s">
        <v>251</v>
      </c>
      <c r="AV5" s="185" t="s">
        <v>270</v>
      </c>
      <c r="AW5" s="209" t="s">
        <v>60</v>
      </c>
      <c r="AX5" s="36" t="s">
        <v>61</v>
      </c>
      <c r="AY5" s="36" t="s">
        <v>62</v>
      </c>
      <c r="AZ5" s="36" t="s">
        <v>63</v>
      </c>
      <c r="BA5" s="36" t="s">
        <v>64</v>
      </c>
      <c r="BB5" s="36" t="s">
        <v>65</v>
      </c>
      <c r="BC5" s="36" t="s">
        <v>163</v>
      </c>
      <c r="BD5" s="36" t="s">
        <v>221</v>
      </c>
      <c r="BE5" s="36" t="s">
        <v>222</v>
      </c>
      <c r="BF5" s="36" t="s">
        <v>242</v>
      </c>
      <c r="BG5" s="36" t="s">
        <v>243</v>
      </c>
      <c r="BH5" s="36" t="s">
        <v>244</v>
      </c>
      <c r="BI5" s="36" t="s">
        <v>246</v>
      </c>
      <c r="BJ5" s="78" t="s">
        <v>251</v>
      </c>
      <c r="BK5" s="279" t="s">
        <v>270</v>
      </c>
      <c r="BL5" s="27"/>
    </row>
    <row r="6" spans="1:64" ht="14.5" x14ac:dyDescent="0.35">
      <c r="A6" s="65">
        <v>1</v>
      </c>
      <c r="B6" s="67" t="s">
        <v>66</v>
      </c>
      <c r="C6" s="29" t="s">
        <v>7</v>
      </c>
      <c r="D6" s="42">
        <f>'4 Utsläpp data'!D6*1000/'6 Intensiteter data'!AH6</f>
        <v>203.19788335538581</v>
      </c>
      <c r="E6" s="1">
        <f>'4 Utsläpp data'!E6*1000/'6 Intensiteter data'!AI6</f>
        <v>211.83285674588845</v>
      </c>
      <c r="F6" s="1">
        <f>'4 Utsläpp data'!F6*1000/'6 Intensiteter data'!AJ6</f>
        <v>225.59984673629958</v>
      </c>
      <c r="G6" s="1">
        <f>'4 Utsläpp data'!G6*1000/'6 Intensiteter data'!AK6</f>
        <v>207.07661621577796</v>
      </c>
      <c r="H6" s="1">
        <f>'4 Utsläpp data'!H6*1000/'6 Intensiteter data'!AL6</f>
        <v>217.00003874785253</v>
      </c>
      <c r="I6" s="1">
        <f>'4 Utsläpp data'!I6*1000/'6 Intensiteter data'!AM6</f>
        <v>238.99411895011087</v>
      </c>
      <c r="J6" s="1">
        <f>'4 Utsläpp data'!J6*1000/'6 Intensiteter data'!AN6</f>
        <v>218.45844082971638</v>
      </c>
      <c r="K6" s="1">
        <f>'4 Utsläpp data'!K6*1000/'6 Intensiteter data'!AO6</f>
        <v>226.55090608006643</v>
      </c>
      <c r="L6" s="1">
        <f>'4 Utsläpp data'!L6*1000/'6 Intensiteter data'!AP6</f>
        <v>239.12894872452486</v>
      </c>
      <c r="M6" s="1">
        <f>'4 Utsläpp data'!M6*1000/'6 Intensiteter data'!AQ6</f>
        <v>230.04590125059357</v>
      </c>
      <c r="N6" s="1">
        <f>'4 Utsläpp data'!N6*1000/'6 Intensiteter data'!AR6</f>
        <v>249.54203643025679</v>
      </c>
      <c r="O6" s="1">
        <f>'4 Utsläpp data'!O6*1000/'6 Intensiteter data'!AS6</f>
        <v>209.41812144580391</v>
      </c>
      <c r="P6" s="1">
        <f>'4 Utsläpp data'!P6*1000/'6 Intensiteter data'!AT6</f>
        <v>232.94311617352801</v>
      </c>
      <c r="Q6" s="1">
        <f>'4 Utsläpp data'!Q6*1000/'6 Intensiteter data'!AU6</f>
        <v>244.21470970290966</v>
      </c>
      <c r="R6" s="247">
        <f>'4 Utsläpp data'!R6*1000/'6 Intensiteter data'!AV6</f>
        <v>211.52303140135447</v>
      </c>
      <c r="S6" s="1">
        <f>'4 Utsläpp data'!D6*1000/('6 Intensiteter data'!AW6*100)</f>
        <v>116.15279909756813</v>
      </c>
      <c r="T6" s="1">
        <f>'4 Utsläpp data'!E6*1000/('6 Intensiteter data'!AX6*100)</f>
        <v>110.93085987740659</v>
      </c>
      <c r="U6" s="1">
        <f>'4 Utsläpp data'!F6*1000/('6 Intensiteter data'!AY6*100)</f>
        <v>109.86097557996385</v>
      </c>
      <c r="V6" s="1">
        <f>'4 Utsläpp data'!G6*1000/('6 Intensiteter data'!AZ6*100)</f>
        <v>101.88114001297184</v>
      </c>
      <c r="W6" s="1">
        <f>'4 Utsläpp data'!H6*1000/('6 Intensiteter data'!BA6*100)</f>
        <v>101.82763723011475</v>
      </c>
      <c r="X6" s="1">
        <f>'4 Utsläpp data'!I6*1000/('6 Intensiteter data'!BB6*100)</f>
        <v>101.70671240679346</v>
      </c>
      <c r="Y6" s="1">
        <f>'4 Utsläpp data'!J6*1000/('6 Intensiteter data'!BC6*100)</f>
        <v>102.33709406150763</v>
      </c>
      <c r="Z6" s="1">
        <f>'4 Utsläpp data'!K6*1000/('6 Intensiteter data'!BD6*100)</f>
        <v>103.28732392972685</v>
      </c>
      <c r="AA6" s="1">
        <f>'4 Utsläpp data'!L6*1000/('6 Intensiteter data'!BE6*100)</f>
        <v>103.467337897357</v>
      </c>
      <c r="AB6" s="1">
        <f>'4 Utsläpp data'!M6*1000/('6 Intensiteter data'!BF6*100)</f>
        <v>103.151951858023</v>
      </c>
      <c r="AC6" s="1">
        <f>'4 Utsläpp data'!N6*1000/('6 Intensiteter data'!BG6*100)</f>
        <v>98.947353978779191</v>
      </c>
      <c r="AD6" s="1">
        <f>'4 Utsläpp data'!O6*1000/('6 Intensiteter data'!BH6*100)</f>
        <v>98.725685824450409</v>
      </c>
      <c r="AE6" s="1">
        <f>'4 Utsläpp data'!P6*1000/('6 Intensiteter data'!BI6*100)</f>
        <v>97.624625055901788</v>
      </c>
      <c r="AF6" s="1">
        <f>'4 Utsläpp data'!Q6*1000/('6 Intensiteter data'!BJ6*100)</f>
        <v>95.150056538349261</v>
      </c>
      <c r="AG6" s="247">
        <f>'4 Utsläpp data'!R6*1000/('6 Intensiteter data'!BK6*100)</f>
        <v>95.571989009197424</v>
      </c>
      <c r="AH6" s="225">
        <v>38013</v>
      </c>
      <c r="AI6" s="225">
        <v>35086</v>
      </c>
      <c r="AJ6" s="225">
        <v>33942</v>
      </c>
      <c r="AK6" s="225">
        <v>36703</v>
      </c>
      <c r="AL6" s="225">
        <v>34490</v>
      </c>
      <c r="AM6" s="225">
        <v>31449</v>
      </c>
      <c r="AN6" s="225">
        <v>34478</v>
      </c>
      <c r="AO6" s="225">
        <v>33236</v>
      </c>
      <c r="AP6" s="225">
        <v>31110</v>
      </c>
      <c r="AQ6" s="225">
        <v>32733</v>
      </c>
      <c r="AR6" s="225">
        <v>28906</v>
      </c>
      <c r="AS6" s="225">
        <v>34650</v>
      </c>
      <c r="AT6" s="225">
        <v>31390</v>
      </c>
      <c r="AU6" s="224">
        <v>29455</v>
      </c>
      <c r="AV6" s="224">
        <v>34113</v>
      </c>
      <c r="AW6" s="257">
        <v>665</v>
      </c>
      <c r="AX6" s="225">
        <v>670</v>
      </c>
      <c r="AY6" s="225">
        <v>697</v>
      </c>
      <c r="AZ6" s="225">
        <v>746</v>
      </c>
      <c r="BA6" s="225">
        <v>735</v>
      </c>
      <c r="BB6" s="225">
        <v>739</v>
      </c>
      <c r="BC6" s="225">
        <v>736</v>
      </c>
      <c r="BD6" s="225">
        <v>729</v>
      </c>
      <c r="BE6" s="225">
        <v>719</v>
      </c>
      <c r="BF6" s="225">
        <v>730</v>
      </c>
      <c r="BG6" s="225">
        <v>729</v>
      </c>
      <c r="BH6" s="225">
        <v>735</v>
      </c>
      <c r="BI6" s="225">
        <v>749</v>
      </c>
      <c r="BJ6" s="233">
        <v>756</v>
      </c>
      <c r="BK6" s="178">
        <v>755</v>
      </c>
    </row>
    <row r="7" spans="1:64" ht="14.5" x14ac:dyDescent="0.35">
      <c r="A7" s="65">
        <v>2</v>
      </c>
      <c r="B7" s="67" t="s">
        <v>66</v>
      </c>
      <c r="C7" s="29" t="s">
        <v>8</v>
      </c>
      <c r="D7" s="42">
        <f>'4 Utsläpp data'!D7*1000/'6 Intensiteter data'!AH7</f>
        <v>77.448559636123846</v>
      </c>
      <c r="E7" s="1">
        <f>'4 Utsläpp data'!E7*1000/'6 Intensiteter data'!AI7</f>
        <v>63.096960202540266</v>
      </c>
      <c r="F7" s="1">
        <f>'4 Utsläpp data'!F7*1000/'6 Intensiteter data'!AJ7</f>
        <v>61.570303394879026</v>
      </c>
      <c r="G7" s="1">
        <f>'4 Utsläpp data'!G7*1000/'6 Intensiteter data'!AK7</f>
        <v>63.728789274037211</v>
      </c>
      <c r="H7" s="1">
        <f>'4 Utsläpp data'!H7*1000/'6 Intensiteter data'!AL7</f>
        <v>56.432000067250016</v>
      </c>
      <c r="I7" s="1">
        <f>'4 Utsläpp data'!I7*1000/'6 Intensiteter data'!AM7</f>
        <v>42.105391664796485</v>
      </c>
      <c r="J7" s="1">
        <f>'4 Utsläpp data'!J7*1000/'6 Intensiteter data'!AN7</f>
        <v>36.748482286251871</v>
      </c>
      <c r="K7" s="1">
        <f>'4 Utsläpp data'!K7*1000/'6 Intensiteter data'!AO7</f>
        <v>32.908127976663174</v>
      </c>
      <c r="L7" s="1">
        <f>'4 Utsläpp data'!L7*1000/'6 Intensiteter data'!AP7</f>
        <v>28.856915981028262</v>
      </c>
      <c r="M7" s="1">
        <f>'4 Utsläpp data'!M7*1000/'6 Intensiteter data'!AQ7</f>
        <v>27.159629967671229</v>
      </c>
      <c r="N7" s="1">
        <f>'4 Utsläpp data'!N7*1000/'6 Intensiteter data'!AR7</f>
        <v>27.470982846226519</v>
      </c>
      <c r="O7" s="1">
        <f>'4 Utsläpp data'!O7*1000/'6 Intensiteter data'!AS7</f>
        <v>28.762126282016904</v>
      </c>
      <c r="P7" s="1">
        <f>'4 Utsläpp data'!P7*1000/'6 Intensiteter data'!AT7</f>
        <v>27.935340319316026</v>
      </c>
      <c r="Q7" s="1">
        <f>'4 Utsläpp data'!Q7*1000/'6 Intensiteter data'!AU7</f>
        <v>27.816567400881091</v>
      </c>
      <c r="R7" s="247">
        <f>'4 Utsläpp data'!R7*1000/'6 Intensiteter data'!AV7</f>
        <v>31.717343630260977</v>
      </c>
      <c r="S7" s="1">
        <f>'4 Utsläpp data'!D7*1000/('6 Intensiteter data'!AW7*100)</f>
        <v>22.856166252432349</v>
      </c>
      <c r="T7" s="1">
        <f>'4 Utsläpp data'!E7*1000/('6 Intensiteter data'!AX7*100)</f>
        <v>22.738167225062899</v>
      </c>
      <c r="U7" s="1">
        <f>'4 Utsläpp data'!F7*1000/('6 Intensiteter data'!AY7*100)</f>
        <v>22.081847255332278</v>
      </c>
      <c r="V7" s="1">
        <f>'4 Utsläpp data'!G7*1000/('6 Intensiteter data'!AZ7*100)</f>
        <v>20.403170191015978</v>
      </c>
      <c r="W7" s="1">
        <f>'4 Utsläpp data'!H7*1000/('6 Intensiteter data'!BA7*100)</f>
        <v>18.060248277750155</v>
      </c>
      <c r="X7" s="1">
        <f>'4 Utsläpp data'!I7*1000/('6 Intensiteter data'!BB7*100)</f>
        <v>16.923555489875142</v>
      </c>
      <c r="Y7" s="1">
        <f>'4 Utsläpp data'!J7*1000/('6 Intensiteter data'!BC7*100)</f>
        <v>16.096342992428905</v>
      </c>
      <c r="Z7" s="1">
        <f>'4 Utsläpp data'!K7*1000/('6 Intensiteter data'!BD7*100)</f>
        <v>16.035440661904019</v>
      </c>
      <c r="AA7" s="1">
        <f>'4 Utsläpp data'!L7*1000/('6 Intensiteter data'!BE7*100)</f>
        <v>15.503796326981071</v>
      </c>
      <c r="AB7" s="1">
        <f>'4 Utsläpp data'!M7*1000/('6 Intensiteter data'!BF7*100)</f>
        <v>14.544268745187601</v>
      </c>
      <c r="AC7" s="1">
        <f>'4 Utsläpp data'!N7*1000/('6 Intensiteter data'!BG7*100)</f>
        <v>13.793556200354839</v>
      </c>
      <c r="AD7" s="1">
        <f>'4 Utsläpp data'!O7*1000/('6 Intensiteter data'!BH7*100)</f>
        <v>13.388964122969965</v>
      </c>
      <c r="AE7" s="1">
        <f>'4 Utsläpp data'!P7*1000/('6 Intensiteter data'!BI7*100)</f>
        <v>12.614337797216518</v>
      </c>
      <c r="AF7" s="1">
        <f>'4 Utsläpp data'!Q7*1000/('6 Intensiteter data'!BJ7*100)</f>
        <v>12.611547495988962</v>
      </c>
      <c r="AG7" s="247">
        <f>'4 Utsläpp data'!R7*1000/('6 Intensiteter data'!BK7*100)</f>
        <v>10.840386874414524</v>
      </c>
      <c r="AH7" s="225">
        <v>12926</v>
      </c>
      <c r="AI7" s="225">
        <v>15640</v>
      </c>
      <c r="AJ7" s="225">
        <v>16139</v>
      </c>
      <c r="AK7" s="225">
        <v>16392</v>
      </c>
      <c r="AL7" s="225">
        <v>17986</v>
      </c>
      <c r="AM7" s="225">
        <v>22870</v>
      </c>
      <c r="AN7" s="225">
        <v>25361</v>
      </c>
      <c r="AO7" s="225">
        <v>28116</v>
      </c>
      <c r="AP7" s="225">
        <v>29657</v>
      </c>
      <c r="AQ7" s="225">
        <v>30417</v>
      </c>
      <c r="AR7" s="225">
        <v>28269</v>
      </c>
      <c r="AS7" s="225">
        <v>27558</v>
      </c>
      <c r="AT7" s="225">
        <v>27590</v>
      </c>
      <c r="AU7" s="224">
        <v>27611</v>
      </c>
      <c r="AV7" s="224">
        <v>20917</v>
      </c>
      <c r="AW7" s="242">
        <v>438</v>
      </c>
      <c r="AX7" s="225">
        <v>434</v>
      </c>
      <c r="AY7" s="225">
        <v>450</v>
      </c>
      <c r="AZ7" s="225">
        <v>512</v>
      </c>
      <c r="BA7" s="225">
        <v>562</v>
      </c>
      <c r="BB7" s="225">
        <v>569</v>
      </c>
      <c r="BC7" s="225">
        <v>579</v>
      </c>
      <c r="BD7" s="225">
        <v>577</v>
      </c>
      <c r="BE7" s="225">
        <v>552</v>
      </c>
      <c r="BF7" s="225">
        <v>568</v>
      </c>
      <c r="BG7" s="225">
        <v>563</v>
      </c>
      <c r="BH7" s="225">
        <v>592</v>
      </c>
      <c r="BI7" s="225">
        <v>611</v>
      </c>
      <c r="BJ7" s="233">
        <v>609</v>
      </c>
      <c r="BK7" s="178">
        <v>612</v>
      </c>
    </row>
    <row r="8" spans="1:64" ht="14.5" x14ac:dyDescent="0.35">
      <c r="A8" s="65">
        <v>3</v>
      </c>
      <c r="B8" s="67" t="s">
        <v>66</v>
      </c>
      <c r="C8" s="29" t="s">
        <v>9</v>
      </c>
      <c r="D8" s="42">
        <f>'4 Utsläpp data'!D8*1000/'6 Intensiteter data'!AH8</f>
        <v>107.48512198473671</v>
      </c>
      <c r="E8" s="1">
        <f>'4 Utsläpp data'!E8*1000/'6 Intensiteter data'!AI8</f>
        <v>100.60033001605643</v>
      </c>
      <c r="F8" s="1">
        <f>'4 Utsläpp data'!F8*1000/'6 Intensiteter data'!AJ8</f>
        <v>71.386641872508974</v>
      </c>
      <c r="G8" s="1">
        <f>'4 Utsläpp data'!G8*1000/'6 Intensiteter data'!AK8</f>
        <v>67.386583982939584</v>
      </c>
      <c r="H8" s="1">
        <f>'4 Utsläpp data'!H8*1000/'6 Intensiteter data'!AL8</f>
        <v>73.286425982821413</v>
      </c>
      <c r="I8" s="1">
        <f>'4 Utsläpp data'!I8*1000/'6 Intensiteter data'!AM8</f>
        <v>76.609928193283935</v>
      </c>
      <c r="J8" s="1">
        <f>'4 Utsläpp data'!J8*1000/'6 Intensiteter data'!AN8</f>
        <v>70.180131877268252</v>
      </c>
      <c r="K8" s="1">
        <f>'4 Utsläpp data'!K8*1000/'6 Intensiteter data'!AO8</f>
        <v>57.141075259487614</v>
      </c>
      <c r="L8" s="1">
        <f>'4 Utsläpp data'!L8*1000/'6 Intensiteter data'!AP8</f>
        <v>56.441169645249893</v>
      </c>
      <c r="M8" s="1">
        <f>'4 Utsläpp data'!M8*1000/'6 Intensiteter data'!AQ8</f>
        <v>51.434730242933249</v>
      </c>
      <c r="N8" s="1">
        <f>'4 Utsläpp data'!N8*1000/'6 Intensiteter data'!AR8</f>
        <v>43.097536791715683</v>
      </c>
      <c r="O8" s="1">
        <f>'4 Utsläpp data'!O8*1000/'6 Intensiteter data'!AS8</f>
        <v>47.575063889913046</v>
      </c>
      <c r="P8" s="1">
        <f>'4 Utsläpp data'!P8*1000/'6 Intensiteter data'!AT8</f>
        <v>52.246103534670368</v>
      </c>
      <c r="Q8" s="1">
        <f>'4 Utsläpp data'!Q8*1000/'6 Intensiteter data'!AU8</f>
        <v>66.234895212588526</v>
      </c>
      <c r="R8" s="247">
        <f>'4 Utsläpp data'!R8*1000/'6 Intensiteter data'!AV8</f>
        <v>49.286680086936833</v>
      </c>
      <c r="S8" s="1">
        <f>'4 Utsläpp data'!D8*1000/('6 Intensiteter data'!AW8*100)</f>
        <v>80.452613805575425</v>
      </c>
      <c r="T8" s="1">
        <f>'4 Utsläpp data'!E8*1000/('6 Intensiteter data'!AX8*100)</f>
        <v>66.492027648707776</v>
      </c>
      <c r="U8" s="1">
        <f>'4 Utsläpp data'!F8*1000/('6 Intensiteter data'!AY8*100)</f>
        <v>59.250912754182444</v>
      </c>
      <c r="V8" s="1">
        <f>'4 Utsläpp data'!G8*1000/('6 Intensiteter data'!AZ8*100)</f>
        <v>54.482053150206653</v>
      </c>
      <c r="W8" s="1">
        <f>'4 Utsläpp data'!H8*1000/('6 Intensiteter data'!BA8*100)</f>
        <v>53.462447754468215</v>
      </c>
      <c r="X8" s="1">
        <f>'4 Utsläpp data'!I8*1000/('6 Intensiteter data'!BB8*100)</f>
        <v>54.7962591656173</v>
      </c>
      <c r="Y8" s="1">
        <f>'4 Utsläpp data'!J8*1000/('6 Intensiteter data'!BC8*100)</f>
        <v>52.450414350379425</v>
      </c>
      <c r="Z8" s="1">
        <f>'4 Utsläpp data'!K8*1000/('6 Intensiteter data'!BD8*100)</f>
        <v>52.792004531404388</v>
      </c>
      <c r="AA8" s="1">
        <f>'4 Utsläpp data'!L8*1000/('6 Intensiteter data'!BE8*100)</f>
        <v>52.058678825736372</v>
      </c>
      <c r="AB8" s="1">
        <f>'4 Utsläpp data'!M8*1000/('6 Intensiteter data'!BF8*100)</f>
        <v>50.052421867654424</v>
      </c>
      <c r="AC8" s="1">
        <f>'4 Utsläpp data'!N8*1000/('6 Intensiteter data'!BG8*100)</f>
        <v>45.14466978932218</v>
      </c>
      <c r="AD8" s="1">
        <f>'4 Utsläpp data'!O8*1000/('6 Intensiteter data'!BH8*100)</f>
        <v>41.033492605050007</v>
      </c>
      <c r="AE8" s="1">
        <f>'4 Utsläpp data'!P8*1000/('6 Intensiteter data'!BI8*100)</f>
        <v>40.542976342904204</v>
      </c>
      <c r="AF8" s="1">
        <f>'4 Utsläpp data'!Q8*1000/('6 Intensiteter data'!BJ8*100)</f>
        <v>38.995794556411497</v>
      </c>
      <c r="AG8" s="247">
        <f>'4 Utsläpp data'!R8*1000/('6 Intensiteter data'!BK8*100)</f>
        <v>38.659239693191083</v>
      </c>
      <c r="AH8" s="225">
        <v>1497</v>
      </c>
      <c r="AI8" s="225">
        <v>1388</v>
      </c>
      <c r="AJ8" s="225">
        <v>1743</v>
      </c>
      <c r="AK8" s="225">
        <v>1617</v>
      </c>
      <c r="AL8" s="225">
        <v>1459</v>
      </c>
      <c r="AM8" s="225">
        <v>1359</v>
      </c>
      <c r="AN8" s="225">
        <v>1420</v>
      </c>
      <c r="AO8" s="225">
        <v>1663</v>
      </c>
      <c r="AP8" s="225">
        <v>1568</v>
      </c>
      <c r="AQ8" s="225">
        <v>1557</v>
      </c>
      <c r="AR8" s="225">
        <v>1676</v>
      </c>
      <c r="AS8" s="225">
        <v>1380</v>
      </c>
      <c r="AT8" s="225">
        <v>1164</v>
      </c>
      <c r="AU8" s="224">
        <v>942</v>
      </c>
      <c r="AV8" s="224">
        <v>1255</v>
      </c>
      <c r="AW8" s="242">
        <v>20</v>
      </c>
      <c r="AX8" s="225">
        <v>21</v>
      </c>
      <c r="AY8" s="225">
        <v>21</v>
      </c>
      <c r="AZ8" s="225">
        <v>20</v>
      </c>
      <c r="BA8" s="225">
        <v>20</v>
      </c>
      <c r="BB8" s="225">
        <v>19</v>
      </c>
      <c r="BC8" s="225">
        <v>19</v>
      </c>
      <c r="BD8" s="225">
        <v>18</v>
      </c>
      <c r="BE8" s="225">
        <v>17</v>
      </c>
      <c r="BF8" s="225">
        <v>16</v>
      </c>
      <c r="BG8" s="225">
        <v>16</v>
      </c>
      <c r="BH8" s="225">
        <v>16</v>
      </c>
      <c r="BI8" s="225">
        <v>15</v>
      </c>
      <c r="BJ8" s="233">
        <v>16</v>
      </c>
      <c r="BK8" s="178">
        <v>16</v>
      </c>
    </row>
    <row r="9" spans="1:64" ht="14.5" x14ac:dyDescent="0.35">
      <c r="A9" s="65">
        <v>4</v>
      </c>
      <c r="B9" s="67" t="s">
        <v>67</v>
      </c>
      <c r="C9" s="29" t="s">
        <v>10</v>
      </c>
      <c r="D9" s="42">
        <f>'4 Utsläpp data'!D9*1000/'6 Intensiteter data'!AH9</f>
        <v>25.026116492248097</v>
      </c>
      <c r="E9" s="1">
        <f>'4 Utsläpp data'!E9*1000/'6 Intensiteter data'!AI9</f>
        <v>23.679605600677974</v>
      </c>
      <c r="F9" s="1">
        <f>'4 Utsläpp data'!F9*1000/'6 Intensiteter data'!AJ9</f>
        <v>27.166172286081402</v>
      </c>
      <c r="G9" s="1">
        <f>'4 Utsläpp data'!G9*1000/'6 Intensiteter data'!AK9</f>
        <v>28.468940185617072</v>
      </c>
      <c r="H9" s="1">
        <f>'4 Utsläpp data'!H9*1000/'6 Intensiteter data'!AL9</f>
        <v>30.668973486732234</v>
      </c>
      <c r="I9" s="1">
        <f>'4 Utsläpp data'!I9*1000/'6 Intensiteter data'!AM9</f>
        <v>32.978809481442532</v>
      </c>
      <c r="J9" s="1">
        <f>'4 Utsläpp data'!J9*1000/'6 Intensiteter data'!AN9</f>
        <v>37.9520528232472</v>
      </c>
      <c r="K9" s="1">
        <f>'4 Utsläpp data'!K9*1000/'6 Intensiteter data'!AO9</f>
        <v>35.561705926903606</v>
      </c>
      <c r="L9" s="1">
        <f>'4 Utsläpp data'!L9*1000/'6 Intensiteter data'!AP9</f>
        <v>34.327973837584089</v>
      </c>
      <c r="M9" s="1">
        <f>'4 Utsläpp data'!M9*1000/'6 Intensiteter data'!AQ9</f>
        <v>31.069409839282937</v>
      </c>
      <c r="N9" s="1">
        <f>'4 Utsläpp data'!N9*1000/'6 Intensiteter data'!AR9</f>
        <v>28.724346011099151</v>
      </c>
      <c r="O9" s="1">
        <f>'4 Utsläpp data'!O9*1000/'6 Intensiteter data'!AS9</f>
        <v>29.251861574185018</v>
      </c>
      <c r="P9" s="1">
        <f>'4 Utsläpp data'!P9*1000/'6 Intensiteter data'!AT9</f>
        <v>28.951755420671077</v>
      </c>
      <c r="Q9" s="1">
        <f>'4 Utsläpp data'!Q9*1000/'6 Intensiteter data'!AU9</f>
        <v>26.796145720142263</v>
      </c>
      <c r="R9" s="247">
        <f>'4 Utsläpp data'!R9*1000/'6 Intensiteter data'!AV9</f>
        <v>30.188253128438717</v>
      </c>
      <c r="S9" s="1">
        <f>'4 Utsläpp data'!D9*1000/('6 Intensiteter data'!AW9*100)</f>
        <v>84.517547762407432</v>
      </c>
      <c r="T9" s="1">
        <f>'4 Utsläpp data'!E9*1000/('6 Intensiteter data'!AX9*100)</f>
        <v>76.611981120193491</v>
      </c>
      <c r="U9" s="1">
        <f>'4 Utsläpp data'!F9*1000/('6 Intensiteter data'!AY9*100)</f>
        <v>100.04869063859229</v>
      </c>
      <c r="V9" s="1">
        <f>'4 Utsläpp data'!G9*1000/('6 Intensiteter data'!AZ9*100)</f>
        <v>95.40156138545764</v>
      </c>
      <c r="W9" s="1">
        <f>'4 Utsläpp data'!H9*1000/('6 Intensiteter data'!BA9*100)</f>
        <v>94.731986541882392</v>
      </c>
      <c r="X9" s="1">
        <f>'4 Utsläpp data'!I9*1000/('6 Intensiteter data'!BB9*100)</f>
        <v>89.019467249756445</v>
      </c>
      <c r="Y9" s="1">
        <f>'4 Utsläpp data'!J9*1000/('6 Intensiteter data'!BC9*100)</f>
        <v>93.66946157305641</v>
      </c>
      <c r="Z9" s="1">
        <f>'4 Utsläpp data'!K9*1000/('6 Intensiteter data'!BD9*100)</f>
        <v>98.949490781772553</v>
      </c>
      <c r="AA9" s="1">
        <f>'4 Utsläpp data'!L9*1000/('6 Intensiteter data'!BE9*100)</f>
        <v>100.31977223883541</v>
      </c>
      <c r="AB9" s="1">
        <f>'4 Utsläpp data'!M9*1000/('6 Intensiteter data'!BF9*100)</f>
        <v>101.50916532056158</v>
      </c>
      <c r="AC9" s="1">
        <f>'4 Utsläpp data'!N9*1000/('6 Intensiteter data'!BG9*100)</f>
        <v>92.091450159334343</v>
      </c>
      <c r="AD9" s="1">
        <f>'4 Utsläpp data'!O9*1000/('6 Intensiteter data'!BH9*100)</f>
        <v>92.782682995149528</v>
      </c>
      <c r="AE9" s="1">
        <f>'4 Utsläpp data'!P9*1000/('6 Intensiteter data'!BI9*100)</f>
        <v>89.73596592637</v>
      </c>
      <c r="AF9" s="1">
        <f>'4 Utsläpp data'!Q9*1000/('6 Intensiteter data'!BJ9*100)</f>
        <v>84.515043601328699</v>
      </c>
      <c r="AG9" s="247">
        <f>'4 Utsläpp data'!R9*1000/('6 Intensiteter data'!BK9*100)</f>
        <v>77.23396536364578</v>
      </c>
      <c r="AH9" s="225">
        <v>31070</v>
      </c>
      <c r="AI9" s="225">
        <v>27177</v>
      </c>
      <c r="AJ9" s="225">
        <v>32409</v>
      </c>
      <c r="AK9" s="225">
        <v>31165</v>
      </c>
      <c r="AL9" s="225">
        <v>29653</v>
      </c>
      <c r="AM9" s="225">
        <v>26723</v>
      </c>
      <c r="AN9" s="225">
        <v>24681</v>
      </c>
      <c r="AO9" s="225">
        <v>25877</v>
      </c>
      <c r="AP9" s="225">
        <v>26886</v>
      </c>
      <c r="AQ9" s="225">
        <v>30058</v>
      </c>
      <c r="AR9" s="225">
        <v>30778</v>
      </c>
      <c r="AS9" s="225">
        <v>30767</v>
      </c>
      <c r="AT9" s="225">
        <v>30995</v>
      </c>
      <c r="AU9" s="224">
        <v>33117</v>
      </c>
      <c r="AV9" s="224">
        <v>27375</v>
      </c>
      <c r="AW9" s="242">
        <v>92</v>
      </c>
      <c r="AX9" s="225">
        <v>84</v>
      </c>
      <c r="AY9" s="225">
        <v>88</v>
      </c>
      <c r="AZ9" s="225">
        <v>93</v>
      </c>
      <c r="BA9" s="225">
        <v>96</v>
      </c>
      <c r="BB9" s="225">
        <v>99</v>
      </c>
      <c r="BC9" s="225">
        <v>100</v>
      </c>
      <c r="BD9" s="225">
        <v>93</v>
      </c>
      <c r="BE9" s="225">
        <v>92</v>
      </c>
      <c r="BF9" s="225">
        <v>92</v>
      </c>
      <c r="BG9" s="225">
        <v>96</v>
      </c>
      <c r="BH9" s="225">
        <v>97</v>
      </c>
      <c r="BI9" s="225">
        <v>100</v>
      </c>
      <c r="BJ9" s="233">
        <v>105</v>
      </c>
      <c r="BK9" s="178">
        <v>107</v>
      </c>
    </row>
    <row r="10" spans="1:64" ht="14.5" x14ac:dyDescent="0.35">
      <c r="A10" s="65">
        <v>5</v>
      </c>
      <c r="B10" s="67" t="s">
        <v>6</v>
      </c>
      <c r="C10" s="29" t="s">
        <v>11</v>
      </c>
      <c r="D10" s="42">
        <f>'4 Utsläpp data'!D10*1000/'6 Intensiteter data'!AH10</f>
        <v>17.23669553504855</v>
      </c>
      <c r="E10" s="1">
        <f>'4 Utsläpp data'!E10*1000/'6 Intensiteter data'!AI10</f>
        <v>17.865803076747632</v>
      </c>
      <c r="F10" s="1">
        <f>'4 Utsläpp data'!F10*1000/'6 Intensiteter data'!AJ10</f>
        <v>14.725608471469494</v>
      </c>
      <c r="G10" s="1">
        <f>'4 Utsläpp data'!G10*1000/'6 Intensiteter data'!AK10</f>
        <v>15.167595574319439</v>
      </c>
      <c r="H10" s="1">
        <f>'4 Utsläpp data'!H10*1000/'6 Intensiteter data'!AL10</f>
        <v>16.549415908510579</v>
      </c>
      <c r="I10" s="1">
        <f>'4 Utsläpp data'!I10*1000/'6 Intensiteter data'!AM10</f>
        <v>15.940567173322645</v>
      </c>
      <c r="J10" s="1">
        <f>'4 Utsläpp data'!J10*1000/'6 Intensiteter data'!AN10</f>
        <v>15.512834029271321</v>
      </c>
      <c r="K10" s="1">
        <f>'4 Utsläpp data'!K10*1000/'6 Intensiteter data'!AO10</f>
        <v>13.957941925575279</v>
      </c>
      <c r="L10" s="1">
        <f>'4 Utsläpp data'!L10*1000/'6 Intensiteter data'!AP10</f>
        <v>13.946668059155062</v>
      </c>
      <c r="M10" s="1">
        <f>'4 Utsläpp data'!M10*1000/'6 Intensiteter data'!AQ10</f>
        <v>13.441602447441158</v>
      </c>
      <c r="N10" s="1">
        <f>'4 Utsläpp data'!N10*1000/'6 Intensiteter data'!AR10</f>
        <v>12.327872750042186</v>
      </c>
      <c r="O10" s="1">
        <f>'4 Utsläpp data'!O10*1000/'6 Intensiteter data'!AS10</f>
        <v>13.008157790672437</v>
      </c>
      <c r="P10" s="1">
        <f>'4 Utsläpp data'!P10*1000/'6 Intensiteter data'!AT10</f>
        <v>12.387041269431098</v>
      </c>
      <c r="Q10" s="1">
        <f>'4 Utsläpp data'!Q10*1000/'6 Intensiteter data'!AU10</f>
        <v>10.247503363438355</v>
      </c>
      <c r="R10" s="247">
        <f>'4 Utsläpp data'!R10*1000/'6 Intensiteter data'!AV10</f>
        <v>9.7048101995693781</v>
      </c>
      <c r="S10" s="1">
        <f>'4 Utsläpp data'!D10*1000/('6 Intensiteter data'!AW10*100)</f>
        <v>14.466975784424871</v>
      </c>
      <c r="T10" s="1">
        <f>'4 Utsläpp data'!E10*1000/('6 Intensiteter data'!AX10*100)</f>
        <v>14.983155750314403</v>
      </c>
      <c r="U10" s="1">
        <f>'4 Utsläpp data'!F10*1000/('6 Intensiteter data'!AY10*100)</f>
        <v>14.749279077303497</v>
      </c>
      <c r="V10" s="1">
        <f>'4 Utsläpp data'!G10*1000/('6 Intensiteter data'!AZ10*100)</f>
        <v>14.639176115601213</v>
      </c>
      <c r="W10" s="1">
        <f>'4 Utsläpp data'!H10*1000/('6 Intensiteter data'!BA10*100)</f>
        <v>14.326013216418557</v>
      </c>
      <c r="X10" s="1">
        <f>'4 Utsläpp data'!I10*1000/('6 Intensiteter data'!BB10*100)</f>
        <v>13.74363710234188</v>
      </c>
      <c r="Y10" s="1">
        <f>'4 Utsläpp data'!J10*1000/('6 Intensiteter data'!BC10*100)</f>
        <v>13.338339380994332</v>
      </c>
      <c r="Z10" s="1">
        <f>'4 Utsläpp data'!K10*1000/('6 Intensiteter data'!BD10*100)</f>
        <v>12.092238362855527</v>
      </c>
      <c r="AA10" s="1">
        <f>'4 Utsläpp data'!L10*1000/('6 Intensiteter data'!BE10*100)</f>
        <v>12.762535303245585</v>
      </c>
      <c r="AB10" s="1">
        <f>'4 Utsläpp data'!M10*1000/('6 Intensiteter data'!BF10*100)</f>
        <v>11.87942033482102</v>
      </c>
      <c r="AC10" s="1">
        <f>'4 Utsläpp data'!N10*1000/('6 Intensiteter data'!BG10*100)</f>
        <v>11.161240158449607</v>
      </c>
      <c r="AD10" s="1">
        <f>'4 Utsläpp data'!O10*1000/('6 Intensiteter data'!BH10*100)</f>
        <v>10.996394425779341</v>
      </c>
      <c r="AE10" s="1">
        <f>'4 Utsläpp data'!P10*1000/('6 Intensiteter data'!BI10*100)</f>
        <v>11.21326385254064</v>
      </c>
      <c r="AF10" s="1">
        <f>'4 Utsläpp data'!Q10*1000/('6 Intensiteter data'!BJ10*100)</f>
        <v>10.152882922399833</v>
      </c>
      <c r="AG10" s="247">
        <f>'4 Utsläpp data'!R10*1000/('6 Intensiteter data'!BK10*100)</f>
        <v>9.6487947161367753</v>
      </c>
      <c r="AH10" s="225">
        <v>51282</v>
      </c>
      <c r="AI10" s="225">
        <v>50319</v>
      </c>
      <c r="AJ10" s="225">
        <v>59195</v>
      </c>
      <c r="AK10" s="225">
        <v>56848</v>
      </c>
      <c r="AL10" s="225">
        <v>50554</v>
      </c>
      <c r="AM10" s="225">
        <v>49834</v>
      </c>
      <c r="AN10" s="225">
        <v>49440</v>
      </c>
      <c r="AO10" s="225">
        <v>50334</v>
      </c>
      <c r="AP10" s="225">
        <v>52618</v>
      </c>
      <c r="AQ10" s="225">
        <v>51436</v>
      </c>
      <c r="AR10" s="225">
        <v>53145</v>
      </c>
      <c r="AS10" s="225">
        <v>48861</v>
      </c>
      <c r="AT10" s="225">
        <v>50603</v>
      </c>
      <c r="AU10" s="224">
        <v>55582</v>
      </c>
      <c r="AV10" s="224">
        <v>56671</v>
      </c>
      <c r="AW10" s="242">
        <v>611</v>
      </c>
      <c r="AX10" s="225">
        <v>600</v>
      </c>
      <c r="AY10" s="225">
        <v>591</v>
      </c>
      <c r="AZ10" s="225">
        <v>589</v>
      </c>
      <c r="BA10" s="225">
        <v>584</v>
      </c>
      <c r="BB10" s="225">
        <v>578</v>
      </c>
      <c r="BC10" s="225">
        <v>575</v>
      </c>
      <c r="BD10" s="225">
        <v>581</v>
      </c>
      <c r="BE10" s="225">
        <v>575</v>
      </c>
      <c r="BF10" s="225">
        <v>582</v>
      </c>
      <c r="BG10" s="225">
        <v>587</v>
      </c>
      <c r="BH10" s="225">
        <v>578</v>
      </c>
      <c r="BI10" s="225">
        <v>559</v>
      </c>
      <c r="BJ10" s="233">
        <v>561</v>
      </c>
      <c r="BK10" s="178">
        <v>570</v>
      </c>
    </row>
    <row r="11" spans="1:64" ht="14.5" x14ac:dyDescent="0.35">
      <c r="A11" s="65">
        <v>6</v>
      </c>
      <c r="B11" s="67" t="s">
        <v>6</v>
      </c>
      <c r="C11" s="29" t="s">
        <v>12</v>
      </c>
      <c r="D11" s="42">
        <f>'4 Utsläpp data'!D11*1000/'6 Intensiteter data'!AH11</f>
        <v>9.2795896472291979</v>
      </c>
      <c r="E11" s="1">
        <f>'4 Utsläpp data'!E11*1000/'6 Intensiteter data'!AI11</f>
        <v>10.391398353611892</v>
      </c>
      <c r="F11" s="1">
        <f>'4 Utsläpp data'!F11*1000/'6 Intensiteter data'!AJ11</f>
        <v>9.8633914068565556</v>
      </c>
      <c r="G11" s="1">
        <f>'4 Utsläpp data'!G11*1000/'6 Intensiteter data'!AK11</f>
        <v>9.0520468942640058</v>
      </c>
      <c r="H11" s="1">
        <f>'4 Utsläpp data'!H11*1000/'6 Intensiteter data'!AL11</f>
        <v>9.0038342164280252</v>
      </c>
      <c r="I11" s="1">
        <f>'4 Utsläpp data'!I11*1000/'6 Intensiteter data'!AM11</f>
        <v>8.3917982350612501</v>
      </c>
      <c r="J11" s="1">
        <f>'4 Utsläpp data'!J11*1000/'6 Intensiteter data'!AN11</f>
        <v>7.4290417179004775</v>
      </c>
      <c r="K11" s="1">
        <f>'4 Utsläpp data'!K11*1000/'6 Intensiteter data'!AO11</f>
        <v>6.0412525960139396</v>
      </c>
      <c r="L11" s="1">
        <f>'4 Utsläpp data'!L11*1000/'6 Intensiteter data'!AP11</f>
        <v>5.8887058305439481</v>
      </c>
      <c r="M11" s="1">
        <f>'4 Utsläpp data'!M11*1000/'6 Intensiteter data'!AQ11</f>
        <v>5.0963070457466948</v>
      </c>
      <c r="N11" s="1">
        <f>'4 Utsläpp data'!N11*1000/'6 Intensiteter data'!AR11</f>
        <v>4.5029719398004371</v>
      </c>
      <c r="O11" s="1">
        <f>'4 Utsläpp data'!O11*1000/'6 Intensiteter data'!AS11</f>
        <v>4.1493355142635195</v>
      </c>
      <c r="P11" s="1">
        <f>'4 Utsläpp data'!P11*1000/'6 Intensiteter data'!AT11</f>
        <v>3.9848784354644859</v>
      </c>
      <c r="Q11" s="1">
        <f>'4 Utsläpp data'!Q11*1000/'6 Intensiteter data'!AU11</f>
        <v>3.7635393041877752</v>
      </c>
      <c r="R11" s="247">
        <f>'4 Utsläpp data'!R11*1000/'6 Intensiteter data'!AV11</f>
        <v>3.2634312985855169</v>
      </c>
      <c r="S11" s="1">
        <f>'4 Utsläpp data'!D11*1000/('6 Intensiteter data'!AW11*100)</f>
        <v>5.0578099834243622</v>
      </c>
      <c r="T11" s="1">
        <f>'4 Utsläpp data'!E11*1000/('6 Intensiteter data'!AX11*100)</f>
        <v>5.124258313124864</v>
      </c>
      <c r="U11" s="1">
        <f>'4 Utsläpp data'!F11*1000/('6 Intensiteter data'!AY11*100)</f>
        <v>5.3146890931626016</v>
      </c>
      <c r="V11" s="1">
        <f>'4 Utsläpp data'!G11*1000/('6 Intensiteter data'!AZ11*100)</f>
        <v>5.1267501955695227</v>
      </c>
      <c r="W11" s="1">
        <f>'4 Utsläpp data'!H11*1000/('6 Intensiteter data'!BA11*100)</f>
        <v>5.0486559570187985</v>
      </c>
      <c r="X11" s="1">
        <f>'4 Utsläpp data'!I11*1000/('6 Intensiteter data'!BB11*100)</f>
        <v>4.6084958640878027</v>
      </c>
      <c r="Y11" s="1">
        <f>'4 Utsläpp data'!J11*1000/('6 Intensiteter data'!BC11*100)</f>
        <v>4.1065594459912518</v>
      </c>
      <c r="Z11" s="1">
        <f>'4 Utsläpp data'!K11*1000/('6 Intensiteter data'!BD11*100)</f>
        <v>3.6821807489531873</v>
      </c>
      <c r="AA11" s="1">
        <f>'4 Utsläpp data'!L11*1000/('6 Intensiteter data'!BE11*100)</f>
        <v>3.618199759678522</v>
      </c>
      <c r="AB11" s="1">
        <f>'4 Utsläpp data'!M11*1000/('6 Intensiteter data'!BF11*100)</f>
        <v>3.230806997519664</v>
      </c>
      <c r="AC11" s="1">
        <f>'4 Utsläpp data'!N11*1000/('6 Intensiteter data'!BG11*100)</f>
        <v>2.6746498714224902</v>
      </c>
      <c r="AD11" s="1">
        <f>'4 Utsläpp data'!O11*1000/('6 Intensiteter data'!BH11*100)</f>
        <v>2.5731132511869599</v>
      </c>
      <c r="AE11" s="1">
        <f>'4 Utsläpp data'!P11*1000/('6 Intensiteter data'!BI11*100)</f>
        <v>2.433963748381708</v>
      </c>
      <c r="AF11" s="1">
        <f>'4 Utsläpp data'!Q11*1000/('6 Intensiteter data'!BJ11*100)</f>
        <v>2.3888302853743215</v>
      </c>
      <c r="AG11" s="247">
        <f>'4 Utsläpp data'!R11*1000/('6 Intensiteter data'!BK11*100)</f>
        <v>2.5098753441848611</v>
      </c>
      <c r="AH11" s="225">
        <v>5832</v>
      </c>
      <c r="AI11" s="225">
        <v>4734</v>
      </c>
      <c r="AJ11" s="225">
        <v>5065</v>
      </c>
      <c r="AK11" s="225">
        <v>4984</v>
      </c>
      <c r="AL11" s="225">
        <v>4654</v>
      </c>
      <c r="AM11" s="225">
        <v>4613</v>
      </c>
      <c r="AN11" s="225">
        <v>4588</v>
      </c>
      <c r="AO11" s="225">
        <v>4937</v>
      </c>
      <c r="AP11" s="225">
        <v>4854</v>
      </c>
      <c r="AQ11" s="225">
        <v>5135</v>
      </c>
      <c r="AR11" s="225">
        <v>4633</v>
      </c>
      <c r="AS11" s="225">
        <v>4899</v>
      </c>
      <c r="AT11" s="225">
        <v>4581</v>
      </c>
      <c r="AU11" s="224">
        <v>4697</v>
      </c>
      <c r="AV11" s="224">
        <v>5922</v>
      </c>
      <c r="AW11" s="242">
        <v>107</v>
      </c>
      <c r="AX11" s="225">
        <v>96</v>
      </c>
      <c r="AY11" s="225">
        <v>94</v>
      </c>
      <c r="AZ11" s="225">
        <v>88</v>
      </c>
      <c r="BA11" s="225">
        <v>83</v>
      </c>
      <c r="BB11" s="225">
        <v>84</v>
      </c>
      <c r="BC11" s="225">
        <v>83</v>
      </c>
      <c r="BD11" s="225">
        <v>81</v>
      </c>
      <c r="BE11" s="225">
        <v>79</v>
      </c>
      <c r="BF11" s="225">
        <v>81</v>
      </c>
      <c r="BG11" s="225">
        <v>78</v>
      </c>
      <c r="BH11" s="225">
        <v>79</v>
      </c>
      <c r="BI11" s="225">
        <v>75</v>
      </c>
      <c r="BJ11" s="233">
        <v>74</v>
      </c>
      <c r="BK11" s="178">
        <v>77</v>
      </c>
    </row>
    <row r="12" spans="1:64" ht="14.5" x14ac:dyDescent="0.35">
      <c r="A12" s="65">
        <v>7</v>
      </c>
      <c r="B12" s="67" t="s">
        <v>6</v>
      </c>
      <c r="C12" s="29" t="s">
        <v>13</v>
      </c>
      <c r="D12" s="42">
        <f>'4 Utsläpp data'!D12*1000/'6 Intensiteter data'!AH12</f>
        <v>8.5561446862695334</v>
      </c>
      <c r="E12" s="1">
        <f>'4 Utsläpp data'!E12*1000/'6 Intensiteter data'!AI12</f>
        <v>8.7872163270291832</v>
      </c>
      <c r="F12" s="1">
        <f>'4 Utsläpp data'!F12*1000/'6 Intensiteter data'!AJ12</f>
        <v>9.2332233215026385</v>
      </c>
      <c r="G12" s="1">
        <f>'4 Utsläpp data'!G12*1000/'6 Intensiteter data'!AK12</f>
        <v>9.3954000635966324</v>
      </c>
      <c r="H12" s="1">
        <f>'4 Utsläpp data'!H12*1000/'6 Intensiteter data'!AL12</f>
        <v>9.8738245429245399</v>
      </c>
      <c r="I12" s="1">
        <f>'4 Utsläpp data'!I12*1000/'6 Intensiteter data'!AM12</f>
        <v>9.8258410959725762</v>
      </c>
      <c r="J12" s="1">
        <f>'4 Utsläpp data'!J12*1000/'6 Intensiteter data'!AN12</f>
        <v>8.8042527712499989</v>
      </c>
      <c r="K12" s="1">
        <f>'4 Utsläpp data'!K12*1000/'6 Intensiteter data'!AO12</f>
        <v>7.4195682983808995</v>
      </c>
      <c r="L12" s="1">
        <f>'4 Utsläpp data'!L12*1000/'6 Intensiteter data'!AP12</f>
        <v>11.370314882498443</v>
      </c>
      <c r="M12" s="1">
        <f>'4 Utsläpp data'!M12*1000/'6 Intensiteter data'!AQ12</f>
        <v>10.79873666241259</v>
      </c>
      <c r="N12" s="1">
        <f>'4 Utsläpp data'!N12*1000/'6 Intensiteter data'!AR12</f>
        <v>11.772925571194488</v>
      </c>
      <c r="O12" s="1">
        <f>'4 Utsläpp data'!O12*1000/'6 Intensiteter data'!AS12</f>
        <v>11.469145860818276</v>
      </c>
      <c r="P12" s="1">
        <f>'4 Utsläpp data'!P12*1000/'6 Intensiteter data'!AT12</f>
        <v>12.417553001035865</v>
      </c>
      <c r="Q12" s="1">
        <f>'4 Utsläpp data'!Q12*1000/'6 Intensiteter data'!AU12</f>
        <v>16.842157635870667</v>
      </c>
      <c r="R12" s="247">
        <f>'4 Utsläpp data'!R12*1000/'6 Intensiteter data'!AV12</f>
        <v>13.880591469116903</v>
      </c>
      <c r="S12" s="1">
        <f>'4 Utsläpp data'!D12*1000/('6 Intensiteter data'!AW12*100)</f>
        <v>6.9494129259217052</v>
      </c>
      <c r="T12" s="1">
        <f>'4 Utsläpp data'!E12*1000/('6 Intensiteter data'!AX12*100)</f>
        <v>7.6218253221759609</v>
      </c>
      <c r="U12" s="1">
        <f>'4 Utsläpp data'!F12*1000/('6 Intensiteter data'!AY12*100)</f>
        <v>7.8383872983914928</v>
      </c>
      <c r="V12" s="1">
        <f>'4 Utsläpp data'!G12*1000/('6 Intensiteter data'!AZ12*100)</f>
        <v>7.7425056079638921</v>
      </c>
      <c r="W12" s="1">
        <f>'4 Utsläpp data'!H12*1000/('6 Intensiteter data'!BA12*100)</f>
        <v>7.6154291842340545</v>
      </c>
      <c r="X12" s="1">
        <f>'4 Utsläpp data'!I12*1000/('6 Intensiteter data'!BB12*100)</f>
        <v>7.3990630502901826</v>
      </c>
      <c r="Y12" s="1">
        <f>'4 Utsläpp data'!J12*1000/('6 Intensiteter data'!BC12*100)</f>
        <v>7.0421836353015559</v>
      </c>
      <c r="Z12" s="1">
        <f>'4 Utsläpp data'!K12*1000/('6 Intensiteter data'!BD12*100)</f>
        <v>6.9916898157681899</v>
      </c>
      <c r="AA12" s="1">
        <f>'4 Utsläpp data'!L12*1000/('6 Intensiteter data'!BE12*100)</f>
        <v>9.1976122787999746</v>
      </c>
      <c r="AB12" s="1">
        <f>'4 Utsläpp data'!M12*1000/('6 Intensiteter data'!BF12*100)</f>
        <v>9.1563718396418654</v>
      </c>
      <c r="AC12" s="1">
        <f>'4 Utsläpp data'!N12*1000/('6 Intensiteter data'!BG12*100)</f>
        <v>9.3702951843753262</v>
      </c>
      <c r="AD12" s="1">
        <f>'4 Utsläpp data'!O12*1000/('6 Intensiteter data'!BH12*100)</f>
        <v>9.7535681584219223</v>
      </c>
      <c r="AE12" s="1">
        <f>'4 Utsläpp data'!P12*1000/('6 Intensiteter data'!BI12*100)</f>
        <v>9.4424487677813538</v>
      </c>
      <c r="AF12" s="1">
        <f>'4 Utsläpp data'!Q12*1000/('6 Intensiteter data'!BJ12*100)</f>
        <v>9.1069401770828371</v>
      </c>
      <c r="AG12" s="247">
        <f>'4 Utsläpp data'!R12*1000/('6 Intensiteter data'!BK12*100)</f>
        <v>8.4857761666446745</v>
      </c>
      <c r="AH12" s="225">
        <v>29727</v>
      </c>
      <c r="AI12" s="225">
        <v>28103</v>
      </c>
      <c r="AJ12" s="225">
        <v>27845</v>
      </c>
      <c r="AK12" s="225">
        <v>26700</v>
      </c>
      <c r="AL12" s="225">
        <v>23601</v>
      </c>
      <c r="AM12" s="225">
        <v>21687</v>
      </c>
      <c r="AN12" s="225">
        <v>23116</v>
      </c>
      <c r="AO12" s="225">
        <v>27893</v>
      </c>
      <c r="AP12" s="225">
        <v>24591</v>
      </c>
      <c r="AQ12" s="225">
        <v>26794</v>
      </c>
      <c r="AR12" s="225">
        <v>25549</v>
      </c>
      <c r="AS12" s="225">
        <v>26448</v>
      </c>
      <c r="AT12" s="225">
        <v>24029</v>
      </c>
      <c r="AU12" s="224">
        <v>17952</v>
      </c>
      <c r="AV12" s="224">
        <v>20969</v>
      </c>
      <c r="AW12" s="242">
        <v>366</v>
      </c>
      <c r="AX12" s="225">
        <v>324</v>
      </c>
      <c r="AY12" s="225">
        <v>328</v>
      </c>
      <c r="AZ12" s="225">
        <v>324</v>
      </c>
      <c r="BA12" s="225">
        <v>306</v>
      </c>
      <c r="BB12" s="225">
        <v>288</v>
      </c>
      <c r="BC12" s="225">
        <v>289</v>
      </c>
      <c r="BD12" s="225">
        <v>296</v>
      </c>
      <c r="BE12" s="225">
        <v>304</v>
      </c>
      <c r="BF12" s="225">
        <v>316</v>
      </c>
      <c r="BG12" s="225">
        <v>321</v>
      </c>
      <c r="BH12" s="225">
        <v>311</v>
      </c>
      <c r="BI12" s="225">
        <v>316</v>
      </c>
      <c r="BJ12" s="233">
        <v>332</v>
      </c>
      <c r="BK12" s="178">
        <v>343</v>
      </c>
    </row>
    <row r="13" spans="1:64" ht="14.5" x14ac:dyDescent="0.35">
      <c r="A13" s="65">
        <v>8</v>
      </c>
      <c r="B13" s="67" t="s">
        <v>6</v>
      </c>
      <c r="C13" s="29" t="s">
        <v>14</v>
      </c>
      <c r="D13" s="42">
        <f>'4 Utsläpp data'!D13*1000/'6 Intensiteter data'!AH13</f>
        <v>46.348639546719028</v>
      </c>
      <c r="E13" s="1">
        <f>'4 Utsläpp data'!E13*1000/'6 Intensiteter data'!AI13</f>
        <v>42.804882522574296</v>
      </c>
      <c r="F13" s="1">
        <f>'4 Utsläpp data'!F13*1000/'6 Intensiteter data'!AJ13</f>
        <v>38.182007651359982</v>
      </c>
      <c r="G13" s="1">
        <f>'4 Utsläpp data'!G13*1000/'6 Intensiteter data'!AK13</f>
        <v>36.251997642164739</v>
      </c>
      <c r="H13" s="1">
        <f>'4 Utsläpp data'!H13*1000/'6 Intensiteter data'!AL13</f>
        <v>33.113373883728492</v>
      </c>
      <c r="I13" s="1">
        <f>'4 Utsläpp data'!I13*1000/'6 Intensiteter data'!AM13</f>
        <v>27.761324687082883</v>
      </c>
      <c r="J13" s="1">
        <f>'4 Utsläpp data'!J13*1000/'6 Intensiteter data'!AN13</f>
        <v>25.014412636134885</v>
      </c>
      <c r="K13" s="1">
        <f>'4 Utsläpp data'!K13*1000/'6 Intensiteter data'!AO13</f>
        <v>24.943802080071791</v>
      </c>
      <c r="L13" s="1">
        <f>'4 Utsläpp data'!L13*1000/'6 Intensiteter data'!AP13</f>
        <v>27.470947538270188</v>
      </c>
      <c r="M13" s="1">
        <f>'4 Utsläpp data'!M13*1000/'6 Intensiteter data'!AQ13</f>
        <v>25.361149039460944</v>
      </c>
      <c r="N13" s="1">
        <f>'4 Utsläpp data'!N13*1000/'6 Intensiteter data'!AR13</f>
        <v>26.757253377704679</v>
      </c>
      <c r="O13" s="1">
        <f>'4 Utsläpp data'!O13*1000/'6 Intensiteter data'!AS13</f>
        <v>26.600324046426881</v>
      </c>
      <c r="P13" s="1">
        <f>'4 Utsläpp data'!P13*1000/'6 Intensiteter data'!AT13</f>
        <v>24.743541149939468</v>
      </c>
      <c r="Q13" s="1">
        <f>'4 Utsläpp data'!Q13*1000/'6 Intensiteter data'!AU13</f>
        <v>21.089476266204418</v>
      </c>
      <c r="R13" s="247">
        <f>'4 Utsläpp data'!R13*1000/'6 Intensiteter data'!AV13</f>
        <v>19.123584211971906</v>
      </c>
      <c r="S13" s="1">
        <f>'4 Utsläpp data'!D13*1000/('6 Intensiteter data'!AW13*100)</f>
        <v>53.844563614044311</v>
      </c>
      <c r="T13" s="1">
        <f>'4 Utsläpp data'!E13*1000/('6 Intensiteter data'!AX13*100)</f>
        <v>47.673450011919975</v>
      </c>
      <c r="U13" s="1">
        <f>'4 Utsläpp data'!F13*1000/('6 Intensiteter data'!AY13*100)</f>
        <v>52.452075558887429</v>
      </c>
      <c r="V13" s="1">
        <f>'4 Utsläpp data'!G13*1000/('6 Intensiteter data'!AZ13*100)</f>
        <v>48.418635818586736</v>
      </c>
      <c r="W13" s="1">
        <f>'4 Utsläpp data'!H13*1000/('6 Intensiteter data'!BA13*100)</f>
        <v>45.698627328324584</v>
      </c>
      <c r="X13" s="1">
        <f>'4 Utsläpp data'!I13*1000/('6 Intensiteter data'!BB13*100)</f>
        <v>39.332017420142819</v>
      </c>
      <c r="Y13" s="1">
        <f>'4 Utsläpp data'!J13*1000/('6 Intensiteter data'!BC13*100)</f>
        <v>34.994634804446306</v>
      </c>
      <c r="Z13" s="1">
        <f>'4 Utsläpp data'!K13*1000/('6 Intensiteter data'!BD13*100)</f>
        <v>33.208336360651849</v>
      </c>
      <c r="AA13" s="1">
        <f>'4 Utsläpp data'!L13*1000/('6 Intensiteter data'!BE13*100)</f>
        <v>39.402495752392205</v>
      </c>
      <c r="AB13" s="1">
        <f>'4 Utsläpp data'!M13*1000/('6 Intensiteter data'!BF13*100)</f>
        <v>38.231235442123648</v>
      </c>
      <c r="AC13" s="1">
        <f>'4 Utsläpp data'!N13*1000/('6 Intensiteter data'!BG13*100)</f>
        <v>40.506365113325238</v>
      </c>
      <c r="AD13" s="1">
        <f>'4 Utsläpp data'!O13*1000/('6 Intensiteter data'!BH13*100)</f>
        <v>38.548059337902572</v>
      </c>
      <c r="AE13" s="1">
        <f>'4 Utsläpp data'!P13*1000/('6 Intensiteter data'!BI13*100)</f>
        <v>36.417580252041425</v>
      </c>
      <c r="AF13" s="1">
        <f>'4 Utsläpp data'!Q13*1000/('6 Intensiteter data'!BJ13*100)</f>
        <v>37.938405619474622</v>
      </c>
      <c r="AG13" s="247">
        <f>'4 Utsläpp data'!R13*1000/('6 Intensiteter data'!BK13*100)</f>
        <v>33.73248917275059</v>
      </c>
      <c r="AH13" s="225">
        <v>40312</v>
      </c>
      <c r="AI13" s="225">
        <v>36642</v>
      </c>
      <c r="AJ13" s="225">
        <v>42998</v>
      </c>
      <c r="AK13" s="225">
        <v>41404</v>
      </c>
      <c r="AL13" s="225">
        <v>42092</v>
      </c>
      <c r="AM13" s="225">
        <v>41512</v>
      </c>
      <c r="AN13" s="225">
        <v>39731</v>
      </c>
      <c r="AO13" s="225">
        <v>37144</v>
      </c>
      <c r="AP13" s="225">
        <v>38727</v>
      </c>
      <c r="AQ13" s="225">
        <v>41154</v>
      </c>
      <c r="AR13" s="225">
        <v>41328</v>
      </c>
      <c r="AS13" s="225">
        <v>39562</v>
      </c>
      <c r="AT13" s="225">
        <v>40033</v>
      </c>
      <c r="AU13" s="224">
        <v>48571</v>
      </c>
      <c r="AV13" s="224">
        <v>49037</v>
      </c>
      <c r="AW13" s="242">
        <v>347</v>
      </c>
      <c r="AX13" s="225">
        <v>329</v>
      </c>
      <c r="AY13" s="225">
        <v>313</v>
      </c>
      <c r="AZ13" s="225">
        <v>310</v>
      </c>
      <c r="BA13" s="225">
        <v>305</v>
      </c>
      <c r="BB13" s="225">
        <v>293</v>
      </c>
      <c r="BC13" s="225">
        <v>284</v>
      </c>
      <c r="BD13" s="225">
        <v>279</v>
      </c>
      <c r="BE13" s="225">
        <v>270</v>
      </c>
      <c r="BF13" s="225">
        <v>273</v>
      </c>
      <c r="BG13" s="225">
        <v>273</v>
      </c>
      <c r="BH13" s="225">
        <v>273</v>
      </c>
      <c r="BI13" s="225">
        <v>272</v>
      </c>
      <c r="BJ13" s="233">
        <v>270</v>
      </c>
      <c r="BK13" s="178">
        <v>278</v>
      </c>
    </row>
    <row r="14" spans="1:64" ht="14.5" x14ac:dyDescent="0.35">
      <c r="A14" s="65">
        <v>9</v>
      </c>
      <c r="B14" s="67" t="s">
        <v>6</v>
      </c>
      <c r="C14" s="29" t="s">
        <v>15</v>
      </c>
      <c r="D14" s="42">
        <f>'4 Utsläpp data'!D14*1000/'6 Intensiteter data'!AH14</f>
        <v>3.5901889864991698</v>
      </c>
      <c r="E14" s="1">
        <f>'4 Utsläpp data'!E14*1000/'6 Intensiteter data'!AI14</f>
        <v>3.4785900107619234</v>
      </c>
      <c r="F14" s="1">
        <f>'4 Utsläpp data'!F14*1000/'6 Intensiteter data'!AJ14</f>
        <v>3.0115875958635807</v>
      </c>
      <c r="G14" s="1">
        <f>'4 Utsläpp data'!G14*1000/'6 Intensiteter data'!AK14</f>
        <v>3.0117159367426267</v>
      </c>
      <c r="H14" s="1">
        <f>'4 Utsläpp data'!H14*1000/'6 Intensiteter data'!AL14</f>
        <v>2.9829345552687947</v>
      </c>
      <c r="I14" s="1">
        <f>'4 Utsläpp data'!I14*1000/'6 Intensiteter data'!AM14</f>
        <v>3.1360018914736116</v>
      </c>
      <c r="J14" s="1">
        <f>'4 Utsläpp data'!J14*1000/'6 Intensiteter data'!AN14</f>
        <v>2.88704728945768</v>
      </c>
      <c r="K14" s="1">
        <f>'4 Utsläpp data'!K14*1000/'6 Intensiteter data'!AO14</f>
        <v>2.7090563500111262</v>
      </c>
      <c r="L14" s="1">
        <f>'4 Utsläpp data'!L14*1000/'6 Intensiteter data'!AP14</f>
        <v>2.1407651027064643</v>
      </c>
      <c r="M14" s="1">
        <f>'4 Utsläpp data'!M14*1000/'6 Intensiteter data'!AQ14</f>
        <v>2.232028653059368</v>
      </c>
      <c r="N14" s="1">
        <f>'4 Utsläpp data'!N14*1000/'6 Intensiteter data'!AR14</f>
        <v>1.9395328042372861</v>
      </c>
      <c r="O14" s="1">
        <f>'4 Utsläpp data'!O14*1000/'6 Intensiteter data'!AS14</f>
        <v>2.3623969340078017</v>
      </c>
      <c r="P14" s="1">
        <f>'4 Utsläpp data'!P14*1000/'6 Intensiteter data'!AT14</f>
        <v>1.9921775284164789</v>
      </c>
      <c r="Q14" s="1">
        <f>'4 Utsläpp data'!Q14*1000/'6 Intensiteter data'!AU14</f>
        <v>1.7795372875219633</v>
      </c>
      <c r="R14" s="247">
        <f>'4 Utsläpp data'!R14*1000/'6 Intensiteter data'!AV14</f>
        <v>1.5571974332844969</v>
      </c>
      <c r="S14" s="1">
        <f>'4 Utsläpp data'!D14*1000/('6 Intensiteter data'!AW14*100)</f>
        <v>1.6254763809282466</v>
      </c>
      <c r="T14" s="1">
        <f>'4 Utsläpp data'!E14*1000/('6 Intensiteter data'!AX14*100)</f>
        <v>1.567877819850638</v>
      </c>
      <c r="U14" s="1">
        <f>'4 Utsläpp data'!F14*1000/('6 Intensiteter data'!AY14*100)</f>
        <v>1.5189806311917848</v>
      </c>
      <c r="V14" s="1">
        <f>'4 Utsläpp data'!G14*1000/('6 Intensiteter data'!AZ14*100)</f>
        <v>1.5387986114294359</v>
      </c>
      <c r="W14" s="1">
        <f>'4 Utsläpp data'!H14*1000/('6 Intensiteter data'!BA14*100)</f>
        <v>1.6284834048730772</v>
      </c>
      <c r="X14" s="1">
        <f>'4 Utsläpp data'!I14*1000/('6 Intensiteter data'!BB14*100)</f>
        <v>1.5083946686506406</v>
      </c>
      <c r="Y14" s="1">
        <f>'4 Utsläpp data'!J14*1000/('6 Intensiteter data'!BC14*100)</f>
        <v>1.4537132233975143</v>
      </c>
      <c r="Z14" s="1">
        <f>'4 Utsläpp data'!K14*1000/('6 Intensiteter data'!BD14*100)</f>
        <v>1.3810211525461131</v>
      </c>
      <c r="AA14" s="1">
        <f>'4 Utsläpp data'!L14*1000/('6 Intensiteter data'!BE14*100)</f>
        <v>1.2212889438390977</v>
      </c>
      <c r="AB14" s="1">
        <f>'4 Utsläpp data'!M14*1000/('6 Intensiteter data'!BF14*100)</f>
        <v>1.2759122412445403</v>
      </c>
      <c r="AC14" s="1">
        <f>'4 Utsläpp data'!N14*1000/('6 Intensiteter data'!BG14*100)</f>
        <v>1.3222631438795662</v>
      </c>
      <c r="AD14" s="1">
        <f>'4 Utsläpp data'!O14*1000/('6 Intensiteter data'!BH14*100)</f>
        <v>1.4625384655084663</v>
      </c>
      <c r="AE14" s="1">
        <f>'4 Utsläpp data'!P14*1000/('6 Intensiteter data'!BI14*100)</f>
        <v>1.3045405208551955</v>
      </c>
      <c r="AF14" s="1">
        <f>'4 Utsläpp data'!Q14*1000/('6 Intensiteter data'!BJ14*100)</f>
        <v>1.3346529656414725</v>
      </c>
      <c r="AG14" s="247">
        <f>'4 Utsläpp data'!R14*1000/('6 Intensiteter data'!BK14*100)</f>
        <v>1.1684677813414035</v>
      </c>
      <c r="AH14" s="225">
        <v>8874</v>
      </c>
      <c r="AI14" s="225">
        <v>8113</v>
      </c>
      <c r="AJ14" s="225">
        <v>8524</v>
      </c>
      <c r="AK14" s="225">
        <v>8175</v>
      </c>
      <c r="AL14" s="225">
        <v>8189</v>
      </c>
      <c r="AM14" s="225">
        <v>6782</v>
      </c>
      <c r="AN14" s="225">
        <v>6848</v>
      </c>
      <c r="AO14" s="225">
        <v>6933</v>
      </c>
      <c r="AP14" s="225">
        <v>6960</v>
      </c>
      <c r="AQ14" s="225">
        <v>6631</v>
      </c>
      <c r="AR14" s="225">
        <v>7431</v>
      </c>
      <c r="AS14" s="225">
        <v>6129</v>
      </c>
      <c r="AT14" s="258">
        <v>5828</v>
      </c>
      <c r="AU14" s="224">
        <v>6225</v>
      </c>
      <c r="AV14" s="224">
        <v>6153</v>
      </c>
      <c r="AW14" s="242">
        <v>196</v>
      </c>
      <c r="AX14" s="225">
        <v>180</v>
      </c>
      <c r="AY14" s="225">
        <v>169</v>
      </c>
      <c r="AZ14" s="225">
        <v>160</v>
      </c>
      <c r="BA14" s="225">
        <v>150</v>
      </c>
      <c r="BB14" s="225">
        <v>141</v>
      </c>
      <c r="BC14" s="225">
        <v>136</v>
      </c>
      <c r="BD14" s="225">
        <v>136</v>
      </c>
      <c r="BE14" s="225">
        <v>122</v>
      </c>
      <c r="BF14" s="225">
        <v>116</v>
      </c>
      <c r="BG14" s="225">
        <v>109</v>
      </c>
      <c r="BH14" s="225">
        <v>99</v>
      </c>
      <c r="BI14" s="225">
        <v>89</v>
      </c>
      <c r="BJ14" s="233">
        <v>83</v>
      </c>
      <c r="BK14" s="178">
        <v>82</v>
      </c>
    </row>
    <row r="15" spans="1:64" ht="14.5" x14ac:dyDescent="0.35">
      <c r="A15" s="65">
        <v>10</v>
      </c>
      <c r="B15" s="67" t="s">
        <v>6</v>
      </c>
      <c r="C15" s="29" t="s">
        <v>16</v>
      </c>
      <c r="D15" s="42" t="s">
        <v>304</v>
      </c>
      <c r="E15" s="1" t="s">
        <v>304</v>
      </c>
      <c r="F15" s="1" t="s">
        <v>304</v>
      </c>
      <c r="G15" s="1" t="s">
        <v>304</v>
      </c>
      <c r="H15" s="1" t="s">
        <v>304</v>
      </c>
      <c r="I15" s="1" t="s">
        <v>304</v>
      </c>
      <c r="J15" s="1" t="s">
        <v>304</v>
      </c>
      <c r="K15" s="1" t="s">
        <v>304</v>
      </c>
      <c r="L15" s="1" t="s">
        <v>304</v>
      </c>
      <c r="M15" s="1" t="s">
        <v>304</v>
      </c>
      <c r="N15" s="1" t="s">
        <v>304</v>
      </c>
      <c r="O15" s="1" t="s">
        <v>304</v>
      </c>
      <c r="P15" s="1">
        <f>'4 Utsläpp data'!P15*1000/'6 Intensiteter data'!AT15</f>
        <v>9033.260267690277</v>
      </c>
      <c r="Q15" s="1">
        <f>'4 Utsläpp data'!Q15*1000/'6 Intensiteter data'!AU15</f>
        <v>511.72458506021331</v>
      </c>
      <c r="R15" s="247">
        <f>'4 Utsläpp data'!R15*1000/'6 Intensiteter data'!AV15</f>
        <v>371.76012593296758</v>
      </c>
      <c r="S15" s="1">
        <f>'4 Utsläpp data'!D15*1000/('6 Intensiteter data'!AW15*100)</f>
        <v>1247.763320966031</v>
      </c>
      <c r="T15" s="1">
        <f>'4 Utsläpp data'!E15*1000/('6 Intensiteter data'!AX15*100)</f>
        <v>1293.9469130413349</v>
      </c>
      <c r="U15" s="1">
        <f>'4 Utsläpp data'!F15*1000/('6 Intensiteter data'!AY15*100)</f>
        <v>1222.9110938860749</v>
      </c>
      <c r="V15" s="1">
        <f>'4 Utsläpp data'!G15*1000/('6 Intensiteter data'!AZ15*100)</f>
        <v>1173.1837240403104</v>
      </c>
      <c r="W15" s="1">
        <f>'4 Utsläpp data'!H15*1000/('6 Intensiteter data'!BA15*100)</f>
        <v>1242.6722334166395</v>
      </c>
      <c r="X15" s="1">
        <f>'4 Utsläpp data'!I15*1000/('6 Intensiteter data'!BB15*100)</f>
        <v>1075.1812312996753</v>
      </c>
      <c r="Y15" s="1">
        <f>'4 Utsläpp data'!J15*1000/('6 Intensiteter data'!BC15*100)</f>
        <v>1251.0127561325071</v>
      </c>
      <c r="Z15" s="1">
        <f>'4 Utsläpp data'!K15*1000/('6 Intensiteter data'!BD15*100)</f>
        <v>1180.045019063617</v>
      </c>
      <c r="AA15" s="1">
        <f>'4 Utsläpp data'!L15*1000/('6 Intensiteter data'!BE15*100)</f>
        <v>1070.659834347932</v>
      </c>
      <c r="AB15" s="1">
        <f>'4 Utsläpp data'!M15*1000/('6 Intensiteter data'!BF15*100)</f>
        <v>1059.9409784364248</v>
      </c>
      <c r="AC15" s="1">
        <f>'4 Utsläpp data'!N15*1000/('6 Intensiteter data'!BG15*100)</f>
        <v>1071.448631007466</v>
      </c>
      <c r="AD15" s="1">
        <f>'4 Utsläpp data'!O15*1000/('6 Intensiteter data'!BH15*100)</f>
        <v>860.91626253924665</v>
      </c>
      <c r="AE15" s="1">
        <f>'4 Utsläpp data'!P15*1000/('6 Intensiteter data'!BI15*100)</f>
        <v>825.45309342687017</v>
      </c>
      <c r="AF15" s="1">
        <f>'4 Utsläpp data'!Q15*1000/('6 Intensiteter data'!BJ15*100)</f>
        <v>1012.4836432977078</v>
      </c>
      <c r="AG15" s="247">
        <f>'4 Utsläpp data'!R15*1000/('6 Intensiteter data'!BK15*100)</f>
        <v>993.66170802940337</v>
      </c>
      <c r="AH15" s="225">
        <v>-1621</v>
      </c>
      <c r="AI15" s="225">
        <v>-1808</v>
      </c>
      <c r="AJ15" s="225">
        <v>-1436</v>
      </c>
      <c r="AK15" s="225">
        <v>-1908</v>
      </c>
      <c r="AL15" s="225">
        <v>-953</v>
      </c>
      <c r="AM15" s="225">
        <v>-1308</v>
      </c>
      <c r="AN15" s="225">
        <v>-1395</v>
      </c>
      <c r="AO15" s="225">
        <v>-573</v>
      </c>
      <c r="AP15" s="225">
        <v>-664</v>
      </c>
      <c r="AQ15" s="225">
        <v>-580</v>
      </c>
      <c r="AR15" s="225">
        <v>-514</v>
      </c>
      <c r="AS15" s="225">
        <v>-490</v>
      </c>
      <c r="AT15" s="258">
        <v>265</v>
      </c>
      <c r="AU15" s="224">
        <v>5540</v>
      </c>
      <c r="AV15" s="224">
        <v>7484</v>
      </c>
      <c r="AW15" s="242">
        <v>25</v>
      </c>
      <c r="AX15" s="225">
        <v>24</v>
      </c>
      <c r="AY15" s="225">
        <v>25</v>
      </c>
      <c r="AZ15" s="225">
        <v>25</v>
      </c>
      <c r="BA15" s="225">
        <v>25</v>
      </c>
      <c r="BB15" s="225">
        <v>25</v>
      </c>
      <c r="BC15" s="225">
        <v>23</v>
      </c>
      <c r="BD15" s="225">
        <v>25</v>
      </c>
      <c r="BE15" s="225">
        <v>27</v>
      </c>
      <c r="BF15" s="225">
        <v>28</v>
      </c>
      <c r="BG15" s="225">
        <v>29</v>
      </c>
      <c r="BH15" s="225">
        <v>29</v>
      </c>
      <c r="BI15" s="225">
        <v>29</v>
      </c>
      <c r="BJ15" s="233">
        <v>28</v>
      </c>
      <c r="BK15" s="178">
        <v>28</v>
      </c>
    </row>
    <row r="16" spans="1:64" ht="14.5" x14ac:dyDescent="0.35">
      <c r="A16" s="65">
        <v>11</v>
      </c>
      <c r="B16" s="67" t="s">
        <v>6</v>
      </c>
      <c r="C16" s="29" t="s">
        <v>17</v>
      </c>
      <c r="D16" s="42">
        <f>'4 Utsläpp data'!D16*1000/'6 Intensiteter data'!AH16</f>
        <v>18.228491215512062</v>
      </c>
      <c r="E16" s="1">
        <f>'4 Utsläpp data'!E16*1000/'6 Intensiteter data'!AI16</f>
        <v>15.689302831587105</v>
      </c>
      <c r="F16" s="1">
        <f>'4 Utsläpp data'!F16*1000/'6 Intensiteter data'!AJ16</f>
        <v>17.145763716491938</v>
      </c>
      <c r="G16" s="1">
        <f>'4 Utsläpp data'!G16*1000/'6 Intensiteter data'!AK16</f>
        <v>13.232340902517365</v>
      </c>
      <c r="H16" s="1">
        <f>'4 Utsläpp data'!H16*1000/'6 Intensiteter data'!AL16</f>
        <v>13.308815772552704</v>
      </c>
      <c r="I16" s="1">
        <f>'4 Utsläpp data'!I16*1000/'6 Intensiteter data'!AM16</f>
        <v>14.771241542101066</v>
      </c>
      <c r="J16" s="1">
        <f>'4 Utsläpp data'!J16*1000/'6 Intensiteter data'!AN16</f>
        <v>16.6585539447473</v>
      </c>
      <c r="K16" s="1">
        <f>'4 Utsläpp data'!K16*1000/'6 Intensiteter data'!AO16</f>
        <v>15.076511208792667</v>
      </c>
      <c r="L16" s="1">
        <f>'4 Utsläpp data'!L16*1000/'6 Intensiteter data'!AP16</f>
        <v>15.970795170075851</v>
      </c>
      <c r="M16" s="1">
        <f>'4 Utsläpp data'!M16*1000/'6 Intensiteter data'!AQ16</f>
        <v>16.922686848414841</v>
      </c>
      <c r="N16" s="1">
        <f>'4 Utsläpp data'!N16*1000/'6 Intensiteter data'!AR16</f>
        <v>15.577908605318449</v>
      </c>
      <c r="O16" s="1">
        <f>'4 Utsläpp data'!O16*1000/'6 Intensiteter data'!AS16</f>
        <v>13.96826660421195</v>
      </c>
      <c r="P16" s="1">
        <f>'4 Utsläpp data'!P16*1000/'6 Intensiteter data'!AT16</f>
        <v>9.4604737166023796</v>
      </c>
      <c r="Q16" s="1">
        <f>'4 Utsläpp data'!Q16*1000/'6 Intensiteter data'!AU16</f>
        <v>12.637418514192335</v>
      </c>
      <c r="R16" s="247">
        <f>'4 Utsläpp data'!R16*1000/'6 Intensiteter data'!AV16</f>
        <v>7.3912200248065565</v>
      </c>
      <c r="S16" s="1">
        <f>'4 Utsläpp data'!D16*1000/('6 Intensiteter data'!AW16*100)</f>
        <v>42.248230256411738</v>
      </c>
      <c r="T16" s="1">
        <f>'4 Utsläpp data'!E16*1000/('6 Intensiteter data'!AX16*100)</f>
        <v>41.32099247864894</v>
      </c>
      <c r="U16" s="1">
        <f>'4 Utsläpp data'!F16*1000/('6 Intensiteter data'!AY16*100)</f>
        <v>50.652025920955602</v>
      </c>
      <c r="V16" s="1">
        <f>'4 Utsläpp data'!G16*1000/('6 Intensiteter data'!AZ16*100)</f>
        <v>42.290731715325272</v>
      </c>
      <c r="W16" s="1">
        <f>'4 Utsläpp data'!H16*1000/('6 Intensiteter data'!BA16*100)</f>
        <v>43.922652936587149</v>
      </c>
      <c r="X16" s="1">
        <f>'4 Utsläpp data'!I16*1000/('6 Intensiteter data'!BB16*100)</f>
        <v>44.051893254486693</v>
      </c>
      <c r="Y16" s="1">
        <f>'4 Utsläpp data'!J16*1000/('6 Intensiteter data'!BC16*100)</f>
        <v>42.028119860737718</v>
      </c>
      <c r="Z16" s="1">
        <f>'4 Utsläpp data'!K16*1000/('6 Intensiteter data'!BD16*100)</f>
        <v>40.999961022397784</v>
      </c>
      <c r="AA16" s="1">
        <f>'4 Utsläpp data'!L16*1000/('6 Intensiteter data'!BE16*100)</f>
        <v>43.580513129560586</v>
      </c>
      <c r="AB16" s="1">
        <f>'4 Utsläpp data'!M16*1000/('6 Intensiteter data'!BF16*100)</f>
        <v>41.717785204557494</v>
      </c>
      <c r="AC16" s="1">
        <f>'4 Utsläpp data'!N16*1000/('6 Intensiteter data'!BG16*100)</f>
        <v>40.732184792880389</v>
      </c>
      <c r="AD16" s="1">
        <f>'4 Utsläpp data'!O16*1000/('6 Intensiteter data'!BH16*100)</f>
        <v>39.016838449752285</v>
      </c>
      <c r="AE16" s="1">
        <f>'4 Utsläpp data'!P16*1000/('6 Intensiteter data'!BI16*100)</f>
        <v>28.197175504277013</v>
      </c>
      <c r="AF16" s="1">
        <f>'4 Utsläpp data'!Q16*1000/('6 Intensiteter data'!BJ16*100)</f>
        <v>39.180159418057798</v>
      </c>
      <c r="AG16" s="247">
        <f>'4 Utsläpp data'!R16*1000/('6 Intensiteter data'!BK16*100)</f>
        <v>32.790557217152895</v>
      </c>
      <c r="AH16" s="225">
        <v>82742</v>
      </c>
      <c r="AI16" s="225">
        <v>87439</v>
      </c>
      <c r="AJ16" s="225">
        <v>94239</v>
      </c>
      <c r="AK16" s="225">
        <v>99396</v>
      </c>
      <c r="AL16" s="225">
        <v>98678</v>
      </c>
      <c r="AM16" s="225">
        <v>89170</v>
      </c>
      <c r="AN16" s="225">
        <v>74426</v>
      </c>
      <c r="AO16" s="225">
        <v>80496</v>
      </c>
      <c r="AP16" s="225">
        <v>79407</v>
      </c>
      <c r="AQ16" s="225">
        <v>74449</v>
      </c>
      <c r="AR16" s="225">
        <v>80534</v>
      </c>
      <c r="AS16" s="225">
        <v>87708</v>
      </c>
      <c r="AT16" s="258">
        <v>96569</v>
      </c>
      <c r="AU16" s="224">
        <v>103551</v>
      </c>
      <c r="AV16" s="224">
        <v>149951</v>
      </c>
      <c r="AW16" s="242">
        <v>357</v>
      </c>
      <c r="AX16" s="225">
        <v>332</v>
      </c>
      <c r="AY16" s="225">
        <v>319</v>
      </c>
      <c r="AZ16" s="225">
        <v>311</v>
      </c>
      <c r="BA16" s="225">
        <v>299</v>
      </c>
      <c r="BB16" s="225">
        <v>299</v>
      </c>
      <c r="BC16" s="225">
        <v>295</v>
      </c>
      <c r="BD16" s="225">
        <v>296</v>
      </c>
      <c r="BE16" s="225">
        <v>291</v>
      </c>
      <c r="BF16" s="225">
        <v>302</v>
      </c>
      <c r="BG16" s="225">
        <v>308</v>
      </c>
      <c r="BH16" s="225">
        <v>314</v>
      </c>
      <c r="BI16" s="225">
        <v>324</v>
      </c>
      <c r="BJ16" s="233">
        <v>334</v>
      </c>
      <c r="BK16" s="178">
        <v>338</v>
      </c>
    </row>
    <row r="17" spans="1:63" ht="14.5" x14ac:dyDescent="0.35">
      <c r="A17" s="65">
        <v>12</v>
      </c>
      <c r="B17" s="67" t="s">
        <v>6</v>
      </c>
      <c r="C17" s="29" t="s">
        <v>18</v>
      </c>
      <c r="D17" s="42">
        <f>'4 Utsläpp data'!D17*1000/'6 Intensiteter data'!AH17</f>
        <v>6.1873341803711606</v>
      </c>
      <c r="E17" s="1">
        <f>'4 Utsläpp data'!E17*1000/'6 Intensiteter data'!AI17</f>
        <v>8.009470429233744</v>
      </c>
      <c r="F17" s="1">
        <f>'4 Utsläpp data'!F17*1000/'6 Intensiteter data'!AJ17</f>
        <v>7.4034575122840414</v>
      </c>
      <c r="G17" s="1">
        <f>'4 Utsläpp data'!G17*1000/'6 Intensiteter data'!AK17</f>
        <v>5.8346398167892701</v>
      </c>
      <c r="H17" s="1">
        <f>'4 Utsläpp data'!H17*1000/'6 Intensiteter data'!AL17</f>
        <v>5.7645377693765223</v>
      </c>
      <c r="I17" s="1">
        <f>'4 Utsläpp data'!I17*1000/'6 Intensiteter data'!AM17</f>
        <v>5.8210354473101793</v>
      </c>
      <c r="J17" s="1">
        <f>'4 Utsläpp data'!J17*1000/'6 Intensiteter data'!AN17</f>
        <v>5.3805843041804273</v>
      </c>
      <c r="K17" s="1">
        <f>'4 Utsläpp data'!K17*1000/'6 Intensiteter data'!AO17</f>
        <v>5.222312340267516</v>
      </c>
      <c r="L17" s="1">
        <f>'4 Utsläpp data'!L17*1000/'6 Intensiteter data'!AP17</f>
        <v>5.3576697094003736</v>
      </c>
      <c r="M17" s="1">
        <f>'4 Utsläpp data'!M17*1000/'6 Intensiteter data'!AQ17</f>
        <v>4.3934551152829773</v>
      </c>
      <c r="N17" s="1">
        <f>'4 Utsläpp data'!N17*1000/'6 Intensiteter data'!AR17</f>
        <v>4.2024579132954427</v>
      </c>
      <c r="O17" s="1">
        <f>'4 Utsläpp data'!O17*1000/'6 Intensiteter data'!AS17</f>
        <v>4.2270664707706</v>
      </c>
      <c r="P17" s="1">
        <f>'4 Utsläpp data'!P17*1000/'6 Intensiteter data'!AT17</f>
        <v>4.3708556558560288</v>
      </c>
      <c r="Q17" s="1">
        <f>'4 Utsläpp data'!Q17*1000/'6 Intensiteter data'!AU17</f>
        <v>3.3938114192920543</v>
      </c>
      <c r="R17" s="247">
        <f>'4 Utsläpp data'!R17*1000/'6 Intensiteter data'!AV17</f>
        <v>3.6215874307188258</v>
      </c>
      <c r="S17" s="1">
        <f>'4 Utsläpp data'!D17*1000/('6 Intensiteter data'!AW17*100)</f>
        <v>5.6601622098462636</v>
      </c>
      <c r="T17" s="1">
        <f>'4 Utsläpp data'!E17*1000/('6 Intensiteter data'!AX17*100)</f>
        <v>5.9539746763645622</v>
      </c>
      <c r="U17" s="1">
        <f>'4 Utsläpp data'!F17*1000/('6 Intensiteter data'!AY17*100)</f>
        <v>6.5182307025616577</v>
      </c>
      <c r="V17" s="1">
        <f>'4 Utsläpp data'!G17*1000/('6 Intensiteter data'!AZ17*100)</f>
        <v>5.30924439328696</v>
      </c>
      <c r="W17" s="1">
        <f>'4 Utsläpp data'!H17*1000/('6 Intensiteter data'!BA17*100)</f>
        <v>4.8095554778290719</v>
      </c>
      <c r="X17" s="1">
        <f>'4 Utsläpp data'!I17*1000/('6 Intensiteter data'!BB17*100)</f>
        <v>4.7067651594012103</v>
      </c>
      <c r="Y17" s="1">
        <f>'4 Utsläpp data'!J17*1000/('6 Intensiteter data'!BC17*100)</f>
        <v>4.536436511560284</v>
      </c>
      <c r="Z17" s="1">
        <f>'4 Utsläpp data'!K17*1000/('6 Intensiteter data'!BD17*100)</f>
        <v>4.5739879689058078</v>
      </c>
      <c r="AA17" s="1">
        <f>'4 Utsläpp data'!L17*1000/('6 Intensiteter data'!BE17*100)</f>
        <v>4.5232831478153361</v>
      </c>
      <c r="AB17" s="1">
        <f>'4 Utsläpp data'!M17*1000/('6 Intensiteter data'!BF17*100)</f>
        <v>4.0365153421864122</v>
      </c>
      <c r="AC17" s="1">
        <f>'4 Utsläpp data'!N17*1000/('6 Intensiteter data'!BG17*100)</f>
        <v>3.5783225370816125</v>
      </c>
      <c r="AD17" s="1">
        <f>'4 Utsläpp data'!O17*1000/('6 Intensiteter data'!BH17*100)</f>
        <v>3.7421104866115456</v>
      </c>
      <c r="AE17" s="1">
        <f>'4 Utsläpp data'!P17*1000/('6 Intensiteter data'!BI17*100)</f>
        <v>4.0037037807641225</v>
      </c>
      <c r="AF17" s="1">
        <f>'4 Utsläpp data'!Q17*1000/('6 Intensiteter data'!BJ17*100)</f>
        <v>3.1284770719655843</v>
      </c>
      <c r="AG17" s="247">
        <f>'4 Utsläpp data'!R17*1000/('6 Intensiteter data'!BK17*100)</f>
        <v>2.9555065263755642</v>
      </c>
      <c r="AH17" s="225">
        <v>20400</v>
      </c>
      <c r="AI17" s="225">
        <v>14793</v>
      </c>
      <c r="AJ17" s="225">
        <v>18401</v>
      </c>
      <c r="AK17" s="225">
        <v>19109</v>
      </c>
      <c r="AL17" s="225">
        <v>16937</v>
      </c>
      <c r="AM17" s="225">
        <v>15929</v>
      </c>
      <c r="AN17" s="225">
        <v>16525</v>
      </c>
      <c r="AO17" s="225">
        <v>16904</v>
      </c>
      <c r="AP17" s="225">
        <v>16041</v>
      </c>
      <c r="AQ17" s="225">
        <v>17732</v>
      </c>
      <c r="AR17" s="225">
        <v>17796</v>
      </c>
      <c r="AS17" s="225">
        <v>17794</v>
      </c>
      <c r="AT17" s="258">
        <v>17862</v>
      </c>
      <c r="AU17" s="224">
        <v>18252</v>
      </c>
      <c r="AV17" s="224">
        <v>16240</v>
      </c>
      <c r="AW17" s="242">
        <v>223</v>
      </c>
      <c r="AX17" s="225">
        <v>199</v>
      </c>
      <c r="AY17" s="225">
        <v>209</v>
      </c>
      <c r="AZ17" s="225">
        <v>210</v>
      </c>
      <c r="BA17" s="225">
        <v>203</v>
      </c>
      <c r="BB17" s="225">
        <v>197</v>
      </c>
      <c r="BC17" s="225">
        <v>196</v>
      </c>
      <c r="BD17" s="225">
        <v>193</v>
      </c>
      <c r="BE17" s="225">
        <v>190</v>
      </c>
      <c r="BF17" s="225">
        <v>193</v>
      </c>
      <c r="BG17" s="225">
        <v>209</v>
      </c>
      <c r="BH17" s="225">
        <v>201</v>
      </c>
      <c r="BI17" s="225">
        <v>195</v>
      </c>
      <c r="BJ17" s="233">
        <v>198</v>
      </c>
      <c r="BK17" s="178">
        <v>199</v>
      </c>
    </row>
    <row r="18" spans="1:63" ht="14.5" x14ac:dyDescent="0.35">
      <c r="A18" s="65">
        <v>13</v>
      </c>
      <c r="B18" s="67" t="s">
        <v>6</v>
      </c>
      <c r="C18" s="29" t="s">
        <v>19</v>
      </c>
      <c r="D18" s="42">
        <f>'4 Utsläpp data'!D18*1000/'6 Intensiteter data'!AH18</f>
        <v>197.68133138408388</v>
      </c>
      <c r="E18" s="1">
        <f>'4 Utsläpp data'!E18*1000/'6 Intensiteter data'!AI18</f>
        <v>222.74072052782225</v>
      </c>
      <c r="F18" s="1">
        <f>'4 Utsläpp data'!F18*1000/'6 Intensiteter data'!AJ18</f>
        <v>207.42295486049281</v>
      </c>
      <c r="G18" s="1">
        <f>'4 Utsläpp data'!G18*1000/'6 Intensiteter data'!AK18</f>
        <v>174.69374111106467</v>
      </c>
      <c r="H18" s="1">
        <f>'4 Utsläpp data'!H18*1000/'6 Intensiteter data'!AL18</f>
        <v>179.28949363028642</v>
      </c>
      <c r="I18" s="1">
        <f>'4 Utsläpp data'!I18*1000/'6 Intensiteter data'!AM18</f>
        <v>197.96087003043667</v>
      </c>
      <c r="J18" s="1">
        <f>'4 Utsläpp data'!J18*1000/'6 Intensiteter data'!AN18</f>
        <v>196.59420980185834</v>
      </c>
      <c r="K18" s="1">
        <f>'4 Utsläpp data'!K18*1000/'6 Intensiteter data'!AO18</f>
        <v>214.05713898829219</v>
      </c>
      <c r="L18" s="1">
        <f>'4 Utsläpp data'!L18*1000/'6 Intensiteter data'!AP18</f>
        <v>219.18690109373495</v>
      </c>
      <c r="M18" s="1">
        <f>'4 Utsläpp data'!M18*1000/'6 Intensiteter data'!AQ18</f>
        <v>191.8026029341323</v>
      </c>
      <c r="N18" s="1">
        <f>'4 Utsläpp data'!N18*1000/'6 Intensiteter data'!AR18</f>
        <v>197.99747898901614</v>
      </c>
      <c r="O18" s="1">
        <f>'4 Utsläpp data'!O18*1000/'6 Intensiteter data'!AS18</f>
        <v>160.66654298053544</v>
      </c>
      <c r="P18" s="1">
        <f>'4 Utsläpp data'!P18*1000/'6 Intensiteter data'!AT18</f>
        <v>165.42410108568242</v>
      </c>
      <c r="Q18" s="1">
        <f>'4 Utsläpp data'!Q18*1000/'6 Intensiteter data'!AU18</f>
        <v>151.54705670100819</v>
      </c>
      <c r="R18" s="247">
        <f>'4 Utsläpp data'!R18*1000/'6 Intensiteter data'!AV18</f>
        <v>146.98345165645068</v>
      </c>
      <c r="S18" s="1">
        <f>'4 Utsläpp data'!D18*1000/('6 Intensiteter data'!AW18*100)</f>
        <v>186.45813321518105</v>
      </c>
      <c r="T18" s="1">
        <f>'4 Utsläpp data'!E18*1000/('6 Intensiteter data'!AX18*100)</f>
        <v>171.09595346590626</v>
      </c>
      <c r="U18" s="1">
        <f>'4 Utsläpp data'!F18*1000/('6 Intensiteter data'!AY18*100)</f>
        <v>193.0472252143812</v>
      </c>
      <c r="V18" s="1">
        <f>'4 Utsläpp data'!G18*1000/('6 Intensiteter data'!AZ18*100)</f>
        <v>185.13759395802884</v>
      </c>
      <c r="W18" s="1">
        <f>'4 Utsläpp data'!H18*1000/('6 Intensiteter data'!BA18*100)</f>
        <v>184.31532145705029</v>
      </c>
      <c r="X18" s="1">
        <f>'4 Utsläpp data'!I18*1000/('6 Intensiteter data'!BB18*100)</f>
        <v>170.65297055380563</v>
      </c>
      <c r="Y18" s="1">
        <f>'4 Utsläpp data'!J18*1000/('6 Intensiteter data'!BC18*100)</f>
        <v>178.1889242979947</v>
      </c>
      <c r="Z18" s="1">
        <f>'4 Utsläpp data'!K18*1000/('6 Intensiteter data'!BD18*100)</f>
        <v>184.95266548834996</v>
      </c>
      <c r="AA18" s="1">
        <f>'4 Utsläpp data'!L18*1000/('6 Intensiteter data'!BE18*100)</f>
        <v>186.44356179068203</v>
      </c>
      <c r="AB18" s="1">
        <f>'4 Utsläpp data'!M18*1000/('6 Intensiteter data'!BF18*100)</f>
        <v>175.74423607145548</v>
      </c>
      <c r="AC18" s="1">
        <f>'4 Utsläpp data'!N18*1000/('6 Intensiteter data'!BG18*100)</f>
        <v>177.0677978330568</v>
      </c>
      <c r="AD18" s="1">
        <f>'4 Utsläpp data'!O18*1000/('6 Intensiteter data'!BH18*100)</f>
        <v>156.67995068412003</v>
      </c>
      <c r="AE18" s="1">
        <f>'4 Utsläpp data'!P18*1000/('6 Intensiteter data'!BI18*100)</f>
        <v>148.40142745783317</v>
      </c>
      <c r="AF18" s="1">
        <f>'4 Utsläpp data'!Q18*1000/('6 Intensiteter data'!BJ18*100)</f>
        <v>147.95392487277459</v>
      </c>
      <c r="AG18" s="247">
        <f>'4 Utsläpp data'!R18*1000/('6 Intensiteter data'!BK18*100)</f>
        <v>139.32484022803564</v>
      </c>
      <c r="AH18" s="225">
        <v>17544</v>
      </c>
      <c r="AI18" s="225">
        <v>13212</v>
      </c>
      <c r="AJ18" s="225">
        <v>16101</v>
      </c>
      <c r="AK18" s="225">
        <v>19606</v>
      </c>
      <c r="AL18" s="225">
        <v>19327</v>
      </c>
      <c r="AM18" s="225">
        <v>15948</v>
      </c>
      <c r="AN18" s="225">
        <v>15771</v>
      </c>
      <c r="AO18" s="225">
        <v>15207</v>
      </c>
      <c r="AP18" s="225">
        <v>15226</v>
      </c>
      <c r="AQ18" s="225">
        <v>17226</v>
      </c>
      <c r="AR18" s="225">
        <v>17081</v>
      </c>
      <c r="AS18" s="225">
        <v>18236</v>
      </c>
      <c r="AT18" s="258">
        <v>16686</v>
      </c>
      <c r="AU18" s="224">
        <v>18159</v>
      </c>
      <c r="AV18" s="224">
        <v>18010</v>
      </c>
      <c r="AW18" s="242">
        <v>186</v>
      </c>
      <c r="AX18" s="225">
        <v>172</v>
      </c>
      <c r="AY18" s="225">
        <v>173</v>
      </c>
      <c r="AZ18" s="225">
        <v>185</v>
      </c>
      <c r="BA18" s="225">
        <v>188</v>
      </c>
      <c r="BB18" s="225">
        <v>185</v>
      </c>
      <c r="BC18" s="225">
        <v>174</v>
      </c>
      <c r="BD18" s="225">
        <v>176</v>
      </c>
      <c r="BE18" s="225">
        <v>179</v>
      </c>
      <c r="BF18" s="225">
        <v>188</v>
      </c>
      <c r="BG18" s="225">
        <v>191</v>
      </c>
      <c r="BH18" s="225">
        <v>187</v>
      </c>
      <c r="BI18" s="225">
        <v>186</v>
      </c>
      <c r="BJ18" s="233">
        <v>186</v>
      </c>
      <c r="BK18" s="178">
        <v>190</v>
      </c>
    </row>
    <row r="19" spans="1:63" ht="14.5" x14ac:dyDescent="0.35">
      <c r="A19" s="65">
        <v>14</v>
      </c>
      <c r="B19" s="67" t="s">
        <v>6</v>
      </c>
      <c r="C19" s="29" t="s">
        <v>20</v>
      </c>
      <c r="D19" s="42">
        <f>'4 Utsläpp data'!D19*1000/'6 Intensiteter data'!AH19</f>
        <v>119.72904010427438</v>
      </c>
      <c r="E19" s="1">
        <f>'4 Utsläpp data'!E19*1000/'6 Intensiteter data'!AI19</f>
        <v>387.29882705416424</v>
      </c>
      <c r="F19" s="1">
        <f>'4 Utsläpp data'!F19*1000/'6 Intensiteter data'!AJ19</f>
        <v>178.98670761218759</v>
      </c>
      <c r="G19" s="1">
        <f>'4 Utsläpp data'!G19*1000/'6 Intensiteter data'!AK19</f>
        <v>164.97069793375283</v>
      </c>
      <c r="H19" s="1">
        <f>'4 Utsläpp data'!H19*1000/'6 Intensiteter data'!AL19</f>
        <v>140.9800093259779</v>
      </c>
      <c r="I19" s="1">
        <f>'4 Utsläpp data'!I19*1000/'6 Intensiteter data'!AM19</f>
        <v>129.45167311144363</v>
      </c>
      <c r="J19" s="1">
        <f>'4 Utsläpp data'!J19*1000/'6 Intensiteter data'!AN19</f>
        <v>129.0791002776684</v>
      </c>
      <c r="K19" s="1">
        <f>'4 Utsläpp data'!K19*1000/'6 Intensiteter data'!AO19</f>
        <v>143.19568510261684</v>
      </c>
      <c r="L19" s="1">
        <f>'4 Utsläpp data'!L19*1000/'6 Intensiteter data'!AP19</f>
        <v>126.84675768608706</v>
      </c>
      <c r="M19" s="1">
        <f>'4 Utsläpp data'!M19*1000/'6 Intensiteter data'!AQ19</f>
        <v>135.64115925549723</v>
      </c>
      <c r="N19" s="1">
        <f>'4 Utsläpp data'!N19*1000/'6 Intensiteter data'!AR19</f>
        <v>110.92865318526589</v>
      </c>
      <c r="O19" s="1">
        <f>'4 Utsläpp data'!O19*1000/'6 Intensiteter data'!AS19</f>
        <v>144.37109758241075</v>
      </c>
      <c r="P19" s="1">
        <f>'4 Utsläpp data'!P19*1000/'6 Intensiteter data'!AT19</f>
        <v>110.08619679192829</v>
      </c>
      <c r="Q19" s="1">
        <f>'4 Utsläpp data'!Q19*1000/'6 Intensiteter data'!AU19</f>
        <v>131.65407439039495</v>
      </c>
      <c r="R19" s="247">
        <f>'4 Utsläpp data'!R19*1000/'6 Intensiteter data'!AV19</f>
        <v>157.81699899600571</v>
      </c>
      <c r="S19" s="1">
        <f>'4 Utsläpp data'!D19*1000/('6 Intensiteter data'!AW19*100)</f>
        <v>166.26617957497209</v>
      </c>
      <c r="T19" s="1">
        <f>'4 Utsläpp data'!E19*1000/('6 Intensiteter data'!AX19*100)</f>
        <v>108.2202299441732</v>
      </c>
      <c r="U19" s="1">
        <f>'4 Utsläpp data'!F19*1000/('6 Intensiteter data'!AY19*100)</f>
        <v>176.69500864556426</v>
      </c>
      <c r="V19" s="1">
        <f>'4 Utsläpp data'!G19*1000/('6 Intensiteter data'!AZ19*100)</f>
        <v>158.61883213905804</v>
      </c>
      <c r="W19" s="1">
        <f>'4 Utsläpp data'!H19*1000/('6 Intensiteter data'!BA19*100)</f>
        <v>141.89013343681648</v>
      </c>
      <c r="X19" s="1">
        <f>'4 Utsläpp data'!I19*1000/('6 Intensiteter data'!BB19*100)</f>
        <v>151.07696088784209</v>
      </c>
      <c r="Y19" s="1">
        <f>'4 Utsläpp data'!J19*1000/('6 Intensiteter data'!BC19*100)</f>
        <v>154.86470114584611</v>
      </c>
      <c r="Z19" s="1">
        <f>'4 Utsläpp data'!K19*1000/('6 Intensiteter data'!BD19*100)</f>
        <v>164.76270869562319</v>
      </c>
      <c r="AA19" s="1">
        <f>'4 Utsläpp data'!L19*1000/('6 Intensiteter data'!BE19*100)</f>
        <v>173.42216896361066</v>
      </c>
      <c r="AB19" s="1">
        <f>'4 Utsläpp data'!M19*1000/('6 Intensiteter data'!BF19*100)</f>
        <v>163.8497610417194</v>
      </c>
      <c r="AC19" s="1">
        <f>'4 Utsläpp data'!N19*1000/('6 Intensiteter data'!BG19*100)</f>
        <v>157.28433121353123</v>
      </c>
      <c r="AD19" s="1">
        <f>'4 Utsläpp data'!O19*1000/('6 Intensiteter data'!BH19*100)</f>
        <v>202.48046435933108</v>
      </c>
      <c r="AE19" s="1">
        <f>'4 Utsläpp data'!P19*1000/('6 Intensiteter data'!BI19*100)</f>
        <v>164.53998617904344</v>
      </c>
      <c r="AF19" s="1">
        <f>'4 Utsläpp data'!Q19*1000/('6 Intensiteter data'!BJ19*100)</f>
        <v>179.32566956666233</v>
      </c>
      <c r="AG19" s="247">
        <f>'4 Utsläpp data'!R19*1000/('6 Intensiteter data'!BK19*100)</f>
        <v>182.96944451364749</v>
      </c>
      <c r="AH19" s="225">
        <v>49715</v>
      </c>
      <c r="AI19" s="225">
        <v>8718</v>
      </c>
      <c r="AJ19" s="225">
        <v>31689</v>
      </c>
      <c r="AK19" s="225">
        <v>32114</v>
      </c>
      <c r="AL19" s="225">
        <v>31804</v>
      </c>
      <c r="AM19" s="225">
        <v>35245</v>
      </c>
      <c r="AN19" s="225">
        <v>35873</v>
      </c>
      <c r="AO19" s="225">
        <v>33828</v>
      </c>
      <c r="AP19" s="225">
        <v>38281</v>
      </c>
      <c r="AQ19" s="225">
        <v>34427</v>
      </c>
      <c r="AR19" s="225">
        <v>40268</v>
      </c>
      <c r="AS19" s="225">
        <v>39270</v>
      </c>
      <c r="AT19" s="258">
        <v>40206</v>
      </c>
      <c r="AU19" s="224">
        <v>36368</v>
      </c>
      <c r="AV19" s="224">
        <v>31651</v>
      </c>
      <c r="AW19" s="242">
        <v>358</v>
      </c>
      <c r="AX19" s="225">
        <v>312</v>
      </c>
      <c r="AY19" s="225">
        <v>321</v>
      </c>
      <c r="AZ19" s="225">
        <v>334</v>
      </c>
      <c r="BA19" s="225">
        <v>316</v>
      </c>
      <c r="BB19" s="225">
        <v>302</v>
      </c>
      <c r="BC19" s="225">
        <v>299</v>
      </c>
      <c r="BD19" s="225">
        <v>294</v>
      </c>
      <c r="BE19" s="225">
        <v>280</v>
      </c>
      <c r="BF19" s="225">
        <v>285</v>
      </c>
      <c r="BG19" s="225">
        <v>284</v>
      </c>
      <c r="BH19" s="225">
        <v>280</v>
      </c>
      <c r="BI19" s="225">
        <v>269</v>
      </c>
      <c r="BJ19" s="233">
        <v>267</v>
      </c>
      <c r="BK19" s="178">
        <v>273</v>
      </c>
    </row>
    <row r="20" spans="1:63" ht="14.5" x14ac:dyDescent="0.35">
      <c r="A20" s="65">
        <v>15</v>
      </c>
      <c r="B20" s="67" t="s">
        <v>6</v>
      </c>
      <c r="C20" s="29" t="s">
        <v>21</v>
      </c>
      <c r="D20" s="42">
        <f>'4 Utsläpp data'!D20*1000/'6 Intensiteter data'!AH20</f>
        <v>3.7552138500376206</v>
      </c>
      <c r="E20" s="1">
        <f>'4 Utsläpp data'!E20*1000/'6 Intensiteter data'!AI20</f>
        <v>4.7805909369168003</v>
      </c>
      <c r="F20" s="1">
        <f>'4 Utsläpp data'!F20*1000/'6 Intensiteter data'!AJ20</f>
        <v>4.2885598329165786</v>
      </c>
      <c r="G20" s="1">
        <f>'4 Utsläpp data'!G20*1000/'6 Intensiteter data'!AK20</f>
        <v>3.6862908863012338</v>
      </c>
      <c r="H20" s="1">
        <f>'4 Utsläpp data'!H20*1000/'6 Intensiteter data'!AL20</f>
        <v>3.9016632128801669</v>
      </c>
      <c r="I20" s="1">
        <f>'4 Utsläpp data'!I20*1000/'6 Intensiteter data'!AM20</f>
        <v>3.6889303821010109</v>
      </c>
      <c r="J20" s="1">
        <f>'4 Utsläpp data'!J20*1000/'6 Intensiteter data'!AN20</f>
        <v>3.5832061040999226</v>
      </c>
      <c r="K20" s="1">
        <f>'4 Utsläpp data'!K20*1000/'6 Intensiteter data'!AO20</f>
        <v>3.3058148415073272</v>
      </c>
      <c r="L20" s="1">
        <f>'4 Utsläpp data'!L20*1000/'6 Intensiteter data'!AP20</f>
        <v>3.1527930892659772</v>
      </c>
      <c r="M20" s="1">
        <f>'4 Utsläpp data'!M20*1000/'6 Intensiteter data'!AQ20</f>
        <v>2.9719366835892869</v>
      </c>
      <c r="N20" s="1">
        <f>'4 Utsläpp data'!N20*1000/'6 Intensiteter data'!AR20</f>
        <v>2.7423006161351933</v>
      </c>
      <c r="O20" s="1">
        <f>'4 Utsläpp data'!O20*1000/'6 Intensiteter data'!AS20</f>
        <v>2.7991655566349238</v>
      </c>
      <c r="P20" s="1">
        <f>'4 Utsläpp data'!P20*1000/'6 Intensiteter data'!AT20</f>
        <v>2.6554746084454481</v>
      </c>
      <c r="Q20" s="1">
        <f>'4 Utsläpp data'!Q20*1000/'6 Intensiteter data'!AU20</f>
        <v>2.1315560188228226</v>
      </c>
      <c r="R20" s="247">
        <f>'4 Utsläpp data'!R20*1000/'6 Intensiteter data'!AV20</f>
        <v>1.8205882779719607</v>
      </c>
      <c r="S20" s="1">
        <f>'4 Utsläpp data'!D20*1000/('6 Intensiteter data'!AW20*100)</f>
        <v>3.2385750005233209</v>
      </c>
      <c r="T20" s="1">
        <f>'4 Utsläpp data'!E20*1000/('6 Intensiteter data'!AX20*100)</f>
        <v>3.2749982796354318</v>
      </c>
      <c r="U20" s="1">
        <f>'4 Utsläpp data'!F20*1000/('6 Intensiteter data'!AY20*100)</f>
        <v>3.521632449838525</v>
      </c>
      <c r="V20" s="1">
        <f>'4 Utsläpp data'!G20*1000/('6 Intensiteter data'!AZ20*100)</f>
        <v>3.0269221060049829</v>
      </c>
      <c r="W20" s="1">
        <f>'4 Utsläpp data'!H20*1000/('6 Intensiteter data'!BA20*100)</f>
        <v>3.0153679442114338</v>
      </c>
      <c r="X20" s="1">
        <f>'4 Utsläpp data'!I20*1000/('6 Intensiteter data'!BB20*100)</f>
        <v>2.9289187555947431</v>
      </c>
      <c r="Y20" s="1">
        <f>'4 Utsläpp data'!J20*1000/('6 Intensiteter data'!BC20*100)</f>
        <v>2.8553517904646046</v>
      </c>
      <c r="Z20" s="1">
        <f>'4 Utsläpp data'!K20*1000/('6 Intensiteter data'!BD20*100)</f>
        <v>2.6918912159694468</v>
      </c>
      <c r="AA20" s="1">
        <f>'4 Utsläpp data'!L20*1000/('6 Intensiteter data'!BE20*100)</f>
        <v>2.6020138443672511</v>
      </c>
      <c r="AB20" s="1">
        <f>'4 Utsläpp data'!M20*1000/('6 Intensiteter data'!BF20*100)</f>
        <v>2.6629401809726749</v>
      </c>
      <c r="AC20" s="1">
        <f>'4 Utsläpp data'!N20*1000/('6 Intensiteter data'!BG20*100)</f>
        <v>2.4022630320222724</v>
      </c>
      <c r="AD20" s="1">
        <f>'4 Utsläpp data'!O20*1000/('6 Intensiteter data'!BH20*100)</f>
        <v>2.40376878177302</v>
      </c>
      <c r="AE20" s="1">
        <f>'4 Utsläpp data'!P20*1000/('6 Intensiteter data'!BI20*100)</f>
        <v>2.0653734222348783</v>
      </c>
      <c r="AF20" s="1">
        <f>'4 Utsläpp data'!Q20*1000/('6 Intensiteter data'!BJ20*100)</f>
        <v>2.0568899524987398</v>
      </c>
      <c r="AG20" s="247">
        <f>'4 Utsläpp data'!R20*1000/('6 Intensiteter data'!BK20*100)</f>
        <v>1.8539400152110799</v>
      </c>
      <c r="AH20" s="225">
        <v>70891</v>
      </c>
      <c r="AI20" s="225">
        <v>50215</v>
      </c>
      <c r="AJ20" s="225">
        <v>58303</v>
      </c>
      <c r="AK20" s="225">
        <v>59614</v>
      </c>
      <c r="AL20" s="225">
        <v>57113</v>
      </c>
      <c r="AM20" s="225">
        <v>57325</v>
      </c>
      <c r="AN20" s="225">
        <v>57295</v>
      </c>
      <c r="AO20" s="225">
        <v>57326</v>
      </c>
      <c r="AP20" s="225">
        <v>56946</v>
      </c>
      <c r="AQ20" s="225">
        <v>62722</v>
      </c>
      <c r="AR20" s="225">
        <v>62459</v>
      </c>
      <c r="AS20" s="225">
        <v>61572</v>
      </c>
      <c r="AT20" s="258">
        <v>53589</v>
      </c>
      <c r="AU20" s="224">
        <v>66776</v>
      </c>
      <c r="AV20" s="224">
        <v>72097</v>
      </c>
      <c r="AW20" s="242">
        <v>822</v>
      </c>
      <c r="AX20" s="225">
        <v>733</v>
      </c>
      <c r="AY20" s="225">
        <v>710</v>
      </c>
      <c r="AZ20" s="225">
        <v>726</v>
      </c>
      <c r="BA20" s="225">
        <v>739</v>
      </c>
      <c r="BB20" s="225">
        <v>722</v>
      </c>
      <c r="BC20" s="225">
        <v>719</v>
      </c>
      <c r="BD20" s="225">
        <v>704</v>
      </c>
      <c r="BE20" s="225">
        <v>690</v>
      </c>
      <c r="BF20" s="225">
        <v>700</v>
      </c>
      <c r="BG20" s="225">
        <v>713</v>
      </c>
      <c r="BH20" s="225">
        <v>717</v>
      </c>
      <c r="BI20" s="225">
        <v>689</v>
      </c>
      <c r="BJ20" s="233">
        <v>692</v>
      </c>
      <c r="BK20" s="178">
        <v>708</v>
      </c>
    </row>
    <row r="21" spans="1:63" ht="14.5" x14ac:dyDescent="0.35">
      <c r="A21" s="65">
        <v>16</v>
      </c>
      <c r="B21" s="67" t="s">
        <v>6</v>
      </c>
      <c r="C21" s="29" t="s">
        <v>22</v>
      </c>
      <c r="D21" s="42">
        <f>'4 Utsläpp data'!D21*1000/'6 Intensiteter data'!AH21</f>
        <v>0.75860795047387442</v>
      </c>
      <c r="E21" s="1">
        <f>'4 Utsläpp data'!E21*1000/'6 Intensiteter data'!AI21</f>
        <v>0.71691619749407109</v>
      </c>
      <c r="F21" s="1">
        <f>'4 Utsläpp data'!F21*1000/'6 Intensiteter data'!AJ21</f>
        <v>0.76395152405879596</v>
      </c>
      <c r="G21" s="1">
        <f>'4 Utsläpp data'!G21*1000/'6 Intensiteter data'!AK21</f>
        <v>0.84528481033523761</v>
      </c>
      <c r="H21" s="1">
        <f>'4 Utsläpp data'!H21*1000/'6 Intensiteter data'!AL21</f>
        <v>0.65253892558162496</v>
      </c>
      <c r="I21" s="1">
        <f>'4 Utsläpp data'!I21*1000/'6 Intensiteter data'!AM21</f>
        <v>0.60956709883302651</v>
      </c>
      <c r="J21" s="1">
        <f>'4 Utsläpp data'!J21*1000/'6 Intensiteter data'!AN21</f>
        <v>0.56668387338969306</v>
      </c>
      <c r="K21" s="1">
        <f>'4 Utsläpp data'!K21*1000/'6 Intensiteter data'!AO21</f>
        <v>0.50382486067504417</v>
      </c>
      <c r="L21" s="1">
        <f>'4 Utsläpp data'!L21*1000/'6 Intensiteter data'!AP21</f>
        <v>0.52718414543461001</v>
      </c>
      <c r="M21" s="1">
        <f>'4 Utsläpp data'!M21*1000/'6 Intensiteter data'!AQ21</f>
        <v>0.43281716277732496</v>
      </c>
      <c r="N21" s="1">
        <f>'4 Utsläpp data'!N21*1000/'6 Intensiteter data'!AR21</f>
        <v>0.4590985351588891</v>
      </c>
      <c r="O21" s="1">
        <f>'4 Utsläpp data'!O21*1000/'6 Intensiteter data'!AS21</f>
        <v>0.37237178373186897</v>
      </c>
      <c r="P21" s="1">
        <f>'4 Utsläpp data'!P21*1000/'6 Intensiteter data'!AT21</f>
        <v>0.35649581483426296</v>
      </c>
      <c r="Q21" s="1">
        <f>'4 Utsläpp data'!Q21*1000/'6 Intensiteter data'!AU21</f>
        <v>0.27777307972807941</v>
      </c>
      <c r="R21" s="247">
        <f>'4 Utsläpp data'!R21*1000/'6 Intensiteter data'!AV21</f>
        <v>0.24607643928674144</v>
      </c>
      <c r="S21" s="1">
        <f>'4 Utsläpp data'!D21*1000/('6 Intensiteter data'!AW21*100)</f>
        <v>1.0773744067945099</v>
      </c>
      <c r="T21" s="1">
        <f>'4 Utsläpp data'!E21*1000/('6 Intensiteter data'!AX21*100)</f>
        <v>0.825301886741171</v>
      </c>
      <c r="U21" s="1">
        <f>'4 Utsläpp data'!F21*1000/('6 Intensiteter data'!AY21*100)</f>
        <v>0.82537322659312307</v>
      </c>
      <c r="V21" s="1">
        <f>'4 Utsläpp data'!G21*1000/('6 Intensiteter data'!AZ21*100)</f>
        <v>0.77957522158119386</v>
      </c>
      <c r="W21" s="1">
        <f>'4 Utsläpp data'!H21*1000/('6 Intensiteter data'!BA21*100)</f>
        <v>0.74402488294816882</v>
      </c>
      <c r="X21" s="1">
        <f>'4 Utsläpp data'!I21*1000/('6 Intensiteter data'!BB21*100)</f>
        <v>0.64714925496492426</v>
      </c>
      <c r="Y21" s="1">
        <f>'4 Utsläpp data'!J21*1000/('6 Intensiteter data'!BC21*100)</f>
        <v>0.56378245195793786</v>
      </c>
      <c r="Z21" s="1">
        <f>'4 Utsläpp data'!K21*1000/('6 Intensiteter data'!BD21*100)</f>
        <v>0.62560498742644532</v>
      </c>
      <c r="AA21" s="1">
        <f>'4 Utsläpp data'!L21*1000/('6 Intensiteter data'!BE21*100)</f>
        <v>0.67513285880745089</v>
      </c>
      <c r="AB21" s="1">
        <f>'4 Utsläpp data'!M21*1000/('6 Intensiteter data'!BF21*100)</f>
        <v>0.61182928565041006</v>
      </c>
      <c r="AC21" s="1">
        <f>'4 Utsläpp data'!N21*1000/('6 Intensiteter data'!BG21*100)</f>
        <v>0.53330692133375213</v>
      </c>
      <c r="AD21" s="1">
        <f>'4 Utsläpp data'!O21*1000/('6 Intensiteter data'!BH21*100)</f>
        <v>0.45835411268905174</v>
      </c>
      <c r="AE21" s="1">
        <f>'4 Utsläpp data'!P21*1000/('6 Intensiteter data'!BI21*100)</f>
        <v>0.4626584403082406</v>
      </c>
      <c r="AF21" s="1">
        <f>'4 Utsläpp data'!Q21*1000/('6 Intensiteter data'!BJ21*100)</f>
        <v>0.44057896812425928</v>
      </c>
      <c r="AG21" s="247">
        <f>'4 Utsläpp data'!R21*1000/('6 Intensiteter data'!BK21*100)</f>
        <v>0.40591702689437559</v>
      </c>
      <c r="AH21" s="225">
        <v>35647</v>
      </c>
      <c r="AI21" s="225">
        <v>30161</v>
      </c>
      <c r="AJ21" s="225">
        <v>27010</v>
      </c>
      <c r="AK21" s="225">
        <v>22411</v>
      </c>
      <c r="AL21" s="225">
        <v>28505</v>
      </c>
      <c r="AM21" s="225">
        <v>27603</v>
      </c>
      <c r="AN21" s="225">
        <v>24872</v>
      </c>
      <c r="AO21" s="225">
        <v>23220</v>
      </c>
      <c r="AP21" s="225">
        <v>22027</v>
      </c>
      <c r="AQ21" s="225">
        <v>23183</v>
      </c>
      <c r="AR21" s="225">
        <v>21258</v>
      </c>
      <c r="AS21" s="225">
        <v>24495</v>
      </c>
      <c r="AT21" s="258">
        <v>25307</v>
      </c>
      <c r="AU21" s="224">
        <v>31405</v>
      </c>
      <c r="AV21" s="224">
        <v>33486</v>
      </c>
      <c r="AW21" s="242">
        <v>251</v>
      </c>
      <c r="AX21" s="225">
        <v>262</v>
      </c>
      <c r="AY21" s="225">
        <v>250</v>
      </c>
      <c r="AZ21" s="225">
        <v>243</v>
      </c>
      <c r="BA21" s="225">
        <v>250</v>
      </c>
      <c r="BB21" s="225">
        <v>260</v>
      </c>
      <c r="BC21" s="225">
        <v>250</v>
      </c>
      <c r="BD21" s="225">
        <v>187</v>
      </c>
      <c r="BE21" s="225">
        <v>172</v>
      </c>
      <c r="BF21" s="225">
        <v>164</v>
      </c>
      <c r="BG21" s="225">
        <v>183</v>
      </c>
      <c r="BH21" s="225">
        <v>199</v>
      </c>
      <c r="BI21" s="225">
        <v>195</v>
      </c>
      <c r="BJ21" s="233">
        <v>198</v>
      </c>
      <c r="BK21" s="178">
        <v>203</v>
      </c>
    </row>
    <row r="22" spans="1:63" ht="14.5" x14ac:dyDescent="0.35">
      <c r="A22" s="65">
        <v>17</v>
      </c>
      <c r="B22" s="67" t="s">
        <v>6</v>
      </c>
      <c r="C22" s="29" t="s">
        <v>23</v>
      </c>
      <c r="D22" s="42">
        <f>'4 Utsläpp data'!D22*1000/'6 Intensiteter data'!AH22</f>
        <v>2.2096332249063364</v>
      </c>
      <c r="E22" s="1">
        <f>'4 Utsläpp data'!E22*1000/'6 Intensiteter data'!AI22</f>
        <v>3.8254872352629685</v>
      </c>
      <c r="F22" s="1">
        <f>'4 Utsläpp data'!F22*1000/'6 Intensiteter data'!AJ22</f>
        <v>3.4610694200179681</v>
      </c>
      <c r="G22" s="1">
        <f>'4 Utsläpp data'!G22*1000/'6 Intensiteter data'!AK22</f>
        <v>1.8483437776145508</v>
      </c>
      <c r="H22" s="1">
        <f>'4 Utsläpp data'!H22*1000/'6 Intensiteter data'!AL22</f>
        <v>1.7920085613201198</v>
      </c>
      <c r="I22" s="1">
        <f>'4 Utsläpp data'!I22*1000/'6 Intensiteter data'!AM22</f>
        <v>1.8985465214138433</v>
      </c>
      <c r="J22" s="1">
        <f>'4 Utsläpp data'!J22*1000/'6 Intensiteter data'!AN22</f>
        <v>2.0089529014786773</v>
      </c>
      <c r="K22" s="1">
        <f>'4 Utsläpp data'!K22*1000/'6 Intensiteter data'!AO22</f>
        <v>1.5583080548869643</v>
      </c>
      <c r="L22" s="1">
        <f>'4 Utsläpp data'!L22*1000/'6 Intensiteter data'!AP22</f>
        <v>1.8179997240383958</v>
      </c>
      <c r="M22" s="1">
        <f>'4 Utsläpp data'!M22*1000/'6 Intensiteter data'!AQ22</f>
        <v>1.2693961698751903</v>
      </c>
      <c r="N22" s="1">
        <f>'4 Utsläpp data'!N22*1000/'6 Intensiteter data'!AR22</f>
        <v>1.0567427621680208</v>
      </c>
      <c r="O22" s="1">
        <f>'4 Utsläpp data'!O22*1000/'6 Intensiteter data'!AS22</f>
        <v>1.0554802566760226</v>
      </c>
      <c r="P22" s="1">
        <f>'4 Utsläpp data'!P22*1000/'6 Intensiteter data'!AT22</f>
        <v>0.93982925822940444</v>
      </c>
      <c r="Q22" s="1">
        <f>'4 Utsläpp data'!Q22*1000/'6 Intensiteter data'!AU22</f>
        <v>0.88945787600479909</v>
      </c>
      <c r="R22" s="247">
        <f>'4 Utsläpp data'!R22*1000/'6 Intensiteter data'!AV22</f>
        <v>0.80411733335559743</v>
      </c>
      <c r="S22" s="1">
        <f>'4 Utsläpp data'!D22*1000/('6 Intensiteter data'!AW22*100)</f>
        <v>1.7331210164047961</v>
      </c>
      <c r="T22" s="1">
        <f>'4 Utsläpp data'!E22*1000/('6 Intensiteter data'!AX22*100)</f>
        <v>2.3416482453027321</v>
      </c>
      <c r="U22" s="1">
        <f>'4 Utsläpp data'!F22*1000/('6 Intensiteter data'!AY22*100)</f>
        <v>2.546040504677475</v>
      </c>
      <c r="V22" s="1">
        <f>'4 Utsläpp data'!G22*1000/('6 Intensiteter data'!AZ22*100)</f>
        <v>1.6199359943326241</v>
      </c>
      <c r="W22" s="1">
        <f>'4 Utsläpp data'!H22*1000/('6 Intensiteter data'!BA22*100)</f>
        <v>1.378972441698775</v>
      </c>
      <c r="X22" s="1">
        <f>'4 Utsläpp data'!I22*1000/('6 Intensiteter data'!BB22*100)</f>
        <v>1.4030819545385429</v>
      </c>
      <c r="Y22" s="1">
        <f>'4 Utsläpp data'!J22*1000/('6 Intensiteter data'!BC22*100)</f>
        <v>1.2205225940191915</v>
      </c>
      <c r="Z22" s="1">
        <f>'4 Utsläpp data'!K22*1000/('6 Intensiteter data'!BD22*100)</f>
        <v>1.4044506526118803</v>
      </c>
      <c r="AA22" s="1">
        <f>'4 Utsläpp data'!L22*1000/('6 Intensiteter data'!BE22*100)</f>
        <v>1.6019635886071042</v>
      </c>
      <c r="AB22" s="1">
        <f>'4 Utsläpp data'!M22*1000/('6 Intensiteter data'!BF22*100)</f>
        <v>1.2839289764929203</v>
      </c>
      <c r="AC22" s="1">
        <f>'4 Utsläpp data'!N22*1000/('6 Intensiteter data'!BG22*100)</f>
        <v>1.1825245048316311</v>
      </c>
      <c r="AD22" s="1">
        <f>'4 Utsläpp data'!O22*1000/('6 Intensiteter data'!BH22*100)</f>
        <v>1.0964890538046737</v>
      </c>
      <c r="AE22" s="1">
        <f>'4 Utsläpp data'!P22*1000/('6 Intensiteter data'!BI22*100)</f>
        <v>0.83277416181472774</v>
      </c>
      <c r="AF22" s="1">
        <f>'4 Utsläpp data'!Q22*1000/('6 Intensiteter data'!BJ22*100)</f>
        <v>0.87275626523265659</v>
      </c>
      <c r="AG22" s="247">
        <f>'4 Utsläpp data'!R22*1000/('6 Intensiteter data'!BK22*100)</f>
        <v>0.79346035664847503</v>
      </c>
      <c r="AH22" s="225">
        <v>21648</v>
      </c>
      <c r="AI22" s="225">
        <v>15609</v>
      </c>
      <c r="AJ22" s="225">
        <v>18317</v>
      </c>
      <c r="AK22" s="225">
        <v>21823</v>
      </c>
      <c r="AL22" s="225">
        <v>18930</v>
      </c>
      <c r="AM22" s="225">
        <v>17515</v>
      </c>
      <c r="AN22" s="225">
        <v>14581</v>
      </c>
      <c r="AO22" s="225">
        <v>20639</v>
      </c>
      <c r="AP22" s="225">
        <v>18857</v>
      </c>
      <c r="AQ22" s="225">
        <v>21645</v>
      </c>
      <c r="AR22" s="225">
        <v>24171</v>
      </c>
      <c r="AS22" s="225">
        <v>22647</v>
      </c>
      <c r="AT22" s="258">
        <v>19494</v>
      </c>
      <c r="AU22" s="224">
        <v>22470</v>
      </c>
      <c r="AV22" s="224">
        <v>24570</v>
      </c>
      <c r="AW22" s="242">
        <v>276</v>
      </c>
      <c r="AX22" s="225">
        <v>255</v>
      </c>
      <c r="AY22" s="225">
        <v>249</v>
      </c>
      <c r="AZ22" s="225">
        <v>249</v>
      </c>
      <c r="BA22" s="225">
        <v>246</v>
      </c>
      <c r="BB22" s="225">
        <v>237</v>
      </c>
      <c r="BC22" s="225">
        <v>240</v>
      </c>
      <c r="BD22" s="225">
        <v>229</v>
      </c>
      <c r="BE22" s="225">
        <v>214</v>
      </c>
      <c r="BF22" s="225">
        <v>214</v>
      </c>
      <c r="BG22" s="225">
        <v>216</v>
      </c>
      <c r="BH22" s="225">
        <v>218</v>
      </c>
      <c r="BI22" s="225">
        <v>220</v>
      </c>
      <c r="BJ22" s="233">
        <v>229</v>
      </c>
      <c r="BK22" s="178">
        <v>249</v>
      </c>
    </row>
    <row r="23" spans="1:63" ht="14.5" x14ac:dyDescent="0.35">
      <c r="A23" s="65">
        <v>18</v>
      </c>
      <c r="B23" s="67" t="s">
        <v>6</v>
      </c>
      <c r="C23" s="29" t="s">
        <v>24</v>
      </c>
      <c r="D23" s="42">
        <f>'4 Utsläpp data'!D23*1000/'6 Intensiteter data'!AH23</f>
        <v>1.8081271830020524</v>
      </c>
      <c r="E23" s="1">
        <f>'4 Utsläpp data'!E23*1000/'6 Intensiteter data'!AI23</f>
        <v>2.624268131288245</v>
      </c>
      <c r="F23" s="1">
        <f>'4 Utsläpp data'!F23*1000/'6 Intensiteter data'!AJ23</f>
        <v>1.7939564603940525</v>
      </c>
      <c r="G23" s="1">
        <f>'4 Utsläpp data'!G23*1000/'6 Intensiteter data'!AK23</f>
        <v>1.3250769201205748</v>
      </c>
      <c r="H23" s="1">
        <f>'4 Utsläpp data'!H23*1000/'6 Intensiteter data'!AL23</f>
        <v>1.4105763261117024</v>
      </c>
      <c r="I23" s="1">
        <f>'4 Utsläpp data'!I23*1000/'6 Intensiteter data'!AM23</f>
        <v>1.7026518825021557</v>
      </c>
      <c r="J23" s="1">
        <f>'4 Utsläpp data'!J23*1000/'6 Intensiteter data'!AN23</f>
        <v>1.7659552618652539</v>
      </c>
      <c r="K23" s="1">
        <f>'4 Utsläpp data'!K23*1000/'6 Intensiteter data'!AO23</f>
        <v>1.6622169373295896</v>
      </c>
      <c r="L23" s="1">
        <f>'4 Utsläpp data'!L23*1000/'6 Intensiteter data'!AP23</f>
        <v>1.70759172080084</v>
      </c>
      <c r="M23" s="1">
        <f>'4 Utsläpp data'!M23*1000/'6 Intensiteter data'!AQ23</f>
        <v>1.4463926511079108</v>
      </c>
      <c r="N23" s="1">
        <f>'4 Utsläpp data'!N23*1000/'6 Intensiteter data'!AR23</f>
        <v>1.3316764413997093</v>
      </c>
      <c r="O23" s="1">
        <f>'4 Utsläpp data'!O23*1000/'6 Intensiteter data'!AS23</f>
        <v>1.2305870442988567</v>
      </c>
      <c r="P23" s="1">
        <f>'4 Utsläpp data'!P23*1000/'6 Intensiteter data'!AT23</f>
        <v>1.1570804534171057</v>
      </c>
      <c r="Q23" s="1">
        <f>'4 Utsläpp data'!Q23*1000/'6 Intensiteter data'!AU23</f>
        <v>0.9675450749681529</v>
      </c>
      <c r="R23" s="247">
        <f>'4 Utsläpp data'!R23*1000/'6 Intensiteter data'!AV23</f>
        <v>0.88012961446176219</v>
      </c>
      <c r="S23" s="1">
        <f>'4 Utsläpp data'!D23*1000/('6 Intensiteter data'!AW23*100)</f>
        <v>2.2105127956662609</v>
      </c>
      <c r="T23" s="1">
        <f>'4 Utsläpp data'!E23*1000/('6 Intensiteter data'!AX23*100)</f>
        <v>1.9731518945449991</v>
      </c>
      <c r="U23" s="1">
        <f>'4 Utsläpp data'!F23*1000/('6 Intensiteter data'!AY23*100)</f>
        <v>2.1642493281665183</v>
      </c>
      <c r="V23" s="1">
        <f>'4 Utsläpp data'!G23*1000/('6 Intensiteter data'!AZ23*100)</f>
        <v>1.7928949798903688</v>
      </c>
      <c r="W23" s="1">
        <f>'4 Utsläpp data'!H23*1000/('6 Intensiteter data'!BA23*100)</f>
        <v>1.7955995460344649</v>
      </c>
      <c r="X23" s="1">
        <f>'4 Utsläpp data'!I23*1000/('6 Intensiteter data'!BB23*100)</f>
        <v>1.7652459434775436</v>
      </c>
      <c r="Y23" s="1">
        <f>'4 Utsläpp data'!J23*1000/('6 Intensiteter data'!BC23*100)</f>
        <v>1.9747743969967344</v>
      </c>
      <c r="Z23" s="1">
        <f>'4 Utsläpp data'!K23*1000/('6 Intensiteter data'!BD23*100)</f>
        <v>2.0602511624831261</v>
      </c>
      <c r="AA23" s="1">
        <f>'4 Utsläpp data'!L23*1000/('6 Intensiteter data'!BE23*100)</f>
        <v>2.1532706150837773</v>
      </c>
      <c r="AB23" s="1">
        <f>'4 Utsläpp data'!M23*1000/('6 Intensiteter data'!BF23*100)</f>
        <v>2.0204652627201294</v>
      </c>
      <c r="AC23" s="1">
        <f>'4 Utsläpp data'!N23*1000/('6 Intensiteter data'!BG23*100)</f>
        <v>1.8280029571118013</v>
      </c>
      <c r="AD23" s="1">
        <f>'4 Utsläpp data'!O23*1000/('6 Intensiteter data'!BH23*100)</f>
        <v>1.5992553500048967</v>
      </c>
      <c r="AE23" s="1">
        <f>'4 Utsläpp data'!P23*1000/('6 Intensiteter data'!BI23*100)</f>
        <v>1.3729038875075821</v>
      </c>
      <c r="AF23" s="1">
        <f>'4 Utsläpp data'!Q23*1000/('6 Intensiteter data'!BJ23*100)</f>
        <v>1.5534148825882919</v>
      </c>
      <c r="AG23" s="247">
        <f>'4 Utsläpp data'!R23*1000/('6 Intensiteter data'!BK23*100)</f>
        <v>1.4135821329979676</v>
      </c>
      <c r="AH23" s="225">
        <v>107217</v>
      </c>
      <c r="AI23" s="225">
        <v>56993</v>
      </c>
      <c r="AJ23" s="225">
        <v>89757</v>
      </c>
      <c r="AK23" s="225">
        <v>103373</v>
      </c>
      <c r="AL23" s="225">
        <v>95217</v>
      </c>
      <c r="AM23" s="225">
        <v>75580</v>
      </c>
      <c r="AN23" s="225">
        <v>77830</v>
      </c>
      <c r="AO23" s="225">
        <v>84903</v>
      </c>
      <c r="AP23" s="225">
        <v>84613</v>
      </c>
      <c r="AQ23" s="225">
        <v>95967</v>
      </c>
      <c r="AR23" s="225">
        <v>97325</v>
      </c>
      <c r="AS23" s="225">
        <v>94480</v>
      </c>
      <c r="AT23" s="258">
        <v>86023</v>
      </c>
      <c r="AU23" s="224">
        <v>116882</v>
      </c>
      <c r="AV23" s="224">
        <v>123349</v>
      </c>
      <c r="AW23" s="242">
        <v>877</v>
      </c>
      <c r="AX23" s="225">
        <v>758</v>
      </c>
      <c r="AY23" s="225">
        <v>744</v>
      </c>
      <c r="AZ23" s="225">
        <v>764</v>
      </c>
      <c r="BA23" s="225">
        <v>748</v>
      </c>
      <c r="BB23" s="225">
        <v>729</v>
      </c>
      <c r="BC23" s="225">
        <v>696</v>
      </c>
      <c r="BD23" s="225">
        <v>685</v>
      </c>
      <c r="BE23" s="225">
        <v>671</v>
      </c>
      <c r="BF23" s="225">
        <v>687</v>
      </c>
      <c r="BG23" s="225">
        <v>709</v>
      </c>
      <c r="BH23" s="225">
        <v>727</v>
      </c>
      <c r="BI23" s="225">
        <v>725</v>
      </c>
      <c r="BJ23" s="233">
        <v>728</v>
      </c>
      <c r="BK23" s="178">
        <v>768</v>
      </c>
    </row>
    <row r="24" spans="1:63" ht="14.5" x14ac:dyDescent="0.35">
      <c r="A24" s="65">
        <v>19</v>
      </c>
      <c r="B24" s="67" t="s">
        <v>6</v>
      </c>
      <c r="C24" s="29" t="s">
        <v>25</v>
      </c>
      <c r="D24" s="42">
        <f>'4 Utsläpp data'!D24*1000/'6 Intensiteter data'!AH24</f>
        <v>3.7125406628444533</v>
      </c>
      <c r="E24" s="1">
        <f>'4 Utsläpp data'!E24*1000/'6 Intensiteter data'!AI24</f>
        <v>5.0447053322709063</v>
      </c>
      <c r="F24" s="1">
        <f>'4 Utsläpp data'!F24*1000/'6 Intensiteter data'!AJ24</f>
        <v>3.3197814524938756</v>
      </c>
      <c r="G24" s="1">
        <f>'4 Utsläpp data'!G24*1000/'6 Intensiteter data'!AK24</f>
        <v>2.5104766488311028</v>
      </c>
      <c r="H24" s="1">
        <f>'4 Utsläpp data'!H24*1000/'6 Intensiteter data'!AL24</f>
        <v>3.1742057461440294</v>
      </c>
      <c r="I24" s="1">
        <f>'4 Utsläpp data'!I24*1000/'6 Intensiteter data'!AM24</f>
        <v>3.2098470921367075</v>
      </c>
      <c r="J24" s="1">
        <f>'4 Utsläpp data'!J24*1000/'6 Intensiteter data'!AN24</f>
        <v>2.4398745051294393</v>
      </c>
      <c r="K24" s="1">
        <f>'4 Utsläpp data'!K24*1000/'6 Intensiteter data'!AO24</f>
        <v>1.7964209651483432</v>
      </c>
      <c r="L24" s="1">
        <f>'4 Utsläpp data'!L24*1000/'6 Intensiteter data'!AP24</f>
        <v>1.3570140149484022</v>
      </c>
      <c r="M24" s="1">
        <f>'4 Utsläpp data'!M24*1000/'6 Intensiteter data'!AQ24</f>
        <v>1.587478652748032</v>
      </c>
      <c r="N24" s="1">
        <f>'4 Utsläpp data'!N24*1000/'6 Intensiteter data'!AR24</f>
        <v>1.5081064290176842</v>
      </c>
      <c r="O24" s="1">
        <f>'4 Utsläpp data'!O24*1000/'6 Intensiteter data'!AS24</f>
        <v>1.4822408365499973</v>
      </c>
      <c r="P24" s="1">
        <f>'4 Utsläpp data'!P24*1000/'6 Intensiteter data'!AT24</f>
        <v>1.3980511855251787</v>
      </c>
      <c r="Q24" s="1">
        <f>'4 Utsläpp data'!Q24*1000/'6 Intensiteter data'!AU24</f>
        <v>1.0695829295778798</v>
      </c>
      <c r="R24" s="247">
        <f>'4 Utsläpp data'!R24*1000/'6 Intensiteter data'!AV24</f>
        <v>1.0938977099422267</v>
      </c>
      <c r="S24" s="1">
        <f>'4 Utsläpp data'!D24*1000/('6 Intensiteter data'!AW24*100)</f>
        <v>3.2234821381367502</v>
      </c>
      <c r="T24" s="1">
        <f>'4 Utsläpp data'!E24*1000/('6 Intensiteter data'!AX24*100)</f>
        <v>3.1810064468418098</v>
      </c>
      <c r="U24" s="1">
        <f>'4 Utsläpp data'!F24*1000/('6 Intensiteter data'!AY24*100)</f>
        <v>3.7262317883047369</v>
      </c>
      <c r="V24" s="1">
        <f>'4 Utsläpp data'!G24*1000/('6 Intensiteter data'!AZ24*100)</f>
        <v>3.1482335654945106</v>
      </c>
      <c r="W24" s="1">
        <f>'4 Utsläpp data'!H24*1000/('6 Intensiteter data'!BA24*100)</f>
        <v>3.2960319604508657</v>
      </c>
      <c r="X24" s="1">
        <f>'4 Utsläpp data'!I24*1000/('6 Intensiteter data'!BB24*100)</f>
        <v>3.4120277085129342</v>
      </c>
      <c r="Y24" s="1">
        <f>'4 Utsläpp data'!J24*1000/('6 Intensiteter data'!BC24*100)</f>
        <v>2.6694512164957729</v>
      </c>
      <c r="Z24" s="1">
        <f>'4 Utsläpp data'!K24*1000/('6 Intensiteter data'!BD24*100)</f>
        <v>2.7267451779278025</v>
      </c>
      <c r="AA24" s="1">
        <f>'4 Utsläpp data'!L24*1000/('6 Intensiteter data'!BE24*100)</f>
        <v>2.1856840331278429</v>
      </c>
      <c r="AB24" s="1">
        <f>'4 Utsläpp data'!M24*1000/('6 Intensiteter data'!BF24*100)</f>
        <v>2.4022280992778811</v>
      </c>
      <c r="AC24" s="1">
        <f>'4 Utsläpp data'!N24*1000/('6 Intensiteter data'!BG24*100)</f>
        <v>2.2830700468814848</v>
      </c>
      <c r="AD24" s="1">
        <f>'4 Utsläpp data'!O24*1000/('6 Intensiteter data'!BH24*100)</f>
        <v>2.1840388398579402</v>
      </c>
      <c r="AE24" s="1">
        <f>'4 Utsläpp data'!P24*1000/('6 Intensiteter data'!BI24*100)</f>
        <v>1.7953652737889179</v>
      </c>
      <c r="AF24" s="1">
        <f>'4 Utsläpp data'!Q24*1000/('6 Intensiteter data'!BJ24*100)</f>
        <v>1.9001268413000985</v>
      </c>
      <c r="AG24" s="247">
        <f>'4 Utsläpp data'!R24*1000/('6 Intensiteter data'!BK24*100)</f>
        <v>1.6098245303742806</v>
      </c>
      <c r="AH24" s="225">
        <v>69201</v>
      </c>
      <c r="AI24" s="225">
        <v>40293</v>
      </c>
      <c r="AJ24" s="225">
        <v>71050</v>
      </c>
      <c r="AK24" s="225">
        <v>85400</v>
      </c>
      <c r="AL24" s="225">
        <v>66664</v>
      </c>
      <c r="AM24" s="225">
        <v>68669</v>
      </c>
      <c r="AN24" s="225">
        <v>72429</v>
      </c>
      <c r="AO24" s="225">
        <v>100787</v>
      </c>
      <c r="AP24" s="225">
        <v>110330</v>
      </c>
      <c r="AQ24" s="225">
        <v>112736</v>
      </c>
      <c r="AR24" s="225">
        <v>121412</v>
      </c>
      <c r="AS24" s="225">
        <v>114194</v>
      </c>
      <c r="AT24" s="258">
        <v>95287</v>
      </c>
      <c r="AU24" s="224">
        <v>133949</v>
      </c>
      <c r="AV24" s="224">
        <v>113905</v>
      </c>
      <c r="AW24" s="242">
        <v>797</v>
      </c>
      <c r="AX24" s="225">
        <v>639</v>
      </c>
      <c r="AY24" s="225">
        <v>633</v>
      </c>
      <c r="AZ24" s="225">
        <v>681</v>
      </c>
      <c r="BA24" s="225">
        <v>642</v>
      </c>
      <c r="BB24" s="225">
        <v>646</v>
      </c>
      <c r="BC24" s="225">
        <v>662</v>
      </c>
      <c r="BD24" s="225">
        <v>664</v>
      </c>
      <c r="BE24" s="225">
        <v>685</v>
      </c>
      <c r="BF24" s="225">
        <v>745</v>
      </c>
      <c r="BG24" s="225">
        <v>802</v>
      </c>
      <c r="BH24" s="225">
        <v>775</v>
      </c>
      <c r="BI24" s="225">
        <v>742</v>
      </c>
      <c r="BJ24" s="233">
        <v>754</v>
      </c>
      <c r="BK24" s="178">
        <v>774</v>
      </c>
    </row>
    <row r="25" spans="1:63" ht="14.5" x14ac:dyDescent="0.35">
      <c r="A25" s="65">
        <v>20</v>
      </c>
      <c r="B25" s="67" t="s">
        <v>6</v>
      </c>
      <c r="C25" s="29" t="s">
        <v>26</v>
      </c>
      <c r="D25" s="42">
        <f>'4 Utsläpp data'!D25*1000/'6 Intensiteter data'!AH25</f>
        <v>1.5350782616750955</v>
      </c>
      <c r="E25" s="1">
        <f>'4 Utsläpp data'!E25*1000/'6 Intensiteter data'!AI25</f>
        <v>1.1375005100931248</v>
      </c>
      <c r="F25" s="1">
        <f>'4 Utsläpp data'!F25*1000/'6 Intensiteter data'!AJ25</f>
        <v>1.3939658814315032</v>
      </c>
      <c r="G25" s="1">
        <f>'4 Utsläpp data'!G25*1000/'6 Intensiteter data'!AK25</f>
        <v>1.2246145702149276</v>
      </c>
      <c r="H25" s="1">
        <f>'4 Utsläpp data'!H25*1000/'6 Intensiteter data'!AL25</f>
        <v>1.0380168920378339</v>
      </c>
      <c r="I25" s="1">
        <f>'4 Utsläpp data'!I25*1000/'6 Intensiteter data'!AM25</f>
        <v>0.65274129466806408</v>
      </c>
      <c r="J25" s="1">
        <f>'4 Utsläpp data'!J25*1000/'6 Intensiteter data'!AN25</f>
        <v>0.59997442608053719</v>
      </c>
      <c r="K25" s="1">
        <f>'4 Utsläpp data'!K25*1000/'6 Intensiteter data'!AO25</f>
        <v>0.60407780011044299</v>
      </c>
      <c r="L25" s="1">
        <f>'4 Utsläpp data'!L25*1000/'6 Intensiteter data'!AP25</f>
        <v>0.714411967253193</v>
      </c>
      <c r="M25" s="1">
        <f>'4 Utsläpp data'!M25*1000/'6 Intensiteter data'!AQ25</f>
        <v>0.58651679248454724</v>
      </c>
      <c r="N25" s="1">
        <f>'4 Utsläpp data'!N25*1000/'6 Intensiteter data'!AR25</f>
        <v>0.60017321250261169</v>
      </c>
      <c r="O25" s="1">
        <f>'4 Utsläpp data'!O25*1000/'6 Intensiteter data'!AS25</f>
        <v>0.60111096056439506</v>
      </c>
      <c r="P25" s="1">
        <f>'4 Utsläpp data'!P25*1000/'6 Intensiteter data'!AT25</f>
        <v>0.87016988458492439</v>
      </c>
      <c r="Q25" s="1">
        <f>'4 Utsläpp data'!Q25*1000/'6 Intensiteter data'!AU25</f>
        <v>0.41519655111514808</v>
      </c>
      <c r="R25" s="247">
        <f>'4 Utsläpp data'!R25*1000/'6 Intensiteter data'!AV25</f>
        <v>0.45105912637225748</v>
      </c>
      <c r="S25" s="1">
        <f>'4 Utsläpp data'!D25*1000/('6 Intensiteter data'!AW25*100)</f>
        <v>2.1234576006566157</v>
      </c>
      <c r="T25" s="1">
        <f>'4 Utsläpp data'!E25*1000/('6 Intensiteter data'!AX25*100)</f>
        <v>1.6606778280365972</v>
      </c>
      <c r="U25" s="1">
        <f>'4 Utsläpp data'!F25*1000/('6 Intensiteter data'!AY25*100)</f>
        <v>1.8466280453612196</v>
      </c>
      <c r="V25" s="1">
        <f>'4 Utsläpp data'!G25*1000/('6 Intensiteter data'!AZ25*100)</f>
        <v>1.6876195310085167</v>
      </c>
      <c r="W25" s="1">
        <f>'4 Utsläpp data'!H25*1000/('6 Intensiteter data'!BA25*100)</f>
        <v>1.2475268320838375</v>
      </c>
      <c r="X25" s="1">
        <f>'4 Utsläpp data'!I25*1000/('6 Intensiteter data'!BB25*100)</f>
        <v>1.211163662663622</v>
      </c>
      <c r="Y25" s="1">
        <f>'4 Utsläpp data'!J25*1000/('6 Intensiteter data'!BC25*100)</f>
        <v>1.1236721034587021</v>
      </c>
      <c r="Z25" s="1">
        <f>'4 Utsläpp data'!K25*1000/('6 Intensiteter data'!BD25*100)</f>
        <v>1.0845340013853813</v>
      </c>
      <c r="AA25" s="1">
        <f>'4 Utsläpp data'!L25*1000/('6 Intensiteter data'!BE25*100)</f>
        <v>1.2826591076926923</v>
      </c>
      <c r="AB25" s="1">
        <f>'4 Utsläpp data'!M25*1000/('6 Intensiteter data'!BF25*100)</f>
        <v>1.0599577176387944</v>
      </c>
      <c r="AC25" s="1">
        <f>'4 Utsläpp data'!N25*1000/('6 Intensiteter data'!BG25*100)</f>
        <v>1.0691835708562152</v>
      </c>
      <c r="AD25" s="1">
        <f>'4 Utsläpp data'!O25*1000/('6 Intensiteter data'!BH25*100)</f>
        <v>1.0767246736476928</v>
      </c>
      <c r="AE25" s="1">
        <f>'4 Utsläpp data'!P25*1000/('6 Intensiteter data'!BI25*100)</f>
        <v>1.2874533122450282</v>
      </c>
      <c r="AF25" s="1">
        <f>'4 Utsläpp data'!Q25*1000/('6 Intensiteter data'!BJ25*100)</f>
        <v>0.82834408028972784</v>
      </c>
      <c r="AG25" s="247">
        <f>'4 Utsläpp data'!R25*1000/('6 Intensiteter data'!BK25*100)</f>
        <v>0.67298021654740814</v>
      </c>
      <c r="AH25" s="225">
        <v>21026</v>
      </c>
      <c r="AI25" s="225">
        <v>22775</v>
      </c>
      <c r="AJ25" s="225">
        <v>19606</v>
      </c>
      <c r="AK25" s="225">
        <v>20120</v>
      </c>
      <c r="AL25" s="225">
        <v>17667</v>
      </c>
      <c r="AM25" s="225">
        <v>27647</v>
      </c>
      <c r="AN25" s="225">
        <v>28093</v>
      </c>
      <c r="AO25" s="225">
        <v>27828</v>
      </c>
      <c r="AP25" s="225">
        <v>26572</v>
      </c>
      <c r="AQ25" s="225">
        <v>27831</v>
      </c>
      <c r="AR25" s="225">
        <v>25653</v>
      </c>
      <c r="AS25" s="225">
        <v>26331</v>
      </c>
      <c r="AT25" s="258">
        <v>22637</v>
      </c>
      <c r="AU25" s="224">
        <v>30724</v>
      </c>
      <c r="AV25" s="224">
        <v>23872</v>
      </c>
      <c r="AW25" s="242">
        <v>152</v>
      </c>
      <c r="AX25" s="225">
        <v>156</v>
      </c>
      <c r="AY25" s="225">
        <v>148</v>
      </c>
      <c r="AZ25" s="225">
        <v>146</v>
      </c>
      <c r="BA25" s="225">
        <v>147</v>
      </c>
      <c r="BB25" s="225">
        <v>149</v>
      </c>
      <c r="BC25" s="225">
        <v>150</v>
      </c>
      <c r="BD25" s="225">
        <v>155</v>
      </c>
      <c r="BE25" s="225">
        <v>148</v>
      </c>
      <c r="BF25" s="225">
        <v>154</v>
      </c>
      <c r="BG25" s="225">
        <v>144</v>
      </c>
      <c r="BH25" s="225">
        <v>147</v>
      </c>
      <c r="BI25" s="225">
        <v>153</v>
      </c>
      <c r="BJ25" s="233">
        <v>154</v>
      </c>
      <c r="BK25" s="178">
        <v>160</v>
      </c>
    </row>
    <row r="26" spans="1:63" ht="14.5" x14ac:dyDescent="0.35">
      <c r="A26" s="65">
        <v>21</v>
      </c>
      <c r="B26" s="67" t="s">
        <v>6</v>
      </c>
      <c r="C26" s="29" t="s">
        <v>27</v>
      </c>
      <c r="D26" s="42">
        <f>'4 Utsläpp data'!D26*1000/'6 Intensiteter data'!AH26</f>
        <v>2.7924513912043434</v>
      </c>
      <c r="E26" s="1">
        <f>'4 Utsläpp data'!E26*1000/'6 Intensiteter data'!AI26</f>
        <v>2.5554188942778415</v>
      </c>
      <c r="F26" s="1">
        <f>'4 Utsläpp data'!F26*1000/'6 Intensiteter data'!AJ26</f>
        <v>2.7397287162201884</v>
      </c>
      <c r="G26" s="1">
        <f>'4 Utsläpp data'!G26*1000/'6 Intensiteter data'!AK26</f>
        <v>2.426926156615977</v>
      </c>
      <c r="H26" s="1">
        <f>'4 Utsläpp data'!H26*1000/'6 Intensiteter data'!AL26</f>
        <v>2.6331181434774265</v>
      </c>
      <c r="I26" s="1">
        <f>'4 Utsläpp data'!I26*1000/'6 Intensiteter data'!AM26</f>
        <v>2.9999161554164249</v>
      </c>
      <c r="J26" s="1">
        <f>'4 Utsläpp data'!J26*1000/'6 Intensiteter data'!AN26</f>
        <v>2.5066538955289879</v>
      </c>
      <c r="K26" s="1">
        <f>'4 Utsläpp data'!K26*1000/'6 Intensiteter data'!AO26</f>
        <v>2.2947331681963004</v>
      </c>
      <c r="L26" s="1">
        <f>'4 Utsläpp data'!L26*1000/'6 Intensiteter data'!AP26</f>
        <v>1.9792907819482468</v>
      </c>
      <c r="M26" s="1">
        <f>'4 Utsläpp data'!M26*1000/'6 Intensiteter data'!AQ26</f>
        <v>2.0837959057465123</v>
      </c>
      <c r="N26" s="1">
        <f>'4 Utsläpp data'!N26*1000/'6 Intensiteter data'!AR26</f>
        <v>1.9108601418320403</v>
      </c>
      <c r="O26" s="1">
        <f>'4 Utsläpp data'!O26*1000/'6 Intensiteter data'!AS26</f>
        <v>1.9363675389189698</v>
      </c>
      <c r="P26" s="1">
        <f>'4 Utsläpp data'!P26*1000/'6 Intensiteter data'!AT26</f>
        <v>1.5889520032423903</v>
      </c>
      <c r="Q26" s="1">
        <f>'4 Utsläpp data'!Q26*1000/'6 Intensiteter data'!AU26</f>
        <v>1.8112969620429942</v>
      </c>
      <c r="R26" s="247">
        <f>'4 Utsläpp data'!R26*1000/'6 Intensiteter data'!AV26</f>
        <v>1.7313573374344913</v>
      </c>
      <c r="S26" s="1">
        <f>'4 Utsläpp data'!D26*1000/('6 Intensiteter data'!AW26*100)</f>
        <v>2.422926027494487</v>
      </c>
      <c r="T26" s="1">
        <f>'4 Utsläpp data'!E26*1000/('6 Intensiteter data'!AX26*100)</f>
        <v>2.1368377788213033</v>
      </c>
      <c r="U26" s="1">
        <f>'4 Utsläpp data'!F26*1000/('6 Intensiteter data'!AY26*100)</f>
        <v>2.3796636748697226</v>
      </c>
      <c r="V26" s="1">
        <f>'4 Utsläpp data'!G26*1000/('6 Intensiteter data'!AZ26*100)</f>
        <v>2.2341898559994986</v>
      </c>
      <c r="W26" s="1">
        <f>'4 Utsläpp data'!H26*1000/('6 Intensiteter data'!BA26*100)</f>
        <v>2.1898456841828637</v>
      </c>
      <c r="X26" s="1">
        <f>'4 Utsläpp data'!I26*1000/('6 Intensiteter data'!BB26*100)</f>
        <v>2.3818652474880184</v>
      </c>
      <c r="Y26" s="1">
        <f>'4 Utsläpp data'!J26*1000/('6 Intensiteter data'!BC26*100)</f>
        <v>2.1396419289383282</v>
      </c>
      <c r="Z26" s="1">
        <f>'4 Utsläpp data'!K26*1000/('6 Intensiteter data'!BD26*100)</f>
        <v>1.9568137742387448</v>
      </c>
      <c r="AA26" s="1">
        <f>'4 Utsläpp data'!L26*1000/('6 Intensiteter data'!BE26*100)</f>
        <v>1.8783548376895314</v>
      </c>
      <c r="AB26" s="1">
        <f>'4 Utsläpp data'!M26*1000/('6 Intensiteter data'!BF26*100)</f>
        <v>1.7908737384244311</v>
      </c>
      <c r="AC26" s="1">
        <f>'4 Utsläpp data'!N26*1000/('6 Intensiteter data'!BG26*100)</f>
        <v>1.6065438200708551</v>
      </c>
      <c r="AD26" s="1">
        <f>'4 Utsläpp data'!O26*1000/('6 Intensiteter data'!BH26*100)</f>
        <v>1.6711414291276205</v>
      </c>
      <c r="AE26" s="1">
        <f>'4 Utsläpp data'!P26*1000/('6 Intensiteter data'!BI26*100)</f>
        <v>1.5432359689118149</v>
      </c>
      <c r="AF26" s="1">
        <f>'4 Utsläpp data'!Q26*1000/('6 Intensiteter data'!BJ26*100)</f>
        <v>1.7908047464131009</v>
      </c>
      <c r="AG26" s="247">
        <f>'4 Utsläpp data'!R26*1000/('6 Intensiteter data'!BK26*100)</f>
        <v>1.4651966254379021</v>
      </c>
      <c r="AH26" s="225">
        <v>26811</v>
      </c>
      <c r="AI26" s="225">
        <v>24417</v>
      </c>
      <c r="AJ26" s="225">
        <v>25015</v>
      </c>
      <c r="AK26" s="225">
        <v>26789</v>
      </c>
      <c r="AL26" s="225">
        <v>23619</v>
      </c>
      <c r="AM26" s="225">
        <v>20961</v>
      </c>
      <c r="AN26" s="225">
        <v>22620</v>
      </c>
      <c r="AO26" s="225">
        <v>22086</v>
      </c>
      <c r="AP26" s="225">
        <v>23820</v>
      </c>
      <c r="AQ26" s="225">
        <v>21056</v>
      </c>
      <c r="AR26" s="225">
        <v>20346</v>
      </c>
      <c r="AS26" s="225">
        <v>20799</v>
      </c>
      <c r="AT26" s="258">
        <v>22921</v>
      </c>
      <c r="AU26" s="224">
        <v>23333</v>
      </c>
      <c r="AV26" s="224">
        <v>20649</v>
      </c>
      <c r="AW26" s="242">
        <v>309</v>
      </c>
      <c r="AX26" s="225">
        <v>292</v>
      </c>
      <c r="AY26" s="225">
        <v>288</v>
      </c>
      <c r="AZ26" s="225">
        <v>291</v>
      </c>
      <c r="BA26" s="225">
        <v>284</v>
      </c>
      <c r="BB26" s="225">
        <v>264</v>
      </c>
      <c r="BC26" s="225">
        <v>265</v>
      </c>
      <c r="BD26" s="225">
        <v>259</v>
      </c>
      <c r="BE26" s="225">
        <v>251</v>
      </c>
      <c r="BF26" s="225">
        <v>245</v>
      </c>
      <c r="BG26" s="225">
        <v>242</v>
      </c>
      <c r="BH26" s="225">
        <v>241</v>
      </c>
      <c r="BI26" s="225">
        <v>236</v>
      </c>
      <c r="BJ26" s="233">
        <v>236</v>
      </c>
      <c r="BK26" s="178">
        <v>244</v>
      </c>
    </row>
    <row r="27" spans="1:63" ht="14.5" x14ac:dyDescent="0.35">
      <c r="A27" s="65">
        <v>22</v>
      </c>
      <c r="B27" s="67" t="s">
        <v>6</v>
      </c>
      <c r="C27" s="29" t="s">
        <v>28</v>
      </c>
      <c r="D27" s="42">
        <f>'4 Utsläpp data'!D27*1000/'6 Intensiteter data'!AH27</f>
        <v>3.7748950174385865</v>
      </c>
      <c r="E27" s="1">
        <f>'4 Utsläpp data'!E27*1000/'6 Intensiteter data'!AI27</f>
        <v>4.3687108171194371</v>
      </c>
      <c r="F27" s="1">
        <f>'4 Utsläpp data'!F27*1000/'6 Intensiteter data'!AJ27</f>
        <v>4.6056831491399199</v>
      </c>
      <c r="G27" s="1">
        <f>'4 Utsläpp data'!G27*1000/'6 Intensiteter data'!AK27</f>
        <v>4.9981890455607703</v>
      </c>
      <c r="H27" s="1">
        <f>'4 Utsläpp data'!H27*1000/'6 Intensiteter data'!AL27</f>
        <v>5.3970649906166326</v>
      </c>
      <c r="I27" s="1">
        <f>'4 Utsläpp data'!I27*1000/'6 Intensiteter data'!AM27</f>
        <v>5.7273956458172242</v>
      </c>
      <c r="J27" s="1">
        <f>'4 Utsläpp data'!J27*1000/'6 Intensiteter data'!AN27</f>
        <v>5.3914927814414586</v>
      </c>
      <c r="K27" s="1">
        <f>'4 Utsläpp data'!K27*1000/'6 Intensiteter data'!AO27</f>
        <v>5.3742863007787731</v>
      </c>
      <c r="L27" s="1">
        <f>'4 Utsläpp data'!L27*1000/'6 Intensiteter data'!AP27</f>
        <v>4.9906043467382792</v>
      </c>
      <c r="M27" s="1">
        <f>'4 Utsläpp data'!M27*1000/'6 Intensiteter data'!AQ27</f>
        <v>5.235581045965727</v>
      </c>
      <c r="N27" s="1">
        <f>'4 Utsläpp data'!N27*1000/'6 Intensiteter data'!AR27</f>
        <v>4.8495635516207019</v>
      </c>
      <c r="O27" s="1">
        <f>'4 Utsläpp data'!O27*1000/'6 Intensiteter data'!AS27</f>
        <v>4.8982183573409914</v>
      </c>
      <c r="P27" s="1">
        <f>'4 Utsläpp data'!P27*1000/'6 Intensiteter data'!AT27</f>
        <v>5.5673789250336849</v>
      </c>
      <c r="Q27" s="1">
        <f>'4 Utsläpp data'!Q27*1000/'6 Intensiteter data'!AU27</f>
        <v>4.4696846111245492</v>
      </c>
      <c r="R27" s="247">
        <f>'4 Utsläpp data'!R27*1000/'6 Intensiteter data'!AV27</f>
        <v>4.2006108297322085</v>
      </c>
      <c r="S27" s="1">
        <f>'4 Utsläpp data'!D27*1000/('6 Intensiteter data'!AW27*100)</f>
        <v>3.6540983768805515</v>
      </c>
      <c r="T27" s="1">
        <f>'4 Utsläpp data'!E27*1000/('6 Intensiteter data'!AX27*100)</f>
        <v>3.8082097231085981</v>
      </c>
      <c r="U27" s="1">
        <f>'4 Utsläpp data'!F27*1000/('6 Intensiteter data'!AY27*100)</f>
        <v>4.4657314512378781</v>
      </c>
      <c r="V27" s="1">
        <f>'4 Utsläpp data'!G27*1000/('6 Intensiteter data'!AZ27*100)</f>
        <v>4.2492498764706905</v>
      </c>
      <c r="W27" s="1">
        <f>'4 Utsläpp data'!H27*1000/('6 Intensiteter data'!BA27*100)</f>
        <v>4.195667309287022</v>
      </c>
      <c r="X27" s="1">
        <f>'4 Utsläpp data'!I27*1000/('6 Intensiteter data'!BB27*100)</f>
        <v>4.3546583578732241</v>
      </c>
      <c r="Y27" s="1">
        <f>'4 Utsläpp data'!J27*1000/('6 Intensiteter data'!BC27*100)</f>
        <v>4.1208092641541905</v>
      </c>
      <c r="Z27" s="1">
        <f>'4 Utsläpp data'!K27*1000/('6 Intensiteter data'!BD27*100)</f>
        <v>3.9852856756382704</v>
      </c>
      <c r="AA27" s="1">
        <f>'4 Utsläpp data'!L27*1000/('6 Intensiteter data'!BE27*100)</f>
        <v>4.0799561579735633</v>
      </c>
      <c r="AB27" s="1">
        <f>'4 Utsläpp data'!M27*1000/('6 Intensiteter data'!BF27*100)</f>
        <v>3.8877034690777026</v>
      </c>
      <c r="AC27" s="1">
        <f>'4 Utsläpp data'!N27*1000/('6 Intensiteter data'!BG27*100)</f>
        <v>3.7022589113820148</v>
      </c>
      <c r="AD27" s="1">
        <f>'4 Utsläpp data'!O27*1000/('6 Intensiteter data'!BH27*100)</f>
        <v>3.660636591523454</v>
      </c>
      <c r="AE27" s="1">
        <f>'4 Utsläpp data'!P27*1000/('6 Intensiteter data'!BI27*100)</f>
        <v>3.7587172001814717</v>
      </c>
      <c r="AF27" s="1">
        <f>'4 Utsläpp data'!Q27*1000/('6 Intensiteter data'!BJ27*100)</f>
        <v>3.7655916615931928</v>
      </c>
      <c r="AG27" s="247">
        <f>'4 Utsläpp data'!R27*1000/('6 Intensiteter data'!BK27*100)</f>
        <v>3.5086948304963186</v>
      </c>
      <c r="AH27" s="225">
        <v>20328</v>
      </c>
      <c r="AI27" s="225">
        <v>16911</v>
      </c>
      <c r="AJ27" s="225">
        <v>17550</v>
      </c>
      <c r="AK27" s="225">
        <v>16153</v>
      </c>
      <c r="AL27" s="225">
        <v>15237</v>
      </c>
      <c r="AM27" s="225">
        <v>14218</v>
      </c>
      <c r="AN27" s="225">
        <v>13987</v>
      </c>
      <c r="AO27" s="225">
        <v>13422</v>
      </c>
      <c r="AP27" s="225">
        <v>14879</v>
      </c>
      <c r="AQ27" s="225">
        <v>13663</v>
      </c>
      <c r="AR27" s="225">
        <v>14505</v>
      </c>
      <c r="AS27" s="225">
        <v>14050</v>
      </c>
      <c r="AT27" s="258">
        <v>12760</v>
      </c>
      <c r="AU27" s="224">
        <v>16007</v>
      </c>
      <c r="AV27" s="224">
        <v>16288</v>
      </c>
      <c r="AW27" s="242">
        <v>210</v>
      </c>
      <c r="AX27" s="225">
        <v>194</v>
      </c>
      <c r="AY27" s="225">
        <v>181</v>
      </c>
      <c r="AZ27" s="225">
        <v>190</v>
      </c>
      <c r="BA27" s="225">
        <v>196</v>
      </c>
      <c r="BB27" s="225">
        <v>187</v>
      </c>
      <c r="BC27" s="225">
        <v>183</v>
      </c>
      <c r="BD27" s="225">
        <v>181</v>
      </c>
      <c r="BE27" s="225">
        <v>182</v>
      </c>
      <c r="BF27" s="225">
        <v>184</v>
      </c>
      <c r="BG27" s="225">
        <v>190</v>
      </c>
      <c r="BH27" s="225">
        <v>188</v>
      </c>
      <c r="BI27" s="225">
        <v>189</v>
      </c>
      <c r="BJ27" s="233">
        <v>190</v>
      </c>
      <c r="BK27" s="178">
        <v>195</v>
      </c>
    </row>
    <row r="28" spans="1:63" ht="14.5" x14ac:dyDescent="0.35">
      <c r="A28" s="65">
        <v>23</v>
      </c>
      <c r="B28" s="67" t="s">
        <v>83</v>
      </c>
      <c r="C28" s="29" t="s">
        <v>29</v>
      </c>
      <c r="D28" s="42">
        <f>'4 Utsläpp data'!D28*1000/'6 Intensiteter data'!AH28</f>
        <v>101.00492070139038</v>
      </c>
      <c r="E28" s="1">
        <f>'4 Utsläpp data'!E28*1000/'6 Intensiteter data'!AI28</f>
        <v>110.41082857122616</v>
      </c>
      <c r="F28" s="1">
        <f>'4 Utsläpp data'!F28*1000/'6 Intensiteter data'!AJ28</f>
        <v>139.21158072662848</v>
      </c>
      <c r="G28" s="1">
        <f>'4 Utsläpp data'!G28*1000/'6 Intensiteter data'!AK28</f>
        <v>106.45387498847128</v>
      </c>
      <c r="H28" s="1">
        <f>'4 Utsläpp data'!H28*1000/'6 Intensiteter data'!AL28</f>
        <v>87.749702556549266</v>
      </c>
      <c r="I28" s="1">
        <f>'4 Utsläpp data'!I28*1000/'6 Intensiteter data'!AM28</f>
        <v>93.157489259167065</v>
      </c>
      <c r="J28" s="1">
        <f>'4 Utsläpp data'!J28*1000/'6 Intensiteter data'!AN28</f>
        <v>77.363590525984236</v>
      </c>
      <c r="K28" s="1">
        <f>'4 Utsläpp data'!K28*1000/'6 Intensiteter data'!AO28</f>
        <v>74.430660266051802</v>
      </c>
      <c r="L28" s="1">
        <f>'4 Utsläpp data'!L28*1000/'6 Intensiteter data'!AP28</f>
        <v>87.120368307833274</v>
      </c>
      <c r="M28" s="1">
        <f>'4 Utsläpp data'!M28*1000/'6 Intensiteter data'!AQ28</f>
        <v>80.913440049199792</v>
      </c>
      <c r="N28" s="1">
        <f>'4 Utsläpp data'!N28*1000/'6 Intensiteter data'!AR28</f>
        <v>97.376219858029216</v>
      </c>
      <c r="O28" s="1">
        <f>'4 Utsläpp data'!O28*1000/'6 Intensiteter data'!AS28</f>
        <v>69.293722019584251</v>
      </c>
      <c r="P28" s="1">
        <f>'4 Utsläpp data'!P28*1000/'6 Intensiteter data'!AT28</f>
        <v>50.525487290967973</v>
      </c>
      <c r="Q28" s="1">
        <f>'4 Utsläpp data'!Q28*1000/'6 Intensiteter data'!AU28</f>
        <v>64.009119434198695</v>
      </c>
      <c r="R28" s="247">
        <f>'4 Utsläpp data'!R28*1000/'6 Intensiteter data'!AV28</f>
        <v>69.089673007249161</v>
      </c>
      <c r="S28" s="1">
        <f>'4 Utsläpp data'!D28*1000/('6 Intensiteter data'!AW28*100)</f>
        <v>283.0419742662184</v>
      </c>
      <c r="T28" s="1">
        <f>'4 Utsläpp data'!E28*1000/('6 Intensiteter data'!AX28*100)</f>
        <v>287.94107744248402</v>
      </c>
      <c r="U28" s="1">
        <f>'4 Utsläpp data'!F28*1000/('6 Intensiteter data'!AY28*100)</f>
        <v>376.9091177393571</v>
      </c>
      <c r="V28" s="1">
        <f>'4 Utsläpp data'!G28*1000/('6 Intensiteter data'!AZ28*100)</f>
        <v>311.12628987801577</v>
      </c>
      <c r="W28" s="1">
        <f>'4 Utsläpp data'!H28*1000/('6 Intensiteter data'!BA28*100)</f>
        <v>288.30796184253103</v>
      </c>
      <c r="X28" s="1">
        <f>'4 Utsläpp data'!I28*1000/('6 Intensiteter data'!BB28*100)</f>
        <v>269.91369931438663</v>
      </c>
      <c r="Y28" s="1">
        <f>'4 Utsläpp data'!J28*1000/('6 Intensiteter data'!BC28*100)</f>
        <v>233.88661232554145</v>
      </c>
      <c r="Z28" s="1">
        <f>'4 Utsläpp data'!K28*1000/('6 Intensiteter data'!BD28*100)</f>
        <v>227.64227823392213</v>
      </c>
      <c r="AA28" s="1">
        <f>'4 Utsläpp data'!L28*1000/('6 Intensiteter data'!BE28*100)</f>
        <v>247.81357426901195</v>
      </c>
      <c r="AB28" s="1">
        <f>'4 Utsläpp data'!M28*1000/('6 Intensiteter data'!BF28*100)</f>
        <v>228.70680666818905</v>
      </c>
      <c r="AC28" s="1">
        <f>'4 Utsläpp data'!N28*1000/('6 Intensiteter data'!BG28*100)</f>
        <v>238.33087874439556</v>
      </c>
      <c r="AD28" s="1">
        <f>'4 Utsläpp data'!O28*1000/('6 Intensiteter data'!BH28*100)</f>
        <v>197.09011247341124</v>
      </c>
      <c r="AE28" s="1">
        <f>'4 Utsläpp data'!P28*1000/('6 Intensiteter data'!BI28*100)</f>
        <v>178.00855793328256</v>
      </c>
      <c r="AF28" s="1">
        <f>'4 Utsläpp data'!Q28*1000/('6 Intensiteter data'!BJ28*100)</f>
        <v>198.45150788013399</v>
      </c>
      <c r="AG28" s="247">
        <f>'4 Utsläpp data'!R28*1000/('6 Intensiteter data'!BK28*100)</f>
        <v>190.22920266905959</v>
      </c>
      <c r="AH28" s="225">
        <v>75661</v>
      </c>
      <c r="AI28" s="225">
        <v>72239</v>
      </c>
      <c r="AJ28" s="225">
        <v>75538</v>
      </c>
      <c r="AK28" s="225">
        <v>78619</v>
      </c>
      <c r="AL28" s="225">
        <v>89039</v>
      </c>
      <c r="AM28" s="225">
        <v>79968</v>
      </c>
      <c r="AN28" s="225">
        <v>83743</v>
      </c>
      <c r="AO28" s="225">
        <v>84719</v>
      </c>
      <c r="AP28" s="225">
        <v>79077</v>
      </c>
      <c r="AQ28" s="225">
        <v>80557</v>
      </c>
      <c r="AR28" s="225">
        <v>69265</v>
      </c>
      <c r="AS28" s="225">
        <v>81915</v>
      </c>
      <c r="AT28" s="258">
        <v>105342</v>
      </c>
      <c r="AU28" s="224">
        <v>93941</v>
      </c>
      <c r="AV28" s="224">
        <v>82601</v>
      </c>
      <c r="AW28" s="242">
        <v>270</v>
      </c>
      <c r="AX28" s="225">
        <v>277</v>
      </c>
      <c r="AY28" s="225">
        <v>279</v>
      </c>
      <c r="AZ28" s="225">
        <v>269</v>
      </c>
      <c r="BA28" s="225">
        <v>271</v>
      </c>
      <c r="BB28" s="225">
        <v>276</v>
      </c>
      <c r="BC28" s="225">
        <v>277</v>
      </c>
      <c r="BD28" s="225">
        <v>277</v>
      </c>
      <c r="BE28" s="225">
        <v>278</v>
      </c>
      <c r="BF28" s="225">
        <v>285</v>
      </c>
      <c r="BG28" s="225">
        <v>283</v>
      </c>
      <c r="BH28" s="225">
        <v>288</v>
      </c>
      <c r="BI28" s="225">
        <v>299</v>
      </c>
      <c r="BJ28" s="233">
        <v>303</v>
      </c>
      <c r="BK28" s="178">
        <v>300</v>
      </c>
    </row>
    <row r="29" spans="1:63" ht="14.5" x14ac:dyDescent="0.35">
      <c r="A29" s="65">
        <v>24</v>
      </c>
      <c r="B29" s="67" t="s">
        <v>83</v>
      </c>
      <c r="C29" s="29" t="s">
        <v>247</v>
      </c>
      <c r="D29" s="42">
        <f>'4 Utsläpp data'!D29*1000/'6 Intensiteter data'!AH29</f>
        <v>2.2515802889490235</v>
      </c>
      <c r="E29" s="1">
        <f>'4 Utsläpp data'!E29*1000/'6 Intensiteter data'!AI29</f>
        <v>2.8656712624536675</v>
      </c>
      <c r="F29" s="1">
        <f>'4 Utsläpp data'!F29*1000/'6 Intensiteter data'!AJ29</f>
        <v>4.1004813758284211</v>
      </c>
      <c r="G29" s="1">
        <f>'4 Utsläpp data'!G29*1000/'6 Intensiteter data'!AK29</f>
        <v>3.8449321299761845</v>
      </c>
      <c r="H29" s="1">
        <f>'4 Utsläpp data'!H29*1000/'6 Intensiteter data'!AL29</f>
        <v>3.3860228811926043</v>
      </c>
      <c r="I29" s="1">
        <f>'4 Utsläpp data'!I29*1000/'6 Intensiteter data'!AM29</f>
        <v>3.1968878936708593</v>
      </c>
      <c r="J29" s="1">
        <f>'4 Utsläpp data'!J29*1000/'6 Intensiteter data'!AN29</f>
        <v>3.439449883741732</v>
      </c>
      <c r="K29" s="1">
        <f>'4 Utsläpp data'!K29*1000/'6 Intensiteter data'!AO29</f>
        <v>3.0434546353652663</v>
      </c>
      <c r="L29" s="1">
        <f>'4 Utsläpp data'!L29*1000/'6 Intensiteter data'!AP29</f>
        <v>2.8363494217968523</v>
      </c>
      <c r="M29" s="1">
        <f>'4 Utsläpp data'!M29*1000/'6 Intensiteter data'!AQ29</f>
        <v>2.9697005642758523</v>
      </c>
      <c r="N29" s="1">
        <f>'4 Utsläpp data'!N29*1000/'6 Intensiteter data'!AR29</f>
        <v>2.6925314198166848</v>
      </c>
      <c r="O29" s="1">
        <f>'4 Utsläpp data'!O29*1000/'6 Intensiteter data'!AS29</f>
        <v>2.9339827399376905</v>
      </c>
      <c r="P29" s="1">
        <f>'4 Utsläpp data'!P29*1000/'6 Intensiteter data'!AT29</f>
        <v>3.0991211620479815</v>
      </c>
      <c r="Q29" s="1">
        <f>'4 Utsläpp data'!Q29*1000/'6 Intensiteter data'!AU29</f>
        <v>3.2147001915689128</v>
      </c>
      <c r="R29" s="247">
        <f>'4 Utsläpp data'!R29*1000/'6 Intensiteter data'!AV29</f>
        <v>2.3479256363738665</v>
      </c>
      <c r="S29" s="1">
        <f>'4 Utsläpp data'!D29*1000/('6 Intensiteter data'!AW29*100)</f>
        <v>4.7598407308382349</v>
      </c>
      <c r="T29" s="1">
        <f>'4 Utsläpp data'!E29*1000/('6 Intensiteter data'!AX29*100)</f>
        <v>4.2369480295240889</v>
      </c>
      <c r="U29" s="1">
        <f>'4 Utsläpp data'!F29*1000/('6 Intensiteter data'!AY29*100)</f>
        <v>5.5668135158246645</v>
      </c>
      <c r="V29" s="1">
        <f>'4 Utsläpp data'!G29*1000/('6 Intensiteter data'!AZ29*100)</f>
        <v>5.610643269665248</v>
      </c>
      <c r="W29" s="1">
        <f>'4 Utsläpp data'!H29*1000/('6 Intensiteter data'!BA29*100)</f>
        <v>5.8114185301653807</v>
      </c>
      <c r="X29" s="1">
        <f>'4 Utsläpp data'!I29*1000/('6 Intensiteter data'!BB29*100)</f>
        <v>5.4909305511636379</v>
      </c>
      <c r="Y29" s="1">
        <f>'4 Utsläpp data'!J29*1000/('6 Intensiteter data'!BC29*100)</f>
        <v>5.9715966084964212</v>
      </c>
      <c r="Z29" s="1">
        <f>'4 Utsläpp data'!K29*1000/('6 Intensiteter data'!BD29*100)</f>
        <v>5.8780653147175368</v>
      </c>
      <c r="AA29" s="1">
        <f>'4 Utsläpp data'!L29*1000/('6 Intensiteter data'!BE29*100)</f>
        <v>4.7461580324734003</v>
      </c>
      <c r="AB29" s="1">
        <f>'4 Utsläpp data'!M29*1000/('6 Intensiteter data'!BF29*100)</f>
        <v>5.0475329913449887</v>
      </c>
      <c r="AC29" s="1">
        <f>'4 Utsläpp data'!N29*1000/('6 Intensiteter data'!BG29*100)</f>
        <v>4.4830648139947797</v>
      </c>
      <c r="AD29" s="1">
        <f>'4 Utsläpp data'!O29*1000/('6 Intensiteter data'!BH29*100)</f>
        <v>4.4018123906893756</v>
      </c>
      <c r="AE29" s="1">
        <f>'4 Utsläpp data'!P29*1000/('6 Intensiteter data'!BI29*100)</f>
        <v>4.1750724577948963</v>
      </c>
      <c r="AF29" s="1">
        <f>'4 Utsläpp data'!Q29*1000/('6 Intensiteter data'!BJ29*100)</f>
        <v>4.1744058097348518</v>
      </c>
      <c r="AG29" s="247">
        <f>'4 Utsläpp data'!R29*1000/('6 Intensiteter data'!BK29*100)</f>
        <v>3.511909770606211</v>
      </c>
      <c r="AH29" s="225">
        <v>5285</v>
      </c>
      <c r="AI29" s="225">
        <v>3992</v>
      </c>
      <c r="AJ29" s="225">
        <v>3394</v>
      </c>
      <c r="AK29" s="225">
        <v>3794</v>
      </c>
      <c r="AL29" s="225">
        <v>4634</v>
      </c>
      <c r="AM29" s="225">
        <v>4981</v>
      </c>
      <c r="AN29" s="225">
        <v>5035</v>
      </c>
      <c r="AO29" s="225">
        <v>5601</v>
      </c>
      <c r="AP29" s="225">
        <v>5522</v>
      </c>
      <c r="AQ29" s="225">
        <v>5269</v>
      </c>
      <c r="AR29" s="225">
        <v>5328</v>
      </c>
      <c r="AS29" s="225">
        <v>5251</v>
      </c>
      <c r="AT29" s="258">
        <v>5254</v>
      </c>
      <c r="AU29" s="224">
        <v>5324</v>
      </c>
      <c r="AV29" s="224">
        <v>5983</v>
      </c>
      <c r="AW29" s="242">
        <v>25</v>
      </c>
      <c r="AX29" s="225">
        <v>27</v>
      </c>
      <c r="AY29" s="225">
        <v>25</v>
      </c>
      <c r="AZ29" s="225">
        <v>26</v>
      </c>
      <c r="BA29" s="225">
        <v>27</v>
      </c>
      <c r="BB29" s="225">
        <v>29</v>
      </c>
      <c r="BC29" s="225">
        <v>29</v>
      </c>
      <c r="BD29" s="225">
        <v>29</v>
      </c>
      <c r="BE29" s="225">
        <v>33</v>
      </c>
      <c r="BF29" s="225">
        <v>31</v>
      </c>
      <c r="BG29" s="225">
        <v>32</v>
      </c>
      <c r="BH29" s="225">
        <v>35</v>
      </c>
      <c r="BI29" s="225">
        <v>39</v>
      </c>
      <c r="BJ29" s="233">
        <v>41</v>
      </c>
      <c r="BK29" s="178">
        <v>40</v>
      </c>
    </row>
    <row r="30" spans="1:63" ht="14.5" x14ac:dyDescent="0.35">
      <c r="A30" s="65">
        <v>25</v>
      </c>
      <c r="B30" s="67" t="s">
        <v>83</v>
      </c>
      <c r="C30" s="191" t="s">
        <v>249</v>
      </c>
      <c r="D30" s="42">
        <f>'4 Utsläpp data'!D30*1000/'6 Intensiteter data'!AH30</f>
        <v>117.58929307769999</v>
      </c>
      <c r="E30" s="1">
        <f>'4 Utsläpp data'!E30*1000/'6 Intensiteter data'!AI30</f>
        <v>96.321067863749491</v>
      </c>
      <c r="F30" s="1">
        <f>'4 Utsläpp data'!F30*1000/'6 Intensiteter data'!AJ30</f>
        <v>124.38009325703273</v>
      </c>
      <c r="G30" s="1">
        <f>'4 Utsläpp data'!G30*1000/'6 Intensiteter data'!AK30</f>
        <v>130.89356587658196</v>
      </c>
      <c r="H30" s="1">
        <f>'4 Utsläpp data'!H30*1000/'6 Intensiteter data'!AL30</f>
        <v>110.17576612523628</v>
      </c>
      <c r="I30" s="1">
        <f>'4 Utsläpp data'!I30*1000/'6 Intensiteter data'!AM30</f>
        <v>87.660785771574297</v>
      </c>
      <c r="J30" s="1">
        <f>'4 Utsläpp data'!J30*1000/'6 Intensiteter data'!AN30</f>
        <v>88.303068914609383</v>
      </c>
      <c r="K30" s="1">
        <f>'4 Utsläpp data'!K30*1000/'6 Intensiteter data'!AO30</f>
        <v>67.971129956563686</v>
      </c>
      <c r="L30" s="1">
        <f>'4 Utsläpp data'!L30*1000/'6 Intensiteter data'!AP30</f>
        <v>69.447777893943027</v>
      </c>
      <c r="M30" s="1">
        <f>'4 Utsläpp data'!M30*1000/'6 Intensiteter data'!AQ30</f>
        <v>94.177700884146546</v>
      </c>
      <c r="N30" s="1">
        <f>'4 Utsläpp data'!N30*1000/'6 Intensiteter data'!AR30</f>
        <v>85.670289782722449</v>
      </c>
      <c r="O30" s="1">
        <f>'4 Utsläpp data'!O30*1000/'6 Intensiteter data'!AS30</f>
        <v>71.759057536645741</v>
      </c>
      <c r="P30" s="1">
        <f>'4 Utsläpp data'!P30*1000/'6 Intensiteter data'!AT30</f>
        <v>65.536623123751696</v>
      </c>
      <c r="Q30" s="1">
        <f>'4 Utsläpp data'!Q30*1000/'6 Intensiteter data'!AU30</f>
        <v>84.815022075607388</v>
      </c>
      <c r="R30" s="247">
        <f>'4 Utsläpp data'!R30*1000/'6 Intensiteter data'!AV30</f>
        <v>75.796132786700397</v>
      </c>
      <c r="S30" s="1">
        <f>'4 Utsläpp data'!D30*1000/('6 Intensiteter data'!AW30*100)</f>
        <v>139.79927078043701</v>
      </c>
      <c r="T30" s="1">
        <f>'4 Utsläpp data'!E30*1000/('6 Intensiteter data'!AX30*100)</f>
        <v>133.74520801909418</v>
      </c>
      <c r="U30" s="1">
        <f>'4 Utsläpp data'!F30*1000/('6 Intensiteter data'!AY30*100)</f>
        <v>131.7659627122957</v>
      </c>
      <c r="V30" s="1">
        <f>'4 Utsläpp data'!G30*1000/('6 Intensiteter data'!AZ30*100)</f>
        <v>115.5135718860836</v>
      </c>
      <c r="W30" s="1">
        <f>'4 Utsläpp data'!H30*1000/('6 Intensiteter data'!BA30*100)</f>
        <v>105.96766394684184</v>
      </c>
      <c r="X30" s="1">
        <f>'4 Utsläpp data'!I30*1000/('6 Intensiteter data'!BB30*100)</f>
        <v>97.390343255410286</v>
      </c>
      <c r="Y30" s="1">
        <f>'4 Utsläpp data'!J30*1000/('6 Intensiteter data'!BC30*100)</f>
        <v>88.926612515278336</v>
      </c>
      <c r="Z30" s="1">
        <f>'4 Utsläpp data'!K30*1000/('6 Intensiteter data'!BD30*100)</f>
        <v>82.851216718050381</v>
      </c>
      <c r="AA30" s="1">
        <f>'4 Utsläpp data'!L30*1000/('6 Intensiteter data'!BE30*100)</f>
        <v>80.30356212262781</v>
      </c>
      <c r="AB30" s="1">
        <f>'4 Utsläpp data'!M30*1000/('6 Intensiteter data'!BF30*100)</f>
        <v>75.100679422998908</v>
      </c>
      <c r="AC30" s="1">
        <f>'4 Utsläpp data'!N30*1000/('6 Intensiteter data'!BG30*100)</f>
        <v>67.398642732341813</v>
      </c>
      <c r="AD30" s="1">
        <f>'4 Utsläpp data'!O30*1000/('6 Intensiteter data'!BH30*100)</f>
        <v>62.056999594902493</v>
      </c>
      <c r="AE30" s="1">
        <f>'4 Utsläpp data'!P30*1000/('6 Intensiteter data'!BI30*100)</f>
        <v>57.856467851659033</v>
      </c>
      <c r="AF30" s="1">
        <f>'4 Utsläpp data'!Q30*1000/('6 Intensiteter data'!BJ30*100)</f>
        <v>54.986179862953811</v>
      </c>
      <c r="AG30" s="247">
        <f>'4 Utsläpp data'!R30*1000/('6 Intensiteter data'!BK30*100)</f>
        <v>50.997489647479178</v>
      </c>
      <c r="AH30" s="225">
        <v>23302</v>
      </c>
      <c r="AI30" s="225">
        <v>27493</v>
      </c>
      <c r="AJ30" s="225">
        <v>20552</v>
      </c>
      <c r="AK30" s="225">
        <v>18709</v>
      </c>
      <c r="AL30" s="225">
        <v>20775</v>
      </c>
      <c r="AM30" s="225">
        <v>24664</v>
      </c>
      <c r="AN30" s="225">
        <v>22961</v>
      </c>
      <c r="AO30" s="225">
        <v>28157</v>
      </c>
      <c r="AP30" s="225">
        <v>26364</v>
      </c>
      <c r="AQ30" s="225">
        <v>18660</v>
      </c>
      <c r="AR30" s="225">
        <v>19196</v>
      </c>
      <c r="AS30" s="225">
        <v>21274</v>
      </c>
      <c r="AT30" s="258">
        <v>21982</v>
      </c>
      <c r="AU30" s="224">
        <v>16467</v>
      </c>
      <c r="AV30" s="224">
        <v>17628</v>
      </c>
      <c r="AW30" s="242">
        <v>196</v>
      </c>
      <c r="AX30" s="225">
        <v>198</v>
      </c>
      <c r="AY30" s="225">
        <v>194</v>
      </c>
      <c r="AZ30" s="225">
        <v>212</v>
      </c>
      <c r="BA30" s="225">
        <v>216</v>
      </c>
      <c r="BB30" s="225">
        <v>222</v>
      </c>
      <c r="BC30" s="225">
        <v>228</v>
      </c>
      <c r="BD30" s="225">
        <v>231</v>
      </c>
      <c r="BE30" s="225">
        <v>228</v>
      </c>
      <c r="BF30" s="225">
        <v>234</v>
      </c>
      <c r="BG30" s="225">
        <v>244</v>
      </c>
      <c r="BH30" s="225">
        <v>246</v>
      </c>
      <c r="BI30" s="225">
        <v>249</v>
      </c>
      <c r="BJ30" s="233">
        <v>254</v>
      </c>
      <c r="BK30" s="178">
        <v>262</v>
      </c>
    </row>
    <row r="31" spans="1:63" ht="14.5" x14ac:dyDescent="0.35">
      <c r="A31" s="65">
        <v>26</v>
      </c>
      <c r="B31" s="67" t="s">
        <v>68</v>
      </c>
      <c r="C31" s="29" t="s">
        <v>30</v>
      </c>
      <c r="D31" s="42">
        <f>'4 Utsläpp data'!D31*1000/'6 Intensiteter data'!AH31</f>
        <v>7.4222098032566226</v>
      </c>
      <c r="E31" s="1">
        <f>'4 Utsläpp data'!E31*1000/'6 Intensiteter data'!AI31</f>
        <v>7.2895625240853938</v>
      </c>
      <c r="F31" s="1">
        <f>'4 Utsläpp data'!F31*1000/'6 Intensiteter data'!AJ31</f>
        <v>7.828916778519992</v>
      </c>
      <c r="G31" s="1">
        <f>'4 Utsläpp data'!G31*1000/'6 Intensiteter data'!AK31</f>
        <v>7.6558291095663717</v>
      </c>
      <c r="H31" s="1">
        <f>'4 Utsläpp data'!H31*1000/'6 Intensiteter data'!AL31</f>
        <v>7.4462273711350004</v>
      </c>
      <c r="I31" s="1">
        <f>'4 Utsläpp data'!I31*1000/'6 Intensiteter data'!AM31</f>
        <v>7.641883819097524</v>
      </c>
      <c r="J31" s="1">
        <f>'4 Utsläpp data'!J31*1000/'6 Intensiteter data'!AN31</f>
        <v>7.1323987060419531</v>
      </c>
      <c r="K31" s="1">
        <f>'4 Utsläpp data'!K31*1000/'6 Intensiteter data'!AO31</f>
        <v>6.8693215958246823</v>
      </c>
      <c r="L31" s="1">
        <f>'4 Utsläpp data'!L31*1000/'6 Intensiteter data'!AP31</f>
        <v>7.0208200585576135</v>
      </c>
      <c r="M31" s="1">
        <f>'4 Utsläpp data'!M31*1000/'6 Intensiteter data'!AQ31</f>
        <v>6.3774506105327564</v>
      </c>
      <c r="N31" s="1">
        <f>'4 Utsläpp data'!N31*1000/'6 Intensiteter data'!AR31</f>
        <v>6.0368947641823851</v>
      </c>
      <c r="O31" s="1">
        <f>'4 Utsläpp data'!O31*1000/'6 Intensiteter data'!AS31</f>
        <v>6.0796529193638982</v>
      </c>
      <c r="P31" s="1">
        <f>'4 Utsläpp data'!P31*1000/'6 Intensiteter data'!AT31</f>
        <v>6.1232806845185062</v>
      </c>
      <c r="Q31" s="1">
        <f>'4 Utsläpp data'!Q31*1000/'6 Intensiteter data'!AU31</f>
        <v>6.32851343965228</v>
      </c>
      <c r="R31" s="247">
        <f>'4 Utsläpp data'!R31*1000/'6 Intensiteter data'!AV31</f>
        <v>5.479997294810298</v>
      </c>
      <c r="S31" s="1">
        <f>'4 Utsläpp data'!D31*1000/('6 Intensiteter data'!AW31*100)</f>
        <v>6.3096638858712391</v>
      </c>
      <c r="T31" s="1">
        <f>'4 Utsläpp data'!E31*1000/('6 Intensiteter data'!AX31*100)</f>
        <v>6.2944663584382408</v>
      </c>
      <c r="U31" s="1">
        <f>'4 Utsläpp data'!F31*1000/('6 Intensiteter data'!AY31*100)</f>
        <v>6.5762638136050695</v>
      </c>
      <c r="V31" s="1">
        <f>'4 Utsläpp data'!G31*1000/('6 Intensiteter data'!AZ31*100)</f>
        <v>6.3497250331432991</v>
      </c>
      <c r="W31" s="1">
        <f>'4 Utsläpp data'!H31*1000/('6 Intensiteter data'!BA31*100)</f>
        <v>6.0601431719456</v>
      </c>
      <c r="X31" s="1">
        <f>'4 Utsläpp data'!I31*1000/('6 Intensiteter data'!BB31*100)</f>
        <v>5.9340774455563157</v>
      </c>
      <c r="Y31" s="1">
        <f>'4 Utsläpp data'!J31*1000/('6 Intensiteter data'!BC31*100)</f>
        <v>5.6051952566743006</v>
      </c>
      <c r="Z31" s="1">
        <f>'4 Utsläpp data'!K31*1000/('6 Intensiteter data'!BD31*100)</f>
        <v>5.6180854004602097</v>
      </c>
      <c r="AA31" s="1">
        <f>'4 Utsläpp data'!L31*1000/('6 Intensiteter data'!BE31*100)</f>
        <v>5.5346150034651931</v>
      </c>
      <c r="AB31" s="1">
        <f>'4 Utsläpp data'!M31*1000/('6 Intensiteter data'!BF31*100)</f>
        <v>4.8919562591733357</v>
      </c>
      <c r="AC31" s="1">
        <f>'4 Utsläpp data'!N31*1000/('6 Intensiteter data'!BG31*100)</f>
        <v>4.6623068556473317</v>
      </c>
      <c r="AD31" s="1">
        <f>'4 Utsläpp data'!O31*1000/('6 Intensiteter data'!BH31*100)</f>
        <v>4.8361140153704634</v>
      </c>
      <c r="AE31" s="1">
        <f>'4 Utsläpp data'!P31*1000/('6 Intensiteter data'!BI31*100)</f>
        <v>4.8653946486899899</v>
      </c>
      <c r="AF31" s="1">
        <f>'4 Utsläpp data'!Q31*1000/('6 Intensiteter data'!BJ31*100)</f>
        <v>4.9776058121813991</v>
      </c>
      <c r="AG31" s="247">
        <f>'4 Utsläpp data'!R31*1000/('6 Intensiteter data'!BK31*100)</f>
        <v>4.3291839719057252</v>
      </c>
      <c r="AH31" s="225">
        <v>248996</v>
      </c>
      <c r="AI31" s="225">
        <v>253089</v>
      </c>
      <c r="AJ31" s="225">
        <v>250235</v>
      </c>
      <c r="AK31" s="225">
        <v>258772</v>
      </c>
      <c r="AL31" s="225">
        <v>257829</v>
      </c>
      <c r="AM31" s="225">
        <v>247477</v>
      </c>
      <c r="AN31" s="225">
        <v>255096</v>
      </c>
      <c r="AO31" s="225">
        <v>272181</v>
      </c>
      <c r="AP31" s="225">
        <v>266608</v>
      </c>
      <c r="AQ31" s="225">
        <v>278370</v>
      </c>
      <c r="AR31" s="225">
        <v>289845</v>
      </c>
      <c r="AS31" s="225">
        <v>299013</v>
      </c>
      <c r="AT31" s="258">
        <v>296932</v>
      </c>
      <c r="AU31" s="224">
        <v>299749</v>
      </c>
      <c r="AV31" s="224">
        <v>311654</v>
      </c>
      <c r="AW31" s="242">
        <v>2929</v>
      </c>
      <c r="AX31" s="225">
        <v>2931</v>
      </c>
      <c r="AY31" s="225">
        <v>2979</v>
      </c>
      <c r="AZ31" s="225">
        <v>3120</v>
      </c>
      <c r="BA31" s="225">
        <v>3168</v>
      </c>
      <c r="BB31" s="225">
        <v>3187</v>
      </c>
      <c r="BC31" s="225">
        <v>3246</v>
      </c>
      <c r="BD31" s="225">
        <v>3328</v>
      </c>
      <c r="BE31" s="225">
        <v>3382</v>
      </c>
      <c r="BF31" s="225">
        <v>3629</v>
      </c>
      <c r="BG31" s="225">
        <v>3753</v>
      </c>
      <c r="BH31" s="225">
        <v>3759</v>
      </c>
      <c r="BI31" s="225">
        <v>3737</v>
      </c>
      <c r="BJ31" s="233">
        <v>3811</v>
      </c>
      <c r="BK31" s="178">
        <v>3945</v>
      </c>
    </row>
    <row r="32" spans="1:63" ht="14.5" x14ac:dyDescent="0.35">
      <c r="A32" s="65">
        <v>27</v>
      </c>
      <c r="B32" s="67" t="s">
        <v>84</v>
      </c>
      <c r="C32" s="29" t="s">
        <v>31</v>
      </c>
      <c r="D32" s="42">
        <f>'4 Utsläpp data'!D32*1000/'6 Intensiteter data'!AH32</f>
        <v>6.0337768409890771</v>
      </c>
      <c r="E32" s="1">
        <f>'4 Utsläpp data'!E32*1000/'6 Intensiteter data'!AI32</f>
        <v>5.4824765293355702</v>
      </c>
      <c r="F32" s="1">
        <f>'4 Utsläpp data'!F32*1000/'6 Intensiteter data'!AJ32</f>
        <v>5.4898472460903998</v>
      </c>
      <c r="G32" s="1">
        <f>'4 Utsläpp data'!G32*1000/'6 Intensiteter data'!AK32</f>
        <v>5.4602830227823596</v>
      </c>
      <c r="H32" s="1">
        <f>'4 Utsläpp data'!H32*1000/'6 Intensiteter data'!AL32</f>
        <v>4.9426848564065438</v>
      </c>
      <c r="I32" s="1">
        <f>'4 Utsläpp data'!I32*1000/'6 Intensiteter data'!AM32</f>
        <v>4.5974236690871102</v>
      </c>
      <c r="J32" s="1">
        <f>'4 Utsläpp data'!J32*1000/'6 Intensiteter data'!AN32</f>
        <v>4.027435681778087</v>
      </c>
      <c r="K32" s="1">
        <f>'4 Utsläpp data'!K32*1000/'6 Intensiteter data'!AO32</f>
        <v>3.7724905783226728</v>
      </c>
      <c r="L32" s="1">
        <f>'4 Utsläpp data'!L32*1000/'6 Intensiteter data'!AP32</f>
        <v>3.5440735144656537</v>
      </c>
      <c r="M32" s="1">
        <f>'4 Utsläpp data'!M32*1000/'6 Intensiteter data'!AQ32</f>
        <v>3.3723646486712044</v>
      </c>
      <c r="N32" s="1">
        <f>'4 Utsläpp data'!N32*1000/'6 Intensiteter data'!AR32</f>
        <v>3.4336748211029606</v>
      </c>
      <c r="O32" s="1">
        <f>'4 Utsläpp data'!O32*1000/'6 Intensiteter data'!AS32</f>
        <v>3.3352265922681408</v>
      </c>
      <c r="P32" s="1">
        <f>'4 Utsläpp data'!P32*1000/'6 Intensiteter data'!AT32</f>
        <v>2.9703108829557627</v>
      </c>
      <c r="Q32" s="1">
        <f>'4 Utsläpp data'!Q32*1000/'6 Intensiteter data'!AU32</f>
        <v>2.659795986487437</v>
      </c>
      <c r="R32" s="247">
        <f>'4 Utsläpp data'!R32*1000/'6 Intensiteter data'!AV32</f>
        <v>2.6673948611678142</v>
      </c>
      <c r="S32" s="1">
        <f>'4 Utsläpp data'!D32*1000/('6 Intensiteter data'!AW32*100)</f>
        <v>3.8230182766527285</v>
      </c>
      <c r="T32" s="1">
        <f>'4 Utsläpp data'!E32*1000/('6 Intensiteter data'!AX32*100)</f>
        <v>3.4483541306110075</v>
      </c>
      <c r="U32" s="1">
        <f>'4 Utsläpp data'!F32*1000/('6 Intensiteter data'!AY32*100)</f>
        <v>3.5490497460233223</v>
      </c>
      <c r="V32" s="1">
        <f>'4 Utsläpp data'!G32*1000/('6 Intensiteter data'!AZ32*100)</f>
        <v>3.6020397311151973</v>
      </c>
      <c r="W32" s="1">
        <f>'4 Utsläpp data'!H32*1000/('6 Intensiteter data'!BA32*100)</f>
        <v>3.2683300483094966</v>
      </c>
      <c r="X32" s="1">
        <f>'4 Utsläpp data'!I32*1000/('6 Intensiteter data'!BB32*100)</f>
        <v>3.2323296828471535</v>
      </c>
      <c r="Y32" s="1">
        <f>'4 Utsläpp data'!J32*1000/('6 Intensiteter data'!BC32*100)</f>
        <v>2.9566067805588285</v>
      </c>
      <c r="Z32" s="1">
        <f>'4 Utsläpp data'!K32*1000/('6 Intensiteter data'!BD32*100)</f>
        <v>2.8491374195867536</v>
      </c>
      <c r="AA32" s="1">
        <f>'4 Utsläpp data'!L32*1000/('6 Intensiteter data'!BE32*100)</f>
        <v>2.823883806806216</v>
      </c>
      <c r="AB32" s="1">
        <f>'4 Utsläpp data'!M32*1000/('6 Intensiteter data'!BF32*100)</f>
        <v>2.719949531450141</v>
      </c>
      <c r="AC32" s="1">
        <f>'4 Utsläpp data'!N32*1000/('6 Intensiteter data'!BG32*100)</f>
        <v>2.6434814249663816</v>
      </c>
      <c r="AD32" s="1">
        <f>'4 Utsläpp data'!O32*1000/('6 Intensiteter data'!BH32*100)</f>
        <v>2.7018703215755013</v>
      </c>
      <c r="AE32" s="1">
        <f>'4 Utsläpp data'!P32*1000/('6 Intensiteter data'!BI32*100)</f>
        <v>2.4853856527907383</v>
      </c>
      <c r="AF32" s="1">
        <f>'4 Utsläpp data'!Q32*1000/('6 Intensiteter data'!BJ32*100)</f>
        <v>2.4079844965089152</v>
      </c>
      <c r="AG32" s="247">
        <f>'4 Utsläpp data'!R32*1000/('6 Intensiteter data'!BK32*100)</f>
        <v>2.1130693954850157</v>
      </c>
      <c r="AH32" s="225">
        <v>354184</v>
      </c>
      <c r="AI32" s="225">
        <v>354303</v>
      </c>
      <c r="AJ32" s="225">
        <v>367909</v>
      </c>
      <c r="AK32" s="225">
        <v>381427</v>
      </c>
      <c r="AL32" s="225">
        <v>382134</v>
      </c>
      <c r="AM32" s="225">
        <v>407783</v>
      </c>
      <c r="AN32" s="225">
        <v>432468</v>
      </c>
      <c r="AO32" s="225">
        <v>446045</v>
      </c>
      <c r="AP32" s="225">
        <v>472178</v>
      </c>
      <c r="AQ32" s="225">
        <v>486828</v>
      </c>
      <c r="AR32" s="225">
        <v>471853</v>
      </c>
      <c r="AS32" s="225">
        <v>497402</v>
      </c>
      <c r="AT32" s="258">
        <v>503217</v>
      </c>
      <c r="AU32" s="224">
        <v>551344</v>
      </c>
      <c r="AV32" s="224">
        <v>494957</v>
      </c>
      <c r="AW32" s="242">
        <v>5590</v>
      </c>
      <c r="AX32" s="225">
        <v>5633</v>
      </c>
      <c r="AY32" s="225">
        <v>5691</v>
      </c>
      <c r="AZ32" s="225">
        <v>5782</v>
      </c>
      <c r="BA32" s="225">
        <v>5779</v>
      </c>
      <c r="BB32" s="225">
        <v>5800</v>
      </c>
      <c r="BC32" s="225">
        <v>5891</v>
      </c>
      <c r="BD32" s="225">
        <v>5906</v>
      </c>
      <c r="BE32" s="225">
        <v>5926</v>
      </c>
      <c r="BF32" s="225">
        <v>6036</v>
      </c>
      <c r="BG32" s="225">
        <v>6129</v>
      </c>
      <c r="BH32" s="225">
        <v>6140</v>
      </c>
      <c r="BI32" s="225">
        <v>6014</v>
      </c>
      <c r="BJ32" s="233">
        <v>6090</v>
      </c>
      <c r="BK32" s="178">
        <v>6248</v>
      </c>
    </row>
    <row r="33" spans="1:63" ht="14.5" x14ac:dyDescent="0.35">
      <c r="A33" s="65">
        <v>28</v>
      </c>
      <c r="B33" s="67" t="s">
        <v>1</v>
      </c>
      <c r="C33" s="29" t="s">
        <v>32</v>
      </c>
      <c r="D33" s="42">
        <f>'4 Utsläpp data'!D33*1000/'6 Intensiteter data'!AH33</f>
        <v>35.23940009378849</v>
      </c>
      <c r="E33" s="1">
        <f>'4 Utsläpp data'!E33*1000/'6 Intensiteter data'!AI33</f>
        <v>35.737088082842035</v>
      </c>
      <c r="F33" s="1">
        <f>'4 Utsläpp data'!F33*1000/'6 Intensiteter data'!AJ33</f>
        <v>34.94928474543287</v>
      </c>
      <c r="G33" s="1">
        <f>'4 Utsläpp data'!G33*1000/'6 Intensiteter data'!AK33</f>
        <v>31.981385981251034</v>
      </c>
      <c r="H33" s="1">
        <f>'4 Utsläpp data'!H33*1000/'6 Intensiteter data'!AL33</f>
        <v>29.384530346958602</v>
      </c>
      <c r="I33" s="1">
        <f>'4 Utsläpp data'!I33*1000/'6 Intensiteter data'!AM33</f>
        <v>27.469465359745868</v>
      </c>
      <c r="J33" s="1">
        <f>'4 Utsläpp data'!J33*1000/'6 Intensiteter data'!AN33</f>
        <v>25.650495473595267</v>
      </c>
      <c r="K33" s="1">
        <f>'4 Utsläpp data'!K33*1000/'6 Intensiteter data'!AO33</f>
        <v>25.36663634313301</v>
      </c>
      <c r="L33" s="1">
        <f>'4 Utsläpp data'!L33*1000/'6 Intensiteter data'!AP33</f>
        <v>22.97144394286455</v>
      </c>
      <c r="M33" s="1">
        <f>'4 Utsläpp data'!M33*1000/'6 Intensiteter data'!AQ33</f>
        <v>20.278464862114998</v>
      </c>
      <c r="N33" s="1">
        <f>'4 Utsläpp data'!N33*1000/'6 Intensiteter data'!AR33</f>
        <v>17.910913437637014</v>
      </c>
      <c r="O33" s="1">
        <f>'4 Utsläpp data'!O33*1000/'6 Intensiteter data'!AS33</f>
        <v>16.866936953305466</v>
      </c>
      <c r="P33" s="1">
        <f>'4 Utsläpp data'!P33*1000/'6 Intensiteter data'!AT33</f>
        <v>18.911200020613254</v>
      </c>
      <c r="Q33" s="1">
        <f>'4 Utsläpp data'!Q33*1000/'6 Intensiteter data'!AU33</f>
        <v>17.126264848201817</v>
      </c>
      <c r="R33" s="247">
        <f>'4 Utsläpp data'!R33*1000/'6 Intensiteter data'!AV33</f>
        <v>13.179649073602876</v>
      </c>
      <c r="S33" s="1">
        <f>'4 Utsläpp data'!D33*1000/('6 Intensiteter data'!AW33*100)</f>
        <v>28.204143945491218</v>
      </c>
      <c r="T33" s="1">
        <f>'4 Utsläpp data'!E33*1000/('6 Intensiteter data'!AX33*100)</f>
        <v>26.367986860497574</v>
      </c>
      <c r="U33" s="1">
        <f>'4 Utsläpp data'!F33*1000/('6 Intensiteter data'!AY33*100)</f>
        <v>27.413498688027708</v>
      </c>
      <c r="V33" s="1">
        <f>'4 Utsläpp data'!G33*1000/('6 Intensiteter data'!AZ33*100)</f>
        <v>26.267656309431974</v>
      </c>
      <c r="W33" s="1">
        <f>'4 Utsläpp data'!H33*1000/('6 Intensiteter data'!BA33*100)</f>
        <v>23.513967892445176</v>
      </c>
      <c r="X33" s="1">
        <f>'4 Utsläpp data'!I33*1000/('6 Intensiteter data'!BB33*100)</f>
        <v>21.185903852741507</v>
      </c>
      <c r="Y33" s="1">
        <f>'4 Utsläpp data'!J33*1000/('6 Intensiteter data'!BC33*100)</f>
        <v>20.295905442227522</v>
      </c>
      <c r="Z33" s="1">
        <f>'4 Utsläpp data'!K33*1000/('6 Intensiteter data'!BD33*100)</f>
        <v>19.608312703064257</v>
      </c>
      <c r="AA33" s="1">
        <f>'4 Utsläpp data'!L33*1000/('6 Intensiteter data'!BE33*100)</f>
        <v>16.98266960001062</v>
      </c>
      <c r="AB33" s="1">
        <f>'4 Utsläpp data'!M33*1000/('6 Intensiteter data'!BF33*100)</f>
        <v>15.519814951020743</v>
      </c>
      <c r="AC33" s="1">
        <f>'4 Utsläpp data'!N33*1000/('6 Intensiteter data'!BG33*100)</f>
        <v>14.070531130589266</v>
      </c>
      <c r="AD33" s="1">
        <f>'4 Utsläpp data'!O33*1000/('6 Intensiteter data'!BH33*100)</f>
        <v>13.504290579178669</v>
      </c>
      <c r="AE33" s="1">
        <f>'4 Utsläpp data'!P33*1000/('6 Intensiteter data'!BI33*100)</f>
        <v>12.832325739875591</v>
      </c>
      <c r="AF33" s="1">
        <f>'4 Utsläpp data'!Q33*1000/('6 Intensiteter data'!BJ33*100)</f>
        <v>13.244270054779584</v>
      </c>
      <c r="AG33" s="247">
        <f>'4 Utsläpp data'!R33*1000/('6 Intensiteter data'!BK33*100)</f>
        <v>11.397356430249935</v>
      </c>
      <c r="AH33" s="225">
        <v>105007</v>
      </c>
      <c r="AI33" s="225">
        <v>94295</v>
      </c>
      <c r="AJ33" s="225">
        <v>100479</v>
      </c>
      <c r="AK33" s="225">
        <v>107103</v>
      </c>
      <c r="AL33" s="225">
        <v>103788</v>
      </c>
      <c r="AM33" s="225">
        <v>100957</v>
      </c>
      <c r="AN33" s="225">
        <v>103337</v>
      </c>
      <c r="AO33" s="225">
        <v>100876</v>
      </c>
      <c r="AP33" s="225">
        <v>98548</v>
      </c>
      <c r="AQ33" s="225">
        <v>104009</v>
      </c>
      <c r="AR33" s="225">
        <v>109589</v>
      </c>
      <c r="AS33" s="225">
        <v>114411</v>
      </c>
      <c r="AT33" s="258">
        <v>93573</v>
      </c>
      <c r="AU33" s="224">
        <v>106565</v>
      </c>
      <c r="AV33" s="224">
        <v>121846</v>
      </c>
      <c r="AW33" s="242">
        <v>1312</v>
      </c>
      <c r="AX33" s="225">
        <v>1278</v>
      </c>
      <c r="AY33" s="225">
        <v>1281</v>
      </c>
      <c r="AZ33" s="225">
        <v>1304</v>
      </c>
      <c r="BA33" s="225">
        <v>1297</v>
      </c>
      <c r="BB33" s="225">
        <v>1309</v>
      </c>
      <c r="BC33" s="225">
        <v>1306</v>
      </c>
      <c r="BD33" s="225">
        <v>1305</v>
      </c>
      <c r="BE33" s="225">
        <v>1333</v>
      </c>
      <c r="BF33" s="225">
        <v>1359</v>
      </c>
      <c r="BG33" s="225">
        <v>1395</v>
      </c>
      <c r="BH33" s="225">
        <v>1429</v>
      </c>
      <c r="BI33" s="225">
        <v>1379</v>
      </c>
      <c r="BJ33" s="233">
        <v>1378</v>
      </c>
      <c r="BK33" s="178">
        <v>1409</v>
      </c>
    </row>
    <row r="34" spans="1:63" ht="14.5" x14ac:dyDescent="0.35">
      <c r="A34" s="65">
        <v>29</v>
      </c>
      <c r="B34" s="67" t="s">
        <v>1</v>
      </c>
      <c r="C34" s="29" t="s">
        <v>33</v>
      </c>
      <c r="D34" s="42">
        <f>'4 Utsläpp data'!D34*1000/'6 Intensiteter data'!AH34</f>
        <v>642.25472276102835</v>
      </c>
      <c r="E34" s="1">
        <f>'4 Utsläpp data'!E34*1000/'6 Intensiteter data'!AI34</f>
        <v>660.21982492222503</v>
      </c>
      <c r="F34" s="1">
        <f>'4 Utsläpp data'!F34*1000/'6 Intensiteter data'!AJ34</f>
        <v>531.44568753109854</v>
      </c>
      <c r="G34" s="1">
        <f>'4 Utsläpp data'!G34*1000/'6 Intensiteter data'!AK34</f>
        <v>335.11629980256976</v>
      </c>
      <c r="H34" s="1">
        <f>'4 Utsläpp data'!H34*1000/'6 Intensiteter data'!AL34</f>
        <v>235.81908606576215</v>
      </c>
      <c r="I34" s="1">
        <f>'4 Utsläpp data'!I34*1000/'6 Intensiteter data'!AM34</f>
        <v>267.18123086070688</v>
      </c>
      <c r="J34" s="1">
        <f>'4 Utsläpp data'!J34*1000/'6 Intensiteter data'!AN34</f>
        <v>331.01488009963919</v>
      </c>
      <c r="K34" s="1">
        <f>'4 Utsläpp data'!K34*1000/'6 Intensiteter data'!AO34</f>
        <v>513.60788991719153</v>
      </c>
      <c r="L34" s="1">
        <f>'4 Utsläpp data'!L34*1000/'6 Intensiteter data'!AP34</f>
        <v>652.58468525606156</v>
      </c>
      <c r="M34" s="1">
        <f>'4 Utsläpp data'!M34*1000/'6 Intensiteter data'!AQ34</f>
        <v>501.08220499307714</v>
      </c>
      <c r="N34" s="1">
        <f>'4 Utsläpp data'!N34*1000/'6 Intensiteter data'!AR34</f>
        <v>479.18720962682909</v>
      </c>
      <c r="O34" s="1">
        <f>'4 Utsläpp data'!O34*1000/'6 Intensiteter data'!AS34</f>
        <v>353.05969169479971</v>
      </c>
      <c r="P34" s="1">
        <f>'4 Utsläpp data'!P34*1000/'6 Intensiteter data'!AT34</f>
        <v>422.78399318967706</v>
      </c>
      <c r="Q34" s="1">
        <f>'4 Utsläpp data'!Q34*1000/'6 Intensiteter data'!AU34</f>
        <v>378.36305887767105</v>
      </c>
      <c r="R34" s="247">
        <f>'4 Utsläpp data'!R34*1000/'6 Intensiteter data'!AV34</f>
        <v>692.50366827215169</v>
      </c>
      <c r="S34" s="1">
        <f>'4 Utsläpp data'!D34*1000/('6 Intensiteter data'!AW34*100)</f>
        <v>367.22818766683548</v>
      </c>
      <c r="T34" s="1">
        <f>'4 Utsläpp data'!E34*1000/('6 Intensiteter data'!AX34*100)</f>
        <v>312.97693518627131</v>
      </c>
      <c r="U34" s="1">
        <f>'4 Utsläpp data'!F34*1000/('6 Intensiteter data'!AY34*100)</f>
        <v>268.86660698756424</v>
      </c>
      <c r="V34" s="1">
        <f>'4 Utsläpp data'!G34*1000/('6 Intensiteter data'!AZ34*100)</f>
        <v>170.77064408559917</v>
      </c>
      <c r="W34" s="1">
        <f>'4 Utsläpp data'!H34*1000/('6 Intensiteter data'!BA34*100)</f>
        <v>139.18685602563281</v>
      </c>
      <c r="X34" s="1">
        <f>'4 Utsläpp data'!I34*1000/('6 Intensiteter data'!BB34*100)</f>
        <v>182.77422701129524</v>
      </c>
      <c r="Y34" s="1">
        <f>'4 Utsläpp data'!J34*1000/('6 Intensiteter data'!BC34*100)</f>
        <v>210.58564826702499</v>
      </c>
      <c r="Z34" s="1">
        <f>'4 Utsläpp data'!K34*1000/('6 Intensiteter data'!BD34*100)</f>
        <v>289.47918976475614</v>
      </c>
      <c r="AA34" s="1">
        <f>'4 Utsläpp data'!L34*1000/('6 Intensiteter data'!BE34*100)</f>
        <v>341.95437507417626</v>
      </c>
      <c r="AB34" s="1">
        <f>'4 Utsläpp data'!M34*1000/('6 Intensiteter data'!BF34*100)</f>
        <v>314.2080179544825</v>
      </c>
      <c r="AC34" s="1">
        <f>'4 Utsläpp data'!N34*1000/('6 Intensiteter data'!BG34*100)</f>
        <v>338.6416010432801</v>
      </c>
      <c r="AD34" s="1">
        <f>'4 Utsläpp data'!O34*1000/('6 Intensiteter data'!BH34*100)</f>
        <v>336.56026847896351</v>
      </c>
      <c r="AE34" s="1">
        <f>'4 Utsläpp data'!P34*1000/('6 Intensiteter data'!BI34*100)</f>
        <v>320.9795293750264</v>
      </c>
      <c r="AF34" s="1">
        <f>'4 Utsläpp data'!Q34*1000/('6 Intensiteter data'!BJ34*100)</f>
        <v>348.04787233100888</v>
      </c>
      <c r="AG34" s="247">
        <f>'4 Utsläpp data'!R34*1000/('6 Intensiteter data'!BK34*100)</f>
        <v>346.17402473514636</v>
      </c>
      <c r="AH34" s="225">
        <v>6747</v>
      </c>
      <c r="AI34" s="225">
        <v>5736</v>
      </c>
      <c r="AJ34" s="225">
        <v>7184</v>
      </c>
      <c r="AK34" s="225">
        <v>7389</v>
      </c>
      <c r="AL34" s="225">
        <v>7791</v>
      </c>
      <c r="AM34" s="225">
        <v>8209</v>
      </c>
      <c r="AN34" s="225">
        <v>6998</v>
      </c>
      <c r="AO34" s="225">
        <v>5918</v>
      </c>
      <c r="AP34" s="225">
        <v>5502</v>
      </c>
      <c r="AQ34" s="225">
        <v>6396</v>
      </c>
      <c r="AR34" s="225">
        <v>7067</v>
      </c>
      <c r="AS34" s="225">
        <v>9628</v>
      </c>
      <c r="AT34" s="258">
        <v>6681</v>
      </c>
      <c r="AU34" s="224">
        <v>7543</v>
      </c>
      <c r="AV34" s="224">
        <v>4449</v>
      </c>
      <c r="AW34" s="242">
        <v>118</v>
      </c>
      <c r="AX34" s="225">
        <v>121</v>
      </c>
      <c r="AY34" s="225">
        <v>142</v>
      </c>
      <c r="AZ34" s="225">
        <v>145</v>
      </c>
      <c r="BA34" s="225">
        <v>132</v>
      </c>
      <c r="BB34" s="225">
        <v>120</v>
      </c>
      <c r="BC34" s="225">
        <v>110</v>
      </c>
      <c r="BD34" s="225">
        <v>105</v>
      </c>
      <c r="BE34" s="225">
        <v>105</v>
      </c>
      <c r="BF34" s="225">
        <v>102</v>
      </c>
      <c r="BG34" s="225">
        <v>100</v>
      </c>
      <c r="BH34" s="225">
        <v>101</v>
      </c>
      <c r="BI34" s="225">
        <v>88</v>
      </c>
      <c r="BJ34" s="233">
        <v>82</v>
      </c>
      <c r="BK34" s="178">
        <v>89</v>
      </c>
    </row>
    <row r="35" spans="1:63" ht="14.5" x14ac:dyDescent="0.35">
      <c r="A35" s="65">
        <v>30</v>
      </c>
      <c r="B35" s="67" t="s">
        <v>1</v>
      </c>
      <c r="C35" s="29" t="s">
        <v>34</v>
      </c>
      <c r="D35" s="1" t="s">
        <v>304</v>
      </c>
      <c r="E35" s="1" t="s">
        <v>304</v>
      </c>
      <c r="F35" s="1" t="s">
        <v>304</v>
      </c>
      <c r="G35" s="1" t="s">
        <v>304</v>
      </c>
      <c r="H35" s="1" t="s">
        <v>304</v>
      </c>
      <c r="I35" s="1" t="s">
        <v>304</v>
      </c>
      <c r="J35" s="1" t="s">
        <v>304</v>
      </c>
      <c r="K35" s="1" t="s">
        <v>304</v>
      </c>
      <c r="L35" s="1" t="s">
        <v>304</v>
      </c>
      <c r="M35" s="1" t="s">
        <v>304</v>
      </c>
      <c r="N35" s="1" t="s">
        <v>304</v>
      </c>
      <c r="O35" s="1" t="s">
        <v>304</v>
      </c>
      <c r="P35" s="1">
        <f>'4 Utsläpp data'!P35*1000/'6 Intensiteter data'!AT35</f>
        <v>3098.0496564790205</v>
      </c>
      <c r="Q35" s="1">
        <f>'4 Utsläpp data'!Q35*1000/'6 Intensiteter data'!AU35</f>
        <v>1682.9542367353167</v>
      </c>
      <c r="R35" s="247">
        <f>'4 Utsläpp data'!R35*1000/'6 Intensiteter data'!AV35</f>
        <v>234.01220811683325</v>
      </c>
      <c r="S35" s="1">
        <f>'4 Utsläpp data'!D35*1000/('6 Intensiteter data'!AW35*100)</f>
        <v>293.85211844777422</v>
      </c>
      <c r="T35" s="1">
        <f>'4 Utsläpp data'!E35*1000/('6 Intensiteter data'!AX35*100)</f>
        <v>265.55476359433675</v>
      </c>
      <c r="U35" s="1">
        <f>'4 Utsläpp data'!F35*1000/('6 Intensiteter data'!AY35*100)</f>
        <v>255.34977451915589</v>
      </c>
      <c r="V35" s="1">
        <f>'4 Utsläpp data'!G35*1000/('6 Intensiteter data'!AZ35*100)</f>
        <v>247.48827768348119</v>
      </c>
      <c r="W35" s="1">
        <f>'4 Utsläpp data'!H35*1000/('6 Intensiteter data'!BA35*100)</f>
        <v>214.9006261315163</v>
      </c>
      <c r="X35" s="1">
        <f>'4 Utsläpp data'!I35*1000/('6 Intensiteter data'!BB35*100)</f>
        <v>222.82920404673777</v>
      </c>
      <c r="Y35" s="1">
        <f>'4 Utsläpp data'!J35*1000/('6 Intensiteter data'!BC35*100)</f>
        <v>317.44959850381281</v>
      </c>
      <c r="Z35" s="1">
        <f>'4 Utsläpp data'!K35*1000/('6 Intensiteter data'!BD35*100)</f>
        <v>334.27287359405972</v>
      </c>
      <c r="AA35" s="1">
        <f>'4 Utsläpp data'!L35*1000/('6 Intensiteter data'!BE35*100)</f>
        <v>398.57822526525922</v>
      </c>
      <c r="AB35" s="1">
        <f>'4 Utsläpp data'!M35*1000/('6 Intensiteter data'!BF35*100)</f>
        <v>396.22262305891184</v>
      </c>
      <c r="AC35" s="1">
        <f>'4 Utsläpp data'!N35*1000/('6 Intensiteter data'!BG35*100)</f>
        <v>378.89659163081251</v>
      </c>
      <c r="AD35" s="1">
        <f>'4 Utsläpp data'!O35*1000/('6 Intensiteter data'!BH35*100)</f>
        <v>388.50522020271023</v>
      </c>
      <c r="AE35" s="1">
        <f>'4 Utsläpp data'!P35*1000/('6 Intensiteter data'!BI35*100)</f>
        <v>169.48154003091113</v>
      </c>
      <c r="AF35" s="1">
        <f>'4 Utsläpp data'!Q35*1000/('6 Intensiteter data'!BJ35*100)</f>
        <v>276.35880097969408</v>
      </c>
      <c r="AG35" s="247">
        <f>'4 Utsläpp data'!R35*1000/('6 Intensiteter data'!BK35*100)</f>
        <v>559.28917739923145</v>
      </c>
      <c r="AH35" s="225">
        <v>-981</v>
      </c>
      <c r="AI35" s="225">
        <v>-580</v>
      </c>
      <c r="AJ35" s="225">
        <v>-682</v>
      </c>
      <c r="AK35" s="225">
        <v>-886</v>
      </c>
      <c r="AL35" s="225">
        <v>-1011</v>
      </c>
      <c r="AM35" s="225">
        <v>-1083</v>
      </c>
      <c r="AN35" s="225">
        <v>-843</v>
      </c>
      <c r="AO35" s="225">
        <v>-582</v>
      </c>
      <c r="AP35" s="225">
        <v>-540</v>
      </c>
      <c r="AQ35" s="225">
        <v>-702</v>
      </c>
      <c r="AR35" s="225">
        <v>-768</v>
      </c>
      <c r="AS35" s="225">
        <v>-601</v>
      </c>
      <c r="AT35" s="258">
        <v>279</v>
      </c>
      <c r="AU35" s="224">
        <v>624</v>
      </c>
      <c r="AV35" s="224">
        <v>9560</v>
      </c>
      <c r="AW35" s="242">
        <v>79</v>
      </c>
      <c r="AX35" s="225">
        <v>74</v>
      </c>
      <c r="AY35" s="225">
        <v>77</v>
      </c>
      <c r="AZ35" s="225">
        <v>86</v>
      </c>
      <c r="BA35" s="225">
        <v>95</v>
      </c>
      <c r="BB35" s="225">
        <v>94</v>
      </c>
      <c r="BC35" s="225">
        <v>67</v>
      </c>
      <c r="BD35" s="225">
        <v>63</v>
      </c>
      <c r="BE35" s="225">
        <v>64</v>
      </c>
      <c r="BF35" s="225">
        <v>66</v>
      </c>
      <c r="BG35" s="225">
        <v>66</v>
      </c>
      <c r="BH35" s="225">
        <v>61</v>
      </c>
      <c r="BI35" s="225">
        <v>51</v>
      </c>
      <c r="BJ35" s="233">
        <v>38</v>
      </c>
      <c r="BK35" s="178">
        <v>40</v>
      </c>
    </row>
    <row r="36" spans="1:63" ht="14.5" x14ac:dyDescent="0.35">
      <c r="A36" s="65">
        <v>31</v>
      </c>
      <c r="B36" s="67" t="s">
        <v>1</v>
      </c>
      <c r="C36" s="29" t="s">
        <v>35</v>
      </c>
      <c r="D36" s="42">
        <f>'4 Utsläpp data'!D36*1000/'6 Intensiteter data'!AH36</f>
        <v>11.78440783072887</v>
      </c>
      <c r="E36" s="1">
        <f>'4 Utsläpp data'!E36*1000/'6 Intensiteter data'!AI36</f>
        <v>13.589846010074011</v>
      </c>
      <c r="F36" s="1">
        <f>'4 Utsläpp data'!F36*1000/'6 Intensiteter data'!AJ36</f>
        <v>12.600751894581132</v>
      </c>
      <c r="G36" s="1">
        <f>'4 Utsläpp data'!G36*1000/'6 Intensiteter data'!AK36</f>
        <v>11.073905617738451</v>
      </c>
      <c r="H36" s="1">
        <f>'4 Utsläpp data'!H36*1000/'6 Intensiteter data'!AL36</f>
        <v>10.941713467900938</v>
      </c>
      <c r="I36" s="1">
        <f>'4 Utsläpp data'!I36*1000/'6 Intensiteter data'!AM36</f>
        <v>9.6701955855562645</v>
      </c>
      <c r="J36" s="1">
        <f>'4 Utsläpp data'!J36*1000/'6 Intensiteter data'!AN36</f>
        <v>9.0634380749814856</v>
      </c>
      <c r="K36" s="1">
        <f>'4 Utsläpp data'!K36*1000/'6 Intensiteter data'!AO36</f>
        <v>9.7533785734245413</v>
      </c>
      <c r="L36" s="1">
        <f>'4 Utsläpp data'!L36*1000/'6 Intensiteter data'!AP36</f>
        <v>8.2261437465201031</v>
      </c>
      <c r="M36" s="1">
        <f>'4 Utsläpp data'!M36*1000/'6 Intensiteter data'!AQ36</f>
        <v>8.3472117455435946</v>
      </c>
      <c r="N36" s="1">
        <f>'4 Utsläpp data'!N36*1000/'6 Intensiteter data'!AR36</f>
        <v>8.2725721909380656</v>
      </c>
      <c r="O36" s="1">
        <f>'4 Utsläpp data'!O36*1000/'6 Intensiteter data'!AS36</f>
        <v>8.5620934132696274</v>
      </c>
      <c r="P36" s="1">
        <f>'4 Utsläpp data'!P36*1000/'6 Intensiteter data'!AT36</f>
        <v>10.249125349921034</v>
      </c>
      <c r="Q36" s="1">
        <f>'4 Utsläpp data'!Q36*1000/'6 Intensiteter data'!AU36</f>
        <v>12.704646393139267</v>
      </c>
      <c r="R36" s="247">
        <f>'4 Utsläpp data'!R36*1000/'6 Intensiteter data'!AV36</f>
        <v>10.893504889002838</v>
      </c>
      <c r="S36" s="1">
        <f>'4 Utsläpp data'!D36*1000/('6 Intensiteter data'!AW36*100)</f>
        <v>7.6825070420979751</v>
      </c>
      <c r="T36" s="1">
        <f>'4 Utsläpp data'!E36*1000/('6 Intensiteter data'!AX36*100)</f>
        <v>8.6745281353351</v>
      </c>
      <c r="U36" s="1">
        <f>'4 Utsläpp data'!F36*1000/('6 Intensiteter data'!AY36*100)</f>
        <v>8.3458572257118906</v>
      </c>
      <c r="V36" s="1">
        <f>'4 Utsläpp data'!G36*1000/('6 Intensiteter data'!AZ36*100)</f>
        <v>8.3436845236196628</v>
      </c>
      <c r="W36" s="1">
        <f>'4 Utsläpp data'!H36*1000/('6 Intensiteter data'!BA36*100)</f>
        <v>7.9950015748642285</v>
      </c>
      <c r="X36" s="1">
        <f>'4 Utsläpp data'!I36*1000/('6 Intensiteter data'!BB36*100)</f>
        <v>7.7708668682168449</v>
      </c>
      <c r="Y36" s="1">
        <f>'4 Utsläpp data'!J36*1000/('6 Intensiteter data'!BC36*100)</f>
        <v>7.6382944725546214</v>
      </c>
      <c r="Z36" s="1">
        <f>'4 Utsläpp data'!K36*1000/('6 Intensiteter data'!BD36*100)</f>
        <v>8.6444482265077109</v>
      </c>
      <c r="AA36" s="1">
        <f>'4 Utsläpp data'!L36*1000/('6 Intensiteter data'!BE36*100)</f>
        <v>7.7081049472930463</v>
      </c>
      <c r="AB36" s="1">
        <f>'4 Utsläpp data'!M36*1000/('6 Intensiteter data'!BF36*100)</f>
        <v>7.0705190399905504</v>
      </c>
      <c r="AC36" s="1">
        <f>'4 Utsläpp data'!N36*1000/('6 Intensiteter data'!BG36*100)</f>
        <v>6.8246261427738757</v>
      </c>
      <c r="AD36" s="1">
        <f>'4 Utsläpp data'!O36*1000/('6 Intensiteter data'!BH36*100)</f>
        <v>6.9396475561995867</v>
      </c>
      <c r="AE36" s="1">
        <f>'4 Utsläpp data'!P36*1000/('6 Intensiteter data'!BI36*100)</f>
        <v>7.2678907277351117</v>
      </c>
      <c r="AF36" s="1">
        <f>'4 Utsläpp data'!Q36*1000/('6 Intensiteter data'!BJ36*100)</f>
        <v>7.4832326453729197</v>
      </c>
      <c r="AG36" s="247">
        <f>'4 Utsläpp data'!R36*1000/('6 Intensiteter data'!BK36*100)</f>
        <v>6.8649371380255015</v>
      </c>
      <c r="AH36" s="225">
        <v>58021</v>
      </c>
      <c r="AI36" s="225">
        <v>53618</v>
      </c>
      <c r="AJ36" s="225">
        <v>54576</v>
      </c>
      <c r="AK36" s="225">
        <v>62160</v>
      </c>
      <c r="AL36" s="225">
        <v>58236</v>
      </c>
      <c r="AM36" s="225">
        <v>63805</v>
      </c>
      <c r="AN36" s="225">
        <v>67505</v>
      </c>
      <c r="AO36" s="225">
        <v>69043</v>
      </c>
      <c r="AP36" s="225">
        <v>74025</v>
      </c>
      <c r="AQ36" s="225">
        <v>68950</v>
      </c>
      <c r="AR36" s="225">
        <v>69380</v>
      </c>
      <c r="AS36" s="225">
        <v>68569</v>
      </c>
      <c r="AT36" s="258">
        <v>58219</v>
      </c>
      <c r="AU36" s="224">
        <v>49654</v>
      </c>
      <c r="AV36" s="224">
        <v>54133</v>
      </c>
      <c r="AW36" s="242">
        <v>890</v>
      </c>
      <c r="AX36" s="225">
        <v>840</v>
      </c>
      <c r="AY36" s="225">
        <v>824</v>
      </c>
      <c r="AZ36" s="225">
        <v>825</v>
      </c>
      <c r="BA36" s="225">
        <v>797</v>
      </c>
      <c r="BB36" s="225">
        <v>794</v>
      </c>
      <c r="BC36" s="225">
        <v>801</v>
      </c>
      <c r="BD36" s="225">
        <v>779</v>
      </c>
      <c r="BE36" s="225">
        <v>790</v>
      </c>
      <c r="BF36" s="225">
        <v>814</v>
      </c>
      <c r="BG36" s="225">
        <v>841</v>
      </c>
      <c r="BH36" s="225">
        <v>846</v>
      </c>
      <c r="BI36" s="225">
        <v>821</v>
      </c>
      <c r="BJ36" s="233">
        <v>843</v>
      </c>
      <c r="BK36" s="178">
        <v>859</v>
      </c>
    </row>
    <row r="37" spans="1:63" ht="14.5" x14ac:dyDescent="0.35">
      <c r="A37" s="65">
        <v>32</v>
      </c>
      <c r="B37" s="67" t="s">
        <v>84</v>
      </c>
      <c r="C37" s="29" t="s">
        <v>36</v>
      </c>
      <c r="D37" s="42">
        <f>'4 Utsläpp data'!D37*1000/'6 Intensiteter data'!AH37</f>
        <v>1.4293246841811715</v>
      </c>
      <c r="E37" s="1">
        <f>'4 Utsläpp data'!E37*1000/'6 Intensiteter data'!AI37</f>
        <v>1.460056957166159</v>
      </c>
      <c r="F37" s="1">
        <f>'4 Utsläpp data'!F37*1000/'6 Intensiteter data'!AJ37</f>
        <v>1.4892401163931126</v>
      </c>
      <c r="G37" s="1">
        <f>'4 Utsläpp data'!G37*1000/'6 Intensiteter data'!AK37</f>
        <v>1.3740755863032132</v>
      </c>
      <c r="H37" s="1">
        <f>'4 Utsläpp data'!H37*1000/'6 Intensiteter data'!AL37</f>
        <v>1.2619522631463518</v>
      </c>
      <c r="I37" s="1">
        <f>'4 Utsläpp data'!I37*1000/'6 Intensiteter data'!AM37</f>
        <v>1.2093779550533015</v>
      </c>
      <c r="J37" s="1">
        <f>'4 Utsläpp data'!J37*1000/'6 Intensiteter data'!AN37</f>
        <v>1.1337511412126038</v>
      </c>
      <c r="K37" s="1">
        <f>'4 Utsläpp data'!K37*1000/'6 Intensiteter data'!AO37</f>
        <v>1.0602228523050958</v>
      </c>
      <c r="L37" s="1">
        <f>'4 Utsläpp data'!L37*1000/'6 Intensiteter data'!AP37</f>
        <v>0.99415692021337976</v>
      </c>
      <c r="M37" s="1">
        <f>'4 Utsläpp data'!M37*1000/'6 Intensiteter data'!AQ37</f>
        <v>0.98558444248074284</v>
      </c>
      <c r="N37" s="1">
        <f>'4 Utsläpp data'!N37*1000/'6 Intensiteter data'!AR37</f>
        <v>0.92338544656283439</v>
      </c>
      <c r="O37" s="1">
        <f>'4 Utsläpp data'!O37*1000/'6 Intensiteter data'!AS37</f>
        <v>0.88928252426413756</v>
      </c>
      <c r="P37" s="1">
        <f>'4 Utsläpp data'!P37*1000/'6 Intensiteter data'!AT37</f>
        <v>1.2756041236288382</v>
      </c>
      <c r="Q37" s="1">
        <f>'4 Utsläpp data'!Q37*1000/'6 Intensiteter data'!AU37</f>
        <v>1.1212121583933119</v>
      </c>
      <c r="R37" s="247">
        <f>'4 Utsläpp data'!R37*1000/'6 Intensiteter data'!AV37</f>
        <v>0.71007326068434284</v>
      </c>
      <c r="S37" s="1">
        <f>'4 Utsläpp data'!D37*1000/('6 Intensiteter data'!AW37*100)</f>
        <v>0.66765439448780817</v>
      </c>
      <c r="T37" s="1">
        <f>'4 Utsläpp data'!E37*1000/('6 Intensiteter data'!AX37*100)</f>
        <v>0.65204501276278037</v>
      </c>
      <c r="U37" s="1">
        <f>'4 Utsläpp data'!F37*1000/('6 Intensiteter data'!AY37*100)</f>
        <v>0.66429805588210533</v>
      </c>
      <c r="V37" s="1">
        <f>'4 Utsläpp data'!G37*1000/('6 Intensiteter data'!AZ37*100)</f>
        <v>0.60488263530476838</v>
      </c>
      <c r="W37" s="1">
        <f>'4 Utsläpp data'!H37*1000/('6 Intensiteter data'!BA37*100)</f>
        <v>0.53846022748560929</v>
      </c>
      <c r="X37" s="1">
        <f>'4 Utsläpp data'!I37*1000/('6 Intensiteter data'!BB37*100)</f>
        <v>0.50829357084025073</v>
      </c>
      <c r="Y37" s="1">
        <f>'4 Utsläpp data'!J37*1000/('6 Intensiteter data'!BC37*100)</f>
        <v>0.47680311539453496</v>
      </c>
      <c r="Z37" s="1">
        <f>'4 Utsläpp data'!K37*1000/('6 Intensiteter data'!BD37*100)</f>
        <v>0.45444026630412826</v>
      </c>
      <c r="AA37" s="1">
        <f>'4 Utsläpp data'!L37*1000/('6 Intensiteter data'!BE37*100)</f>
        <v>0.41681745202515108</v>
      </c>
      <c r="AB37" s="1">
        <f>'4 Utsläpp data'!M37*1000/('6 Intensiteter data'!BF37*100)</f>
        <v>0.40838431839185224</v>
      </c>
      <c r="AC37" s="1">
        <f>'4 Utsläpp data'!N37*1000/('6 Intensiteter data'!BG37*100)</f>
        <v>0.38886004138491392</v>
      </c>
      <c r="AD37" s="1">
        <f>'4 Utsläpp data'!O37*1000/('6 Intensiteter data'!BH37*100)</f>
        <v>0.37594372492760997</v>
      </c>
      <c r="AE37" s="1">
        <f>'4 Utsläpp data'!P37*1000/('6 Intensiteter data'!BI37*100)</f>
        <v>0.39837040397448159</v>
      </c>
      <c r="AF37" s="1">
        <f>'4 Utsläpp data'!Q37*1000/('6 Intensiteter data'!BJ37*100)</f>
        <v>0.41729616645903711</v>
      </c>
      <c r="AG37" s="247">
        <f>'4 Utsläpp data'!R37*1000/('6 Intensiteter data'!BK37*100)</f>
        <v>0.30820586705456698</v>
      </c>
      <c r="AH37" s="225">
        <v>62266</v>
      </c>
      <c r="AI37" s="225">
        <v>61138</v>
      </c>
      <c r="AJ37" s="225">
        <v>63029</v>
      </c>
      <c r="AK37" s="225">
        <v>64799</v>
      </c>
      <c r="AL37" s="225">
        <v>65838</v>
      </c>
      <c r="AM37" s="225">
        <v>68760</v>
      </c>
      <c r="AN37" s="225">
        <v>71410</v>
      </c>
      <c r="AO37" s="225">
        <v>75867</v>
      </c>
      <c r="AP37" s="225">
        <v>79535</v>
      </c>
      <c r="AQ37" s="225">
        <v>79971</v>
      </c>
      <c r="AR37" s="225">
        <v>81656</v>
      </c>
      <c r="AS37" s="225">
        <v>81337</v>
      </c>
      <c r="AT37" s="258">
        <v>52154</v>
      </c>
      <c r="AU37" s="224">
        <v>60182</v>
      </c>
      <c r="AV37" s="224">
        <v>85030</v>
      </c>
      <c r="AW37" s="242">
        <v>1333</v>
      </c>
      <c r="AX37" s="225">
        <v>1369</v>
      </c>
      <c r="AY37" s="225">
        <v>1413</v>
      </c>
      <c r="AZ37" s="225">
        <v>1472</v>
      </c>
      <c r="BA37" s="225">
        <v>1543</v>
      </c>
      <c r="BB37" s="225">
        <v>1636</v>
      </c>
      <c r="BC37" s="225">
        <v>1698</v>
      </c>
      <c r="BD37" s="225">
        <v>1770</v>
      </c>
      <c r="BE37" s="225">
        <v>1897</v>
      </c>
      <c r="BF37" s="225">
        <v>1930</v>
      </c>
      <c r="BG37" s="225">
        <v>1939</v>
      </c>
      <c r="BH37" s="225">
        <v>1924</v>
      </c>
      <c r="BI37" s="225">
        <v>1670</v>
      </c>
      <c r="BJ37" s="233">
        <v>1617</v>
      </c>
      <c r="BK37" s="178">
        <v>1959</v>
      </c>
    </row>
    <row r="38" spans="1:63" ht="14.5" x14ac:dyDescent="0.35">
      <c r="A38" s="65">
        <v>33</v>
      </c>
      <c r="B38" s="67" t="s">
        <v>84</v>
      </c>
      <c r="C38" s="29" t="s">
        <v>37</v>
      </c>
      <c r="D38" s="42">
        <f>'4 Utsläpp data'!D38*1000/'6 Intensiteter data'!AH38</f>
        <v>0.87881380732120107</v>
      </c>
      <c r="E38" s="1">
        <f>'4 Utsläpp data'!E38*1000/'6 Intensiteter data'!AI38</f>
        <v>0.96174505206970506</v>
      </c>
      <c r="F38" s="1">
        <f>'4 Utsläpp data'!F38*1000/'6 Intensiteter data'!AJ38</f>
        <v>0.8323228359054935</v>
      </c>
      <c r="G38" s="1">
        <f>'4 Utsläpp data'!G38*1000/'6 Intensiteter data'!AK38</f>
        <v>0.74770491373349435</v>
      </c>
      <c r="H38" s="1">
        <f>'4 Utsläpp data'!H38*1000/'6 Intensiteter data'!AL38</f>
        <v>0.63768041533624009</v>
      </c>
      <c r="I38" s="1">
        <f>'4 Utsläpp data'!I38*1000/'6 Intensiteter data'!AM38</f>
        <v>0.59251459078444546</v>
      </c>
      <c r="J38" s="1">
        <f>'4 Utsläpp data'!J38*1000/'6 Intensiteter data'!AN38</f>
        <v>0.50386820255911646</v>
      </c>
      <c r="K38" s="1">
        <f>'4 Utsläpp data'!K38*1000/'6 Intensiteter data'!AO38</f>
        <v>0.4187044318395034</v>
      </c>
      <c r="L38" s="1">
        <f>'4 Utsläpp data'!L38*1000/'6 Intensiteter data'!AP38</f>
        <v>0.34898477162016883</v>
      </c>
      <c r="M38" s="1">
        <f>'4 Utsläpp data'!M38*1000/'6 Intensiteter data'!AQ38</f>
        <v>0.2845348797669357</v>
      </c>
      <c r="N38" s="1">
        <f>'4 Utsläpp data'!N38*1000/'6 Intensiteter data'!AR38</f>
        <v>0.24775300730958252</v>
      </c>
      <c r="O38" s="1">
        <f>'4 Utsläpp data'!O38*1000/'6 Intensiteter data'!AS38</f>
        <v>0.20591305156948447</v>
      </c>
      <c r="P38" s="1">
        <f>'4 Utsläpp data'!P38*1000/'6 Intensiteter data'!AT38</f>
        <v>0.1762577686426407</v>
      </c>
      <c r="Q38" s="1">
        <f>'4 Utsläpp data'!Q38*1000/'6 Intensiteter data'!AU38</f>
        <v>0.13526853852084478</v>
      </c>
      <c r="R38" s="247">
        <f>'4 Utsläpp data'!R38*1000/'6 Intensiteter data'!AV38</f>
        <v>0.12767729529437663</v>
      </c>
      <c r="S38" s="1">
        <f>'4 Utsläpp data'!D38*1000/('6 Intensiteter data'!AW38*100)</f>
        <v>0.55382647535391738</v>
      </c>
      <c r="T38" s="1">
        <f>'4 Utsläpp data'!E38*1000/('6 Intensiteter data'!AX38*100)</f>
        <v>0.55645012131165972</v>
      </c>
      <c r="U38" s="1">
        <f>'4 Utsläpp data'!F38*1000/('6 Intensiteter data'!AY38*100)</f>
        <v>0.57663732082672048</v>
      </c>
      <c r="V38" s="1">
        <f>'4 Utsläpp data'!G38*1000/('6 Intensiteter data'!AZ38*100)</f>
        <v>0.53996795101385409</v>
      </c>
      <c r="W38" s="1">
        <f>'4 Utsläpp data'!H38*1000/('6 Intensiteter data'!BA38*100)</f>
        <v>0.49980678019428659</v>
      </c>
      <c r="X38" s="1">
        <f>'4 Utsläpp data'!I38*1000/('6 Intensiteter data'!BB38*100)</f>
        <v>0.4781648122825875</v>
      </c>
      <c r="Y38" s="1">
        <f>'4 Utsläpp data'!J38*1000/('6 Intensiteter data'!BC38*100)</f>
        <v>0.42434258907973893</v>
      </c>
      <c r="Z38" s="1">
        <f>'4 Utsläpp data'!K38*1000/('6 Intensiteter data'!BD38*100)</f>
        <v>0.36413454492708763</v>
      </c>
      <c r="AA38" s="1">
        <f>'4 Utsläpp data'!L38*1000/('6 Intensiteter data'!BE38*100)</f>
        <v>0.33400660533510446</v>
      </c>
      <c r="AB38" s="1">
        <f>'4 Utsläpp data'!M38*1000/('6 Intensiteter data'!BF38*100)</f>
        <v>0.3129797192670406</v>
      </c>
      <c r="AC38" s="1">
        <f>'4 Utsläpp data'!N38*1000/('6 Intensiteter data'!BG38*100)</f>
        <v>0.29995755739469149</v>
      </c>
      <c r="AD38" s="1">
        <f>'4 Utsläpp data'!O38*1000/('6 Intensiteter data'!BH38*100)</f>
        <v>0.26902295052967945</v>
      </c>
      <c r="AE38" s="1">
        <f>'4 Utsläpp data'!P38*1000/('6 Intensiteter data'!BI38*100)</f>
        <v>0.23589164703340079</v>
      </c>
      <c r="AF38" s="1">
        <f>'4 Utsläpp data'!Q38*1000/('6 Intensiteter data'!BJ38*100)</f>
        <v>0.21164502018510006</v>
      </c>
      <c r="AG38" s="247">
        <f>'4 Utsläpp data'!R38*1000/('6 Intensiteter data'!BK38*100)</f>
        <v>0.17696422928609626</v>
      </c>
      <c r="AH38" s="225">
        <v>22309</v>
      </c>
      <c r="AI38" s="225">
        <v>20019</v>
      </c>
      <c r="AJ38" s="225">
        <v>22724</v>
      </c>
      <c r="AK38" s="225">
        <v>23326</v>
      </c>
      <c r="AL38" s="225">
        <v>25238</v>
      </c>
      <c r="AM38" s="225">
        <v>25905</v>
      </c>
      <c r="AN38" s="225">
        <v>26781</v>
      </c>
      <c r="AO38" s="225">
        <v>28960</v>
      </c>
      <c r="AP38" s="225">
        <v>30818</v>
      </c>
      <c r="AQ38" s="225">
        <v>36189</v>
      </c>
      <c r="AR38" s="225">
        <v>39106</v>
      </c>
      <c r="AS38" s="225">
        <v>43898</v>
      </c>
      <c r="AT38" s="225">
        <v>44968</v>
      </c>
      <c r="AU38" s="224">
        <v>54762</v>
      </c>
      <c r="AV38" s="224">
        <v>50590</v>
      </c>
      <c r="AW38" s="242">
        <v>354</v>
      </c>
      <c r="AX38" s="225">
        <v>346</v>
      </c>
      <c r="AY38" s="225">
        <v>328</v>
      </c>
      <c r="AZ38" s="225">
        <v>323</v>
      </c>
      <c r="BA38" s="225">
        <v>322</v>
      </c>
      <c r="BB38" s="225">
        <v>321</v>
      </c>
      <c r="BC38" s="225">
        <v>318</v>
      </c>
      <c r="BD38" s="225">
        <v>333</v>
      </c>
      <c r="BE38" s="225">
        <v>322</v>
      </c>
      <c r="BF38" s="225">
        <v>329</v>
      </c>
      <c r="BG38" s="225">
        <v>323</v>
      </c>
      <c r="BH38" s="225">
        <v>336</v>
      </c>
      <c r="BI38" s="225">
        <v>336</v>
      </c>
      <c r="BJ38" s="233">
        <v>350</v>
      </c>
      <c r="BK38" s="178">
        <v>365</v>
      </c>
    </row>
    <row r="39" spans="1:63" ht="14.5" x14ac:dyDescent="0.35">
      <c r="A39" s="65">
        <v>34</v>
      </c>
      <c r="B39" s="67" t="s">
        <v>84</v>
      </c>
      <c r="C39" s="29" t="s">
        <v>38</v>
      </c>
      <c r="D39" s="42">
        <f>'4 Utsläpp data'!D39*1000/'6 Intensiteter data'!AH39</f>
        <v>2.0303035072555806</v>
      </c>
      <c r="E39" s="1">
        <f>'4 Utsläpp data'!E39*1000/'6 Intensiteter data'!AI39</f>
        <v>1.8640610174889845</v>
      </c>
      <c r="F39" s="1">
        <f>'4 Utsläpp data'!F39*1000/'6 Intensiteter data'!AJ39</f>
        <v>1.7863549044442379</v>
      </c>
      <c r="G39" s="1">
        <f>'4 Utsläpp data'!G39*1000/'6 Intensiteter data'!AK39</f>
        <v>1.7981649101559161</v>
      </c>
      <c r="H39" s="1">
        <f>'4 Utsläpp data'!H39*1000/'6 Intensiteter data'!AL39</f>
        <v>1.6204291615861304</v>
      </c>
      <c r="I39" s="1">
        <f>'4 Utsläpp data'!I39*1000/'6 Intensiteter data'!AM39</f>
        <v>1.6037640656760739</v>
      </c>
      <c r="J39" s="1">
        <f>'4 Utsläpp data'!J39*1000/'6 Intensiteter data'!AN39</f>
        <v>1.4692428184956936</v>
      </c>
      <c r="K39" s="1">
        <f>'4 Utsläpp data'!K39*1000/'6 Intensiteter data'!AO39</f>
        <v>1.3188067969520676</v>
      </c>
      <c r="L39" s="1">
        <f>'4 Utsläpp data'!L39*1000/'6 Intensiteter data'!AP39</f>
        <v>1.1869655254193434</v>
      </c>
      <c r="M39" s="1">
        <f>'4 Utsläpp data'!M39*1000/'6 Intensiteter data'!AQ39</f>
        <v>1.0455266272431376</v>
      </c>
      <c r="N39" s="1">
        <f>'4 Utsläpp data'!N39*1000/'6 Intensiteter data'!AR39</f>
        <v>0.90898902628583322</v>
      </c>
      <c r="O39" s="1">
        <f>'4 Utsläpp data'!O39*1000/'6 Intensiteter data'!AS39</f>
        <v>0.78893400814357606</v>
      </c>
      <c r="P39" s="1">
        <f>'4 Utsläpp data'!P39*1000/'6 Intensiteter data'!AT39</f>
        <v>0.82737003452157643</v>
      </c>
      <c r="Q39" s="1">
        <f>'4 Utsläpp data'!Q39*1000/'6 Intensiteter data'!AU39</f>
        <v>0.72267849046291455</v>
      </c>
      <c r="R39" s="247">
        <f>'4 Utsläpp data'!R39*1000/'6 Intensiteter data'!AV39</f>
        <v>0.59050791404084524</v>
      </c>
      <c r="S39" s="1">
        <f>'4 Utsläpp data'!D39*1000/('6 Intensiteter data'!AW39*100)</f>
        <v>1.9687061635608774</v>
      </c>
      <c r="T39" s="1">
        <f>'4 Utsläpp data'!E39*1000/('6 Intensiteter data'!AX39*100)</f>
        <v>1.7805571458925267</v>
      </c>
      <c r="U39" s="1">
        <f>'4 Utsläpp data'!F39*1000/('6 Intensiteter data'!AY39*100)</f>
        <v>1.8330306293668133</v>
      </c>
      <c r="V39" s="1">
        <f>'4 Utsläpp data'!G39*1000/('6 Intensiteter data'!AZ39*100)</f>
        <v>1.8010651761400385</v>
      </c>
      <c r="W39" s="1">
        <f>'4 Utsläpp data'!H39*1000/('6 Intensiteter data'!BA39*100)</f>
        <v>1.6038390535032248</v>
      </c>
      <c r="X39" s="1">
        <f>'4 Utsläpp data'!I39*1000/('6 Intensiteter data'!BB39*100)</f>
        <v>1.3963518921076681</v>
      </c>
      <c r="Y39" s="1">
        <f>'4 Utsläpp data'!J39*1000/('6 Intensiteter data'!BC39*100)</f>
        <v>1.3954565798903582</v>
      </c>
      <c r="Z39" s="1">
        <f>'4 Utsläpp data'!K39*1000/('6 Intensiteter data'!BD39*100)</f>
        <v>1.2025564200355521</v>
      </c>
      <c r="AA39" s="1">
        <f>'4 Utsläpp data'!L39*1000/('6 Intensiteter data'!BE39*100)</f>
        <v>1.0928746815795327</v>
      </c>
      <c r="AB39" s="1">
        <f>'4 Utsläpp data'!M39*1000/('6 Intensiteter data'!BF39*100)</f>
        <v>0.94890312618852013</v>
      </c>
      <c r="AC39" s="1">
        <f>'4 Utsläpp data'!N39*1000/('6 Intensiteter data'!BG39*100)</f>
        <v>0.90714648096228079</v>
      </c>
      <c r="AD39" s="1">
        <f>'4 Utsläpp data'!O39*1000/('6 Intensiteter data'!BH39*100)</f>
        <v>0.83285981775827966</v>
      </c>
      <c r="AE39" s="1">
        <f>'4 Utsläpp data'!P39*1000/('6 Intensiteter data'!BI39*100)</f>
        <v>0.79065548923968154</v>
      </c>
      <c r="AF39" s="1">
        <f>'4 Utsläpp data'!Q39*1000/('6 Intensiteter data'!BJ39*100)</f>
        <v>0.75115800967287316</v>
      </c>
      <c r="AG39" s="247">
        <f>'4 Utsläpp data'!R39*1000/('6 Intensiteter data'!BK39*100)</f>
        <v>0.64152123661492932</v>
      </c>
      <c r="AH39" s="225">
        <v>11442</v>
      </c>
      <c r="AI39" s="225">
        <v>11749</v>
      </c>
      <c r="AJ39" s="225">
        <v>12724</v>
      </c>
      <c r="AK39" s="225">
        <v>12420</v>
      </c>
      <c r="AL39" s="225">
        <v>12471</v>
      </c>
      <c r="AM39" s="225">
        <v>11667</v>
      </c>
      <c r="AN39" s="225">
        <v>12917</v>
      </c>
      <c r="AO39" s="225">
        <v>12310</v>
      </c>
      <c r="AP39" s="225">
        <v>12614</v>
      </c>
      <c r="AQ39" s="225">
        <v>13523</v>
      </c>
      <c r="AR39" s="225">
        <v>14770</v>
      </c>
      <c r="AS39" s="225">
        <v>16363</v>
      </c>
      <c r="AT39" s="225">
        <v>15290</v>
      </c>
      <c r="AU39" s="224">
        <v>17566</v>
      </c>
      <c r="AV39" s="224">
        <v>19555</v>
      </c>
      <c r="AW39" s="242">
        <v>118</v>
      </c>
      <c r="AX39" s="225">
        <v>123</v>
      </c>
      <c r="AY39" s="225">
        <v>124</v>
      </c>
      <c r="AZ39" s="225">
        <v>124</v>
      </c>
      <c r="BA39" s="225">
        <v>126</v>
      </c>
      <c r="BB39" s="225">
        <v>134</v>
      </c>
      <c r="BC39" s="225">
        <v>136</v>
      </c>
      <c r="BD39" s="225">
        <v>135</v>
      </c>
      <c r="BE39" s="225">
        <v>137</v>
      </c>
      <c r="BF39" s="225">
        <v>149</v>
      </c>
      <c r="BG39" s="225">
        <v>148</v>
      </c>
      <c r="BH39" s="225">
        <v>155</v>
      </c>
      <c r="BI39" s="225">
        <v>160</v>
      </c>
      <c r="BJ39" s="233">
        <v>169</v>
      </c>
      <c r="BK39" s="178">
        <v>180</v>
      </c>
    </row>
    <row r="40" spans="1:63" ht="14.5" x14ac:dyDescent="0.35">
      <c r="A40" s="65">
        <v>35</v>
      </c>
      <c r="B40" s="67" t="s">
        <v>84</v>
      </c>
      <c r="C40" s="29" t="s">
        <v>39</v>
      </c>
      <c r="D40" s="42">
        <f>'4 Utsläpp data'!D40*1000/'6 Intensiteter data'!AH40</f>
        <v>1.2365076427442847</v>
      </c>
      <c r="E40" s="1">
        <f>'4 Utsläpp data'!E40*1000/'6 Intensiteter data'!AI40</f>
        <v>0.96338337740778712</v>
      </c>
      <c r="F40" s="1">
        <f>'4 Utsläpp data'!F40*1000/'6 Intensiteter data'!AJ40</f>
        <v>0.90929438392169071</v>
      </c>
      <c r="G40" s="1">
        <f>'4 Utsläpp data'!G40*1000/'6 Intensiteter data'!AK40</f>
        <v>0.95844109093355168</v>
      </c>
      <c r="H40" s="1">
        <f>'4 Utsläpp data'!H40*1000/'6 Intensiteter data'!AL40</f>
        <v>0.72645854968522405</v>
      </c>
      <c r="I40" s="1">
        <f>'4 Utsläpp data'!I40*1000/'6 Intensiteter data'!AM40</f>
        <v>0.69849916017186997</v>
      </c>
      <c r="J40" s="1">
        <f>'4 Utsläpp data'!J40*1000/'6 Intensiteter data'!AN40</f>
        <v>0.62718603964743336</v>
      </c>
      <c r="K40" s="1">
        <f>'4 Utsläpp data'!K40*1000/'6 Intensiteter data'!AO40</f>
        <v>0.35941135123426032</v>
      </c>
      <c r="L40" s="1">
        <f>'4 Utsläpp data'!L40*1000/'6 Intensiteter data'!AP40</f>
        <v>0.32248819713902305</v>
      </c>
      <c r="M40" s="1">
        <f>'4 Utsläpp data'!M40*1000/'6 Intensiteter data'!AQ40</f>
        <v>0.29398642690106458</v>
      </c>
      <c r="N40" s="1">
        <f>'4 Utsläpp data'!N40*1000/'6 Intensiteter data'!AR40</f>
        <v>0.27809173199314535</v>
      </c>
      <c r="O40" s="1">
        <f>'4 Utsläpp data'!O40*1000/'6 Intensiteter data'!AS40</f>
        <v>0.23786777493087755</v>
      </c>
      <c r="P40" s="1">
        <f>'4 Utsläpp data'!P40*1000/'6 Intensiteter data'!AT40</f>
        <v>0.22736096833367822</v>
      </c>
      <c r="Q40" s="1">
        <f>'4 Utsläpp data'!Q40*1000/'6 Intensiteter data'!AU40</f>
        <v>0.2393613154586082</v>
      </c>
      <c r="R40" s="247">
        <f>'4 Utsläpp data'!R40*1000/'6 Intensiteter data'!AV40</f>
        <v>0.28006981540031267</v>
      </c>
      <c r="S40" s="1">
        <f>'4 Utsläpp data'!D40*1000/('6 Intensiteter data'!AW40*100)</f>
        <v>1.6262951101256515</v>
      </c>
      <c r="T40" s="1">
        <f>'4 Utsläpp data'!E40*1000/('6 Intensiteter data'!AX40*100)</f>
        <v>1.3686844312442867</v>
      </c>
      <c r="U40" s="1">
        <f>'4 Utsläpp data'!F40*1000/('6 Intensiteter data'!AY40*100)</f>
        <v>1.4600172335539214</v>
      </c>
      <c r="V40" s="1">
        <f>'4 Utsläpp data'!G40*1000/('6 Intensiteter data'!AZ40*100)</f>
        <v>1.5676366567409545</v>
      </c>
      <c r="W40" s="1">
        <f>'4 Utsläpp data'!H40*1000/('6 Intensiteter data'!BA40*100)</f>
        <v>1.2221367851043743</v>
      </c>
      <c r="X40" s="1">
        <f>'4 Utsläpp data'!I40*1000/('6 Intensiteter data'!BB40*100)</f>
        <v>1.162073890411599</v>
      </c>
      <c r="Y40" s="1">
        <f>'4 Utsläpp data'!J40*1000/('6 Intensiteter data'!BC40*100)</f>
        <v>1.106832725776058</v>
      </c>
      <c r="Z40" s="1">
        <f>'4 Utsläpp data'!K40*1000/('6 Intensiteter data'!BD40*100)</f>
        <v>0.66068791640637903</v>
      </c>
      <c r="AA40" s="1">
        <f>'4 Utsläpp data'!L40*1000/('6 Intensiteter data'!BE40*100)</f>
        <v>0.63301181116570326</v>
      </c>
      <c r="AB40" s="1">
        <f>'4 Utsläpp data'!M40*1000/('6 Intensiteter data'!BF40*100)</f>
        <v>0.61042046148330364</v>
      </c>
      <c r="AC40" s="1">
        <f>'4 Utsläpp data'!N40*1000/('6 Intensiteter data'!BG40*100)</f>
        <v>0.60610812190661179</v>
      </c>
      <c r="AD40" s="1">
        <f>'4 Utsläpp data'!O40*1000/('6 Intensiteter data'!BH40*100)</f>
        <v>0.59170409017783143</v>
      </c>
      <c r="AE40" s="1">
        <f>'4 Utsläpp data'!P40*1000/('6 Intensiteter data'!BI40*100)</f>
        <v>0.58986736316278865</v>
      </c>
      <c r="AF40" s="1">
        <f>'4 Utsläpp data'!Q40*1000/('6 Intensiteter data'!BJ40*100)</f>
        <v>0.64416026569465445</v>
      </c>
      <c r="AG40" s="247">
        <f>'4 Utsläpp data'!R40*1000/('6 Intensiteter data'!BK40*100)</f>
        <v>0.56885878543101254</v>
      </c>
      <c r="AH40" s="225">
        <v>33933</v>
      </c>
      <c r="AI40" s="225">
        <v>36228</v>
      </c>
      <c r="AJ40" s="225">
        <v>37733</v>
      </c>
      <c r="AK40" s="225">
        <v>36147</v>
      </c>
      <c r="AL40" s="225">
        <v>37684</v>
      </c>
      <c r="AM40" s="225">
        <v>37599</v>
      </c>
      <c r="AN40" s="225">
        <v>40413</v>
      </c>
      <c r="AO40" s="225">
        <v>44118</v>
      </c>
      <c r="AP40" s="225">
        <v>46717</v>
      </c>
      <c r="AQ40" s="225">
        <v>49002</v>
      </c>
      <c r="AR40" s="225">
        <v>50565</v>
      </c>
      <c r="AS40" s="225">
        <v>55472</v>
      </c>
      <c r="AT40" s="225">
        <v>57077</v>
      </c>
      <c r="AU40" s="224">
        <v>57860</v>
      </c>
      <c r="AV40" s="224">
        <v>43060</v>
      </c>
      <c r="AW40" s="242">
        <v>258</v>
      </c>
      <c r="AX40" s="225">
        <v>255</v>
      </c>
      <c r="AY40" s="225">
        <v>235</v>
      </c>
      <c r="AZ40" s="225">
        <v>221</v>
      </c>
      <c r="BA40" s="225">
        <v>224</v>
      </c>
      <c r="BB40" s="225">
        <v>226</v>
      </c>
      <c r="BC40" s="225">
        <v>229</v>
      </c>
      <c r="BD40" s="225">
        <v>240</v>
      </c>
      <c r="BE40" s="225">
        <v>238</v>
      </c>
      <c r="BF40" s="225">
        <v>236</v>
      </c>
      <c r="BG40" s="225">
        <v>232</v>
      </c>
      <c r="BH40" s="225">
        <v>223</v>
      </c>
      <c r="BI40" s="225">
        <v>220</v>
      </c>
      <c r="BJ40" s="233">
        <v>215</v>
      </c>
      <c r="BK40" s="178">
        <v>212</v>
      </c>
    </row>
    <row r="41" spans="1:63" ht="14.5" x14ac:dyDescent="0.35">
      <c r="A41" s="65">
        <v>36</v>
      </c>
      <c r="B41" s="67" t="s">
        <v>84</v>
      </c>
      <c r="C41" s="29" t="s">
        <v>40</v>
      </c>
      <c r="D41" s="42">
        <f>'4 Utsläpp data'!D41*1000/'6 Intensiteter data'!AH41</f>
        <v>0.93288857630344579</v>
      </c>
      <c r="E41" s="1">
        <f>'4 Utsläpp data'!E41*1000/'6 Intensiteter data'!AI41</f>
        <v>0.89552594631166216</v>
      </c>
      <c r="F41" s="1">
        <f>'4 Utsläpp data'!F41*1000/'6 Intensiteter data'!AJ41</f>
        <v>0.71035909598644731</v>
      </c>
      <c r="G41" s="1">
        <f>'4 Utsläpp data'!G41*1000/'6 Intensiteter data'!AK41</f>
        <v>0.68027317308053448</v>
      </c>
      <c r="H41" s="1">
        <f>'4 Utsläpp data'!H41*1000/'6 Intensiteter data'!AL41</f>
        <v>0.61750591893367857</v>
      </c>
      <c r="I41" s="1">
        <f>'4 Utsläpp data'!I41*1000/'6 Intensiteter data'!AM41</f>
        <v>0.54376820188014696</v>
      </c>
      <c r="J41" s="1">
        <f>'4 Utsläpp data'!J41*1000/'6 Intensiteter data'!AN41</f>
        <v>0.47973501103225458</v>
      </c>
      <c r="K41" s="1">
        <f>'4 Utsläpp data'!K41*1000/'6 Intensiteter data'!AO41</f>
        <v>0.38647124508100611</v>
      </c>
      <c r="L41" s="1">
        <f>'4 Utsläpp data'!L41*1000/'6 Intensiteter data'!AP41</f>
        <v>0.39829494109911645</v>
      </c>
      <c r="M41" s="1">
        <f>'4 Utsläpp data'!M41*1000/'6 Intensiteter data'!AQ41</f>
        <v>0.45799697894182162</v>
      </c>
      <c r="N41" s="1">
        <f>'4 Utsläpp data'!N41*1000/'6 Intensiteter data'!AR41</f>
        <v>0.35301740566259043</v>
      </c>
      <c r="O41" s="1">
        <f>'4 Utsläpp data'!O41*1000/'6 Intensiteter data'!AS41</f>
        <v>0.29553038519741626</v>
      </c>
      <c r="P41" s="1">
        <f>'4 Utsläpp data'!P41*1000/'6 Intensiteter data'!AT41</f>
        <v>0.23343908976000866</v>
      </c>
      <c r="Q41" s="1">
        <f>'4 Utsläpp data'!Q41*1000/'6 Intensiteter data'!AU41</f>
        <v>0.19466645815138267</v>
      </c>
      <c r="R41" s="247">
        <f>'4 Utsläpp data'!R41*1000/'6 Intensiteter data'!AV41</f>
        <v>0.16063323798398274</v>
      </c>
      <c r="S41" s="1">
        <f>'4 Utsläpp data'!D41*1000/('6 Intensiteter data'!AW41*100)</f>
        <v>0.82511453313418914</v>
      </c>
      <c r="T41" s="1">
        <f>'4 Utsläpp data'!E41*1000/('6 Intensiteter data'!AX41*100)</f>
        <v>0.86488523190775035</v>
      </c>
      <c r="U41" s="1">
        <f>'4 Utsläpp data'!F41*1000/('6 Intensiteter data'!AY41*100)</f>
        <v>0.7792820761572492</v>
      </c>
      <c r="V41" s="1">
        <f>'4 Utsläpp data'!G41*1000/('6 Intensiteter data'!AZ41*100)</f>
        <v>0.80291447787614789</v>
      </c>
      <c r="W41" s="1">
        <f>'4 Utsläpp data'!H41*1000/('6 Intensiteter data'!BA41*100)</f>
        <v>0.70670004146095999</v>
      </c>
      <c r="X41" s="1">
        <f>'4 Utsläpp data'!I41*1000/('6 Intensiteter data'!BB41*100)</f>
        <v>0.68209185473994116</v>
      </c>
      <c r="Y41" s="1">
        <f>'4 Utsläpp data'!J41*1000/('6 Intensiteter data'!BC41*100)</f>
        <v>0.62083682232690329</v>
      </c>
      <c r="Z41" s="1">
        <f>'4 Utsläpp data'!K41*1000/('6 Intensiteter data'!BD41*100)</f>
        <v>0.58298320237548118</v>
      </c>
      <c r="AA41" s="1">
        <f>'4 Utsläpp data'!L41*1000/('6 Intensiteter data'!BE41*100)</f>
        <v>0.55151532591037011</v>
      </c>
      <c r="AB41" s="1">
        <f>'4 Utsläpp data'!M41*1000/('6 Intensiteter data'!BF41*100)</f>
        <v>0.517358418043114</v>
      </c>
      <c r="AC41" s="1">
        <f>'4 Utsläpp data'!N41*1000/('6 Intensiteter data'!BG41*100)</f>
        <v>0.47800353906234483</v>
      </c>
      <c r="AD41" s="1">
        <f>'4 Utsläpp data'!O41*1000/('6 Intensiteter data'!BH41*100)</f>
        <v>0.43521499173932787</v>
      </c>
      <c r="AE41" s="1">
        <f>'4 Utsläpp data'!P41*1000/('6 Intensiteter data'!BI41*100)</f>
        <v>0.37577457749648624</v>
      </c>
      <c r="AF41" s="1">
        <f>'4 Utsläpp data'!Q41*1000/('6 Intensiteter data'!BJ41*100)</f>
        <v>0.33352895937706212</v>
      </c>
      <c r="AG41" s="247">
        <f>'4 Utsläpp data'!R41*1000/('6 Intensiteter data'!BK41*100)</f>
        <v>0.25649440798503459</v>
      </c>
      <c r="AH41" s="225">
        <v>100653</v>
      </c>
      <c r="AI41" s="225">
        <v>105850</v>
      </c>
      <c r="AJ41" s="225">
        <v>120234</v>
      </c>
      <c r="AK41" s="225">
        <v>133726</v>
      </c>
      <c r="AL41" s="225">
        <v>133442</v>
      </c>
      <c r="AM41" s="225">
        <v>146637</v>
      </c>
      <c r="AN41" s="225">
        <v>155942</v>
      </c>
      <c r="AO41" s="225">
        <v>188258</v>
      </c>
      <c r="AP41" s="225">
        <v>172394</v>
      </c>
      <c r="AQ41" s="225">
        <v>148092</v>
      </c>
      <c r="AR41" s="225">
        <v>186182</v>
      </c>
      <c r="AS41" s="225">
        <v>210590</v>
      </c>
      <c r="AT41" s="225">
        <v>235021</v>
      </c>
      <c r="AU41" s="224">
        <v>259913</v>
      </c>
      <c r="AV41" s="224">
        <v>261551</v>
      </c>
      <c r="AW41" s="242">
        <v>1138</v>
      </c>
      <c r="AX41" s="225">
        <v>1096</v>
      </c>
      <c r="AY41" s="225">
        <v>1096</v>
      </c>
      <c r="AZ41" s="225">
        <v>1133</v>
      </c>
      <c r="BA41" s="225">
        <v>1166</v>
      </c>
      <c r="BB41" s="225">
        <v>1169</v>
      </c>
      <c r="BC41" s="225">
        <v>1205</v>
      </c>
      <c r="BD41" s="225">
        <v>1248</v>
      </c>
      <c r="BE41" s="225">
        <v>1245</v>
      </c>
      <c r="BF41" s="225">
        <v>1311</v>
      </c>
      <c r="BG41" s="225">
        <v>1375</v>
      </c>
      <c r="BH41" s="225">
        <v>1430</v>
      </c>
      <c r="BI41" s="225">
        <v>1460</v>
      </c>
      <c r="BJ41" s="233">
        <v>1517</v>
      </c>
      <c r="BK41" s="178">
        <v>1638</v>
      </c>
    </row>
    <row r="42" spans="1:63" ht="14.5" x14ac:dyDescent="0.35">
      <c r="A42" s="65">
        <v>37</v>
      </c>
      <c r="B42" s="67" t="s">
        <v>84</v>
      </c>
      <c r="C42" s="29" t="s">
        <v>41</v>
      </c>
      <c r="D42" s="42">
        <f>'4 Utsläpp data'!D42*1000/'6 Intensiteter data'!AH42</f>
        <v>0.63189357986910211</v>
      </c>
      <c r="E42" s="1">
        <f>'4 Utsläpp data'!E42*1000/'6 Intensiteter data'!AI42</f>
        <v>0.51370008213066343</v>
      </c>
      <c r="F42" s="1">
        <f>'4 Utsläpp data'!F42*1000/'6 Intensiteter data'!AJ42</f>
        <v>0.82130483281773325</v>
      </c>
      <c r="G42" s="1">
        <f>'4 Utsläpp data'!G42*1000/'6 Intensiteter data'!AK42</f>
        <v>0.76941028185150739</v>
      </c>
      <c r="H42" s="1">
        <f>'4 Utsläpp data'!H42*1000/'6 Intensiteter data'!AL42</f>
        <v>0.83928954506871756</v>
      </c>
      <c r="I42" s="1">
        <f>'4 Utsläpp data'!I42*1000/'6 Intensiteter data'!AM42</f>
        <v>0.7522462908105696</v>
      </c>
      <c r="J42" s="1">
        <f>'4 Utsläpp data'!J42*1000/'6 Intensiteter data'!AN42</f>
        <v>0.68475185727192989</v>
      </c>
      <c r="K42" s="1">
        <f>'4 Utsläpp data'!K42*1000/'6 Intensiteter data'!AO42</f>
        <v>0.66404781146320957</v>
      </c>
      <c r="L42" s="1">
        <f>'4 Utsläpp data'!L42*1000/'6 Intensiteter data'!AP42</f>
        <v>0.64249770983148735</v>
      </c>
      <c r="M42" s="1">
        <f>'4 Utsläpp data'!M42*1000/'6 Intensiteter data'!AQ42</f>
        <v>0.65926202816994195</v>
      </c>
      <c r="N42" s="1">
        <f>'4 Utsläpp data'!N42*1000/'6 Intensiteter data'!AR42</f>
        <v>0.59783248002879197</v>
      </c>
      <c r="O42" s="1">
        <f>'4 Utsläpp data'!O42*1000/'6 Intensiteter data'!AS42</f>
        <v>0.59977785813005768</v>
      </c>
      <c r="P42" s="1">
        <f>'4 Utsläpp data'!P42*1000/'6 Intensiteter data'!AT42</f>
        <v>0.52451089682661012</v>
      </c>
      <c r="Q42" s="1">
        <f>'4 Utsläpp data'!Q42*1000/'6 Intensiteter data'!AU42</f>
        <v>0.72887083145533504</v>
      </c>
      <c r="R42" s="247">
        <f>'4 Utsläpp data'!R42*1000/'6 Intensiteter data'!AV42</f>
        <v>0.66790124974555376</v>
      </c>
      <c r="S42" s="1">
        <f>'4 Utsläpp data'!D42*1000/('6 Intensiteter data'!AW42*100)</f>
        <v>0.93148021011432969</v>
      </c>
      <c r="T42" s="1">
        <f>'4 Utsläpp data'!E42*1000/('6 Intensiteter data'!AX42*100)</f>
        <v>0.8108623399504139</v>
      </c>
      <c r="U42" s="1">
        <f>'4 Utsläpp data'!F42*1000/('6 Intensiteter data'!AY42*100)</f>
        <v>1.3479452574629134</v>
      </c>
      <c r="V42" s="1">
        <f>'4 Utsläpp data'!G42*1000/('6 Intensiteter data'!AZ42*100)</f>
        <v>1.3036900301051484</v>
      </c>
      <c r="W42" s="1">
        <f>'4 Utsläpp data'!H42*1000/('6 Intensiteter data'!BA42*100)</f>
        <v>1.453026408948481</v>
      </c>
      <c r="X42" s="1">
        <f>'4 Utsläpp data'!I42*1000/('6 Intensiteter data'!BB42*100)</f>
        <v>1.4310939445737925</v>
      </c>
      <c r="Y42" s="1">
        <f>'4 Utsläpp data'!J42*1000/('6 Intensiteter data'!BC42*100)</f>
        <v>1.3657027011157599</v>
      </c>
      <c r="Z42" s="1">
        <f>'4 Utsläpp data'!K42*1000/('6 Intensiteter data'!BD42*100)</f>
        <v>1.4131208467860146</v>
      </c>
      <c r="AA42" s="1">
        <f>'4 Utsläpp data'!L42*1000/('6 Intensiteter data'!BE42*100)</f>
        <v>1.3531961097655194</v>
      </c>
      <c r="AB42" s="1">
        <f>'4 Utsläpp data'!M42*1000/('6 Intensiteter data'!BF42*100)</f>
        <v>1.4941955930611182</v>
      </c>
      <c r="AC42" s="1">
        <f>'4 Utsläpp data'!N42*1000/('6 Intensiteter data'!BG42*100)</f>
        <v>1.3760471055377572</v>
      </c>
      <c r="AD42" s="1">
        <f>'4 Utsläpp data'!O42*1000/('6 Intensiteter data'!BH42*100)</f>
        <v>1.268846134251111</v>
      </c>
      <c r="AE42" s="1">
        <f>'4 Utsläpp data'!P42*1000/('6 Intensiteter data'!BI42*100)</f>
        <v>1.1209547166465839</v>
      </c>
      <c r="AF42" s="1">
        <f>'4 Utsläpp data'!Q42*1000/('6 Intensiteter data'!BJ42*100)</f>
        <v>1.5482145892715187</v>
      </c>
      <c r="AG42" s="247">
        <f>'4 Utsläpp data'!R42*1000/('6 Intensiteter data'!BK42*100)</f>
        <v>1.3989475775168108</v>
      </c>
      <c r="AH42" s="225">
        <v>72821</v>
      </c>
      <c r="AI42" s="225">
        <v>76556</v>
      </c>
      <c r="AJ42" s="225">
        <v>79107</v>
      </c>
      <c r="AK42" s="225">
        <v>83534</v>
      </c>
      <c r="AL42" s="225">
        <v>85351</v>
      </c>
      <c r="AM42" s="225">
        <v>91697</v>
      </c>
      <c r="AN42" s="225">
        <v>95933</v>
      </c>
      <c r="AO42" s="225">
        <v>104274</v>
      </c>
      <c r="AP42" s="225">
        <v>107203</v>
      </c>
      <c r="AQ42" s="225">
        <v>109697</v>
      </c>
      <c r="AR42" s="225">
        <v>114626</v>
      </c>
      <c r="AS42" s="225">
        <v>114450</v>
      </c>
      <c r="AT42" s="225">
        <v>124168</v>
      </c>
      <c r="AU42" s="224">
        <v>126598</v>
      </c>
      <c r="AV42" s="224">
        <v>130490</v>
      </c>
      <c r="AW42" s="242">
        <v>494</v>
      </c>
      <c r="AX42" s="225">
        <v>485</v>
      </c>
      <c r="AY42" s="225">
        <v>482</v>
      </c>
      <c r="AZ42" s="225">
        <v>493</v>
      </c>
      <c r="BA42" s="225">
        <v>493</v>
      </c>
      <c r="BB42" s="225">
        <v>482</v>
      </c>
      <c r="BC42" s="225">
        <v>481</v>
      </c>
      <c r="BD42" s="225">
        <v>490</v>
      </c>
      <c r="BE42" s="225">
        <v>509</v>
      </c>
      <c r="BF42" s="225">
        <v>484</v>
      </c>
      <c r="BG42" s="225">
        <v>498</v>
      </c>
      <c r="BH42" s="225">
        <v>541</v>
      </c>
      <c r="BI42" s="225">
        <v>581</v>
      </c>
      <c r="BJ42" s="233">
        <v>596</v>
      </c>
      <c r="BK42" s="178">
        <v>623</v>
      </c>
    </row>
    <row r="43" spans="1:63" ht="14.5" x14ac:dyDescent="0.35">
      <c r="A43" s="65">
        <v>38</v>
      </c>
      <c r="B43" s="67" t="s">
        <v>84</v>
      </c>
      <c r="C43" s="29" t="s">
        <v>42</v>
      </c>
      <c r="D43" s="42">
        <f>'4 Utsläpp data'!D43*1000/'6 Intensiteter data'!AH43</f>
        <v>0.3196203321730729</v>
      </c>
      <c r="E43" s="1">
        <f>'4 Utsläpp data'!E43*1000/'6 Intensiteter data'!AI43</f>
        <v>0.32301665676721242</v>
      </c>
      <c r="F43" s="1">
        <f>'4 Utsläpp data'!F43*1000/'6 Intensiteter data'!AJ43</f>
        <v>0.46703795422708605</v>
      </c>
      <c r="G43" s="1">
        <f>'4 Utsläpp data'!G43*1000/'6 Intensiteter data'!AK43</f>
        <v>0.26184612981242716</v>
      </c>
      <c r="H43" s="1">
        <f>'4 Utsläpp data'!H43*1000/'6 Intensiteter data'!AL43</f>
        <v>0.25519188027710937</v>
      </c>
      <c r="I43" s="1">
        <f>'4 Utsläpp data'!I43*1000/'6 Intensiteter data'!AM43</f>
        <v>0.26012186212210964</v>
      </c>
      <c r="J43" s="1">
        <f>'4 Utsläpp data'!J43*1000/'6 Intensiteter data'!AN43</f>
        <v>0.27512264808624176</v>
      </c>
      <c r="K43" s="1">
        <f>'4 Utsläpp data'!K43*1000/'6 Intensiteter data'!AO43</f>
        <v>0.22122910425828129</v>
      </c>
      <c r="L43" s="1">
        <f>'4 Utsläpp data'!L43*1000/'6 Intensiteter data'!AP43</f>
        <v>0.20646189365584028</v>
      </c>
      <c r="M43" s="1">
        <f>'4 Utsläpp data'!M43*1000/'6 Intensiteter data'!AQ43</f>
        <v>0.19501923378893116</v>
      </c>
      <c r="N43" s="1">
        <f>'4 Utsläpp data'!N43*1000/'6 Intensiteter data'!AR43</f>
        <v>0.14089100852748698</v>
      </c>
      <c r="O43" s="1">
        <f>'4 Utsläpp data'!O43*1000/'6 Intensiteter data'!AS43</f>
        <v>0.10927798623602536</v>
      </c>
      <c r="P43" s="1">
        <f>'4 Utsläpp data'!P43*1000/'6 Intensiteter data'!AT43</f>
        <v>0.10284554609243388</v>
      </c>
      <c r="Q43" s="1">
        <f>'4 Utsläpp data'!Q43*1000/'6 Intensiteter data'!AU43</f>
        <v>9.2352042239878598E-2</v>
      </c>
      <c r="R43" s="247">
        <f>'4 Utsläpp data'!R43*1000/'6 Intensiteter data'!AV43</f>
        <v>7.7366490593088519E-2</v>
      </c>
      <c r="S43" s="1">
        <f>'4 Utsläpp data'!D43*1000/('6 Intensiteter data'!AW43*100)</f>
        <v>0.50120542925626088</v>
      </c>
      <c r="T43" s="1">
        <f>'4 Utsläpp data'!E43*1000/('6 Intensiteter data'!AX43*100)</f>
        <v>0.52216631392920188</v>
      </c>
      <c r="U43" s="1">
        <f>'4 Utsläpp data'!F43*1000/('6 Intensiteter data'!AY43*100)</f>
        <v>0.73699742357168074</v>
      </c>
      <c r="V43" s="1">
        <f>'4 Utsläpp data'!G43*1000/('6 Intensiteter data'!AZ43*100)</f>
        <v>0.4649378513985003</v>
      </c>
      <c r="W43" s="1">
        <f>'4 Utsläpp data'!H43*1000/('6 Intensiteter data'!BA43*100)</f>
        <v>0.40872568262195463</v>
      </c>
      <c r="X43" s="1">
        <f>'4 Utsläpp data'!I43*1000/('6 Intensiteter data'!BB43*100)</f>
        <v>0.38601481740012678</v>
      </c>
      <c r="Y43" s="1">
        <f>'4 Utsläpp data'!J43*1000/('6 Intensiteter data'!BC43*100)</f>
        <v>0.38196194309306564</v>
      </c>
      <c r="Z43" s="1">
        <f>'4 Utsläpp data'!K43*1000/('6 Intensiteter data'!BD43*100)</f>
        <v>0.34416550052101069</v>
      </c>
      <c r="AA43" s="1">
        <f>'4 Utsläpp data'!L43*1000/('6 Intensiteter data'!BE43*100)</f>
        <v>0.3874266569933863</v>
      </c>
      <c r="AB43" s="1">
        <f>'4 Utsläpp data'!M43*1000/('6 Intensiteter data'!BF43*100)</f>
        <v>0.3737699799799718</v>
      </c>
      <c r="AC43" s="1">
        <f>'4 Utsläpp data'!N43*1000/('6 Intensiteter data'!BG43*100)</f>
        <v>0.27217145166477985</v>
      </c>
      <c r="AD43" s="1">
        <f>'4 Utsläpp data'!O43*1000/('6 Intensiteter data'!BH43*100)</f>
        <v>0.2281442344901794</v>
      </c>
      <c r="AE43" s="1">
        <f>'4 Utsläpp data'!P43*1000/('6 Intensiteter data'!BI43*100)</f>
        <v>0.20673290421021967</v>
      </c>
      <c r="AF43" s="1">
        <f>'4 Utsläpp data'!Q43*1000/('6 Intensiteter data'!BJ43*100)</f>
        <v>0.18507117418740526</v>
      </c>
      <c r="AG43" s="247">
        <f>'4 Utsläpp data'!R43*1000/('6 Intensiteter data'!BK43*100)</f>
        <v>0.15974110833444569</v>
      </c>
      <c r="AH43" s="225">
        <v>39360</v>
      </c>
      <c r="AI43" s="225">
        <v>39605</v>
      </c>
      <c r="AJ43" s="225">
        <v>38346</v>
      </c>
      <c r="AK43" s="225">
        <v>43325</v>
      </c>
      <c r="AL43" s="225">
        <v>41002</v>
      </c>
      <c r="AM43" s="225">
        <v>38435</v>
      </c>
      <c r="AN43" s="225">
        <v>36652</v>
      </c>
      <c r="AO43" s="225">
        <v>39048</v>
      </c>
      <c r="AP43" s="225">
        <v>42409</v>
      </c>
      <c r="AQ43" s="225">
        <v>44273</v>
      </c>
      <c r="AR43" s="225">
        <v>45397</v>
      </c>
      <c r="AS43" s="225">
        <v>45304</v>
      </c>
      <c r="AT43" s="225">
        <v>46434</v>
      </c>
      <c r="AU43" s="224">
        <v>47895</v>
      </c>
      <c r="AV43" s="224">
        <v>50173</v>
      </c>
      <c r="AW43" s="242">
        <v>251</v>
      </c>
      <c r="AX43" s="225">
        <v>245</v>
      </c>
      <c r="AY43" s="225">
        <v>243</v>
      </c>
      <c r="AZ43" s="225">
        <v>244</v>
      </c>
      <c r="BA43" s="225">
        <v>256</v>
      </c>
      <c r="BB43" s="225">
        <v>259</v>
      </c>
      <c r="BC43" s="225">
        <v>264</v>
      </c>
      <c r="BD43" s="225">
        <v>251</v>
      </c>
      <c r="BE43" s="225">
        <v>226</v>
      </c>
      <c r="BF43" s="225">
        <v>231</v>
      </c>
      <c r="BG43" s="225">
        <v>235</v>
      </c>
      <c r="BH43" s="225">
        <v>217</v>
      </c>
      <c r="BI43" s="225">
        <v>231</v>
      </c>
      <c r="BJ43" s="233">
        <v>239</v>
      </c>
      <c r="BK43" s="178">
        <v>243</v>
      </c>
    </row>
    <row r="44" spans="1:63" ht="14.5" x14ac:dyDescent="0.35">
      <c r="A44" s="65">
        <v>39</v>
      </c>
      <c r="B44" s="67" t="s">
        <v>84</v>
      </c>
      <c r="C44" s="29" t="s">
        <v>43</v>
      </c>
      <c r="D44" s="42">
        <f>'4 Utsläpp data'!D44*1000/'6 Intensiteter data'!AH44</f>
        <v>1.3626339238612029</v>
      </c>
      <c r="E44" s="1">
        <f>'4 Utsläpp data'!E44*1000/'6 Intensiteter data'!AI44</f>
        <v>2.116165317207412</v>
      </c>
      <c r="F44" s="1">
        <f>'4 Utsläpp data'!F44*1000/'6 Intensiteter data'!AJ44</f>
        <v>0.86244292835222292</v>
      </c>
      <c r="G44" s="1">
        <f>'4 Utsläpp data'!G44*1000/'6 Intensiteter data'!AK44</f>
        <v>0.67422924706309362</v>
      </c>
      <c r="H44" s="1">
        <f>'4 Utsläpp data'!H44*1000/'6 Intensiteter data'!AL44</f>
        <v>0.68280361752296159</v>
      </c>
      <c r="I44" s="1">
        <f>'4 Utsläpp data'!I44*1000/'6 Intensiteter data'!AM44</f>
        <v>0.59191328846179658</v>
      </c>
      <c r="J44" s="1">
        <f>'4 Utsläpp data'!J44*1000/'6 Intensiteter data'!AN44</f>
        <v>0.53927454693616583</v>
      </c>
      <c r="K44" s="1">
        <f>'4 Utsläpp data'!K44*1000/'6 Intensiteter data'!AO44</f>
        <v>0.5053632591890409</v>
      </c>
      <c r="L44" s="1">
        <f>'4 Utsläpp data'!L44*1000/'6 Intensiteter data'!AP44</f>
        <v>0.47073643871446524</v>
      </c>
      <c r="M44" s="1">
        <f>'4 Utsläpp data'!M44*1000/'6 Intensiteter data'!AQ44</f>
        <v>0.49459663124546582</v>
      </c>
      <c r="N44" s="1">
        <f>'4 Utsläpp data'!N44*1000/'6 Intensiteter data'!AR44</f>
        <v>0.44755844859009902</v>
      </c>
      <c r="O44" s="1">
        <f>'4 Utsläpp data'!O44*1000/'6 Intensiteter data'!AS44</f>
        <v>0.40951066136877634</v>
      </c>
      <c r="P44" s="1">
        <f>'4 Utsläpp data'!P44*1000/'6 Intensiteter data'!AT44</f>
        <v>0.34946605435239586</v>
      </c>
      <c r="Q44" s="1">
        <f>'4 Utsläpp data'!Q44*1000/'6 Intensiteter data'!AU44</f>
        <v>0.2765491342542476</v>
      </c>
      <c r="R44" s="247">
        <f>'4 Utsläpp data'!R44*1000/'6 Intensiteter data'!AV44</f>
        <v>0.23664987009305063</v>
      </c>
      <c r="S44" s="1">
        <f>'4 Utsläpp data'!D44*1000/('6 Intensiteter data'!AW44*100)</f>
        <v>1.298202094613726</v>
      </c>
      <c r="T44" s="1">
        <f>'4 Utsläpp data'!E44*1000/('6 Intensiteter data'!AX44*100)</f>
        <v>1.9699309966665963</v>
      </c>
      <c r="U44" s="1">
        <f>'4 Utsläpp data'!F44*1000/('6 Intensiteter data'!AY44*100)</f>
        <v>0.77858783552121968</v>
      </c>
      <c r="V44" s="1">
        <f>'4 Utsläpp data'!G44*1000/('6 Intensiteter data'!AZ44*100)</f>
        <v>0.62610169883523459</v>
      </c>
      <c r="W44" s="1">
        <f>'4 Utsläpp data'!H44*1000/('6 Intensiteter data'!BA44*100)</f>
        <v>0.63784076706294612</v>
      </c>
      <c r="X44" s="1">
        <f>'4 Utsläpp data'!I44*1000/('6 Intensiteter data'!BB44*100)</f>
        <v>0.58983774835939806</v>
      </c>
      <c r="Y44" s="1">
        <f>'4 Utsläpp data'!J44*1000/('6 Intensiteter data'!BC44*100)</f>
        <v>0.58000396666529208</v>
      </c>
      <c r="Z44" s="1">
        <f>'4 Utsläpp data'!K44*1000/('6 Intensiteter data'!BD44*100)</f>
        <v>0.61166143588376976</v>
      </c>
      <c r="AA44" s="1">
        <f>'4 Utsläpp data'!L44*1000/('6 Intensiteter data'!BE44*100)</f>
        <v>0.60934598570527931</v>
      </c>
      <c r="AB44" s="1">
        <f>'4 Utsläpp data'!M44*1000/('6 Intensiteter data'!BF44*100)</f>
        <v>0.58629271172888775</v>
      </c>
      <c r="AC44" s="1">
        <f>'4 Utsläpp data'!N44*1000/('6 Intensiteter data'!BG44*100)</f>
        <v>0.53791951930544302</v>
      </c>
      <c r="AD44" s="1">
        <f>'4 Utsläpp data'!O44*1000/('6 Intensiteter data'!BH44*100)</f>
        <v>0.46035823515539942</v>
      </c>
      <c r="AE44" s="1">
        <f>'4 Utsläpp data'!P44*1000/('6 Intensiteter data'!BI44*100)</f>
        <v>0.38831367620831336</v>
      </c>
      <c r="AF44" s="1">
        <f>'4 Utsläpp data'!Q44*1000/('6 Intensiteter data'!BJ44*100)</f>
        <v>0.33596857393814905</v>
      </c>
      <c r="AG44" s="247">
        <f>'4 Utsläpp data'!R44*1000/('6 Intensiteter data'!BK44*100)</f>
        <v>0.28572028495520224</v>
      </c>
      <c r="AH44" s="225">
        <v>14386</v>
      </c>
      <c r="AI44" s="225">
        <v>13498</v>
      </c>
      <c r="AJ44" s="225">
        <v>13361</v>
      </c>
      <c r="AK44" s="225">
        <v>14115</v>
      </c>
      <c r="AL44" s="225">
        <v>13732</v>
      </c>
      <c r="AM44" s="225">
        <v>15346</v>
      </c>
      <c r="AN44" s="225">
        <v>16348</v>
      </c>
      <c r="AO44" s="225">
        <v>17792</v>
      </c>
      <c r="AP44" s="225">
        <v>17734</v>
      </c>
      <c r="AQ44" s="225">
        <v>16477</v>
      </c>
      <c r="AR44" s="225">
        <v>16466</v>
      </c>
      <c r="AS44" s="225">
        <v>17537</v>
      </c>
      <c r="AT44" s="225">
        <v>19112</v>
      </c>
      <c r="AU44" s="224">
        <v>21746</v>
      </c>
      <c r="AV44" s="224">
        <v>22819</v>
      </c>
      <c r="AW44" s="242">
        <v>151</v>
      </c>
      <c r="AX44" s="225">
        <v>145</v>
      </c>
      <c r="AY44" s="225">
        <v>148</v>
      </c>
      <c r="AZ44" s="225">
        <v>152</v>
      </c>
      <c r="BA44" s="225">
        <v>147</v>
      </c>
      <c r="BB44" s="225">
        <v>154</v>
      </c>
      <c r="BC44" s="225">
        <v>152</v>
      </c>
      <c r="BD44" s="225">
        <v>147</v>
      </c>
      <c r="BE44" s="225">
        <v>137</v>
      </c>
      <c r="BF44" s="225">
        <v>139</v>
      </c>
      <c r="BG44" s="225">
        <v>137</v>
      </c>
      <c r="BH44" s="225">
        <v>156</v>
      </c>
      <c r="BI44" s="225">
        <v>172</v>
      </c>
      <c r="BJ44" s="233">
        <v>179</v>
      </c>
      <c r="BK44" s="178">
        <v>189</v>
      </c>
    </row>
    <row r="45" spans="1:63" ht="14.5" x14ac:dyDescent="0.35">
      <c r="A45" s="65">
        <v>40</v>
      </c>
      <c r="B45" s="67" t="s">
        <v>84</v>
      </c>
      <c r="C45" s="29" t="s">
        <v>44</v>
      </c>
      <c r="D45" s="42">
        <f>'4 Utsläpp data'!D45*1000/'6 Intensiteter data'!AH45</f>
        <v>0.82555611950669172</v>
      </c>
      <c r="E45" s="1">
        <f>'4 Utsläpp data'!E45*1000/'6 Intensiteter data'!AI45</f>
        <v>0.81460651133182582</v>
      </c>
      <c r="F45" s="1">
        <f>'4 Utsläpp data'!F45*1000/'6 Intensiteter data'!AJ45</f>
        <v>0.9689152041997493</v>
      </c>
      <c r="G45" s="1">
        <f>'4 Utsläpp data'!G45*1000/'6 Intensiteter data'!AK45</f>
        <v>0.79529246254951202</v>
      </c>
      <c r="H45" s="1">
        <f>'4 Utsläpp data'!H45*1000/'6 Intensiteter data'!AL45</f>
        <v>0.67738937356307782</v>
      </c>
      <c r="I45" s="1">
        <f>'4 Utsläpp data'!I45*1000/'6 Intensiteter data'!AM45</f>
        <v>0.5981265295792686</v>
      </c>
      <c r="J45" s="1">
        <f>'4 Utsläpp data'!J45*1000/'6 Intensiteter data'!AN45</f>
        <v>0.60135837208058918</v>
      </c>
      <c r="K45" s="1">
        <f>'4 Utsläpp data'!K45*1000/'6 Intensiteter data'!AO45</f>
        <v>0.48522374422401049</v>
      </c>
      <c r="L45" s="1">
        <f>'4 Utsläpp data'!L45*1000/'6 Intensiteter data'!AP45</f>
        <v>0.49646891021533152</v>
      </c>
      <c r="M45" s="1">
        <f>'4 Utsläpp data'!M45*1000/'6 Intensiteter data'!AQ45</f>
        <v>0.4336419753223108</v>
      </c>
      <c r="N45" s="1">
        <f>'4 Utsläpp data'!N45*1000/'6 Intensiteter data'!AR45</f>
        <v>0.41226877460381856</v>
      </c>
      <c r="O45" s="1">
        <f>'4 Utsläpp data'!O45*1000/'6 Intensiteter data'!AS45</f>
        <v>0.3825009561596317</v>
      </c>
      <c r="P45" s="1">
        <f>'4 Utsläpp data'!P45*1000/'6 Intensiteter data'!AT45</f>
        <v>0.43894858083705607</v>
      </c>
      <c r="Q45" s="1">
        <f>'4 Utsläpp data'!Q45*1000/'6 Intensiteter data'!AU45</f>
        <v>0.41919847947879568</v>
      </c>
      <c r="R45" s="247">
        <f>'4 Utsläpp data'!R45*1000/'6 Intensiteter data'!AV45</f>
        <v>0.36039343307474497</v>
      </c>
      <c r="S45" s="1">
        <f>'4 Utsläpp data'!D45*1000/('6 Intensiteter data'!AW45*100)</f>
        <v>4.1995634179246686</v>
      </c>
      <c r="T45" s="1">
        <f>'4 Utsläpp data'!E45*1000/('6 Intensiteter data'!AX45*100)</f>
        <v>4.0171888294854501</v>
      </c>
      <c r="U45" s="1">
        <f>'4 Utsläpp data'!F45*1000/('6 Intensiteter data'!AY45*100)</f>
        <v>4.6735322528030778</v>
      </c>
      <c r="V45" s="1">
        <f>'4 Utsläpp data'!G45*1000/('6 Intensiteter data'!AZ45*100)</f>
        <v>3.7474801984257731</v>
      </c>
      <c r="W45" s="1">
        <f>'4 Utsläpp data'!H45*1000/('6 Intensiteter data'!BA45*100)</f>
        <v>3.3117075885094627</v>
      </c>
      <c r="X45" s="1">
        <f>'4 Utsläpp data'!I45*1000/('6 Intensiteter data'!BB45*100)</f>
        <v>2.8826881171409133</v>
      </c>
      <c r="Y45" s="1">
        <f>'4 Utsläpp data'!J45*1000/('6 Intensiteter data'!BC45*100)</f>
        <v>2.9215469498056579</v>
      </c>
      <c r="Z45" s="1">
        <f>'4 Utsläpp data'!K45*1000/('6 Intensiteter data'!BD45*100)</f>
        <v>2.268383679343847</v>
      </c>
      <c r="AA45" s="1">
        <f>'4 Utsläpp data'!L45*1000/('6 Intensiteter data'!BE45*100)</f>
        <v>2.2927430742654225</v>
      </c>
      <c r="AB45" s="1">
        <f>'4 Utsläpp data'!M45*1000/('6 Intensiteter data'!BF45*100)</f>
        <v>1.9427923948621431</v>
      </c>
      <c r="AC45" s="1">
        <f>'4 Utsläpp data'!N45*1000/('6 Intensiteter data'!BG45*100)</f>
        <v>1.8720405981315325</v>
      </c>
      <c r="AD45" s="1">
        <f>'4 Utsläpp data'!O45*1000/('6 Intensiteter data'!BH45*100)</f>
        <v>1.7761689394162432</v>
      </c>
      <c r="AE45" s="1">
        <f>'4 Utsläpp data'!P45*1000/('6 Intensiteter data'!BI45*100)</f>
        <v>1.9866302246960581</v>
      </c>
      <c r="AF45" s="1">
        <f>'4 Utsläpp data'!Q45*1000/('6 Intensiteter data'!BJ45*100)</f>
        <v>1.8941585596807939</v>
      </c>
      <c r="AG45" s="247">
        <f>'4 Utsläpp data'!R45*1000/('6 Intensiteter data'!BK45*100)</f>
        <v>1.6490274672551564</v>
      </c>
      <c r="AH45" s="225">
        <v>352017</v>
      </c>
      <c r="AI45" s="225">
        <v>344215</v>
      </c>
      <c r="AJ45" s="225">
        <v>332337</v>
      </c>
      <c r="AK45" s="225">
        <v>337856</v>
      </c>
      <c r="AL45" s="225">
        <v>351025</v>
      </c>
      <c r="AM45" s="225">
        <v>358091</v>
      </c>
      <c r="AN45" s="225">
        <v>371170</v>
      </c>
      <c r="AO45" s="225">
        <v>364644</v>
      </c>
      <c r="AP45" s="225">
        <v>369448</v>
      </c>
      <c r="AQ45" s="225">
        <v>381711</v>
      </c>
      <c r="AR45" s="225">
        <v>390511</v>
      </c>
      <c r="AS45" s="225">
        <v>403526</v>
      </c>
      <c r="AT45" s="225">
        <v>396920</v>
      </c>
      <c r="AU45" s="224">
        <v>398082</v>
      </c>
      <c r="AV45" s="224">
        <v>409519</v>
      </c>
      <c r="AW45" s="242">
        <v>692</v>
      </c>
      <c r="AX45" s="225">
        <v>698</v>
      </c>
      <c r="AY45" s="225">
        <v>689</v>
      </c>
      <c r="AZ45" s="225">
        <v>717</v>
      </c>
      <c r="BA45" s="225">
        <v>718</v>
      </c>
      <c r="BB45" s="225">
        <v>743</v>
      </c>
      <c r="BC45" s="225">
        <v>764</v>
      </c>
      <c r="BD45" s="225">
        <v>780</v>
      </c>
      <c r="BE45" s="225">
        <v>800</v>
      </c>
      <c r="BF45" s="225">
        <v>852</v>
      </c>
      <c r="BG45" s="225">
        <v>860</v>
      </c>
      <c r="BH45" s="225">
        <v>869</v>
      </c>
      <c r="BI45" s="225">
        <v>877</v>
      </c>
      <c r="BJ45" s="233">
        <v>881</v>
      </c>
      <c r="BK45" s="178">
        <v>895</v>
      </c>
    </row>
    <row r="46" spans="1:63" ht="14.5" x14ac:dyDescent="0.35">
      <c r="A46" s="65">
        <v>41</v>
      </c>
      <c r="B46" s="67" t="s">
        <v>84</v>
      </c>
      <c r="C46" s="29" t="s">
        <v>45</v>
      </c>
      <c r="D46" s="42">
        <f>'4 Utsläpp data'!D46*1000/'6 Intensiteter data'!AH46</f>
        <v>3.7973382002030736</v>
      </c>
      <c r="E46" s="1">
        <f>'4 Utsläpp data'!E46*1000/'6 Intensiteter data'!AI46</f>
        <v>3.6569357608952426</v>
      </c>
      <c r="F46" s="1">
        <f>'4 Utsläpp data'!F46*1000/'6 Intensiteter data'!AJ46</f>
        <v>3.4114001090935195</v>
      </c>
      <c r="G46" s="1">
        <f>'4 Utsläpp data'!G46*1000/'6 Intensiteter data'!AK46</f>
        <v>3.2149856737109079</v>
      </c>
      <c r="H46" s="1">
        <f>'4 Utsläpp data'!H46*1000/'6 Intensiteter data'!AL46</f>
        <v>2.7936891593482343</v>
      </c>
      <c r="I46" s="1">
        <f>'4 Utsläpp data'!I46*1000/'6 Intensiteter data'!AM46</f>
        <v>2.6812266055944516</v>
      </c>
      <c r="J46" s="1">
        <f>'4 Utsläpp data'!J46*1000/'6 Intensiteter data'!AN46</f>
        <v>2.4903920208546855</v>
      </c>
      <c r="K46" s="1">
        <f>'4 Utsläpp data'!K46*1000/'6 Intensiteter data'!AO46</f>
        <v>2.1197298581122883</v>
      </c>
      <c r="L46" s="1">
        <f>'4 Utsläpp data'!L46*1000/'6 Intensiteter data'!AP46</f>
        <v>1.8953226022254022</v>
      </c>
      <c r="M46" s="1">
        <f>'4 Utsläpp data'!M46*1000/'6 Intensiteter data'!AQ46</f>
        <v>1.7002746799524062</v>
      </c>
      <c r="N46" s="1">
        <f>'4 Utsläpp data'!N46*1000/'6 Intensiteter data'!AR46</f>
        <v>1.566089814341695</v>
      </c>
      <c r="O46" s="1">
        <f>'4 Utsläpp data'!O46*1000/'6 Intensiteter data'!AS46</f>
        <v>1.5437279229701681</v>
      </c>
      <c r="P46" s="1">
        <f>'4 Utsläpp data'!P46*1000/'6 Intensiteter data'!AT46</f>
        <v>1.3620513787387813</v>
      </c>
      <c r="Q46" s="1">
        <f>'4 Utsläpp data'!Q46*1000/'6 Intensiteter data'!AU46</f>
        <v>0.95921154782924933</v>
      </c>
      <c r="R46" s="247">
        <f>'4 Utsläpp data'!R46*1000/'6 Intensiteter data'!AV46</f>
        <v>0.77503457607044512</v>
      </c>
      <c r="S46" s="1">
        <f>'4 Utsläpp data'!D46*1000/('6 Intensiteter data'!AW46*100)</f>
        <v>3.3524779884696061</v>
      </c>
      <c r="T46" s="1">
        <f>'4 Utsläpp data'!E46*1000/('6 Intensiteter data'!AX46*100)</f>
        <v>3.1930341602367363</v>
      </c>
      <c r="U46" s="1">
        <f>'4 Utsläpp data'!F46*1000/('6 Intensiteter data'!AY46*100)</f>
        <v>2.9877584553784748</v>
      </c>
      <c r="V46" s="1">
        <f>'4 Utsläpp data'!G46*1000/('6 Intensiteter data'!AZ46*100)</f>
        <v>2.8889810130993276</v>
      </c>
      <c r="W46" s="1">
        <f>'4 Utsläpp data'!H46*1000/('6 Intensiteter data'!BA46*100)</f>
        <v>2.492905480575685</v>
      </c>
      <c r="X46" s="1">
        <f>'4 Utsläpp data'!I46*1000/('6 Intensiteter data'!BB46*100)</f>
        <v>2.4260451980985596</v>
      </c>
      <c r="Y46" s="1">
        <f>'4 Utsläpp data'!J46*1000/('6 Intensiteter data'!BC46*100)</f>
        <v>2.3016225800045129</v>
      </c>
      <c r="Z46" s="1">
        <f>'4 Utsläpp data'!K46*1000/('6 Intensiteter data'!BD46*100)</f>
        <v>2.0175041762452599</v>
      </c>
      <c r="AA46" s="1">
        <f>'4 Utsläpp data'!L46*1000/('6 Intensiteter data'!BE46*100)</f>
        <v>1.8529369045248412</v>
      </c>
      <c r="AB46" s="1">
        <f>'4 Utsläpp data'!M46*1000/('6 Intensiteter data'!BF46*100)</f>
        <v>1.6561286592588709</v>
      </c>
      <c r="AC46" s="1">
        <f>'4 Utsläpp data'!N46*1000/('6 Intensiteter data'!BG46*100)</f>
        <v>1.5172054394226007</v>
      </c>
      <c r="AD46" s="1">
        <f>'4 Utsläpp data'!O46*1000/('6 Intensiteter data'!BH46*100)</f>
        <v>1.5076995770612234</v>
      </c>
      <c r="AE46" s="1">
        <f>'4 Utsläpp data'!P46*1000/('6 Intensiteter data'!BI46*100)</f>
        <v>1.3633804686868092</v>
      </c>
      <c r="AF46" s="1">
        <f>'4 Utsläpp data'!Q46*1000/('6 Intensiteter data'!BJ46*100)</f>
        <v>1.022790152683029</v>
      </c>
      <c r="AG46" s="247">
        <f>'4 Utsläpp data'!R46*1000/('6 Intensiteter data'!BK46*100)</f>
        <v>0.84831795012192279</v>
      </c>
      <c r="AH46" s="225">
        <v>82105</v>
      </c>
      <c r="AI46" s="225">
        <v>80242</v>
      </c>
      <c r="AJ46" s="225">
        <v>83728</v>
      </c>
      <c r="AK46" s="225">
        <v>90399</v>
      </c>
      <c r="AL46" s="225">
        <v>94409</v>
      </c>
      <c r="AM46" s="225">
        <v>96545</v>
      </c>
      <c r="AN46" s="225">
        <v>101200</v>
      </c>
      <c r="AO46" s="225">
        <v>106218</v>
      </c>
      <c r="AP46" s="225">
        <v>110864</v>
      </c>
      <c r="AQ46" s="225">
        <v>119222</v>
      </c>
      <c r="AR46" s="225">
        <v>122067</v>
      </c>
      <c r="AS46" s="225">
        <v>125208</v>
      </c>
      <c r="AT46" s="225">
        <v>128225</v>
      </c>
      <c r="AU46" s="224">
        <v>136804</v>
      </c>
      <c r="AV46" s="224">
        <v>146342</v>
      </c>
      <c r="AW46" s="242">
        <v>930</v>
      </c>
      <c r="AX46" s="225">
        <v>919</v>
      </c>
      <c r="AY46" s="225">
        <v>956</v>
      </c>
      <c r="AZ46" s="225">
        <v>1006</v>
      </c>
      <c r="BA46" s="225">
        <v>1058</v>
      </c>
      <c r="BB46" s="225">
        <v>1067</v>
      </c>
      <c r="BC46" s="225">
        <v>1095</v>
      </c>
      <c r="BD46" s="225">
        <v>1116</v>
      </c>
      <c r="BE46" s="225">
        <v>1134</v>
      </c>
      <c r="BF46" s="225">
        <v>1224</v>
      </c>
      <c r="BG46" s="225">
        <v>1260</v>
      </c>
      <c r="BH46" s="225">
        <v>1282</v>
      </c>
      <c r="BI46" s="225">
        <v>1281</v>
      </c>
      <c r="BJ46" s="233">
        <v>1283</v>
      </c>
      <c r="BK46" s="178">
        <v>1337</v>
      </c>
    </row>
    <row r="47" spans="1:63" ht="14.5" x14ac:dyDescent="0.35">
      <c r="A47" s="65">
        <v>42</v>
      </c>
      <c r="B47" s="67" t="s">
        <v>84</v>
      </c>
      <c r="C47" s="29" t="s">
        <v>46</v>
      </c>
      <c r="D47" s="42">
        <f>'4 Utsläpp data'!D47*1000/'6 Intensiteter data'!AH47</f>
        <v>2.1375870757950106</v>
      </c>
      <c r="E47" s="1">
        <f>'4 Utsläpp data'!E47*1000/'6 Intensiteter data'!AI47</f>
        <v>2.5539961326340883</v>
      </c>
      <c r="F47" s="1">
        <f>'4 Utsläpp data'!F47*1000/'6 Intensiteter data'!AJ47</f>
        <v>2.0772355429323417</v>
      </c>
      <c r="G47" s="1">
        <f>'4 Utsläpp data'!G47*1000/'6 Intensiteter data'!AK47</f>
        <v>2.040769973692059</v>
      </c>
      <c r="H47" s="1">
        <f>'4 Utsläpp data'!H47*1000/'6 Intensiteter data'!AL47</f>
        <v>1.8849530627427558</v>
      </c>
      <c r="I47" s="1">
        <f>'4 Utsläpp data'!I47*1000/'6 Intensiteter data'!AM47</f>
        <v>1.6271840658940622</v>
      </c>
      <c r="J47" s="1">
        <f>'4 Utsläpp data'!J47*1000/'6 Intensiteter data'!AN47</f>
        <v>1.5020436833306301</v>
      </c>
      <c r="K47" s="1">
        <f>'4 Utsläpp data'!K47*1000/'6 Intensiteter data'!AO47</f>
        <v>1.4541558214053243</v>
      </c>
      <c r="L47" s="1">
        <f>'4 Utsläpp data'!L47*1000/'6 Intensiteter data'!AP47</f>
        <v>1.2968608265664221</v>
      </c>
      <c r="M47" s="1">
        <f>'4 Utsläpp data'!M47*1000/'6 Intensiteter data'!AQ47</f>
        <v>1.2427308468895879</v>
      </c>
      <c r="N47" s="1">
        <f>'4 Utsläpp data'!N47*1000/'6 Intensiteter data'!AR47</f>
        <v>1.1744419158595338</v>
      </c>
      <c r="O47" s="1">
        <f>'4 Utsläpp data'!O47*1000/'6 Intensiteter data'!AS47</f>
        <v>1.1120824855782392</v>
      </c>
      <c r="P47" s="1">
        <f>'4 Utsläpp data'!P47*1000/'6 Intensiteter data'!AT47</f>
        <v>1.056510063715109</v>
      </c>
      <c r="Q47" s="1">
        <f>'4 Utsläpp data'!Q47*1000/'6 Intensiteter data'!AU47</f>
        <v>1.0485831361090781</v>
      </c>
      <c r="R47" s="247">
        <f>'4 Utsläpp data'!R47*1000/'6 Intensiteter data'!AV47</f>
        <v>0.79966050495532359</v>
      </c>
      <c r="S47" s="1">
        <f>'4 Utsläpp data'!D47*1000/('6 Intensiteter data'!AW47*100)</f>
        <v>1.7588711768947247</v>
      </c>
      <c r="T47" s="1">
        <f>'4 Utsläpp data'!E47*1000/('6 Intensiteter data'!AX47*100)</f>
        <v>1.71081808040462</v>
      </c>
      <c r="U47" s="1">
        <f>'4 Utsläpp data'!F47*1000/('6 Intensiteter data'!AY47*100)</f>
        <v>1.6864611784019472</v>
      </c>
      <c r="V47" s="1">
        <f>'4 Utsläpp data'!G47*1000/('6 Intensiteter data'!AZ47*100)</f>
        <v>1.6414501132830532</v>
      </c>
      <c r="W47" s="1">
        <f>'4 Utsläpp data'!H47*1000/('6 Intensiteter data'!BA47*100)</f>
        <v>1.5019253013285927</v>
      </c>
      <c r="X47" s="1">
        <f>'4 Utsläpp data'!I47*1000/('6 Intensiteter data'!BB47*100)</f>
        <v>1.4326983364992265</v>
      </c>
      <c r="Y47" s="1">
        <f>'4 Utsläpp data'!J47*1000/('6 Intensiteter data'!BC47*100)</f>
        <v>1.3446525031156022</v>
      </c>
      <c r="Z47" s="1">
        <f>'4 Utsläpp data'!K47*1000/('6 Intensiteter data'!BD47*100)</f>
        <v>1.3108834913149974</v>
      </c>
      <c r="AA47" s="1">
        <f>'4 Utsläpp data'!L47*1000/('6 Intensiteter data'!BE47*100)</f>
        <v>1.2217139594927786</v>
      </c>
      <c r="AB47" s="1">
        <f>'4 Utsläpp data'!M47*1000/('6 Intensiteter data'!BF47*100)</f>
        <v>1.128061636566372</v>
      </c>
      <c r="AC47" s="1">
        <f>'4 Utsläpp data'!N47*1000/('6 Intensiteter data'!BG47*100)</f>
        <v>1.0756281220919384</v>
      </c>
      <c r="AD47" s="1">
        <f>'4 Utsläpp data'!O47*1000/('6 Intensiteter data'!BH47*100)</f>
        <v>1.0230033803326608</v>
      </c>
      <c r="AE47" s="1">
        <f>'4 Utsläpp data'!P47*1000/('6 Intensiteter data'!BI47*100)</f>
        <v>0.96446376930095035</v>
      </c>
      <c r="AF47" s="1">
        <f>'4 Utsläpp data'!Q47*1000/('6 Intensiteter data'!BJ47*100)</f>
        <v>0.90445514318186471</v>
      </c>
      <c r="AG47" s="247">
        <f>'4 Utsläpp data'!R47*1000/('6 Intensiteter data'!BK47*100)</f>
        <v>0.75028132359268651</v>
      </c>
      <c r="AH47" s="225">
        <v>74137</v>
      </c>
      <c r="AI47" s="225">
        <v>61895</v>
      </c>
      <c r="AJ47" s="225">
        <v>75667</v>
      </c>
      <c r="AK47" s="225">
        <v>77296</v>
      </c>
      <c r="AL47" s="225">
        <v>79361</v>
      </c>
      <c r="AM47" s="225">
        <v>90425</v>
      </c>
      <c r="AN47" s="225">
        <v>93550</v>
      </c>
      <c r="AO47" s="225">
        <v>96638</v>
      </c>
      <c r="AP47" s="225">
        <v>103155</v>
      </c>
      <c r="AQ47" s="225">
        <v>107475</v>
      </c>
      <c r="AR47" s="225">
        <v>112468</v>
      </c>
      <c r="AS47" s="225">
        <v>118207</v>
      </c>
      <c r="AT47" s="225">
        <v>118035</v>
      </c>
      <c r="AU47" s="224">
        <v>112649</v>
      </c>
      <c r="AV47" s="224">
        <v>129197</v>
      </c>
      <c r="AW47" s="242">
        <v>901</v>
      </c>
      <c r="AX47" s="225">
        <v>924</v>
      </c>
      <c r="AY47" s="225">
        <v>932</v>
      </c>
      <c r="AZ47" s="225">
        <v>961</v>
      </c>
      <c r="BA47" s="225">
        <v>996</v>
      </c>
      <c r="BB47" s="225">
        <v>1027</v>
      </c>
      <c r="BC47" s="225">
        <v>1045</v>
      </c>
      <c r="BD47" s="225">
        <v>1072</v>
      </c>
      <c r="BE47" s="225">
        <v>1095</v>
      </c>
      <c r="BF47" s="225">
        <v>1184</v>
      </c>
      <c r="BG47" s="225">
        <v>1228</v>
      </c>
      <c r="BH47" s="225">
        <v>1285</v>
      </c>
      <c r="BI47" s="225">
        <v>1293</v>
      </c>
      <c r="BJ47" s="233">
        <v>1306</v>
      </c>
      <c r="BK47" s="178">
        <v>1377</v>
      </c>
    </row>
    <row r="48" spans="1:63" ht="14.5" x14ac:dyDescent="0.35">
      <c r="A48" s="65">
        <v>43</v>
      </c>
      <c r="B48" s="67" t="s">
        <v>84</v>
      </c>
      <c r="C48" s="29" t="s">
        <v>47</v>
      </c>
      <c r="D48" s="42">
        <f>'4 Utsläpp data'!D48*1000/'6 Intensiteter data'!AH48</f>
        <v>2.6949353643308163</v>
      </c>
      <c r="E48" s="1">
        <f>'4 Utsläpp data'!E48*1000/'6 Intensiteter data'!AI48</f>
        <v>2.6789692874900437</v>
      </c>
      <c r="F48" s="1">
        <f>'4 Utsläpp data'!F48*1000/'6 Intensiteter data'!AJ48</f>
        <v>2.4669272166780365</v>
      </c>
      <c r="G48" s="1">
        <f>'4 Utsläpp data'!G48*1000/'6 Intensiteter data'!AK48</f>
        <v>2.4697208740377627</v>
      </c>
      <c r="H48" s="1">
        <f>'4 Utsläpp data'!H48*1000/'6 Intensiteter data'!AL48</f>
        <v>2.3849470356018534</v>
      </c>
      <c r="I48" s="1">
        <f>'4 Utsläpp data'!I48*1000/'6 Intensiteter data'!AM48</f>
        <v>2.3156030643045389</v>
      </c>
      <c r="J48" s="1">
        <f>'4 Utsläpp data'!J48*1000/'6 Intensiteter data'!AN48</f>
        <v>2.1453534327400021</v>
      </c>
      <c r="K48" s="1">
        <f>'4 Utsläpp data'!K48*1000/'6 Intensiteter data'!AO48</f>
        <v>2.0371851618215731</v>
      </c>
      <c r="L48" s="1">
        <f>'4 Utsläpp data'!L48*1000/'6 Intensiteter data'!AP48</f>
        <v>1.8200837320030543</v>
      </c>
      <c r="M48" s="1">
        <f>'4 Utsläpp data'!M48*1000/'6 Intensiteter data'!AQ48</f>
        <v>1.6229922449110112</v>
      </c>
      <c r="N48" s="1">
        <f>'4 Utsläpp data'!N48*1000/'6 Intensiteter data'!AR48</f>
        <v>1.4911219843295695</v>
      </c>
      <c r="O48" s="1">
        <f>'4 Utsläpp data'!O48*1000/'6 Intensiteter data'!AS48</f>
        <v>1.4023303104689309</v>
      </c>
      <c r="P48" s="1">
        <f>'4 Utsläpp data'!P48*1000/'6 Intensiteter data'!AT48</f>
        <v>1.2540864384816077</v>
      </c>
      <c r="Q48" s="1">
        <f>'4 Utsläpp data'!Q48*1000/'6 Intensiteter data'!AU48</f>
        <v>1.1134720946090979</v>
      </c>
      <c r="R48" s="247">
        <f>'4 Utsläpp data'!R48*1000/'6 Intensiteter data'!AV48</f>
        <v>0.88512496442950594</v>
      </c>
      <c r="S48" s="1">
        <f>'4 Utsläpp data'!D48*1000/('6 Intensiteter data'!AW48*100)</f>
        <v>1.4027262192230172</v>
      </c>
      <c r="T48" s="1">
        <f>'4 Utsläpp data'!E48*1000/('6 Intensiteter data'!AX48*100)</f>
        <v>1.4544375548250794</v>
      </c>
      <c r="U48" s="1">
        <f>'4 Utsläpp data'!F48*1000/('6 Intensiteter data'!AY48*100)</f>
        <v>1.3731663508747634</v>
      </c>
      <c r="V48" s="1">
        <f>'4 Utsläpp data'!G48*1000/('6 Intensiteter data'!AZ48*100)</f>
        <v>1.4237862185296681</v>
      </c>
      <c r="W48" s="1">
        <f>'4 Utsläpp data'!H48*1000/('6 Intensiteter data'!BA48*100)</f>
        <v>1.3076075906746807</v>
      </c>
      <c r="X48" s="1">
        <f>'4 Utsläpp data'!I48*1000/('6 Intensiteter data'!BB48*100)</f>
        <v>1.2454740506875734</v>
      </c>
      <c r="Y48" s="1">
        <f>'4 Utsläpp data'!J48*1000/('6 Intensiteter data'!BC48*100)</f>
        <v>1.1998273364880028</v>
      </c>
      <c r="Z48" s="1">
        <f>'4 Utsläpp data'!K48*1000/('6 Intensiteter data'!BD48*100)</f>
        <v>1.1709113483946765</v>
      </c>
      <c r="AA48" s="1">
        <f>'4 Utsläpp data'!L48*1000/('6 Intensiteter data'!BE48*100)</f>
        <v>1.1087905155023545</v>
      </c>
      <c r="AB48" s="1">
        <f>'4 Utsläpp data'!M48*1000/('6 Intensiteter data'!BF48*100)</f>
        <v>1.0544784409977048</v>
      </c>
      <c r="AC48" s="1">
        <f>'4 Utsläpp data'!N48*1000/('6 Intensiteter data'!BG48*100)</f>
        <v>1.0044962136462774</v>
      </c>
      <c r="AD48" s="1">
        <f>'4 Utsläpp data'!O48*1000/('6 Intensiteter data'!BH48*100)</f>
        <v>0.98291370831683644</v>
      </c>
      <c r="AE48" s="1">
        <f>'4 Utsläpp data'!P48*1000/('6 Intensiteter data'!BI48*100)</f>
        <v>0.92812087996622594</v>
      </c>
      <c r="AF48" s="1">
        <f>'4 Utsläpp data'!Q48*1000/('6 Intensiteter data'!BJ48*100)</f>
        <v>0.89115454316545362</v>
      </c>
      <c r="AG48" s="247">
        <f>'4 Utsläpp data'!R48*1000/('6 Intensiteter data'!BK48*100)</f>
        <v>0.73688282752976597</v>
      </c>
      <c r="AH48" s="225">
        <v>34041</v>
      </c>
      <c r="AI48" s="225">
        <v>34149</v>
      </c>
      <c r="AJ48" s="225">
        <v>35680</v>
      </c>
      <c r="AK48" s="225">
        <v>36204</v>
      </c>
      <c r="AL48" s="225">
        <v>34651</v>
      </c>
      <c r="AM48" s="225">
        <v>34208</v>
      </c>
      <c r="AN48" s="225">
        <v>35905</v>
      </c>
      <c r="AO48" s="225">
        <v>37360</v>
      </c>
      <c r="AP48" s="225">
        <v>39476</v>
      </c>
      <c r="AQ48" s="225">
        <v>42946</v>
      </c>
      <c r="AR48" s="225">
        <v>45202</v>
      </c>
      <c r="AS48" s="225">
        <v>46751</v>
      </c>
      <c r="AT48" s="225">
        <v>47883</v>
      </c>
      <c r="AU48" s="224">
        <v>52022</v>
      </c>
      <c r="AV48" s="224">
        <v>56528</v>
      </c>
      <c r="AW48" s="242">
        <v>654</v>
      </c>
      <c r="AX48" s="225">
        <v>629</v>
      </c>
      <c r="AY48" s="225">
        <v>641</v>
      </c>
      <c r="AZ48" s="225">
        <v>628</v>
      </c>
      <c r="BA48" s="225">
        <v>632</v>
      </c>
      <c r="BB48" s="225">
        <v>636</v>
      </c>
      <c r="BC48" s="225">
        <v>642</v>
      </c>
      <c r="BD48" s="225">
        <v>650</v>
      </c>
      <c r="BE48" s="225">
        <v>648</v>
      </c>
      <c r="BF48" s="225">
        <v>661</v>
      </c>
      <c r="BG48" s="225">
        <v>671</v>
      </c>
      <c r="BH48" s="225">
        <v>667</v>
      </c>
      <c r="BI48" s="225">
        <v>647</v>
      </c>
      <c r="BJ48" s="233">
        <v>650</v>
      </c>
      <c r="BK48" s="178">
        <v>679</v>
      </c>
    </row>
    <row r="49" spans="1:63" ht="14.5" x14ac:dyDescent="0.35">
      <c r="A49" s="65">
        <v>44</v>
      </c>
      <c r="B49" s="67" t="s">
        <v>84</v>
      </c>
      <c r="C49" s="29" t="s">
        <v>48</v>
      </c>
      <c r="D49" s="42">
        <f>'4 Utsläpp data'!D49*1000/'6 Intensiteter data'!AH49</f>
        <v>11.204390180928687</v>
      </c>
      <c r="E49" s="1">
        <f>'4 Utsläpp data'!E49*1000/'6 Intensiteter data'!AI49</f>
        <v>12.242690024868418</v>
      </c>
      <c r="F49" s="1">
        <f>'4 Utsläpp data'!F49*1000/'6 Intensiteter data'!AJ49</f>
        <v>12.389035474789241</v>
      </c>
      <c r="G49" s="1">
        <f>'4 Utsläpp data'!G49*1000/'6 Intensiteter data'!AK49</f>
        <v>12.158767402023123</v>
      </c>
      <c r="H49" s="1">
        <f>'4 Utsläpp data'!H49*1000/'6 Intensiteter data'!AL49</f>
        <v>12.068182744963581</v>
      </c>
      <c r="I49" s="1">
        <f>'4 Utsläpp data'!I49*1000/'6 Intensiteter data'!AM49</f>
        <v>13.848931505121262</v>
      </c>
      <c r="J49" s="1">
        <f>'4 Utsläpp data'!J49*1000/'6 Intensiteter data'!AN49</f>
        <v>10.853553049033255</v>
      </c>
      <c r="K49" s="1">
        <f>'4 Utsläpp data'!K49*1000/'6 Intensiteter data'!AO49</f>
        <v>10.408546277590753</v>
      </c>
      <c r="L49" s="1">
        <f>'4 Utsläpp data'!L49*1000/'6 Intensiteter data'!AP49</f>
        <v>9.2935548485533701</v>
      </c>
      <c r="M49" s="1">
        <f>'4 Utsläpp data'!M49*1000/'6 Intensiteter data'!AQ49</f>
        <v>8.4771068214167116</v>
      </c>
      <c r="N49" s="1">
        <f>'4 Utsläpp data'!N49*1000/'6 Intensiteter data'!AR49</f>
        <v>8.4693852717113316</v>
      </c>
      <c r="O49" s="1">
        <f>'4 Utsläpp data'!O49*1000/'6 Intensiteter data'!AS49</f>
        <v>9.4453610505654346</v>
      </c>
      <c r="P49" s="1">
        <f>'4 Utsläpp data'!P49*1000/'6 Intensiteter data'!AT49</f>
        <v>8.1353034495874113</v>
      </c>
      <c r="Q49" s="1">
        <f>'4 Utsläpp data'!Q49*1000/'6 Intensiteter data'!AU49</f>
        <v>8.709789180497749</v>
      </c>
      <c r="R49" s="247">
        <f>'4 Utsläpp data'!R49*1000/'6 Intensiteter data'!AV49</f>
        <v>7.1954913989167029</v>
      </c>
      <c r="S49" s="1">
        <f>'4 Utsläpp data'!D49*1000/('6 Intensiteter data'!AW49*100)</f>
        <v>17.814980387676613</v>
      </c>
      <c r="T49" s="1">
        <f>'4 Utsläpp data'!E49*1000/('6 Intensiteter data'!AX49*100)</f>
        <v>20.937129106007578</v>
      </c>
      <c r="U49" s="1">
        <f>'4 Utsläpp data'!F49*1000/('6 Intensiteter data'!AY49*100)</f>
        <v>22.366408705036882</v>
      </c>
      <c r="V49" s="1">
        <f>'4 Utsläpp data'!G49*1000/('6 Intensiteter data'!AZ49*100)</f>
        <v>21.798512751159357</v>
      </c>
      <c r="W49" s="1">
        <f>'4 Utsläpp data'!H49*1000/('6 Intensiteter data'!BA49*100)</f>
        <v>21.419528316598168</v>
      </c>
      <c r="X49" s="1">
        <f>'4 Utsläpp data'!I49*1000/('6 Intensiteter data'!BB49*100)</f>
        <v>23.773999083791498</v>
      </c>
      <c r="Y49" s="1">
        <f>'4 Utsläpp data'!J49*1000/('6 Intensiteter data'!BC49*100)</f>
        <v>19.654717009204237</v>
      </c>
      <c r="Z49" s="1">
        <f>'4 Utsläpp data'!K49*1000/('6 Intensiteter data'!BD49*100)</f>
        <v>19.719687557882764</v>
      </c>
      <c r="AA49" s="1">
        <f>'4 Utsläpp data'!L49*1000/('6 Intensiteter data'!BE49*100)</f>
        <v>18.816674372843394</v>
      </c>
      <c r="AB49" s="1">
        <f>'4 Utsläpp data'!M49*1000/('6 Intensiteter data'!BF49*100)</f>
        <v>17.635431507547271</v>
      </c>
      <c r="AC49" s="1">
        <f>'4 Utsläpp data'!N49*1000/('6 Intensiteter data'!BG49*100)</f>
        <v>17.520259210064321</v>
      </c>
      <c r="AD49" s="1">
        <f>'4 Utsläpp data'!O49*1000/('6 Intensiteter data'!BH49*100)</f>
        <v>17.725176894368285</v>
      </c>
      <c r="AE49" s="1">
        <f>'4 Utsläpp data'!P49*1000/('6 Intensiteter data'!BI49*100)</f>
        <v>16.737977352386018</v>
      </c>
      <c r="AF49" s="1">
        <f>'4 Utsläpp data'!Q49*1000/('6 Intensiteter data'!BJ49*100)</f>
        <v>17.149632577123118</v>
      </c>
      <c r="AG49" s="247">
        <f>'4 Utsläpp data'!R49*1000/('6 Intensiteter data'!BK49*100)</f>
        <v>15.234204446143956</v>
      </c>
      <c r="AH49" s="225">
        <v>19557</v>
      </c>
      <c r="AI49" s="225">
        <v>19667</v>
      </c>
      <c r="AJ49" s="225">
        <v>21303</v>
      </c>
      <c r="AK49" s="225">
        <v>22231</v>
      </c>
      <c r="AL49" s="225">
        <v>21476</v>
      </c>
      <c r="AM49" s="225">
        <v>21115</v>
      </c>
      <c r="AN49" s="225">
        <v>22093</v>
      </c>
      <c r="AO49" s="225">
        <v>24061</v>
      </c>
      <c r="AP49" s="225">
        <v>27131</v>
      </c>
      <c r="AQ49" s="225">
        <v>28917</v>
      </c>
      <c r="AR49" s="225">
        <v>30823</v>
      </c>
      <c r="AS49" s="225">
        <v>28712</v>
      </c>
      <c r="AT49" s="225">
        <v>30656</v>
      </c>
      <c r="AU49" s="224">
        <v>29732</v>
      </c>
      <c r="AV49" s="224">
        <v>33875</v>
      </c>
      <c r="AW49" s="242">
        <v>123</v>
      </c>
      <c r="AX49" s="225">
        <v>115</v>
      </c>
      <c r="AY49" s="225">
        <v>118</v>
      </c>
      <c r="AZ49" s="225">
        <v>124</v>
      </c>
      <c r="BA49" s="225">
        <v>121</v>
      </c>
      <c r="BB49" s="225">
        <v>123</v>
      </c>
      <c r="BC49" s="225">
        <v>122</v>
      </c>
      <c r="BD49" s="225">
        <v>127</v>
      </c>
      <c r="BE49" s="225">
        <v>134</v>
      </c>
      <c r="BF49" s="225">
        <v>139</v>
      </c>
      <c r="BG49" s="225">
        <v>149</v>
      </c>
      <c r="BH49" s="225">
        <v>153</v>
      </c>
      <c r="BI49" s="225">
        <v>149</v>
      </c>
      <c r="BJ49" s="233">
        <v>151</v>
      </c>
      <c r="BK49" s="178">
        <v>160</v>
      </c>
    </row>
    <row r="50" spans="1:63" ht="14.5" x14ac:dyDescent="0.35">
      <c r="A50" s="65">
        <v>45</v>
      </c>
      <c r="B50" s="67" t="s">
        <v>84</v>
      </c>
      <c r="C50" s="29" t="s">
        <v>49</v>
      </c>
      <c r="D50" s="42">
        <f>'4 Utsläpp data'!D50*1000/'6 Intensiteter data'!AH50</f>
        <v>2.1558398346846497</v>
      </c>
      <c r="E50" s="1">
        <f>'4 Utsläpp data'!E50*1000/'6 Intensiteter data'!AI50</f>
        <v>2.2837661271281768</v>
      </c>
      <c r="F50" s="1">
        <f>'4 Utsläpp data'!F50*1000/'6 Intensiteter data'!AJ50</f>
        <v>2.4330618198519076</v>
      </c>
      <c r="G50" s="1">
        <f>'4 Utsläpp data'!G50*1000/'6 Intensiteter data'!AK50</f>
        <v>2.3757237138208049</v>
      </c>
      <c r="H50" s="1">
        <f>'4 Utsläpp data'!H50*1000/'6 Intensiteter data'!AL50</f>
        <v>2.2542652148995219</v>
      </c>
      <c r="I50" s="1">
        <f>'4 Utsläpp data'!I50*1000/'6 Intensiteter data'!AM50</f>
        <v>2.2865931591254518</v>
      </c>
      <c r="J50" s="1">
        <f>'4 Utsläpp data'!J50*1000/'6 Intensiteter data'!AN50</f>
        <v>2.0970707905352488</v>
      </c>
      <c r="K50" s="1">
        <f>'4 Utsläpp data'!K50*1000/'6 Intensiteter data'!AO50</f>
        <v>1.9488133008726491</v>
      </c>
      <c r="L50" s="1">
        <f>'4 Utsläpp data'!L50*1000/'6 Intensiteter data'!AP50</f>
        <v>1.7757050375852732</v>
      </c>
      <c r="M50" s="1">
        <f>'4 Utsläpp data'!M50*1000/'6 Intensiteter data'!AQ50</f>
        <v>1.7634662688388811</v>
      </c>
      <c r="N50" s="1">
        <f>'4 Utsläpp data'!N50*1000/'6 Intensiteter data'!AR50</f>
        <v>1.711063134571331</v>
      </c>
      <c r="O50" s="1">
        <f>'4 Utsläpp data'!O50*1000/'6 Intensiteter data'!AS50</f>
        <v>1.7228480000684758</v>
      </c>
      <c r="P50" s="1">
        <f>'4 Utsläpp data'!P50*1000/'6 Intensiteter data'!AT50</f>
        <v>1.8981640468236505</v>
      </c>
      <c r="Q50" s="1">
        <f>'4 Utsläpp data'!Q50*1000/'6 Intensiteter data'!AU50</f>
        <v>1.739850922571009</v>
      </c>
      <c r="R50" s="247">
        <f>'4 Utsläpp data'!R50*1000/'6 Intensiteter data'!AV50</f>
        <v>1.4153810116770551</v>
      </c>
      <c r="S50" s="1">
        <f>'4 Utsläpp data'!D50*1000/('6 Intensiteter data'!AW50*100)</f>
        <v>1.1578476792132582</v>
      </c>
      <c r="T50" s="1">
        <f>'4 Utsläpp data'!E50*1000/('6 Intensiteter data'!AX50*100)</f>
        <v>1.1935880120190168</v>
      </c>
      <c r="U50" s="1">
        <f>'4 Utsläpp data'!F50*1000/('6 Intensiteter data'!AY50*100)</f>
        <v>1.2672460296774124</v>
      </c>
      <c r="V50" s="1">
        <f>'4 Utsläpp data'!G50*1000/('6 Intensiteter data'!AZ50*100)</f>
        <v>1.2335480092503759</v>
      </c>
      <c r="W50" s="1">
        <f>'4 Utsläpp data'!H50*1000/('6 Intensiteter data'!BA50*100)</f>
        <v>1.1237689398032593</v>
      </c>
      <c r="X50" s="1">
        <f>'4 Utsläpp data'!I50*1000/('6 Intensiteter data'!BB50*100)</f>
        <v>1.121455252714469</v>
      </c>
      <c r="Y50" s="1">
        <f>'4 Utsläpp data'!J50*1000/('6 Intensiteter data'!BC50*100)</f>
        <v>1.0422150821738603</v>
      </c>
      <c r="Z50" s="1">
        <f>'4 Utsläpp data'!K50*1000/('6 Intensiteter data'!BD50*100)</f>
        <v>0.9935008401622839</v>
      </c>
      <c r="AA50" s="1">
        <f>'4 Utsläpp data'!L50*1000/('6 Intensiteter data'!BE50*100)</f>
        <v>0.89219933308896515</v>
      </c>
      <c r="AB50" s="1">
        <f>'4 Utsläpp data'!M50*1000/('6 Intensiteter data'!BF50*100)</f>
        <v>0.86224713399731456</v>
      </c>
      <c r="AC50" s="1">
        <f>'4 Utsläpp data'!N50*1000/('6 Intensiteter data'!BG50*100)</f>
        <v>0.82920214680675153</v>
      </c>
      <c r="AD50" s="1">
        <f>'4 Utsläpp data'!O50*1000/('6 Intensiteter data'!BH50*100)</f>
        <v>0.83985183164652188</v>
      </c>
      <c r="AE50" s="1">
        <f>'4 Utsläpp data'!P50*1000/('6 Intensiteter data'!BI50*100)</f>
        <v>0.87272116759522722</v>
      </c>
      <c r="AF50" s="1">
        <f>'4 Utsläpp data'!Q50*1000/('6 Intensiteter data'!BJ50*100)</f>
        <v>0.85172557420813444</v>
      </c>
      <c r="AG50" s="247">
        <f>'4 Utsläpp data'!R50*1000/('6 Intensiteter data'!BK50*100)</f>
        <v>0.7035001021401025</v>
      </c>
      <c r="AH50" s="225">
        <v>107415</v>
      </c>
      <c r="AI50" s="225">
        <v>98779</v>
      </c>
      <c r="AJ50" s="225">
        <v>104273</v>
      </c>
      <c r="AK50" s="225">
        <v>112673</v>
      </c>
      <c r="AL50" s="225">
        <v>110918</v>
      </c>
      <c r="AM50" s="225">
        <v>110547</v>
      </c>
      <c r="AN50" s="225">
        <v>114605</v>
      </c>
      <c r="AO50" s="225">
        <v>123575</v>
      </c>
      <c r="AP50" s="225">
        <v>127873</v>
      </c>
      <c r="AQ50" s="225">
        <v>128545</v>
      </c>
      <c r="AR50" s="225">
        <v>130603</v>
      </c>
      <c r="AS50" s="225">
        <v>132058</v>
      </c>
      <c r="AT50" s="225">
        <v>116552</v>
      </c>
      <c r="AU50" s="224">
        <v>128602</v>
      </c>
      <c r="AV50" s="224">
        <v>141358</v>
      </c>
      <c r="AW50" s="242">
        <v>2000</v>
      </c>
      <c r="AX50" s="225">
        <v>1890</v>
      </c>
      <c r="AY50" s="225">
        <v>2002</v>
      </c>
      <c r="AZ50" s="225">
        <v>2170</v>
      </c>
      <c r="BA50" s="225">
        <v>2225</v>
      </c>
      <c r="BB50" s="225">
        <v>2254</v>
      </c>
      <c r="BC50" s="225">
        <v>2306</v>
      </c>
      <c r="BD50" s="225">
        <v>2424</v>
      </c>
      <c r="BE50" s="225">
        <v>2545</v>
      </c>
      <c r="BF50" s="225">
        <v>2629</v>
      </c>
      <c r="BG50" s="225">
        <v>2695</v>
      </c>
      <c r="BH50" s="225">
        <v>2709</v>
      </c>
      <c r="BI50" s="225">
        <v>2535</v>
      </c>
      <c r="BJ50" s="233">
        <v>2627</v>
      </c>
      <c r="BK50" s="178">
        <v>2844</v>
      </c>
    </row>
    <row r="51" spans="1:63" ht="14.5" x14ac:dyDescent="0.35">
      <c r="A51" s="65">
        <v>46</v>
      </c>
      <c r="B51" s="67" t="s">
        <v>84</v>
      </c>
      <c r="C51" s="29" t="s">
        <v>50</v>
      </c>
      <c r="D51" s="42">
        <f>'4 Utsläpp data'!D51*1000/'6 Intensiteter data'!AH51</f>
        <v>2.0827880476946854</v>
      </c>
      <c r="E51" s="1">
        <f>'4 Utsläpp data'!E51*1000/'6 Intensiteter data'!AI51</f>
        <v>1.9749528479724081</v>
      </c>
      <c r="F51" s="1">
        <f>'4 Utsläpp data'!F51*1000/'6 Intensiteter data'!AJ51</f>
        <v>1.9971932436057724</v>
      </c>
      <c r="G51" s="1">
        <f>'4 Utsläpp data'!G51*1000/'6 Intensiteter data'!AK51</f>
        <v>1.7858776353745993</v>
      </c>
      <c r="H51" s="1">
        <f>'4 Utsläpp data'!H51*1000/'6 Intensiteter data'!AL51</f>
        <v>1.7335643044679279</v>
      </c>
      <c r="I51" s="1">
        <f>'4 Utsläpp data'!I51*1000/'6 Intensiteter data'!AM51</f>
        <v>1.657461889293226</v>
      </c>
      <c r="J51" s="1">
        <f>'4 Utsläpp data'!J51*1000/'6 Intensiteter data'!AN51</f>
        <v>1.63717575519876</v>
      </c>
      <c r="K51" s="1">
        <f>'4 Utsläpp data'!K51*1000/'6 Intensiteter data'!AO51</f>
        <v>1.5248336898540218</v>
      </c>
      <c r="L51" s="1">
        <f>'4 Utsläpp data'!L51*1000/'6 Intensiteter data'!AP51</f>
        <v>1.4153333103718206</v>
      </c>
      <c r="M51" s="1">
        <f>'4 Utsläpp data'!M51*1000/'6 Intensiteter data'!AQ51</f>
        <v>1.3667620617368945</v>
      </c>
      <c r="N51" s="1">
        <f>'4 Utsläpp data'!N51*1000/'6 Intensiteter data'!AR51</f>
        <v>1.3436778213706586</v>
      </c>
      <c r="O51" s="1">
        <f>'4 Utsläpp data'!O51*1000/'6 Intensiteter data'!AS51</f>
        <v>1.3113019970573681</v>
      </c>
      <c r="P51" s="1">
        <f>'4 Utsläpp data'!P51*1000/'6 Intensiteter data'!AT51</f>
        <v>1.2200661588490729</v>
      </c>
      <c r="Q51" s="1">
        <f>'4 Utsläpp data'!Q51*1000/'6 Intensiteter data'!AU51</f>
        <v>1.1461286934573407</v>
      </c>
      <c r="R51" s="247">
        <f>'4 Utsläpp data'!R51*1000/'6 Intensiteter data'!AV51</f>
        <v>0.98199873413621153</v>
      </c>
      <c r="S51" s="1">
        <f>'4 Utsläpp data'!D51*1000/('6 Intensiteter data'!AW51*100)</f>
        <v>1.255665411771582</v>
      </c>
      <c r="T51" s="1">
        <f>'4 Utsläpp data'!E51*1000/('6 Intensiteter data'!AX51*100)</f>
        <v>1.1795709477590544</v>
      </c>
      <c r="U51" s="1">
        <f>'4 Utsläpp data'!F51*1000/('6 Intensiteter data'!AY51*100)</f>
        <v>1.1586503280280733</v>
      </c>
      <c r="V51" s="1">
        <f>'4 Utsläpp data'!G51*1000/('6 Intensiteter data'!AZ51*100)</f>
        <v>1.0351231295676928</v>
      </c>
      <c r="W51" s="1">
        <f>'4 Utsläpp data'!H51*1000/('6 Intensiteter data'!BA51*100)</f>
        <v>0.93219967315728192</v>
      </c>
      <c r="X51" s="1">
        <f>'4 Utsläpp data'!I51*1000/('6 Intensiteter data'!BB51*100)</f>
        <v>0.91410338640465305</v>
      </c>
      <c r="Y51" s="1">
        <f>'4 Utsläpp data'!J51*1000/('6 Intensiteter data'!BC51*100)</f>
        <v>0.86948725203985422</v>
      </c>
      <c r="Z51" s="1">
        <f>'4 Utsläpp data'!K51*1000/('6 Intensiteter data'!BD51*100)</f>
        <v>0.81447606187851662</v>
      </c>
      <c r="AA51" s="1">
        <f>'4 Utsläpp data'!L51*1000/('6 Intensiteter data'!BE51*100)</f>
        <v>0.69776409816621099</v>
      </c>
      <c r="AB51" s="1">
        <f>'4 Utsläpp data'!M51*1000/('6 Intensiteter data'!BF51*100)</f>
        <v>0.6891301093821024</v>
      </c>
      <c r="AC51" s="1">
        <f>'4 Utsläpp data'!N51*1000/('6 Intensiteter data'!BG51*100)</f>
        <v>0.66509815180342546</v>
      </c>
      <c r="AD51" s="1">
        <f>'4 Utsläpp data'!O51*1000/('6 Intensiteter data'!BH51*100)</f>
        <v>0.66651067249544516</v>
      </c>
      <c r="AE51" s="1">
        <f>'4 Utsläpp data'!P51*1000/('6 Intensiteter data'!BI51*100)</f>
        <v>0.60389984501219918</v>
      </c>
      <c r="AF51" s="1">
        <f>'4 Utsläpp data'!Q51*1000/('6 Intensiteter data'!BJ51*100)</f>
        <v>0.57991724120830068</v>
      </c>
      <c r="AG51" s="247">
        <f>'4 Utsläpp data'!R51*1000/('6 Intensiteter data'!BK51*100)</f>
        <v>0.50544405792802982</v>
      </c>
      <c r="AH51" s="225">
        <v>34364</v>
      </c>
      <c r="AI51" s="225">
        <v>36911</v>
      </c>
      <c r="AJ51" s="225">
        <v>37477</v>
      </c>
      <c r="AK51" s="225">
        <v>40747</v>
      </c>
      <c r="AL51" s="225">
        <v>39900</v>
      </c>
      <c r="AM51" s="225">
        <v>41694</v>
      </c>
      <c r="AN51" s="225">
        <v>41425</v>
      </c>
      <c r="AO51" s="225">
        <v>43212</v>
      </c>
      <c r="AP51" s="225">
        <v>43828</v>
      </c>
      <c r="AQ51" s="225">
        <v>44471</v>
      </c>
      <c r="AR51" s="225">
        <v>44598</v>
      </c>
      <c r="AS51" s="225">
        <v>45847</v>
      </c>
      <c r="AT51" s="225">
        <v>45884</v>
      </c>
      <c r="AU51" s="224">
        <v>48574</v>
      </c>
      <c r="AV51" s="224">
        <v>50493</v>
      </c>
      <c r="AW51" s="242">
        <v>570</v>
      </c>
      <c r="AX51" s="225">
        <v>618</v>
      </c>
      <c r="AY51" s="225">
        <v>646</v>
      </c>
      <c r="AZ51" s="225">
        <v>703</v>
      </c>
      <c r="BA51" s="225">
        <v>742</v>
      </c>
      <c r="BB51" s="225">
        <v>756</v>
      </c>
      <c r="BC51" s="225">
        <v>780</v>
      </c>
      <c r="BD51" s="225">
        <v>809</v>
      </c>
      <c r="BE51" s="225">
        <v>889</v>
      </c>
      <c r="BF51" s="225">
        <v>882</v>
      </c>
      <c r="BG51" s="225">
        <v>901</v>
      </c>
      <c r="BH51" s="225">
        <v>902</v>
      </c>
      <c r="BI51" s="225">
        <v>927</v>
      </c>
      <c r="BJ51" s="233">
        <v>960</v>
      </c>
      <c r="BK51" s="178">
        <v>981</v>
      </c>
    </row>
    <row r="52" spans="1:63" ht="14.5" x14ac:dyDescent="0.35">
      <c r="A52" s="65">
        <v>47</v>
      </c>
      <c r="B52" s="67" t="s">
        <v>84</v>
      </c>
      <c r="C52" s="29" t="s">
        <v>51</v>
      </c>
      <c r="D52" s="42">
        <f>'4 Utsläpp data'!D52*1000/'6 Intensiteter data'!AH52</f>
        <v>3.6070826137741814</v>
      </c>
      <c r="E52" s="1">
        <f>'4 Utsläpp data'!E52*1000/'6 Intensiteter data'!AI52</f>
        <v>3.0612456347334693</v>
      </c>
      <c r="F52" s="1">
        <f>'4 Utsläpp data'!F52*1000/'6 Intensiteter data'!AJ52</f>
        <v>3.1927736271667695</v>
      </c>
      <c r="G52" s="1">
        <f>'4 Utsläpp data'!G52*1000/'6 Intensiteter data'!AK52</f>
        <v>2.743599594222689</v>
      </c>
      <c r="H52" s="1">
        <f>'4 Utsläpp data'!H52*1000/'6 Intensiteter data'!AL52</f>
        <v>3.0541845967791641</v>
      </c>
      <c r="I52" s="1">
        <f>'4 Utsläpp data'!I52*1000/'6 Intensiteter data'!AM52</f>
        <v>2.7550739793900716</v>
      </c>
      <c r="J52" s="1">
        <f>'4 Utsläpp data'!J52*1000/'6 Intensiteter data'!AN52</f>
        <v>2.7551562026660088</v>
      </c>
      <c r="K52" s="1">
        <f>'4 Utsläpp data'!K52*1000/'6 Intensiteter data'!AO52</f>
        <v>2.7090100571690496</v>
      </c>
      <c r="L52" s="1">
        <f>'4 Utsläpp data'!L52*1000/'6 Intensiteter data'!AP52</f>
        <v>2.2291225278501479</v>
      </c>
      <c r="M52" s="1">
        <f>'4 Utsläpp data'!M52*1000/'6 Intensiteter data'!AQ52</f>
        <v>2.7625404538225093</v>
      </c>
      <c r="N52" s="1">
        <f>'4 Utsläpp data'!N52*1000/'6 Intensiteter data'!AR52</f>
        <v>2.2103580836474208</v>
      </c>
      <c r="O52" s="1">
        <f>'4 Utsläpp data'!O52*1000/'6 Intensiteter data'!AS52</f>
        <v>2.0669085065390829</v>
      </c>
      <c r="P52" s="1">
        <f>'4 Utsläpp data'!P52*1000/'6 Intensiteter data'!AT52</f>
        <v>2.0016114648536849</v>
      </c>
      <c r="Q52" s="1">
        <f>'4 Utsläpp data'!Q52*1000/'6 Intensiteter data'!AU52</f>
        <v>1.6682854799199136</v>
      </c>
      <c r="R52" s="247">
        <f>'4 Utsläpp data'!R52*1000/'6 Intensiteter data'!AV52</f>
        <v>1.5910131490697501</v>
      </c>
      <c r="S52" s="1">
        <f>'4 Utsläpp data'!D52*1000/('6 Intensiteter data'!AW52*100)</f>
        <v>2.7275186253405606</v>
      </c>
      <c r="T52" s="1">
        <f>'4 Utsläpp data'!E52*1000/('6 Intensiteter data'!AX52*100)</f>
        <v>2.5040182373995301</v>
      </c>
      <c r="U52" s="1">
        <f>'4 Utsläpp data'!F52*1000/('6 Intensiteter data'!AY52*100)</f>
        <v>2.5664058294585632</v>
      </c>
      <c r="V52" s="1">
        <f>'4 Utsläpp data'!G52*1000/('6 Intensiteter data'!AZ52*100)</f>
        <v>2.122529631861827</v>
      </c>
      <c r="W52" s="1">
        <f>'4 Utsläpp data'!H52*1000/('6 Intensiteter data'!BA52*100)</f>
        <v>2.365284611567616</v>
      </c>
      <c r="X52" s="1">
        <f>'4 Utsläpp data'!I52*1000/('6 Intensiteter data'!BB52*100)</f>
        <v>2.0369519278829449</v>
      </c>
      <c r="Y52" s="1">
        <f>'4 Utsläpp data'!J52*1000/('6 Intensiteter data'!BC52*100)</f>
        <v>1.9892574343777221</v>
      </c>
      <c r="Z52" s="1">
        <f>'4 Utsläpp data'!K52*1000/('6 Intensiteter data'!BD52*100)</f>
        <v>1.9592273194807166</v>
      </c>
      <c r="AA52" s="1">
        <f>'4 Utsläpp data'!L52*1000/('6 Intensiteter data'!BE52*100)</f>
        <v>1.7413597260729674</v>
      </c>
      <c r="AB52" s="1">
        <f>'4 Utsläpp data'!M52*1000/('6 Intensiteter data'!BF52*100)</f>
        <v>2.1972666877830549</v>
      </c>
      <c r="AC52" s="1">
        <f>'4 Utsläpp data'!N52*1000/('6 Intensiteter data'!BG52*100)</f>
        <v>1.7095488175641862</v>
      </c>
      <c r="AD52" s="1">
        <f>'4 Utsläpp data'!O52*1000/('6 Intensiteter data'!BH52*100)</f>
        <v>1.5927038632312007</v>
      </c>
      <c r="AE52" s="1">
        <f>'4 Utsläpp data'!P52*1000/('6 Intensiteter data'!BI52*100)</f>
        <v>1.4685759436414521</v>
      </c>
      <c r="AF52" s="1">
        <f>'4 Utsläpp data'!Q52*1000/('6 Intensiteter data'!BJ52*100)</f>
        <v>1.3288092702167622</v>
      </c>
      <c r="AG52" s="247">
        <f>'4 Utsläpp data'!R52*1000/('6 Intensiteter data'!BK52*100)</f>
        <v>1.1864301468209399</v>
      </c>
      <c r="AH52" s="225">
        <v>45445</v>
      </c>
      <c r="AI52" s="225">
        <v>49651</v>
      </c>
      <c r="AJ52" s="225">
        <v>50962</v>
      </c>
      <c r="AK52" s="225">
        <v>51369</v>
      </c>
      <c r="AL52" s="225">
        <v>44995</v>
      </c>
      <c r="AM52" s="225">
        <v>44065</v>
      </c>
      <c r="AN52" s="225">
        <v>45920</v>
      </c>
      <c r="AO52" s="225">
        <v>47299</v>
      </c>
      <c r="AP52" s="225">
        <v>52027</v>
      </c>
      <c r="AQ52" s="225">
        <v>54563</v>
      </c>
      <c r="AR52" s="225">
        <v>55532</v>
      </c>
      <c r="AS52" s="225">
        <v>56483</v>
      </c>
      <c r="AT52" s="225">
        <v>55174</v>
      </c>
      <c r="AU52" s="224">
        <v>63482</v>
      </c>
      <c r="AV52" s="224">
        <v>61148</v>
      </c>
      <c r="AW52" s="242">
        <v>601</v>
      </c>
      <c r="AX52" s="225">
        <v>607</v>
      </c>
      <c r="AY52" s="225">
        <v>634</v>
      </c>
      <c r="AZ52" s="225">
        <v>664</v>
      </c>
      <c r="BA52" s="225">
        <v>581</v>
      </c>
      <c r="BB52" s="225">
        <v>596</v>
      </c>
      <c r="BC52" s="225">
        <v>636</v>
      </c>
      <c r="BD52" s="225">
        <v>654</v>
      </c>
      <c r="BE52" s="225">
        <v>666</v>
      </c>
      <c r="BF52" s="225">
        <v>686</v>
      </c>
      <c r="BG52" s="225">
        <v>718</v>
      </c>
      <c r="BH52" s="225">
        <v>733</v>
      </c>
      <c r="BI52" s="225">
        <v>752</v>
      </c>
      <c r="BJ52" s="233">
        <v>797</v>
      </c>
      <c r="BK52" s="178">
        <v>820</v>
      </c>
    </row>
    <row r="53" spans="1:63" ht="14.5" x14ac:dyDescent="0.35">
      <c r="A53" s="65">
        <v>48</v>
      </c>
      <c r="B53" s="67" t="s">
        <v>84</v>
      </c>
      <c r="C53" s="29" t="s">
        <v>52</v>
      </c>
      <c r="D53" s="42">
        <f>'4 Utsläpp data'!D53*1000/'6 Intensiteter data'!AH53</f>
        <v>0.78504379556962922</v>
      </c>
      <c r="E53" s="1">
        <f>'4 Utsläpp data'!E53*1000/'6 Intensiteter data'!AI53</f>
        <v>0.73915198456701747</v>
      </c>
      <c r="F53" s="1">
        <f>'4 Utsläpp data'!F53*1000/'6 Intensiteter data'!AJ53</f>
        <v>0.68838824863759229</v>
      </c>
      <c r="G53" s="1">
        <f>'4 Utsläpp data'!G53*1000/'6 Intensiteter data'!AK53</f>
        <v>0.66363555186867118</v>
      </c>
      <c r="H53" s="1">
        <f>'4 Utsläpp data'!H53*1000/'6 Intensiteter data'!AL53</f>
        <v>0.61120568970412126</v>
      </c>
      <c r="I53" s="1">
        <f>'4 Utsläpp data'!I53*1000/'6 Intensiteter data'!AM53</f>
        <v>0.57604446004819099</v>
      </c>
      <c r="J53" s="1">
        <f>'4 Utsläpp data'!J53*1000/'6 Intensiteter data'!AN53</f>
        <v>0.54321049238053776</v>
      </c>
      <c r="K53" s="1">
        <f>'4 Utsläpp data'!K53*1000/'6 Intensiteter data'!AO53</f>
        <v>0.52724176682239055</v>
      </c>
      <c r="L53" s="1">
        <f>'4 Utsläpp data'!L53*1000/'6 Intensiteter data'!AP53</f>
        <v>0.48232947119206399</v>
      </c>
      <c r="M53" s="1">
        <f>'4 Utsläpp data'!M53*1000/'6 Intensiteter data'!AQ53</f>
        <v>0.49572838296316485</v>
      </c>
      <c r="N53" s="1">
        <f>'4 Utsläpp data'!N53*1000/'6 Intensiteter data'!AR53</f>
        <v>0.49392446515555827</v>
      </c>
      <c r="O53" s="1">
        <f>'4 Utsläpp data'!O53*1000/'6 Intensiteter data'!AS53</f>
        <v>0.48317061642037301</v>
      </c>
      <c r="P53" s="1">
        <f>'4 Utsläpp data'!P53*1000/'6 Intensiteter data'!AT53</f>
        <v>0.4636297234785024</v>
      </c>
      <c r="Q53" s="1">
        <f>'4 Utsläpp data'!Q53*1000/'6 Intensiteter data'!AU53</f>
        <v>0.45277670372662121</v>
      </c>
      <c r="R53" s="247">
        <f>'4 Utsläpp data'!R53*1000/'6 Intensiteter data'!AV53</f>
        <v>0.41696595584247653</v>
      </c>
      <c r="S53" s="1">
        <f>'4 Utsläpp data'!D53*1000/('6 Intensiteter data'!AW53*100)</f>
        <v>0.34700982086867488</v>
      </c>
      <c r="T53" s="1">
        <f>'4 Utsläpp data'!E53*1000/('6 Intensiteter data'!AX53*100)</f>
        <v>0.33471156681676362</v>
      </c>
      <c r="U53" s="1">
        <f>'4 Utsläpp data'!F53*1000/('6 Intensiteter data'!AY53*100)</f>
        <v>0.33450807990650189</v>
      </c>
      <c r="V53" s="1">
        <f>'4 Utsläpp data'!G53*1000/('6 Intensiteter data'!AZ53*100)</f>
        <v>0.31694361572484714</v>
      </c>
      <c r="W53" s="1">
        <f>'4 Utsläpp data'!H53*1000/('6 Intensiteter data'!BA53*100)</f>
        <v>0.29542351217120894</v>
      </c>
      <c r="X53" s="1">
        <f>'4 Utsläpp data'!I53*1000/('6 Intensiteter data'!BB53*100)</f>
        <v>0.27968138148568439</v>
      </c>
      <c r="Y53" s="1">
        <f>'4 Utsläpp data'!J53*1000/('6 Intensiteter data'!BC53*100)</f>
        <v>0.25819083323806435</v>
      </c>
      <c r="Z53" s="1">
        <f>'4 Utsläpp data'!K53*1000/('6 Intensiteter data'!BD53*100)</f>
        <v>0.25646887273738095</v>
      </c>
      <c r="AA53" s="1">
        <f>'4 Utsläpp data'!L53*1000/('6 Intensiteter data'!BE53*100)</f>
        <v>0.23161776118622771</v>
      </c>
      <c r="AB53" s="1">
        <f>'4 Utsläpp data'!M53*1000/('6 Intensiteter data'!BF53*100)</f>
        <v>0.23416393368698651</v>
      </c>
      <c r="AC53" s="1">
        <f>'4 Utsläpp data'!N53*1000/('6 Intensiteter data'!BG53*100)</f>
        <v>0.22593038044217187</v>
      </c>
      <c r="AD53" s="1">
        <f>'4 Utsläpp data'!O53*1000/('6 Intensiteter data'!BH53*100)</f>
        <v>0.22215192881667051</v>
      </c>
      <c r="AE53" s="1">
        <f>'4 Utsläpp data'!P53*1000/('6 Intensiteter data'!BI53*100)</f>
        <v>0.20628371133228926</v>
      </c>
      <c r="AF53" s="1">
        <f>'4 Utsläpp data'!Q53*1000/('6 Intensiteter data'!BJ53*100)</f>
        <v>0.20444030892888873</v>
      </c>
      <c r="AG53" s="247">
        <f>'4 Utsläpp data'!R53*1000/('6 Intensiteter data'!BK53*100)</f>
        <v>0.18031335045850164</v>
      </c>
      <c r="AH53" s="225">
        <v>37307</v>
      </c>
      <c r="AI53" s="225">
        <v>40936</v>
      </c>
      <c r="AJ53" s="225">
        <v>46795</v>
      </c>
      <c r="AK53" s="225">
        <v>50863</v>
      </c>
      <c r="AL53" s="225">
        <v>53023</v>
      </c>
      <c r="AM53" s="225">
        <v>56903</v>
      </c>
      <c r="AN53" s="225">
        <v>59936</v>
      </c>
      <c r="AO53" s="225">
        <v>64404</v>
      </c>
      <c r="AP53" s="225">
        <v>72079</v>
      </c>
      <c r="AQ53" s="225">
        <v>66556</v>
      </c>
      <c r="AR53" s="225">
        <v>63444</v>
      </c>
      <c r="AS53" s="225">
        <v>60461</v>
      </c>
      <c r="AT53" s="225">
        <v>58909</v>
      </c>
      <c r="AU53" s="224">
        <v>59782</v>
      </c>
      <c r="AV53" s="224">
        <v>57212</v>
      </c>
      <c r="AW53" s="242">
        <v>844</v>
      </c>
      <c r="AX53" s="225">
        <v>904</v>
      </c>
      <c r="AY53" s="225">
        <v>963</v>
      </c>
      <c r="AZ53" s="225">
        <v>1065</v>
      </c>
      <c r="BA53" s="225">
        <v>1097</v>
      </c>
      <c r="BB53" s="225">
        <v>1172</v>
      </c>
      <c r="BC53" s="225">
        <v>1261</v>
      </c>
      <c r="BD53" s="225">
        <v>1324</v>
      </c>
      <c r="BE53" s="225">
        <v>1501</v>
      </c>
      <c r="BF53" s="225">
        <v>1409</v>
      </c>
      <c r="BG53" s="225">
        <v>1387</v>
      </c>
      <c r="BH53" s="225">
        <v>1315</v>
      </c>
      <c r="BI53" s="225">
        <v>1324</v>
      </c>
      <c r="BJ53" s="233">
        <v>1324</v>
      </c>
      <c r="BK53" s="178">
        <v>1323</v>
      </c>
    </row>
    <row r="54" spans="1:63" ht="14.5" x14ac:dyDescent="0.35">
      <c r="A54" s="65">
        <v>49</v>
      </c>
      <c r="B54" s="67" t="s">
        <v>84</v>
      </c>
      <c r="C54" s="29" t="s">
        <v>53</v>
      </c>
      <c r="D54" s="42">
        <f>'4 Utsläpp data'!D54*1000/'6 Intensiteter data'!AH54</f>
        <v>5.473716649659556</v>
      </c>
      <c r="E54" s="1">
        <f>'4 Utsläpp data'!E54*1000/'6 Intensiteter data'!AI54</f>
        <v>5.7149034811213175</v>
      </c>
      <c r="F54" s="1">
        <f>'4 Utsläpp data'!F54*1000/'6 Intensiteter data'!AJ54</f>
        <v>5.6704036712033448</v>
      </c>
      <c r="G54" s="1">
        <f>'4 Utsläpp data'!G54*1000/'6 Intensiteter data'!AK54</f>
        <v>5.7375638883380295</v>
      </c>
      <c r="H54" s="1">
        <f>'4 Utsläpp data'!H54*1000/'6 Intensiteter data'!AL54</f>
        <v>5.6813710344396933</v>
      </c>
      <c r="I54" s="1">
        <f>'4 Utsläpp data'!I54*1000/'6 Intensiteter data'!AM54</f>
        <v>5.3088331453407775</v>
      </c>
      <c r="J54" s="1">
        <f>'4 Utsläpp data'!J54*1000/'6 Intensiteter data'!AN54</f>
        <v>5.4244447966430274</v>
      </c>
      <c r="K54" s="1">
        <f>'4 Utsläpp data'!K54*1000/'6 Intensiteter data'!AO54</f>
        <v>5.1461990086286251</v>
      </c>
      <c r="L54" s="1">
        <f>'4 Utsläpp data'!L54*1000/'6 Intensiteter data'!AP54</f>
        <v>4.7592291597038932</v>
      </c>
      <c r="M54" s="1">
        <f>'4 Utsläpp data'!M54*1000/'6 Intensiteter data'!AQ54</f>
        <v>4.5504683446744494</v>
      </c>
      <c r="N54" s="1">
        <f>'4 Utsläpp data'!N54*1000/'6 Intensiteter data'!AR54</f>
        <v>4.3119351981628578</v>
      </c>
      <c r="O54" s="1">
        <f>'4 Utsläpp data'!O54*1000/'6 Intensiteter data'!AS54</f>
        <v>3.8727062920105411</v>
      </c>
      <c r="P54" s="1">
        <f>'4 Utsläpp data'!P54*1000/'6 Intensiteter data'!AT54</f>
        <v>4.4627131614592539</v>
      </c>
      <c r="Q54" s="1">
        <f>'4 Utsläpp data'!Q54*1000/'6 Intensiteter data'!AU54</f>
        <v>4.5149602682127448</v>
      </c>
      <c r="R54" s="247">
        <f>'4 Utsläpp data'!R54*1000/'6 Intensiteter data'!AV54</f>
        <v>3.363584972905437</v>
      </c>
      <c r="S54" s="1">
        <f>'4 Utsläpp data'!D54*1000/('6 Intensiteter data'!AW54*100)</f>
        <v>3.2124242444991244</v>
      </c>
      <c r="T54" s="1">
        <f>'4 Utsläpp data'!E54*1000/('6 Intensiteter data'!AX54*100)</f>
        <v>3.2360486002427518</v>
      </c>
      <c r="U54" s="1">
        <f>'4 Utsläpp data'!F54*1000/('6 Intensiteter data'!AY54*100)</f>
        <v>3.1691649851535857</v>
      </c>
      <c r="V54" s="1">
        <f>'4 Utsläpp data'!G54*1000/('6 Intensiteter data'!AZ54*100)</f>
        <v>3.3173877206884446</v>
      </c>
      <c r="W54" s="1">
        <f>'4 Utsläpp data'!H54*1000/('6 Intensiteter data'!BA54*100)</f>
        <v>3.0585854906290799</v>
      </c>
      <c r="X54" s="1">
        <f>'4 Utsläpp data'!I54*1000/('6 Intensiteter data'!BB54*100)</f>
        <v>2.9123926833267921</v>
      </c>
      <c r="Y54" s="1">
        <f>'4 Utsläpp data'!J54*1000/('6 Intensiteter data'!BC54*100)</f>
        <v>2.7277935062743541</v>
      </c>
      <c r="Z54" s="1">
        <f>'4 Utsläpp data'!K54*1000/('6 Intensiteter data'!BD54*100)</f>
        <v>2.6342517777258045</v>
      </c>
      <c r="AA54" s="1">
        <f>'4 Utsläpp data'!L54*1000/('6 Intensiteter data'!BE54*100)</f>
        <v>2.4320510868436842</v>
      </c>
      <c r="AB54" s="1">
        <f>'4 Utsläpp data'!M54*1000/('6 Intensiteter data'!BF54*100)</f>
        <v>2.2780734190278307</v>
      </c>
      <c r="AC54" s="1">
        <f>'4 Utsläpp data'!N54*1000/('6 Intensiteter data'!BG54*100)</f>
        <v>2.0991155161881592</v>
      </c>
      <c r="AD54" s="1">
        <f>'4 Utsläpp data'!O54*1000/('6 Intensiteter data'!BH54*100)</f>
        <v>2.0886879623863011</v>
      </c>
      <c r="AE54" s="1">
        <f>'4 Utsläpp data'!P54*1000/('6 Intensiteter data'!BI54*100)</f>
        <v>2.0839564678752325</v>
      </c>
      <c r="AF54" s="1">
        <f>'4 Utsläpp data'!Q54*1000/('6 Intensiteter data'!BJ54*100)</f>
        <v>2.058425297957128</v>
      </c>
      <c r="AG54" s="247">
        <f>'4 Utsläpp data'!R54*1000/('6 Intensiteter data'!BK54*100)</f>
        <v>1.713405127175514</v>
      </c>
      <c r="AH54" s="225">
        <v>27290</v>
      </c>
      <c r="AI54" s="225">
        <v>26104</v>
      </c>
      <c r="AJ54" s="225">
        <v>26827</v>
      </c>
      <c r="AK54" s="225">
        <v>27753</v>
      </c>
      <c r="AL54" s="225">
        <v>26810</v>
      </c>
      <c r="AM54" s="225">
        <v>28088</v>
      </c>
      <c r="AN54" s="225">
        <v>26803</v>
      </c>
      <c r="AO54" s="225">
        <v>28000</v>
      </c>
      <c r="AP54" s="225">
        <v>28617</v>
      </c>
      <c r="AQ54" s="225">
        <v>29687</v>
      </c>
      <c r="AR54" s="225">
        <v>29501</v>
      </c>
      <c r="AS54" s="225">
        <v>33277</v>
      </c>
      <c r="AT54" s="225">
        <v>27131</v>
      </c>
      <c r="AU54" s="224">
        <v>26990</v>
      </c>
      <c r="AV54" s="224">
        <v>33875</v>
      </c>
      <c r="AW54" s="242">
        <v>465</v>
      </c>
      <c r="AX54" s="225">
        <v>461</v>
      </c>
      <c r="AY54" s="225">
        <v>480</v>
      </c>
      <c r="AZ54" s="225">
        <v>480</v>
      </c>
      <c r="BA54" s="225">
        <v>498</v>
      </c>
      <c r="BB54" s="225">
        <v>512</v>
      </c>
      <c r="BC54" s="225">
        <v>533</v>
      </c>
      <c r="BD54" s="225">
        <v>547</v>
      </c>
      <c r="BE54" s="225">
        <v>560</v>
      </c>
      <c r="BF54" s="225">
        <v>593</v>
      </c>
      <c r="BG54" s="225">
        <v>606</v>
      </c>
      <c r="BH54" s="225">
        <v>617</v>
      </c>
      <c r="BI54" s="225">
        <v>581</v>
      </c>
      <c r="BJ54" s="233">
        <v>592</v>
      </c>
      <c r="BK54" s="178">
        <v>665</v>
      </c>
    </row>
    <row r="55" spans="1:63" ht="14.5" x14ac:dyDescent="0.35">
      <c r="A55" s="65">
        <v>50</v>
      </c>
      <c r="B55" s="67" t="s">
        <v>84</v>
      </c>
      <c r="C55" s="29" t="s">
        <v>54</v>
      </c>
      <c r="D55" s="42">
        <f>'4 Utsläpp data'!D55*1000/'6 Intensiteter data'!AH55</f>
        <v>4.0410681644858757</v>
      </c>
      <c r="E55" s="1">
        <f>'4 Utsläpp data'!E55*1000/'6 Intensiteter data'!AI55</f>
        <v>4.0274098650161934</v>
      </c>
      <c r="F55" s="1">
        <f>'4 Utsläpp data'!F55*1000/'6 Intensiteter data'!AJ55</f>
        <v>4.1031638621799971</v>
      </c>
      <c r="G55" s="1">
        <f>'4 Utsläpp data'!G55*1000/'6 Intensiteter data'!AK55</f>
        <v>4.1146690060524618</v>
      </c>
      <c r="H55" s="1">
        <f>'4 Utsläpp data'!H55*1000/'6 Intensiteter data'!AL55</f>
        <v>3.7442743520114838</v>
      </c>
      <c r="I55" s="1">
        <f>'4 Utsläpp data'!I55*1000/'6 Intensiteter data'!AM55</f>
        <v>3.6519401906899471</v>
      </c>
      <c r="J55" s="1">
        <f>'4 Utsläpp data'!J55*1000/'6 Intensiteter data'!AN55</f>
        <v>3.5532191078235202</v>
      </c>
      <c r="K55" s="1">
        <f>'4 Utsläpp data'!K55*1000/'6 Intensiteter data'!AO55</f>
        <v>2.9245579392450973</v>
      </c>
      <c r="L55" s="1">
        <f>'4 Utsläpp data'!L55*1000/'6 Intensiteter data'!AP55</f>
        <v>2.6948285296183112</v>
      </c>
      <c r="M55" s="1">
        <f>'4 Utsläpp data'!M55*1000/'6 Intensiteter data'!AQ55</f>
        <v>2.536743157039925</v>
      </c>
      <c r="N55" s="1">
        <f>'4 Utsläpp data'!N55*1000/'6 Intensiteter data'!AR55</f>
        <v>2.3841784957347469</v>
      </c>
      <c r="O55" s="1">
        <f>'4 Utsläpp data'!O55*1000/'6 Intensiteter data'!AS55</f>
        <v>2.3749869987174703</v>
      </c>
      <c r="P55" s="1">
        <f>'4 Utsläpp data'!P55*1000/'6 Intensiteter data'!AT55</f>
        <v>2.4167085092057663</v>
      </c>
      <c r="Q55" s="1">
        <f>'4 Utsläpp data'!Q55*1000/'6 Intensiteter data'!AU55</f>
        <v>2.2444153623869258</v>
      </c>
      <c r="R55" s="247">
        <f>'4 Utsläpp data'!R55*1000/'6 Intensiteter data'!AV55</f>
        <v>2.1072210345094877</v>
      </c>
      <c r="S55" s="1">
        <f>'4 Utsläpp data'!D55*1000/('6 Intensiteter data'!AW55*100)</f>
        <v>2.1154895472208413</v>
      </c>
      <c r="T55" s="1">
        <f>'4 Utsläpp data'!E55*1000/('6 Intensiteter data'!AX55*100)</f>
        <v>1.976157080535792</v>
      </c>
      <c r="U55" s="1">
        <f>'4 Utsläpp data'!F55*1000/('6 Intensiteter data'!AY55*100)</f>
        <v>2.0506633123148834</v>
      </c>
      <c r="V55" s="1">
        <f>'4 Utsläpp data'!G55*1000/('6 Intensiteter data'!AZ55*100)</f>
        <v>2.192440198741143</v>
      </c>
      <c r="W55" s="1">
        <f>'4 Utsläpp data'!H55*1000/('6 Intensiteter data'!BA55*100)</f>
        <v>1.865943219924173</v>
      </c>
      <c r="X55" s="1">
        <f>'4 Utsläpp data'!I55*1000/('6 Intensiteter data'!BB55*100)</f>
        <v>1.7271375019321755</v>
      </c>
      <c r="Y55" s="1">
        <f>'4 Utsläpp data'!J55*1000/('6 Intensiteter data'!BC55*100)</f>
        <v>1.6695700586276028</v>
      </c>
      <c r="Z55" s="1">
        <f>'4 Utsläpp data'!K55*1000/('6 Intensiteter data'!BD55*100)</f>
        <v>1.4333643161638172</v>
      </c>
      <c r="AA55" s="1">
        <f>'4 Utsläpp data'!L55*1000/('6 Intensiteter data'!BE55*100)</f>
        <v>1.3820620601899625</v>
      </c>
      <c r="AB55" s="1">
        <f>'4 Utsläpp data'!M55*1000/('6 Intensiteter data'!BF55*100)</f>
        <v>1.3465818710658837</v>
      </c>
      <c r="AC55" s="1">
        <f>'4 Utsläpp data'!N55*1000/('6 Intensiteter data'!BG55*100)</f>
        <v>1.2789510318271478</v>
      </c>
      <c r="AD55" s="1">
        <f>'4 Utsläpp data'!O55*1000/('6 Intensiteter data'!BH55*100)</f>
        <v>1.2498997162643861</v>
      </c>
      <c r="AE55" s="1">
        <f>'4 Utsläpp data'!P55*1000/('6 Intensiteter data'!BI55*100)</f>
        <v>1.191399694198837</v>
      </c>
      <c r="AF55" s="1">
        <f>'4 Utsläpp data'!Q55*1000/('6 Intensiteter data'!BJ55*100)</f>
        <v>1.159509232286654</v>
      </c>
      <c r="AG55" s="247">
        <f>'4 Utsläpp data'!R55*1000/('6 Intensiteter data'!BK55*100)</f>
        <v>0.98354324993442832</v>
      </c>
      <c r="AH55" s="225">
        <v>32928</v>
      </c>
      <c r="AI55" s="225">
        <v>31894</v>
      </c>
      <c r="AJ55" s="225">
        <v>33485</v>
      </c>
      <c r="AK55" s="225">
        <v>34581</v>
      </c>
      <c r="AL55" s="225">
        <v>33439</v>
      </c>
      <c r="AM55" s="225">
        <v>33011</v>
      </c>
      <c r="AN55" s="225">
        <v>33925</v>
      </c>
      <c r="AO55" s="225">
        <v>34651</v>
      </c>
      <c r="AP55" s="225">
        <v>36618</v>
      </c>
      <c r="AQ55" s="225">
        <v>37689</v>
      </c>
      <c r="AR55" s="225">
        <v>38194</v>
      </c>
      <c r="AS55" s="225">
        <v>37313</v>
      </c>
      <c r="AT55" s="225">
        <v>34854</v>
      </c>
      <c r="AU55" s="224">
        <v>36680</v>
      </c>
      <c r="AV55" s="224">
        <v>34026</v>
      </c>
      <c r="AW55" s="242">
        <v>629</v>
      </c>
      <c r="AX55" s="225">
        <v>650</v>
      </c>
      <c r="AY55" s="225">
        <v>670</v>
      </c>
      <c r="AZ55" s="225">
        <v>649</v>
      </c>
      <c r="BA55" s="225">
        <v>671</v>
      </c>
      <c r="BB55" s="225">
        <v>698</v>
      </c>
      <c r="BC55" s="225">
        <v>722</v>
      </c>
      <c r="BD55" s="225">
        <v>707</v>
      </c>
      <c r="BE55" s="225">
        <v>714</v>
      </c>
      <c r="BF55" s="225">
        <v>710</v>
      </c>
      <c r="BG55" s="225">
        <v>712</v>
      </c>
      <c r="BH55" s="225">
        <v>709</v>
      </c>
      <c r="BI55" s="225">
        <v>707</v>
      </c>
      <c r="BJ55" s="233">
        <v>710</v>
      </c>
      <c r="BK55" s="178">
        <v>729</v>
      </c>
    </row>
    <row r="56" spans="1:63" ht="14.5" x14ac:dyDescent="0.35">
      <c r="A56" s="65">
        <v>51</v>
      </c>
      <c r="B56" s="67" t="s">
        <v>84</v>
      </c>
      <c r="C56" s="29" t="s">
        <v>55</v>
      </c>
      <c r="D56" s="42" t="s">
        <v>187</v>
      </c>
      <c r="E56" s="1" t="s">
        <v>187</v>
      </c>
      <c r="F56" s="1" t="s">
        <v>187</v>
      </c>
      <c r="G56" s="1" t="s">
        <v>187</v>
      </c>
      <c r="H56" s="1" t="s">
        <v>187</v>
      </c>
      <c r="I56" s="1" t="s">
        <v>187</v>
      </c>
      <c r="J56" s="1" t="s">
        <v>187</v>
      </c>
      <c r="K56" s="1" t="s">
        <v>187</v>
      </c>
      <c r="L56" s="1" t="s">
        <v>187</v>
      </c>
      <c r="M56" s="1" t="s">
        <v>187</v>
      </c>
      <c r="N56" s="1" t="s">
        <v>187</v>
      </c>
      <c r="O56" s="1" t="s">
        <v>187</v>
      </c>
      <c r="P56" s="1" t="s">
        <v>187</v>
      </c>
      <c r="Q56" s="1" t="s">
        <v>187</v>
      </c>
      <c r="R56" s="247" t="s">
        <v>187</v>
      </c>
      <c r="S56" s="1" t="s">
        <v>187</v>
      </c>
      <c r="T56" s="1" t="s">
        <v>187</v>
      </c>
      <c r="U56" s="1" t="s">
        <v>187</v>
      </c>
      <c r="V56" s="1" t="s">
        <v>187</v>
      </c>
      <c r="W56" s="1" t="s">
        <v>187</v>
      </c>
      <c r="X56" s="1" t="s">
        <v>187</v>
      </c>
      <c r="Y56" s="1" t="s">
        <v>187</v>
      </c>
      <c r="Z56" s="1" t="s">
        <v>187</v>
      </c>
      <c r="AA56" s="1" t="s">
        <v>187</v>
      </c>
      <c r="AB56" s="1" t="s">
        <v>187</v>
      </c>
      <c r="AC56" s="1" t="s">
        <v>187</v>
      </c>
      <c r="AD56" s="1" t="s">
        <v>187</v>
      </c>
      <c r="AE56" s="1" t="s">
        <v>187</v>
      </c>
      <c r="AF56" s="1" t="s">
        <v>187</v>
      </c>
      <c r="AG56" s="247" t="s">
        <v>187</v>
      </c>
      <c r="AH56" s="225">
        <v>0</v>
      </c>
      <c r="AI56" s="225">
        <v>0</v>
      </c>
      <c r="AJ56" s="225">
        <v>0</v>
      </c>
      <c r="AK56" s="225">
        <v>0</v>
      </c>
      <c r="AL56" s="225">
        <v>0</v>
      </c>
      <c r="AM56" s="225">
        <v>0</v>
      </c>
      <c r="AN56" s="225">
        <v>0</v>
      </c>
      <c r="AO56" s="225">
        <v>0</v>
      </c>
      <c r="AP56" s="225">
        <v>0</v>
      </c>
      <c r="AQ56" s="225">
        <v>0</v>
      </c>
      <c r="AR56" s="225">
        <v>0</v>
      </c>
      <c r="AS56" s="225">
        <v>0</v>
      </c>
      <c r="AT56" s="225">
        <v>0</v>
      </c>
      <c r="AU56" s="224">
        <v>0</v>
      </c>
      <c r="AV56" s="224">
        <v>0</v>
      </c>
      <c r="AW56" s="242">
        <v>0</v>
      </c>
      <c r="AX56" s="225">
        <v>0</v>
      </c>
      <c r="AY56" s="225">
        <v>0</v>
      </c>
      <c r="AZ56" s="225">
        <v>0</v>
      </c>
      <c r="BA56" s="225">
        <v>0</v>
      </c>
      <c r="BB56" s="225">
        <v>0</v>
      </c>
      <c r="BC56" s="225">
        <v>0</v>
      </c>
      <c r="BD56" s="225">
        <v>0</v>
      </c>
      <c r="BE56" s="225">
        <v>0</v>
      </c>
      <c r="BF56" s="225">
        <v>0</v>
      </c>
      <c r="BG56" s="225">
        <v>0</v>
      </c>
      <c r="BH56" s="225">
        <v>0</v>
      </c>
      <c r="BI56" s="225">
        <v>0</v>
      </c>
      <c r="BJ56" s="233">
        <v>0</v>
      </c>
      <c r="BK56" s="178">
        <v>0</v>
      </c>
    </row>
    <row r="57" spans="1:63" ht="14.5" x14ac:dyDescent="0.35">
      <c r="A57" s="65">
        <v>52</v>
      </c>
      <c r="B57" s="67" t="s">
        <v>73</v>
      </c>
      <c r="C57" s="29" t="s">
        <v>56</v>
      </c>
      <c r="D57" s="42">
        <f>'4 Utsläpp data'!D57*1000/'6 Intensiteter data'!AH57</f>
        <v>0.64505772608562806</v>
      </c>
      <c r="E57" s="1">
        <f>'4 Utsläpp data'!E57*1000/'6 Intensiteter data'!AI57</f>
        <v>0.60229692749330832</v>
      </c>
      <c r="F57" s="1">
        <f>'4 Utsläpp data'!F57*1000/'6 Intensiteter data'!AJ57</f>
        <v>0.61511987461396234</v>
      </c>
      <c r="G57" s="1">
        <f>'4 Utsläpp data'!G57*1000/'6 Intensiteter data'!AK57</f>
        <v>0.54905823031537493</v>
      </c>
      <c r="H57" s="1">
        <f>'4 Utsläpp data'!H57*1000/'6 Intensiteter data'!AL57</f>
        <v>0.55718977836081152</v>
      </c>
      <c r="I57" s="1">
        <f>'4 Utsläpp data'!I57*1000/'6 Intensiteter data'!AM57</f>
        <v>0.48592243128980173</v>
      </c>
      <c r="J57" s="1">
        <f>'4 Utsläpp data'!J57*1000/'6 Intensiteter data'!AN57</f>
        <v>0.45377616143047889</v>
      </c>
      <c r="K57" s="1">
        <f>'4 Utsläpp data'!K57*1000/'6 Intensiteter data'!AO57</f>
        <v>0.43887903094265157</v>
      </c>
      <c r="L57" s="1">
        <f>'4 Utsläpp data'!L57*1000/'6 Intensiteter data'!AP57</f>
        <v>0.4197647701225215</v>
      </c>
      <c r="M57" s="1">
        <f>'4 Utsläpp data'!M57*1000/'6 Intensiteter data'!AQ57</f>
        <v>0.39704151440243529</v>
      </c>
      <c r="N57" s="1">
        <f>'4 Utsläpp data'!N57*1000/'6 Intensiteter data'!AR57</f>
        <v>0.37810977747359459</v>
      </c>
      <c r="O57" s="1">
        <f>'4 Utsläpp data'!O57*1000/'6 Intensiteter data'!AS57</f>
        <v>0.40436595529907843</v>
      </c>
      <c r="P57" s="1">
        <f>'4 Utsläpp data'!P57*1000/'6 Intensiteter data'!AT57</f>
        <v>0.40177475247995081</v>
      </c>
      <c r="Q57" s="1">
        <f>'4 Utsläpp data'!Q57*1000/'6 Intensiteter data'!AU57</f>
        <v>0.37897999918184611</v>
      </c>
      <c r="R57" s="247">
        <f>'4 Utsläpp data'!R57*1000/'6 Intensiteter data'!AV57</f>
        <v>0.33357735462531551</v>
      </c>
      <c r="S57" s="1">
        <f>'4 Utsläpp data'!D57*1000/('6 Intensiteter data'!AW57*100)</f>
        <v>0.42738760329157777</v>
      </c>
      <c r="T57" s="1">
        <f>'4 Utsläpp data'!E57*1000/('6 Intensiteter data'!AX57*100)</f>
        <v>0.41123346764494989</v>
      </c>
      <c r="U57" s="1">
        <f>'4 Utsläpp data'!F57*1000/('6 Intensiteter data'!AY57*100)</f>
        <v>0.42458292476804604</v>
      </c>
      <c r="V57" s="1">
        <f>'4 Utsläpp data'!G57*1000/('6 Intensiteter data'!AZ57*100)</f>
        <v>0.37557291245301672</v>
      </c>
      <c r="W57" s="1">
        <f>'4 Utsläpp data'!H57*1000/('6 Intensiteter data'!BA57*100)</f>
        <v>0.38053025075411234</v>
      </c>
      <c r="X57" s="1">
        <f>'4 Utsläpp data'!I57*1000/('6 Intensiteter data'!BB57*100)</f>
        <v>0.32894264043545302</v>
      </c>
      <c r="Y57" s="1">
        <f>'4 Utsläpp data'!J57*1000/('6 Intensiteter data'!BC57*100)</f>
        <v>0.30418618191143909</v>
      </c>
      <c r="Z57" s="1">
        <f>'4 Utsläpp data'!K57*1000/('6 Intensiteter data'!BD57*100)</f>
        <v>0.29179327717858622</v>
      </c>
      <c r="AA57" s="1">
        <f>'4 Utsläpp data'!L57*1000/('6 Intensiteter data'!BE57*100)</f>
        <v>0.27623508088701099</v>
      </c>
      <c r="AB57" s="1">
        <f>'4 Utsläpp data'!M57*1000/('6 Intensiteter data'!BF57*100)</f>
        <v>0.25944182305345531</v>
      </c>
      <c r="AC57" s="1">
        <f>'4 Utsläpp data'!N57*1000/('6 Intensiteter data'!BG57*100)</f>
        <v>0.2463723347195933</v>
      </c>
      <c r="AD57" s="1">
        <f>'4 Utsläpp data'!O57*1000/('6 Intensiteter data'!BH57*100)</f>
        <v>0.26200829767182199</v>
      </c>
      <c r="AE57" s="1">
        <f>'4 Utsläpp data'!P57*1000/('6 Intensiteter data'!BI57*100)</f>
        <v>0.25064144492053936</v>
      </c>
      <c r="AF57" s="1">
        <f>'4 Utsläpp data'!Q57*1000/('6 Intensiteter data'!BJ57*100)</f>
        <v>0.24028690951258816</v>
      </c>
      <c r="AG57" s="247">
        <f>'4 Utsläpp data'!R57*1000/('6 Intensiteter data'!BK57*100)</f>
        <v>0.2106575650706915</v>
      </c>
      <c r="AH57" s="225">
        <v>895711</v>
      </c>
      <c r="AI57" s="225">
        <v>904609</v>
      </c>
      <c r="AJ57" s="225">
        <v>910156</v>
      </c>
      <c r="AK57" s="225">
        <v>905794</v>
      </c>
      <c r="AL57" s="225">
        <v>910981</v>
      </c>
      <c r="AM57" s="225">
        <v>912860</v>
      </c>
      <c r="AN57" s="225">
        <v>915556</v>
      </c>
      <c r="AO57" s="225">
        <v>928544</v>
      </c>
      <c r="AP57" s="225">
        <v>945385</v>
      </c>
      <c r="AQ57" s="225">
        <v>955391</v>
      </c>
      <c r="AR57" s="225">
        <v>961746</v>
      </c>
      <c r="AS57" s="225">
        <v>962981</v>
      </c>
      <c r="AT57" s="225">
        <v>925086</v>
      </c>
      <c r="AU57" s="224">
        <v>951244</v>
      </c>
      <c r="AV57" s="224">
        <v>960401</v>
      </c>
      <c r="AW57" s="242">
        <v>13519</v>
      </c>
      <c r="AX57" s="225">
        <v>13249</v>
      </c>
      <c r="AY57" s="225">
        <v>13186</v>
      </c>
      <c r="AZ57" s="225">
        <v>13242</v>
      </c>
      <c r="BA57" s="225">
        <v>13339</v>
      </c>
      <c r="BB57" s="225">
        <v>13485</v>
      </c>
      <c r="BC57" s="225">
        <v>13658</v>
      </c>
      <c r="BD57" s="225">
        <v>13966</v>
      </c>
      <c r="BE57" s="225">
        <v>14366</v>
      </c>
      <c r="BF57" s="225">
        <v>14621</v>
      </c>
      <c r="BG57" s="225">
        <v>14760</v>
      </c>
      <c r="BH57" s="225">
        <v>14862</v>
      </c>
      <c r="BI57" s="225">
        <v>14829</v>
      </c>
      <c r="BJ57" s="233">
        <v>15003</v>
      </c>
      <c r="BK57" s="178">
        <v>15208</v>
      </c>
    </row>
    <row r="58" spans="1:63" ht="14.5" x14ac:dyDescent="0.35">
      <c r="A58" s="65">
        <v>53</v>
      </c>
      <c r="B58" s="67" t="s">
        <v>74</v>
      </c>
      <c r="C58" s="29" t="s">
        <v>57</v>
      </c>
      <c r="D58" s="42">
        <f>'4 Utsläpp data'!D58*1000/'6 Intensiteter data'!AH58</f>
        <v>0.40935147581152576</v>
      </c>
      <c r="E58" s="1">
        <f>'4 Utsläpp data'!E58*1000/'6 Intensiteter data'!AI58</f>
        <v>0.40748948503862337</v>
      </c>
      <c r="F58" s="1">
        <f>'4 Utsläpp data'!F58*1000/'6 Intensiteter data'!AJ58</f>
        <v>0.42999052135586058</v>
      </c>
      <c r="G58" s="1">
        <f>'4 Utsläpp data'!G58*1000/'6 Intensiteter data'!AK58</f>
        <v>0.40959089716138891</v>
      </c>
      <c r="H58" s="1">
        <f>'4 Utsläpp data'!H58*1000/'6 Intensiteter data'!AL58</f>
        <v>0.39524796221048203</v>
      </c>
      <c r="I58" s="1">
        <f>'4 Utsläpp data'!I58*1000/'6 Intensiteter data'!AM58</f>
        <v>0.39065261109710592</v>
      </c>
      <c r="J58" s="1">
        <f>'4 Utsläpp data'!J58*1000/'6 Intensiteter data'!AN58</f>
        <v>0.37685012999139278</v>
      </c>
      <c r="K58" s="1">
        <f>'4 Utsläpp data'!K58*1000/'6 Intensiteter data'!AO58</f>
        <v>0.37697367775695811</v>
      </c>
      <c r="L58" s="1">
        <f>'4 Utsläpp data'!L58*1000/'6 Intensiteter data'!AP58</f>
        <v>0.3454629775949728</v>
      </c>
      <c r="M58" s="1">
        <f>'4 Utsläpp data'!M58*1000/'6 Intensiteter data'!AQ58</f>
        <v>0.32428117639281234</v>
      </c>
      <c r="N58" s="1">
        <f>'4 Utsläpp data'!N58*1000/'6 Intensiteter data'!AR58</f>
        <v>0.30958405700177155</v>
      </c>
      <c r="O58" s="1">
        <f>'4 Utsläpp data'!O58*1000/'6 Intensiteter data'!AS58</f>
        <v>0.31198062376192481</v>
      </c>
      <c r="P58" s="1">
        <f>'4 Utsläpp data'!P58*1000/'6 Intensiteter data'!AT58</f>
        <v>0.2966061944118662</v>
      </c>
      <c r="Q58" s="1">
        <f>'4 Utsläpp data'!Q58*1000/'6 Intensiteter data'!AU58</f>
        <v>0.27665748886739144</v>
      </c>
      <c r="R58" s="247">
        <f>'4 Utsläpp data'!R58*1000/'6 Intensiteter data'!AV58</f>
        <v>0.23899003095433843</v>
      </c>
      <c r="S58" s="1">
        <f>'4 Utsläpp data'!D58*1000/('6 Intensiteter data'!AW58*100)</f>
        <v>0.22706214673920569</v>
      </c>
      <c r="T58" s="1">
        <f>'4 Utsläpp data'!E58*1000/('6 Intensiteter data'!AX58*100)</f>
        <v>0.21944183996495537</v>
      </c>
      <c r="U58" s="1">
        <f>'4 Utsläpp data'!F58*1000/('6 Intensiteter data'!AY58*100)</f>
        <v>0.23184122834509169</v>
      </c>
      <c r="V58" s="1">
        <f>'4 Utsläpp data'!G58*1000/('6 Intensiteter data'!AZ58*100)</f>
        <v>0.226364463642381</v>
      </c>
      <c r="W58" s="1">
        <f>'4 Utsläpp data'!H58*1000/('6 Intensiteter data'!BA58*100)</f>
        <v>0.2125628830265951</v>
      </c>
      <c r="X58" s="1">
        <f>'4 Utsläpp data'!I58*1000/('6 Intensiteter data'!BB58*100)</f>
        <v>0.20081448046921427</v>
      </c>
      <c r="Y58" s="1">
        <f>'4 Utsläpp data'!J58*1000/('6 Intensiteter data'!BC58*100)</f>
        <v>0.1927049567270194</v>
      </c>
      <c r="Z58" s="1">
        <f>'4 Utsläpp data'!K58*1000/('6 Intensiteter data'!BD58*100)</f>
        <v>0.18942425122103634</v>
      </c>
      <c r="AA58" s="1">
        <f>'4 Utsläpp data'!L58*1000/('6 Intensiteter data'!BE58*100)</f>
        <v>0.17219160811257064</v>
      </c>
      <c r="AB58" s="1">
        <f>'4 Utsläpp data'!M58*1000/('6 Intensiteter data'!BF58*100)</f>
        <v>0.16014712389444868</v>
      </c>
      <c r="AC58" s="1">
        <f>'4 Utsläpp data'!N58*1000/('6 Intensiteter data'!BG58*100)</f>
        <v>0.15153775984800641</v>
      </c>
      <c r="AD58" s="1">
        <f>'4 Utsläpp data'!O58*1000/('6 Intensiteter data'!BH58*100)</f>
        <v>0.15259255454640289</v>
      </c>
      <c r="AE58" s="1">
        <f>'4 Utsläpp data'!P58*1000/('6 Intensiteter data'!BI58*100)</f>
        <v>0.14026708022682516</v>
      </c>
      <c r="AF58" s="1">
        <f>'4 Utsläpp data'!Q58*1000/('6 Intensiteter data'!BJ58*100)</f>
        <v>0.13517536794080826</v>
      </c>
      <c r="AG58" s="247">
        <f>'4 Utsläpp data'!R58*1000/('6 Intensiteter data'!BK58*100)</f>
        <v>0.11784395491707246</v>
      </c>
      <c r="AH58" s="225">
        <v>55025</v>
      </c>
      <c r="AI58" s="225">
        <v>53906</v>
      </c>
      <c r="AJ58" s="225">
        <v>53756</v>
      </c>
      <c r="AK58" s="225">
        <v>54437</v>
      </c>
      <c r="AL58" s="225">
        <v>54909</v>
      </c>
      <c r="AM58" s="225">
        <v>54849</v>
      </c>
      <c r="AN58" s="225">
        <v>56147</v>
      </c>
      <c r="AO58" s="225">
        <v>56580</v>
      </c>
      <c r="AP58" s="225">
        <v>56772</v>
      </c>
      <c r="AQ58" s="225">
        <v>58324</v>
      </c>
      <c r="AR58" s="225">
        <v>58347</v>
      </c>
      <c r="AS58" s="225">
        <v>58742</v>
      </c>
      <c r="AT58" s="225">
        <v>55803</v>
      </c>
      <c r="AU58" s="224">
        <v>57313</v>
      </c>
      <c r="AV58" s="224">
        <v>59812</v>
      </c>
      <c r="AW58" s="242">
        <v>992</v>
      </c>
      <c r="AX58" s="225">
        <v>1001</v>
      </c>
      <c r="AY58" s="225">
        <v>997</v>
      </c>
      <c r="AZ58" s="225">
        <v>985</v>
      </c>
      <c r="BA58" s="225">
        <v>1021</v>
      </c>
      <c r="BB58" s="225">
        <v>1067</v>
      </c>
      <c r="BC58" s="225">
        <v>1098</v>
      </c>
      <c r="BD58" s="225">
        <v>1126</v>
      </c>
      <c r="BE58" s="225">
        <v>1139</v>
      </c>
      <c r="BF58" s="225">
        <v>1181</v>
      </c>
      <c r="BG58" s="225">
        <v>1192</v>
      </c>
      <c r="BH58" s="225">
        <v>1201</v>
      </c>
      <c r="BI58" s="225">
        <v>1180</v>
      </c>
      <c r="BJ58" s="233">
        <v>1173</v>
      </c>
      <c r="BK58" s="178">
        <v>1213</v>
      </c>
    </row>
    <row r="59" spans="1:63" s="27" customFormat="1" ht="14.5" x14ac:dyDescent="0.35">
      <c r="A59" s="65">
        <v>54</v>
      </c>
      <c r="B59" s="67" t="s">
        <v>74</v>
      </c>
      <c r="C59" s="29" t="s">
        <v>58</v>
      </c>
      <c r="D59" s="42" t="s">
        <v>187</v>
      </c>
      <c r="E59" s="1" t="s">
        <v>187</v>
      </c>
      <c r="F59" s="1" t="s">
        <v>187</v>
      </c>
      <c r="G59" s="1" t="s">
        <v>187</v>
      </c>
      <c r="H59" s="1" t="s">
        <v>187</v>
      </c>
      <c r="I59" s="1" t="s">
        <v>187</v>
      </c>
      <c r="J59" s="1" t="s">
        <v>187</v>
      </c>
      <c r="K59" s="1" t="s">
        <v>187</v>
      </c>
      <c r="L59" s="1" t="s">
        <v>187</v>
      </c>
      <c r="M59" s="1" t="s">
        <v>187</v>
      </c>
      <c r="N59" s="1" t="s">
        <v>187</v>
      </c>
      <c r="O59" s="1" t="s">
        <v>187</v>
      </c>
      <c r="P59" s="1" t="s">
        <v>187</v>
      </c>
      <c r="Q59" s="1" t="s">
        <v>187</v>
      </c>
      <c r="R59" s="247" t="s">
        <v>187</v>
      </c>
      <c r="S59" s="1" t="s">
        <v>187</v>
      </c>
      <c r="T59" s="1" t="s">
        <v>187</v>
      </c>
      <c r="U59" s="1" t="s">
        <v>187</v>
      </c>
      <c r="V59" s="1" t="s">
        <v>187</v>
      </c>
      <c r="W59" s="1" t="s">
        <v>187</v>
      </c>
      <c r="X59" s="1" t="s">
        <v>187</v>
      </c>
      <c r="Y59" s="1" t="s">
        <v>187</v>
      </c>
      <c r="Z59" s="1" t="s">
        <v>187</v>
      </c>
      <c r="AA59" s="1" t="s">
        <v>187</v>
      </c>
      <c r="AB59" s="1"/>
      <c r="AC59" s="1" t="s">
        <v>187</v>
      </c>
      <c r="AD59" s="1" t="s">
        <v>187</v>
      </c>
      <c r="AE59" s="1" t="s">
        <v>187</v>
      </c>
      <c r="AF59" s="1" t="s">
        <v>187</v>
      </c>
      <c r="AG59" s="247" t="s">
        <v>187</v>
      </c>
      <c r="AH59" s="225">
        <v>0</v>
      </c>
      <c r="AI59" s="225">
        <v>0</v>
      </c>
      <c r="AJ59" s="225">
        <v>0</v>
      </c>
      <c r="AK59" s="225">
        <v>0</v>
      </c>
      <c r="AL59" s="225">
        <v>0</v>
      </c>
      <c r="AM59" s="225">
        <v>0</v>
      </c>
      <c r="AN59" s="225">
        <v>0</v>
      </c>
      <c r="AO59" s="225">
        <v>0</v>
      </c>
      <c r="AP59" s="225">
        <v>0</v>
      </c>
      <c r="AQ59" s="225">
        <v>0</v>
      </c>
      <c r="AR59" s="225">
        <v>0</v>
      </c>
      <c r="AS59" s="225">
        <v>0</v>
      </c>
      <c r="AT59" s="225">
        <v>0</v>
      </c>
      <c r="AU59" s="224">
        <v>0</v>
      </c>
      <c r="AV59" s="224">
        <v>0</v>
      </c>
      <c r="AW59" s="242">
        <v>0</v>
      </c>
      <c r="AX59" s="225">
        <v>0</v>
      </c>
      <c r="AY59" s="225">
        <v>0</v>
      </c>
      <c r="AZ59" s="225">
        <v>0</v>
      </c>
      <c r="BA59" s="225">
        <v>0</v>
      </c>
      <c r="BB59" s="225">
        <v>0</v>
      </c>
      <c r="BC59" s="225">
        <v>0</v>
      </c>
      <c r="BD59" s="225">
        <v>0</v>
      </c>
      <c r="BE59" s="225">
        <v>0</v>
      </c>
      <c r="BF59" s="225">
        <v>0</v>
      </c>
      <c r="BG59" s="225">
        <v>0</v>
      </c>
      <c r="BH59" s="225">
        <v>0</v>
      </c>
      <c r="BI59" s="225">
        <v>0</v>
      </c>
      <c r="BJ59" s="233">
        <v>0</v>
      </c>
      <c r="BK59" s="178">
        <v>0</v>
      </c>
    </row>
    <row r="60" spans="1:63" ht="14.5" x14ac:dyDescent="0.35">
      <c r="A60" s="128"/>
      <c r="B60" s="153"/>
      <c r="C60" s="154" t="s">
        <v>234</v>
      </c>
      <c r="D60" s="102">
        <f>'4 Utsläpp data'!D60*1000/'6 Intensiteter data'!AH60</f>
        <v>16.121941997988731</v>
      </c>
      <c r="E60" s="103">
        <f>'4 Utsläpp data'!E60*1000/'6 Intensiteter data'!AI60</f>
        <v>15.480436020504339</v>
      </c>
      <c r="F60" s="103">
        <f>'4 Utsläpp data'!F60*1000/'6 Intensiteter data'!AJ60</f>
        <v>16.088127026712161</v>
      </c>
      <c r="G60" s="103">
        <f>'4 Utsläpp data'!G60*1000/'6 Intensiteter data'!AK60</f>
        <v>14.383522762970907</v>
      </c>
      <c r="H60" s="103">
        <f>'4 Utsläpp data'!H60*1000/'6 Intensiteter data'!AL60</f>
        <v>13.628029347223004</v>
      </c>
      <c r="I60" s="103">
        <f>'4 Utsläpp data'!I60*1000/'6 Intensiteter data'!AM60</f>
        <v>13.117765148852008</v>
      </c>
      <c r="J60" s="103">
        <f>'4 Utsläpp data'!J60*1000/'6 Intensiteter data'!AN60</f>
        <v>12.476951222705368</v>
      </c>
      <c r="K60" s="103">
        <f>'4 Utsläpp data'!K60*1000/'6 Intensiteter data'!AO60</f>
        <v>12.088354446405837</v>
      </c>
      <c r="L60" s="103">
        <f>'4 Utsläpp data'!L60*1000/'6 Intensiteter data'!AP60</f>
        <v>12.007367914275077</v>
      </c>
      <c r="M60" s="103">
        <f>'4 Utsläpp data'!M60*1000/'6 Intensiteter data'!AQ60</f>
        <v>11.517512523310856</v>
      </c>
      <c r="N60" s="103">
        <f>'4 Utsläpp data'!N60*1000/'6 Intensiteter data'!AR60</f>
        <v>11.10079620765484</v>
      </c>
      <c r="O60" s="103">
        <f>'4 Utsläpp data'!O60*1000/'6 Intensiteter data'!AS60</f>
        <v>10.57617401726842</v>
      </c>
      <c r="P60" s="103">
        <f>'4 Utsläpp data'!P60*1000/'6 Intensiteter data'!AT60</f>
        <v>9.691401983758885</v>
      </c>
      <c r="Q60" s="103">
        <f>'4 Utsläpp data'!Q60*1000/'6 Intensiteter data'!AU60</f>
        <v>9.5282976881814232</v>
      </c>
      <c r="R60" s="248">
        <f>'4 Utsläpp data'!R60*1000/'6 Intensiteter data'!AV60</f>
        <v>9.1708291060104088</v>
      </c>
      <c r="S60" s="103">
        <f>'4 Utsläpp data'!D60*1000/('6 Intensiteter data'!AW60*100)</f>
        <v>14.638664595776083</v>
      </c>
      <c r="T60" s="103">
        <f>'4 Utsläpp data'!E60*1000/('6 Intensiteter data'!AX60*100)</f>
        <v>13.737154697331977</v>
      </c>
      <c r="U60" s="103">
        <f>'4 Utsläpp data'!F60*1000/('6 Intensiteter data'!AY60*100)</f>
        <v>14.997151354928013</v>
      </c>
      <c r="V60" s="103">
        <f>'4 Utsläpp data'!G60*1000/('6 Intensiteter data'!AZ60*100)</f>
        <v>13.521355449837484</v>
      </c>
      <c r="W60" s="103">
        <f>'4 Utsläpp data'!H60*1000/('6 Intensiteter data'!BA60*100)</f>
        <v>12.660082298849417</v>
      </c>
      <c r="X60" s="103">
        <f>'4 Utsläpp data'!I60*1000/('6 Intensiteter data'!BB60*100)</f>
        <v>12.200310980971942</v>
      </c>
      <c r="Y60" s="103">
        <f>'4 Utsläpp data'!J60*1000/('6 Intensiteter data'!BC60*100)</f>
        <v>11.69952860195481</v>
      </c>
      <c r="Z60" s="103">
        <f>'4 Utsläpp data'!K60*1000/('6 Intensiteter data'!BD60*100)</f>
        <v>11.659372384931153</v>
      </c>
      <c r="AA60" s="103">
        <f>'4 Utsläpp data'!L60*1000/('6 Intensiteter data'!BE60*100)</f>
        <v>11.621329744612497</v>
      </c>
      <c r="AB60" s="103">
        <f>'4 Utsläpp data'!M60*1000/('6 Intensiteter data'!BF60*100)</f>
        <v>11.072914272283558</v>
      </c>
      <c r="AC60" s="103">
        <f>'4 Utsläpp data'!N60*1000/('6 Intensiteter data'!BG60*100)</f>
        <v>10.694610366511551</v>
      </c>
      <c r="AD60" s="103">
        <f>'4 Utsläpp data'!O60*1000/('6 Intensiteter data'!BH60*100)</f>
        <v>10.382307888416801</v>
      </c>
      <c r="AE60" s="103">
        <f>'4 Utsläpp data'!P60*1000/('6 Intensiteter data'!BI60*100)</f>
        <v>9.4436540356725054</v>
      </c>
      <c r="AF60" s="103">
        <f>'4 Utsläpp data'!Q60*1000/('6 Intensiteter data'!BJ60*100)</f>
        <v>9.7130950583392011</v>
      </c>
      <c r="AG60" s="248">
        <f>'4 Utsläpp data'!R60*1000/('6 Intensiteter data'!BK60*100)</f>
        <v>9.1650889526098567</v>
      </c>
      <c r="AH60" s="226">
        <v>4186862</v>
      </c>
      <c r="AI60" s="226">
        <v>4008687</v>
      </c>
      <c r="AJ60" s="226">
        <v>4239216</v>
      </c>
      <c r="AK60" s="226">
        <v>4373341</v>
      </c>
      <c r="AL60" s="226">
        <v>4355215</v>
      </c>
      <c r="AM60" s="226">
        <v>4404765</v>
      </c>
      <c r="AN60" s="226">
        <v>4505888</v>
      </c>
      <c r="AO60" s="226">
        <v>4704604</v>
      </c>
      <c r="AP60" s="226">
        <v>4815150</v>
      </c>
      <c r="AQ60" s="226">
        <v>4903034</v>
      </c>
      <c r="AR60" s="226">
        <v>4996337</v>
      </c>
      <c r="AS60" s="226">
        <v>5123726</v>
      </c>
      <c r="AT60" s="226">
        <v>5020978</v>
      </c>
      <c r="AU60" s="226">
        <v>5319099</v>
      </c>
      <c r="AV60" s="226">
        <v>5396720</v>
      </c>
      <c r="AW60" s="259">
        <v>46111</v>
      </c>
      <c r="AX60" s="243">
        <v>45174</v>
      </c>
      <c r="AY60" s="243">
        <v>45476</v>
      </c>
      <c r="AZ60" s="243">
        <v>46522</v>
      </c>
      <c r="BA60" s="243">
        <v>46882</v>
      </c>
      <c r="BB60" s="243">
        <v>47360</v>
      </c>
      <c r="BC60" s="243">
        <v>48053</v>
      </c>
      <c r="BD60" s="243">
        <v>48777</v>
      </c>
      <c r="BE60" s="243">
        <v>49751</v>
      </c>
      <c r="BF60" s="243">
        <v>50999</v>
      </c>
      <c r="BG60" s="243">
        <v>51861</v>
      </c>
      <c r="BH60" s="243">
        <v>52194</v>
      </c>
      <c r="BI60" s="243">
        <v>51527</v>
      </c>
      <c r="BJ60" s="243">
        <v>52179</v>
      </c>
      <c r="BK60" s="280">
        <v>54001</v>
      </c>
    </row>
    <row r="61" spans="1:63" ht="14.5" x14ac:dyDescent="0.35">
      <c r="A61" s="3"/>
      <c r="B61" s="20"/>
      <c r="C61" s="2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75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273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261"/>
    </row>
    <row r="62" spans="1:63" ht="14.5" x14ac:dyDescent="0.35">
      <c r="A62" s="3"/>
      <c r="B62" s="20"/>
      <c r="C62" s="2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47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03"/>
      <c r="BK62" s="268"/>
    </row>
    <row r="63" spans="1:63" ht="15" customHeight="1" x14ac:dyDescent="0.35">
      <c r="A63" s="3"/>
      <c r="B63" s="20"/>
      <c r="C63" s="20"/>
      <c r="D63" s="311" t="s">
        <v>185</v>
      </c>
      <c r="E63" s="312"/>
      <c r="F63" s="312"/>
      <c r="G63" s="312"/>
      <c r="H63" s="312"/>
      <c r="I63" s="312"/>
      <c r="J63" s="312"/>
      <c r="K63" s="312"/>
      <c r="L63" s="312"/>
      <c r="M63" s="312"/>
      <c r="N63" s="164"/>
      <c r="O63" s="140"/>
      <c r="P63" s="208"/>
      <c r="Q63" s="169"/>
      <c r="R63" s="141"/>
      <c r="S63" s="312" t="s">
        <v>184</v>
      </c>
      <c r="T63" s="312"/>
      <c r="U63" s="312"/>
      <c r="V63" s="312"/>
      <c r="W63" s="312"/>
      <c r="X63" s="312"/>
      <c r="Y63" s="312"/>
      <c r="Z63" s="312"/>
      <c r="AA63" s="312"/>
      <c r="AB63" s="312"/>
      <c r="AC63" s="312"/>
      <c r="AD63" s="169"/>
      <c r="AE63" s="208"/>
      <c r="AF63" s="255"/>
      <c r="AG63" s="141"/>
      <c r="AH63" s="158" t="s">
        <v>207</v>
      </c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1"/>
      <c r="AW63" s="269" t="s">
        <v>219</v>
      </c>
      <c r="AX63" s="262"/>
      <c r="AY63" s="262"/>
      <c r="AZ63" s="262"/>
      <c r="BA63" s="262"/>
      <c r="BB63" s="262"/>
      <c r="BC63" s="262"/>
      <c r="BD63" s="262"/>
      <c r="BE63" s="262"/>
      <c r="BF63" s="262"/>
      <c r="BG63" s="262"/>
      <c r="BH63" s="262"/>
      <c r="BI63" s="262"/>
      <c r="BJ63" s="263"/>
      <c r="BK63" s="277"/>
    </row>
    <row r="64" spans="1:63" ht="15" customHeight="1" x14ac:dyDescent="0.35">
      <c r="A64" s="16"/>
      <c r="B64" s="24"/>
      <c r="C64" s="63"/>
      <c r="D64" s="308" t="s">
        <v>282</v>
      </c>
      <c r="E64" s="309"/>
      <c r="F64" s="309"/>
      <c r="G64" s="309"/>
      <c r="H64" s="309"/>
      <c r="I64" s="309"/>
      <c r="J64" s="309"/>
      <c r="K64" s="309"/>
      <c r="L64" s="309"/>
      <c r="M64" s="309"/>
      <c r="N64" s="163"/>
      <c r="O64" s="132"/>
      <c r="P64" s="207"/>
      <c r="Q64" s="168"/>
      <c r="R64" s="133"/>
      <c r="S64" s="310" t="s">
        <v>186</v>
      </c>
      <c r="T64" s="310"/>
      <c r="U64" s="310"/>
      <c r="V64" s="310"/>
      <c r="W64" s="310"/>
      <c r="X64" s="310"/>
      <c r="Y64" s="310"/>
      <c r="Z64" s="310"/>
      <c r="AA64" s="310"/>
      <c r="AB64" s="310"/>
      <c r="AC64" s="310"/>
      <c r="AD64" s="168"/>
      <c r="AE64" s="207"/>
      <c r="AF64" s="253"/>
      <c r="AG64" s="133"/>
      <c r="AH64" s="62" t="s">
        <v>280</v>
      </c>
      <c r="AI64" s="62"/>
      <c r="AJ64" s="62"/>
      <c r="AK64" s="62"/>
      <c r="AL64" s="62"/>
      <c r="AM64" s="62"/>
      <c r="AN64" s="62"/>
      <c r="AO64" s="62"/>
      <c r="AP64" s="62"/>
      <c r="AQ64" s="62"/>
      <c r="AR64" s="201"/>
      <c r="AS64" s="201"/>
      <c r="AT64" s="207"/>
      <c r="AU64" s="252"/>
      <c r="AV64" s="136"/>
      <c r="AW64" s="264" t="s">
        <v>69</v>
      </c>
      <c r="AX64" s="264"/>
      <c r="AY64" s="264"/>
      <c r="AZ64" s="264"/>
      <c r="BA64" s="264"/>
      <c r="BB64" s="264"/>
      <c r="BC64" s="264"/>
      <c r="BD64" s="264"/>
      <c r="BE64" s="264"/>
      <c r="BF64" s="264"/>
      <c r="BG64" s="265"/>
      <c r="BH64" s="265"/>
      <c r="BI64" s="265"/>
      <c r="BJ64" s="265"/>
      <c r="BK64" s="278"/>
    </row>
    <row r="65" spans="1:63" ht="14.5" x14ac:dyDescent="0.35">
      <c r="A65" s="16"/>
      <c r="B65" s="24"/>
      <c r="C65" s="192" t="s">
        <v>212</v>
      </c>
      <c r="D65" s="190" t="s">
        <v>60</v>
      </c>
      <c r="E65" s="186" t="s">
        <v>61</v>
      </c>
      <c r="F65" s="186" t="s">
        <v>62</v>
      </c>
      <c r="G65" s="186" t="s">
        <v>63</v>
      </c>
      <c r="H65" s="186" t="s">
        <v>64</v>
      </c>
      <c r="I65" s="186" t="s">
        <v>65</v>
      </c>
      <c r="J65" s="186" t="s">
        <v>163</v>
      </c>
      <c r="K65" s="186" t="s">
        <v>221</v>
      </c>
      <c r="L65" s="186" t="s">
        <v>222</v>
      </c>
      <c r="M65" s="186" t="s">
        <v>242</v>
      </c>
      <c r="N65" s="186" t="s">
        <v>243</v>
      </c>
      <c r="O65" s="186" t="s">
        <v>244</v>
      </c>
      <c r="P65" s="186" t="s">
        <v>246</v>
      </c>
      <c r="Q65" s="36" t="s">
        <v>251</v>
      </c>
      <c r="R65" s="187" t="s">
        <v>270</v>
      </c>
      <c r="S65" s="36" t="s">
        <v>60</v>
      </c>
      <c r="T65" s="186" t="s">
        <v>61</v>
      </c>
      <c r="U65" s="186" t="s">
        <v>62</v>
      </c>
      <c r="V65" s="186" t="s">
        <v>63</v>
      </c>
      <c r="W65" s="186" t="s">
        <v>64</v>
      </c>
      <c r="X65" s="186" t="s">
        <v>65</v>
      </c>
      <c r="Y65" s="186" t="s">
        <v>163</v>
      </c>
      <c r="Z65" s="186" t="s">
        <v>221</v>
      </c>
      <c r="AA65" s="186" t="s">
        <v>222</v>
      </c>
      <c r="AB65" s="186" t="s">
        <v>242</v>
      </c>
      <c r="AC65" s="186" t="s">
        <v>243</v>
      </c>
      <c r="AD65" s="186" t="s">
        <v>244</v>
      </c>
      <c r="AE65" s="186" t="s">
        <v>246</v>
      </c>
      <c r="AF65" s="186" t="s">
        <v>251</v>
      </c>
      <c r="AG65" s="187" t="s">
        <v>270</v>
      </c>
      <c r="AH65" s="36" t="s">
        <v>60</v>
      </c>
      <c r="AI65" s="36" t="s">
        <v>61</v>
      </c>
      <c r="AJ65" s="36" t="s">
        <v>62</v>
      </c>
      <c r="AK65" s="36" t="s">
        <v>63</v>
      </c>
      <c r="AL65" s="36" t="s">
        <v>64</v>
      </c>
      <c r="AM65" s="36" t="s">
        <v>65</v>
      </c>
      <c r="AN65" s="36" t="s">
        <v>163</v>
      </c>
      <c r="AO65" s="36" t="s">
        <v>221</v>
      </c>
      <c r="AP65" s="36" t="s">
        <v>222</v>
      </c>
      <c r="AQ65" s="36" t="s">
        <v>242</v>
      </c>
      <c r="AR65" s="36" t="s">
        <v>243</v>
      </c>
      <c r="AS65" s="36" t="s">
        <v>244</v>
      </c>
      <c r="AT65" s="36" t="s">
        <v>246</v>
      </c>
      <c r="AU65" s="222" t="s">
        <v>251</v>
      </c>
      <c r="AV65" s="36" t="s">
        <v>270</v>
      </c>
      <c r="AW65" s="266" t="s">
        <v>60</v>
      </c>
      <c r="AX65" s="267" t="s">
        <v>61</v>
      </c>
      <c r="AY65" s="267" t="s">
        <v>62</v>
      </c>
      <c r="AZ65" s="267" t="s">
        <v>63</v>
      </c>
      <c r="BA65" s="267" t="s">
        <v>64</v>
      </c>
      <c r="BB65" s="267" t="s">
        <v>65</v>
      </c>
      <c r="BC65" s="267" t="s">
        <v>163</v>
      </c>
      <c r="BD65" s="267" t="s">
        <v>221</v>
      </c>
      <c r="BE65" s="267" t="s">
        <v>222</v>
      </c>
      <c r="BF65" s="267" t="s">
        <v>242</v>
      </c>
      <c r="BG65" s="267" t="s">
        <v>243</v>
      </c>
      <c r="BH65" s="267" t="s">
        <v>244</v>
      </c>
      <c r="BI65" s="267" t="s">
        <v>246</v>
      </c>
      <c r="BJ65" s="267" t="s">
        <v>251</v>
      </c>
      <c r="BK65" s="276" t="s">
        <v>270</v>
      </c>
    </row>
    <row r="66" spans="1:63" ht="14.5" x14ac:dyDescent="0.35">
      <c r="A66" s="16"/>
      <c r="B66" s="24"/>
      <c r="C66" s="55" t="s">
        <v>66</v>
      </c>
      <c r="D66" s="156">
        <f>'4 Utsläpp data'!D66*1000/'6 Intensiteter data'!AH66</f>
        <v>191.65677665169781</v>
      </c>
      <c r="E66" s="156">
        <f>'4 Utsläpp data'!E66*1000/'6 Intensiteter data'!AI66</f>
        <v>176.70040108628231</v>
      </c>
      <c r="F66" s="156">
        <f>'4 Utsläpp data'!F66*1000/'6 Intensiteter data'!AJ66</f>
        <v>180.43054612215676</v>
      </c>
      <c r="G66" s="156">
        <f>'4 Utsläpp data'!G66*1000/'6 Intensiteter data'!AK66</f>
        <v>171.79745785591464</v>
      </c>
      <c r="H66" s="156">
        <f>'4 Utsläpp data'!H66*1000/'6 Intensiteter data'!AL66</f>
        <v>167.09852021458389</v>
      </c>
      <c r="I66" s="156">
        <f>'4 Utsläpp data'!I66*1000/'6 Intensiteter data'!AM66</f>
        <v>156.3337021046319</v>
      </c>
      <c r="J66" s="156">
        <f>'4 Utsläpp data'!J66*1000/'6 Intensiteter data'!AN66</f>
        <v>141.68601064599056</v>
      </c>
      <c r="K66" s="156">
        <f>'4 Utsläpp data'!K66*1000/'6 Intensiteter data'!AO66</f>
        <v>136.83588254125885</v>
      </c>
      <c r="L66" s="156">
        <f>'4 Utsläpp data'!L66*1000/'6 Intensiteter data'!AP66</f>
        <v>135.01483083829476</v>
      </c>
      <c r="M66" s="156">
        <f>'4 Utsläpp data'!M66*1000/'6 Intensiteter data'!AQ66</f>
        <v>130.90480131196014</v>
      </c>
      <c r="N66" s="156">
        <f>'4 Utsläpp data'!N66*1000/'6 Intensiteter data'!AR66</f>
        <v>137.71195174138489</v>
      </c>
      <c r="O66" s="156">
        <f>'4 Utsläpp data'!O66*1000/'6 Intensiteter data'!AS66</f>
        <v>128.23961585323272</v>
      </c>
      <c r="P66" s="156">
        <f>'4 Utsläpp data'!P66*1000/'6 Intensiteter data'!AT66</f>
        <v>135.40228319718227</v>
      </c>
      <c r="Q66" s="156">
        <f>'4 Utsläpp data'!Q66*1000/'6 Intensiteter data'!AU66</f>
        <v>138.32196917830629</v>
      </c>
      <c r="R66" s="244">
        <f>'4 Utsläpp data'!R66*1000/'6 Intensiteter data'!AV66</f>
        <v>139.32018018908875</v>
      </c>
      <c r="S66" s="156">
        <f>'4 Utsläpp data'!D66*1000/('6 Intensiteter data'!AW66*100)</f>
        <v>79.128819674585657</v>
      </c>
      <c r="T66" s="156">
        <f>'4 Utsläpp data'!E66*1000/('6 Intensiteter data'!AX66*100)</f>
        <v>76.078554021477828</v>
      </c>
      <c r="U66" s="156">
        <f>'4 Utsläpp data'!F66*1000/('6 Intensiteter data'!AY66*100)</f>
        <v>75.132020900661104</v>
      </c>
      <c r="V66" s="156">
        <f>'4 Utsläpp data'!G66*1000/('6 Intensiteter data'!AZ66*100)</f>
        <v>68.49717891273967</v>
      </c>
      <c r="W66" s="156">
        <f>'4 Utsläpp data'!H66*1000/('6 Intensiteter data'!BA66*100)</f>
        <v>65.347321071616761</v>
      </c>
      <c r="X66" s="156">
        <f>'4 Utsläpp data'!I66*1000/('6 Intensiteter data'!BB66*100)</f>
        <v>64.681154835347428</v>
      </c>
      <c r="Y66" s="156">
        <f>'4 Utsläpp data'!J66*1000/('6 Intensiteter data'!BC66*100)</f>
        <v>64.195233654080326</v>
      </c>
      <c r="Z66" s="156">
        <f>'4 Utsläpp data'!K66*1000/('6 Intensiteter data'!BD66*100)</f>
        <v>64.576408223757383</v>
      </c>
      <c r="AA66" s="156">
        <f>'4 Utsläpp data'!L66*1000/('6 Intensiteter data'!BE66*100)</f>
        <v>65.090146786281636</v>
      </c>
      <c r="AB66" s="156">
        <f>'4 Utsläpp data'!M66*1000/('6 Intensiteter data'!BF66*100)</f>
        <v>64.203126524738067</v>
      </c>
      <c r="AC66" s="156">
        <f>'4 Utsläpp data'!N66*1000/('6 Intensiteter data'!BG66*100)</f>
        <v>61.636626840947216</v>
      </c>
      <c r="AD66" s="156">
        <f>'4 Utsläpp data'!O66*1000/('6 Intensiteter data'!BH66*100)</f>
        <v>60.421579838756564</v>
      </c>
      <c r="AE66" s="156">
        <f>'4 Utsläpp data'!P66*1000/('6 Intensiteter data'!BI66*100)</f>
        <v>59.226435786264219</v>
      </c>
      <c r="AF66" s="156">
        <f>'4 Utsläpp data'!Q66*1000/('6 Intensiteter data'!BJ66*100)</f>
        <v>58.101236698734184</v>
      </c>
      <c r="AG66" s="244">
        <f>'4 Utsläpp data'!R66*1000/('6 Intensiteter data'!BK66*100)</f>
        <v>57.418449966866817</v>
      </c>
      <c r="AH66" s="176">
        <v>46365</v>
      </c>
      <c r="AI66" s="176">
        <v>48437</v>
      </c>
      <c r="AJ66" s="176">
        <v>48636</v>
      </c>
      <c r="AK66" s="176">
        <v>50955</v>
      </c>
      <c r="AL66" s="176">
        <v>51504</v>
      </c>
      <c r="AM66" s="176">
        <v>54903</v>
      </c>
      <c r="AN66" s="176">
        <v>60441</v>
      </c>
      <c r="AO66" s="176">
        <v>62483</v>
      </c>
      <c r="AP66" s="176">
        <v>62094</v>
      </c>
      <c r="AQ66" s="176">
        <v>64446</v>
      </c>
      <c r="AR66" s="176">
        <v>58543</v>
      </c>
      <c r="AS66" s="176">
        <v>63277</v>
      </c>
      <c r="AT66" s="2">
        <v>60144</v>
      </c>
      <c r="AU66" s="176">
        <v>58008</v>
      </c>
      <c r="AV66" s="176">
        <v>56998</v>
      </c>
      <c r="AW66" s="188">
        <f t="shared" ref="AW66:BG66" si="0">AW6+AW7+AW8</f>
        <v>1123</v>
      </c>
      <c r="AX66" s="176">
        <f t="shared" si="0"/>
        <v>1125</v>
      </c>
      <c r="AY66" s="176">
        <f t="shared" si="0"/>
        <v>1168</v>
      </c>
      <c r="AZ66" s="176">
        <f t="shared" si="0"/>
        <v>1278</v>
      </c>
      <c r="BA66" s="176">
        <f t="shared" si="0"/>
        <v>1317</v>
      </c>
      <c r="BB66" s="176">
        <f t="shared" si="0"/>
        <v>1327</v>
      </c>
      <c r="BC66" s="176">
        <f t="shared" si="0"/>
        <v>1334</v>
      </c>
      <c r="BD66" s="176">
        <f t="shared" si="0"/>
        <v>1324</v>
      </c>
      <c r="BE66" s="176">
        <f t="shared" si="0"/>
        <v>1288</v>
      </c>
      <c r="BF66" s="176">
        <f t="shared" si="0"/>
        <v>1314</v>
      </c>
      <c r="BG66" s="176">
        <f t="shared" si="0"/>
        <v>1308</v>
      </c>
      <c r="BH66" s="176">
        <f t="shared" ref="BH66:BI66" si="1">BH6+BH7+BH8</f>
        <v>1343</v>
      </c>
      <c r="BI66" s="176">
        <f t="shared" si="1"/>
        <v>1375</v>
      </c>
      <c r="BJ66" s="2">
        <f t="shared" ref="BJ66:BK66" si="2">BJ6+BJ7+BJ8</f>
        <v>1381</v>
      </c>
      <c r="BK66" s="189">
        <f t="shared" si="2"/>
        <v>1383</v>
      </c>
    </row>
    <row r="67" spans="1:63" ht="14.5" x14ac:dyDescent="0.35">
      <c r="A67" s="16"/>
      <c r="B67" s="24"/>
      <c r="C67" s="55" t="s">
        <v>67</v>
      </c>
      <c r="D67" s="64">
        <f>'4 Utsläpp data'!D67*1000/'6 Intensiteter data'!AH67</f>
        <v>25.026116492248097</v>
      </c>
      <c r="E67" s="64">
        <f>'4 Utsläpp data'!E67*1000/'6 Intensiteter data'!AI67</f>
        <v>23.679605600677974</v>
      </c>
      <c r="F67" s="64">
        <f>'4 Utsläpp data'!F67*1000/'6 Intensiteter data'!AJ67</f>
        <v>27.166172286081402</v>
      </c>
      <c r="G67" s="64">
        <f>'4 Utsläpp data'!G67*1000/'6 Intensiteter data'!AK67</f>
        <v>28.468940185617072</v>
      </c>
      <c r="H67" s="64">
        <f>'4 Utsläpp data'!H67*1000/'6 Intensiteter data'!AL67</f>
        <v>30.668973486732234</v>
      </c>
      <c r="I67" s="64">
        <f>'4 Utsläpp data'!I67*1000/'6 Intensiteter data'!AM67</f>
        <v>32.978809481442532</v>
      </c>
      <c r="J67" s="64">
        <f>'4 Utsläpp data'!J67*1000/'6 Intensiteter data'!AN67</f>
        <v>37.9520528232472</v>
      </c>
      <c r="K67" s="64">
        <f>'4 Utsläpp data'!K67*1000/'6 Intensiteter data'!AO67</f>
        <v>35.561705926903606</v>
      </c>
      <c r="L67" s="64">
        <f>'4 Utsläpp data'!L67*1000/'6 Intensiteter data'!AP67</f>
        <v>34.327973837584089</v>
      </c>
      <c r="M67" s="64">
        <f>'4 Utsläpp data'!M67*1000/'6 Intensiteter data'!AQ67</f>
        <v>31.069409839282937</v>
      </c>
      <c r="N67" s="64">
        <f>'4 Utsläpp data'!N67*1000/'6 Intensiteter data'!AR67</f>
        <v>28.724346011099151</v>
      </c>
      <c r="O67" s="64">
        <f>'4 Utsläpp data'!O67*1000/'6 Intensiteter data'!AS67</f>
        <v>29.251861574185018</v>
      </c>
      <c r="P67" s="64">
        <f>'4 Utsläpp data'!P67*1000/'6 Intensiteter data'!AT67</f>
        <v>28.951755420671077</v>
      </c>
      <c r="Q67" s="64">
        <f>'4 Utsläpp data'!Q67*1000/'6 Intensiteter data'!AU67</f>
        <v>26.796145720142263</v>
      </c>
      <c r="R67" s="245">
        <f>'4 Utsläpp data'!R67*1000/'6 Intensiteter data'!AV67</f>
        <v>30.188253128438717</v>
      </c>
      <c r="S67" s="64">
        <f>'4 Utsläpp data'!D67*1000/('6 Intensiteter data'!AW67*100)</f>
        <v>84.517547762407432</v>
      </c>
      <c r="T67" s="64">
        <f>'4 Utsläpp data'!E67*1000/('6 Intensiteter data'!AX67*100)</f>
        <v>76.611981120193491</v>
      </c>
      <c r="U67" s="64">
        <f>'4 Utsläpp data'!F67*1000/('6 Intensiteter data'!AY67*100)</f>
        <v>100.04869063859229</v>
      </c>
      <c r="V67" s="64">
        <f>'4 Utsläpp data'!G67*1000/('6 Intensiteter data'!AZ67*100)</f>
        <v>95.40156138545764</v>
      </c>
      <c r="W67" s="64">
        <f>'4 Utsläpp data'!H67*1000/('6 Intensiteter data'!BA67*100)</f>
        <v>94.731986541882392</v>
      </c>
      <c r="X67" s="64">
        <f>'4 Utsläpp data'!I67*1000/('6 Intensiteter data'!BB67*100)</f>
        <v>89.019467249756445</v>
      </c>
      <c r="Y67" s="64">
        <f>'4 Utsläpp data'!J67*1000/('6 Intensiteter data'!BC67*100)</f>
        <v>93.66946157305641</v>
      </c>
      <c r="Z67" s="64">
        <f>'4 Utsläpp data'!K67*1000/('6 Intensiteter data'!BD67*100)</f>
        <v>98.949490781772553</v>
      </c>
      <c r="AA67" s="64">
        <f>'4 Utsläpp data'!L67*1000/('6 Intensiteter data'!BE67*100)</f>
        <v>100.31977223883541</v>
      </c>
      <c r="AB67" s="64">
        <f>'4 Utsläpp data'!M67*1000/('6 Intensiteter data'!BF67*100)</f>
        <v>101.50916532056158</v>
      </c>
      <c r="AC67" s="64">
        <f>'4 Utsläpp data'!N67*1000/('6 Intensiteter data'!BG67*100)</f>
        <v>92.091450159334343</v>
      </c>
      <c r="AD67" s="64">
        <f>'4 Utsläpp data'!O67*1000/('6 Intensiteter data'!BH67*100)</f>
        <v>92.782682995149528</v>
      </c>
      <c r="AE67" s="64">
        <f>'4 Utsläpp data'!P67*1000/('6 Intensiteter data'!BI67*100)</f>
        <v>89.73596592637</v>
      </c>
      <c r="AF67" s="64">
        <f>'4 Utsläpp data'!Q67*1000/('6 Intensiteter data'!BJ67*100)</f>
        <v>84.515043601328699</v>
      </c>
      <c r="AG67" s="245">
        <f>'4 Utsläpp data'!R67*1000/('6 Intensiteter data'!BK67*100)</f>
        <v>77.23396536364578</v>
      </c>
      <c r="AH67" s="2">
        <v>31070</v>
      </c>
      <c r="AI67" s="2">
        <v>27177</v>
      </c>
      <c r="AJ67" s="2">
        <v>32409</v>
      </c>
      <c r="AK67" s="2">
        <v>31165</v>
      </c>
      <c r="AL67" s="2">
        <v>29653</v>
      </c>
      <c r="AM67" s="2">
        <v>26723</v>
      </c>
      <c r="AN67" s="2">
        <v>24681</v>
      </c>
      <c r="AO67" s="2">
        <v>25877</v>
      </c>
      <c r="AP67" s="2">
        <v>26886</v>
      </c>
      <c r="AQ67" s="2">
        <v>30058</v>
      </c>
      <c r="AR67" s="2">
        <v>30778</v>
      </c>
      <c r="AS67" s="2">
        <v>30767</v>
      </c>
      <c r="AT67" s="2">
        <v>30995</v>
      </c>
      <c r="AU67" s="2">
        <v>33117</v>
      </c>
      <c r="AV67" s="2">
        <v>27375</v>
      </c>
      <c r="AW67" s="37">
        <f t="shared" ref="AW67:BG67" si="3">AW9</f>
        <v>92</v>
      </c>
      <c r="AX67" s="2">
        <f t="shared" si="3"/>
        <v>84</v>
      </c>
      <c r="AY67" s="2">
        <f t="shared" si="3"/>
        <v>88</v>
      </c>
      <c r="AZ67" s="2">
        <f t="shared" si="3"/>
        <v>93</v>
      </c>
      <c r="BA67" s="2">
        <f t="shared" si="3"/>
        <v>96</v>
      </c>
      <c r="BB67" s="2">
        <f t="shared" si="3"/>
        <v>99</v>
      </c>
      <c r="BC67" s="2">
        <f t="shared" si="3"/>
        <v>100</v>
      </c>
      <c r="BD67" s="2">
        <f t="shared" si="3"/>
        <v>93</v>
      </c>
      <c r="BE67" s="2">
        <f t="shared" si="3"/>
        <v>92</v>
      </c>
      <c r="BF67" s="2">
        <f t="shared" si="3"/>
        <v>92</v>
      </c>
      <c r="BG67" s="2">
        <f t="shared" si="3"/>
        <v>96</v>
      </c>
      <c r="BH67" s="2">
        <f t="shared" ref="BH67:BI67" si="4">BH9</f>
        <v>97</v>
      </c>
      <c r="BI67" s="2">
        <f t="shared" si="4"/>
        <v>100</v>
      </c>
      <c r="BJ67" s="2">
        <f t="shared" ref="BJ67:BK67" si="5">BJ9</f>
        <v>105</v>
      </c>
      <c r="BK67" s="38">
        <f t="shared" si="5"/>
        <v>107</v>
      </c>
    </row>
    <row r="68" spans="1:63" ht="14.5" x14ac:dyDescent="0.35">
      <c r="A68" s="16"/>
      <c r="B68" s="24"/>
      <c r="C68" s="55" t="s">
        <v>6</v>
      </c>
      <c r="D68" s="64">
        <f>'4 Utsläpp data'!D68*1000/'6 Intensiteter data'!AH68</f>
        <v>27.189471745599132</v>
      </c>
      <c r="E68" s="64">
        <f>'4 Utsläpp data'!E68*1000/'6 Intensiteter data'!AI68</f>
        <v>27.737224413755403</v>
      </c>
      <c r="F68" s="64">
        <f>'4 Utsläpp data'!F68*1000/'6 Intensiteter data'!AJ68</f>
        <v>27.316702492439273</v>
      </c>
      <c r="G68" s="64">
        <f>'4 Utsläpp data'!G68*1000/'6 Intensiteter data'!AK68</f>
        <v>24.37388872653392</v>
      </c>
      <c r="H68" s="64">
        <f>'4 Utsläpp data'!H68*1000/'6 Intensiteter data'!AL68</f>
        <v>24.987900821027406</v>
      </c>
      <c r="I68" s="64">
        <f>'4 Utsläpp data'!I68*1000/'6 Intensiteter data'!AM68</f>
        <v>24.464388963468803</v>
      </c>
      <c r="J68" s="64">
        <f>'4 Utsläpp data'!J68*1000/'6 Intensiteter data'!AN68</f>
        <v>24.723562704602163</v>
      </c>
      <c r="K68" s="64">
        <f>'4 Utsläpp data'!K68*1000/'6 Intensiteter data'!AO68</f>
        <v>23.564658039010741</v>
      </c>
      <c r="L68" s="64">
        <f>'4 Utsläpp data'!L68*1000/'6 Intensiteter data'!AP68</f>
        <v>23.588982396051946</v>
      </c>
      <c r="M68" s="64">
        <f>'4 Utsläpp data'!M68*1000/'6 Intensiteter data'!AQ68</f>
        <v>22.588683868272568</v>
      </c>
      <c r="N68" s="64">
        <f>'4 Utsläpp data'!N68*1000/'6 Intensiteter data'!AR68</f>
        <v>21.946106926555554</v>
      </c>
      <c r="O68" s="64">
        <f>'4 Utsläpp data'!O68*1000/'6 Intensiteter data'!AS68</f>
        <v>22.218977567579106</v>
      </c>
      <c r="P68" s="64">
        <f>'4 Utsläpp data'!P68*1000/'6 Intensiteter data'!AT68</f>
        <v>20.5568946661006</v>
      </c>
      <c r="Q68" s="64">
        <f>'4 Utsläpp data'!Q68*1000/'6 Intensiteter data'!AU68</f>
        <v>18.804381929143968</v>
      </c>
      <c r="R68" s="245">
        <f>'4 Utsläpp data'!R68*1000/'6 Intensiteter data'!AV68</f>
        <v>17.537925317531247</v>
      </c>
      <c r="S68" s="64">
        <f>'4 Utsläpp data'!D68*1000/('6 Intensiteter data'!AW68*100)</f>
        <v>28.195902439316836</v>
      </c>
      <c r="T68" s="64">
        <f>'4 Utsläpp data'!E68*1000/('6 Intensiteter data'!AX68*100)</f>
        <v>24.830711845597943</v>
      </c>
      <c r="U68" s="64">
        <f>'4 Utsläpp data'!F68*1000/('6 Intensiteter data'!AY68*100)</f>
        <v>30.591378385658235</v>
      </c>
      <c r="V68" s="64">
        <f>'4 Utsläpp data'!G68*1000/('6 Intensiteter data'!AZ68*100)</f>
        <v>28.436705551132551</v>
      </c>
      <c r="W68" s="64">
        <f>'4 Utsläpp data'!H68*1000/('6 Intensiteter data'!BA68*100)</f>
        <v>27.631429085437897</v>
      </c>
      <c r="X68" s="64">
        <f>'4 Utsläpp data'!I68*1000/('6 Intensiteter data'!BB68*100)</f>
        <v>26.513292488133967</v>
      </c>
      <c r="Y68" s="64">
        <f>'4 Utsläpp data'!J68*1000/('6 Intensiteter data'!BC68*100)</f>
        <v>26.575478055586494</v>
      </c>
      <c r="Z68" s="64">
        <f>'4 Utsläpp data'!K68*1000/('6 Intensiteter data'!BD68*100)</f>
        <v>27.542873081280035</v>
      </c>
      <c r="AA68" s="64">
        <f>'4 Utsläpp data'!L68*1000/('6 Intensiteter data'!BE68*100)</f>
        <v>28.553290379851468</v>
      </c>
      <c r="AB68" s="64">
        <f>'4 Utsläpp data'!M68*1000/('6 Intensiteter data'!BF68*100)</f>
        <v>27.520898361503797</v>
      </c>
      <c r="AC68" s="64">
        <f>'4 Utsläpp data'!N68*1000/('6 Intensiteter data'!BG68*100)</f>
        <v>26.890421861079147</v>
      </c>
      <c r="AD68" s="64">
        <f>'4 Utsläpp data'!O68*1000/('6 Intensiteter data'!BH68*100)</f>
        <v>27.03270328104265</v>
      </c>
      <c r="AE68" s="64">
        <f>'4 Utsläpp data'!P68*1000/('6 Intensiteter data'!BI68*100)</f>
        <v>23.882573506646036</v>
      </c>
      <c r="AF68" s="64">
        <f>'4 Utsläpp data'!Q68*1000/('6 Intensiteter data'!BJ68*100)</f>
        <v>25.796958795116886</v>
      </c>
      <c r="AG68" s="245">
        <f>'4 Utsläpp data'!R68*1000/('6 Intensiteter data'!BK68*100)</f>
        <v>24.487934285149503</v>
      </c>
      <c r="AH68" s="2">
        <v>670949</v>
      </c>
      <c r="AI68" s="2">
        <v>524326</v>
      </c>
      <c r="AJ68" s="2">
        <v>643370</v>
      </c>
      <c r="AK68" s="2">
        <v>679712</v>
      </c>
      <c r="AL68" s="2">
        <v>631518</v>
      </c>
      <c r="AM68" s="2">
        <v>605383</v>
      </c>
      <c r="AN68" s="2">
        <v>593240</v>
      </c>
      <c r="AO68" s="2">
        <v>633618</v>
      </c>
      <c r="AP68" s="2">
        <v>645170</v>
      </c>
      <c r="AQ68" s="2">
        <v>664853</v>
      </c>
      <c r="AR68" s="2">
        <v>684694</v>
      </c>
      <c r="AS68" s="2">
        <v>676822</v>
      </c>
      <c r="AT68" s="2">
        <v>634680</v>
      </c>
      <c r="AU68" s="2">
        <v>756443</v>
      </c>
      <c r="AV68" s="2">
        <v>792950</v>
      </c>
      <c r="AW68" s="37">
        <f t="shared" ref="AW68:BG68" si="6">SUM(AW10:AW27)</f>
        <v>6470</v>
      </c>
      <c r="AX68" s="2">
        <f t="shared" si="6"/>
        <v>5857</v>
      </c>
      <c r="AY68" s="2">
        <f t="shared" si="6"/>
        <v>5745</v>
      </c>
      <c r="AZ68" s="2">
        <f t="shared" si="6"/>
        <v>5826</v>
      </c>
      <c r="BA68" s="2">
        <f t="shared" si="6"/>
        <v>5711</v>
      </c>
      <c r="BB68" s="2">
        <f t="shared" si="6"/>
        <v>5586</v>
      </c>
      <c r="BC68" s="2">
        <f t="shared" si="6"/>
        <v>5519</v>
      </c>
      <c r="BD68" s="2">
        <f t="shared" si="6"/>
        <v>5421</v>
      </c>
      <c r="BE68" s="2">
        <f t="shared" si="6"/>
        <v>5330</v>
      </c>
      <c r="BF68" s="2">
        <f t="shared" si="6"/>
        <v>5457</v>
      </c>
      <c r="BG68" s="2">
        <f t="shared" si="6"/>
        <v>5588</v>
      </c>
      <c r="BH68" s="2">
        <f t="shared" ref="BH68:BI68" si="7">SUM(BH10:BH27)</f>
        <v>5563</v>
      </c>
      <c r="BI68" s="2">
        <f t="shared" si="7"/>
        <v>5463</v>
      </c>
      <c r="BJ68" s="2">
        <f t="shared" ref="BJ68:BK68" si="8">SUM(BJ10:BJ27)</f>
        <v>5514</v>
      </c>
      <c r="BK68" s="38">
        <f t="shared" si="8"/>
        <v>5679</v>
      </c>
    </row>
    <row r="69" spans="1:63" ht="14.5" x14ac:dyDescent="0.35">
      <c r="A69" s="16"/>
      <c r="B69" s="24"/>
      <c r="C69" s="55" t="s">
        <v>83</v>
      </c>
      <c r="D69" s="64">
        <f>'4 Utsläpp data'!D69*1000/'6 Intensiteter data'!AH69</f>
        <v>104.81197364409803</v>
      </c>
      <c r="E69" s="64">
        <f>'4 Utsläpp data'!E69*1000/'6 Intensiteter data'!AI69</f>
        <v>109.53431299938811</v>
      </c>
      <c r="F69" s="64">
        <f>'4 Utsläpp data'!F69*1000/'6 Intensiteter data'!AJ69</f>
        <v>134.67336052338382</v>
      </c>
      <c r="G69" s="64">
        <f>'4 Utsläpp data'!G69*1000/'6 Intensiteter data'!AK69</f>
        <v>108.6068455350724</v>
      </c>
      <c r="H69" s="64">
        <f>'4 Utsläpp data'!H69*1000/'6 Intensiteter data'!AL69</f>
        <v>89.613637578968138</v>
      </c>
      <c r="I69" s="64">
        <f>'4 Utsläpp data'!I69*1000/'6 Intensiteter data'!AM69</f>
        <v>90.510552034836465</v>
      </c>
      <c r="J69" s="64">
        <f>'4 Utsläpp data'!J69*1000/'6 Intensiteter data'!AN69</f>
        <v>77.876486372013318</v>
      </c>
      <c r="K69" s="64">
        <f>'4 Utsläpp data'!K69*1000/'6 Intensiteter data'!AO69</f>
        <v>71.965545404879663</v>
      </c>
      <c r="L69" s="64">
        <f>'4 Utsläpp data'!L69*1000/'6 Intensiteter data'!AP69</f>
        <v>81.547733046269386</v>
      </c>
      <c r="M69" s="64">
        <f>'4 Utsläpp data'!M69*1000/'6 Intensiteter data'!AQ69</f>
        <v>80.300890459314985</v>
      </c>
      <c r="N69" s="64">
        <f>'4 Utsläpp data'!N69*1000/'6 Intensiteter data'!AR69</f>
        <v>91.077572733424205</v>
      </c>
      <c r="O69" s="64">
        <f>'4 Utsläpp data'!O69*1000/'6 Intensiteter data'!AS69</f>
        <v>67.328965866691462</v>
      </c>
      <c r="P69" s="64">
        <f>'4 Utsläpp data'!P69*1000/'6 Intensiteter data'!AT69</f>
        <v>51.134914648711394</v>
      </c>
      <c r="Q69" s="64">
        <f>'4 Utsläpp data'!Q69*1000/'6 Intensiteter data'!AU69</f>
        <v>64.172784719066456</v>
      </c>
      <c r="R69" s="245">
        <f>'4 Utsläpp data'!R69*1000/'6 Intensiteter data'!AV69</f>
        <v>66.348181225961483</v>
      </c>
      <c r="S69" s="64">
        <f>'4 Utsläpp data'!D69*1000/('6 Intensiteter data'!AW69*100)</f>
        <v>211.69243613669158</v>
      </c>
      <c r="T69" s="64">
        <f>'4 Utsläpp data'!E69*1000/('6 Intensiteter data'!AX69*100)</f>
        <v>211.86379927519096</v>
      </c>
      <c r="U69" s="64">
        <f>'4 Utsläpp data'!F69*1000/('6 Intensiteter data'!AY69*100)</f>
        <v>262.76990151277431</v>
      </c>
      <c r="V69" s="64">
        <f>'4 Utsläpp data'!G69*1000/('6 Intensiteter data'!AZ69*100)</f>
        <v>213.66415373184864</v>
      </c>
      <c r="W69" s="64">
        <f>'4 Utsläpp data'!H69*1000/('6 Intensiteter data'!BA69*100)</f>
        <v>196.84315442054123</v>
      </c>
      <c r="X69" s="64">
        <f>'4 Utsläpp data'!I69*1000/('6 Intensiteter data'!BB69*100)</f>
        <v>182.6870478168037</v>
      </c>
      <c r="Y69" s="64">
        <f>'4 Utsläpp data'!J69*1000/('6 Intensiteter data'!BC69*100)</f>
        <v>159.61617147809898</v>
      </c>
      <c r="Z69" s="64">
        <f>'4 Utsläpp data'!K69*1000/('6 Intensiteter data'!BD69*100)</f>
        <v>153.38176168862731</v>
      </c>
      <c r="AA69" s="64">
        <f>'4 Utsläpp data'!L69*1000/('6 Intensiteter data'!BE69*100)</f>
        <v>162.0742282482673</v>
      </c>
      <c r="AB69" s="64">
        <f>'4 Utsläpp data'!M69*1000/('6 Intensiteter data'!BF69*100)</f>
        <v>150.74813165117695</v>
      </c>
      <c r="AC69" s="64">
        <f>'4 Utsläpp data'!N69*1000/('6 Intensiteter data'!BG69*100)</f>
        <v>150.3333910293438</v>
      </c>
      <c r="AD69" s="64">
        <f>'4 Utsläpp data'!O69*1000/('6 Intensiteter data'!BH69*100)</f>
        <v>126.85771129413459</v>
      </c>
      <c r="AE69" s="64">
        <f>'4 Utsläpp data'!P69*1000/('6 Intensiteter data'!BI69*100)</f>
        <v>115.49173278188856</v>
      </c>
      <c r="AF69" s="64">
        <f>'4 Utsläpp data'!Q69*1000/('6 Intensiteter data'!BJ69*100)</f>
        <v>124.19472777770902</v>
      </c>
      <c r="AG69" s="245">
        <f>'4 Utsläpp data'!R69*1000/('6 Intensiteter data'!BK69*100)</f>
        <v>117.22687621126524</v>
      </c>
      <c r="AH69" s="2">
        <v>99169</v>
      </c>
      <c r="AI69" s="2">
        <v>97098</v>
      </c>
      <c r="AJ69" s="2">
        <v>97168</v>
      </c>
      <c r="AK69" s="2">
        <v>99743</v>
      </c>
      <c r="AL69" s="2">
        <v>112904</v>
      </c>
      <c r="AM69" s="2">
        <v>106370</v>
      </c>
      <c r="AN69" s="2">
        <v>109449</v>
      </c>
      <c r="AO69" s="2">
        <v>114452</v>
      </c>
      <c r="AP69" s="2">
        <v>107125</v>
      </c>
      <c r="AQ69" s="2">
        <v>103251</v>
      </c>
      <c r="AR69" s="2">
        <v>92269</v>
      </c>
      <c r="AS69" s="2">
        <v>107208</v>
      </c>
      <c r="AT69" s="2">
        <v>132578</v>
      </c>
      <c r="AU69" s="2">
        <v>115732</v>
      </c>
      <c r="AV69" s="2">
        <v>106364</v>
      </c>
      <c r="AW69" s="37">
        <f>AW28+AW29+AW30</f>
        <v>491</v>
      </c>
      <c r="AX69" s="2">
        <f t="shared" ref="AX69:BH69" si="9">AX28+AX29+AX30</f>
        <v>502</v>
      </c>
      <c r="AY69" s="2">
        <f t="shared" si="9"/>
        <v>498</v>
      </c>
      <c r="AZ69" s="2">
        <f t="shared" si="9"/>
        <v>507</v>
      </c>
      <c r="BA69" s="2">
        <f t="shared" si="9"/>
        <v>514</v>
      </c>
      <c r="BB69" s="2">
        <f t="shared" si="9"/>
        <v>527</v>
      </c>
      <c r="BC69" s="2">
        <f t="shared" si="9"/>
        <v>534</v>
      </c>
      <c r="BD69" s="2">
        <f t="shared" si="9"/>
        <v>537</v>
      </c>
      <c r="BE69" s="2">
        <f t="shared" si="9"/>
        <v>539</v>
      </c>
      <c r="BF69" s="2">
        <f t="shared" si="9"/>
        <v>550</v>
      </c>
      <c r="BG69" s="2">
        <f t="shared" si="9"/>
        <v>559</v>
      </c>
      <c r="BH69" s="2">
        <f t="shared" si="9"/>
        <v>569</v>
      </c>
      <c r="BI69" s="2">
        <f t="shared" ref="BI69:BJ69" si="10">BI28+BI29+BI30</f>
        <v>587</v>
      </c>
      <c r="BJ69" s="2">
        <f t="shared" si="10"/>
        <v>598</v>
      </c>
      <c r="BK69" s="38">
        <f t="shared" ref="BK69" si="11">BK28+BK29+BK30</f>
        <v>602</v>
      </c>
    </row>
    <row r="70" spans="1:63" ht="14.5" x14ac:dyDescent="0.35">
      <c r="A70" s="16"/>
      <c r="B70" s="24"/>
      <c r="C70" s="55" t="s">
        <v>68</v>
      </c>
      <c r="D70" s="64">
        <f>'4 Utsläpp data'!D70*1000/'6 Intensiteter data'!AH70</f>
        <v>7.4222098032566226</v>
      </c>
      <c r="E70" s="64">
        <f>'4 Utsläpp data'!E70*1000/'6 Intensiteter data'!AI70</f>
        <v>7.2895625240853938</v>
      </c>
      <c r="F70" s="64">
        <f>'4 Utsläpp data'!F70*1000/'6 Intensiteter data'!AJ70</f>
        <v>7.828916778519992</v>
      </c>
      <c r="G70" s="64">
        <f>'4 Utsläpp data'!G70*1000/'6 Intensiteter data'!AK70</f>
        <v>7.6558291095663717</v>
      </c>
      <c r="H70" s="64">
        <f>'4 Utsläpp data'!H70*1000/'6 Intensiteter data'!AL70</f>
        <v>7.4462273711350004</v>
      </c>
      <c r="I70" s="64">
        <f>'4 Utsläpp data'!I70*1000/'6 Intensiteter data'!AM70</f>
        <v>7.641883819097524</v>
      </c>
      <c r="J70" s="64">
        <f>'4 Utsläpp data'!J70*1000/'6 Intensiteter data'!AN70</f>
        <v>7.1323987060419531</v>
      </c>
      <c r="K70" s="64">
        <f>'4 Utsläpp data'!K70*1000/'6 Intensiteter data'!AO70</f>
        <v>6.8693215958246823</v>
      </c>
      <c r="L70" s="64">
        <f>'4 Utsläpp data'!L70*1000/'6 Intensiteter data'!AP70</f>
        <v>7.0208200585576135</v>
      </c>
      <c r="M70" s="64">
        <f>'4 Utsläpp data'!M70*1000/'6 Intensiteter data'!AQ70</f>
        <v>6.3774506105327564</v>
      </c>
      <c r="N70" s="64">
        <f>'4 Utsläpp data'!N70*1000/'6 Intensiteter data'!AR70</f>
        <v>6.0368947641823851</v>
      </c>
      <c r="O70" s="64">
        <f>'4 Utsläpp data'!O70*1000/'6 Intensiteter data'!AS70</f>
        <v>6.0796529193638982</v>
      </c>
      <c r="P70" s="64">
        <f>'4 Utsläpp data'!P70*1000/'6 Intensiteter data'!AT70</f>
        <v>6.1232806845185062</v>
      </c>
      <c r="Q70" s="64">
        <f>'4 Utsläpp data'!Q70*1000/'6 Intensiteter data'!AU70</f>
        <v>6.32851343965228</v>
      </c>
      <c r="R70" s="245">
        <f>'4 Utsläpp data'!R70*1000/'6 Intensiteter data'!AV70</f>
        <v>5.479997294810298</v>
      </c>
      <c r="S70" s="64">
        <f>'4 Utsläpp data'!D70*1000/('6 Intensiteter data'!AW70*100)</f>
        <v>6.3096638858712391</v>
      </c>
      <c r="T70" s="64">
        <f>'4 Utsläpp data'!E70*1000/('6 Intensiteter data'!AX70*100)</f>
        <v>6.2944663584382408</v>
      </c>
      <c r="U70" s="64">
        <f>'4 Utsläpp data'!F70*1000/('6 Intensiteter data'!AY70*100)</f>
        <v>6.5762638136050695</v>
      </c>
      <c r="V70" s="64">
        <f>'4 Utsläpp data'!G70*1000/('6 Intensiteter data'!AZ70*100)</f>
        <v>6.3497250331432991</v>
      </c>
      <c r="W70" s="64">
        <f>'4 Utsläpp data'!H70*1000/('6 Intensiteter data'!BA70*100)</f>
        <v>6.0601431719456</v>
      </c>
      <c r="X70" s="64">
        <f>'4 Utsläpp data'!I70*1000/('6 Intensiteter data'!BB70*100)</f>
        <v>5.9340774455563157</v>
      </c>
      <c r="Y70" s="64">
        <f>'4 Utsläpp data'!J70*1000/('6 Intensiteter data'!BC70*100)</f>
        <v>5.6051952566743006</v>
      </c>
      <c r="Z70" s="64">
        <f>'4 Utsläpp data'!K70*1000/('6 Intensiteter data'!BD70*100)</f>
        <v>5.6180854004602097</v>
      </c>
      <c r="AA70" s="64">
        <f>'4 Utsläpp data'!L70*1000/('6 Intensiteter data'!BE70*100)</f>
        <v>5.5346150034651931</v>
      </c>
      <c r="AB70" s="64">
        <f>'4 Utsläpp data'!M70*1000/('6 Intensiteter data'!BF70*100)</f>
        <v>4.8919562591733357</v>
      </c>
      <c r="AC70" s="64">
        <f>'4 Utsläpp data'!N70*1000/('6 Intensiteter data'!BG70*100)</f>
        <v>4.6623068556473317</v>
      </c>
      <c r="AD70" s="64">
        <f>'4 Utsläpp data'!O70*1000/('6 Intensiteter data'!BH70*100)</f>
        <v>4.8361140153704634</v>
      </c>
      <c r="AE70" s="64">
        <f>'4 Utsläpp data'!P70*1000/('6 Intensiteter data'!BI70*100)</f>
        <v>4.8653946486899899</v>
      </c>
      <c r="AF70" s="64">
        <f>'4 Utsläpp data'!Q70*1000/('6 Intensiteter data'!BJ70*100)</f>
        <v>4.9776058121813991</v>
      </c>
      <c r="AG70" s="245">
        <f>'4 Utsläpp data'!R70*1000/('6 Intensiteter data'!BK70*100)</f>
        <v>4.3291839719057252</v>
      </c>
      <c r="AH70" s="2">
        <v>248996</v>
      </c>
      <c r="AI70" s="2">
        <v>253089</v>
      </c>
      <c r="AJ70" s="2">
        <v>250235</v>
      </c>
      <c r="AK70" s="2">
        <v>258772</v>
      </c>
      <c r="AL70" s="2">
        <v>257829</v>
      </c>
      <c r="AM70" s="2">
        <v>247477</v>
      </c>
      <c r="AN70" s="2">
        <v>255096</v>
      </c>
      <c r="AO70" s="2">
        <v>272181</v>
      </c>
      <c r="AP70" s="2">
        <v>266608</v>
      </c>
      <c r="AQ70" s="2">
        <v>278370</v>
      </c>
      <c r="AR70" s="2">
        <v>289845</v>
      </c>
      <c r="AS70" s="2">
        <v>299013</v>
      </c>
      <c r="AT70" s="2">
        <v>296932</v>
      </c>
      <c r="AU70" s="2">
        <v>299749</v>
      </c>
      <c r="AV70" s="38">
        <v>311654</v>
      </c>
      <c r="AW70" s="2">
        <f>AW31</f>
        <v>2929</v>
      </c>
      <c r="AX70" s="2">
        <f t="shared" ref="AX70:BG70" si="12">AX31</f>
        <v>2931</v>
      </c>
      <c r="AY70" s="2">
        <f t="shared" si="12"/>
        <v>2979</v>
      </c>
      <c r="AZ70" s="2">
        <f t="shared" si="12"/>
        <v>3120</v>
      </c>
      <c r="BA70" s="2">
        <f t="shared" si="12"/>
        <v>3168</v>
      </c>
      <c r="BB70" s="2">
        <f t="shared" si="12"/>
        <v>3187</v>
      </c>
      <c r="BC70" s="2">
        <f t="shared" si="12"/>
        <v>3246</v>
      </c>
      <c r="BD70" s="2">
        <f t="shared" si="12"/>
        <v>3328</v>
      </c>
      <c r="BE70" s="2">
        <f t="shared" si="12"/>
        <v>3382</v>
      </c>
      <c r="BF70" s="2">
        <f t="shared" si="12"/>
        <v>3629</v>
      </c>
      <c r="BG70" s="2">
        <f t="shared" si="12"/>
        <v>3753</v>
      </c>
      <c r="BH70" s="2">
        <f t="shared" ref="BH70:BI70" si="13">BH31</f>
        <v>3759</v>
      </c>
      <c r="BI70" s="2">
        <f t="shared" si="13"/>
        <v>3737</v>
      </c>
      <c r="BJ70" s="2">
        <f t="shared" ref="BJ70:BK70" si="14">BJ31</f>
        <v>3811</v>
      </c>
      <c r="BK70" s="38">
        <f t="shared" si="14"/>
        <v>3945</v>
      </c>
    </row>
    <row r="71" spans="1:63" ht="14.5" x14ac:dyDescent="0.35">
      <c r="A71" s="16"/>
      <c r="B71" s="24"/>
      <c r="C71" s="55" t="s">
        <v>1</v>
      </c>
      <c r="D71" s="64">
        <f>'4 Utsläpp data'!D71*1000/'6 Intensiteter data'!AH71</f>
        <v>61.678863083265306</v>
      </c>
      <c r="E71" s="64">
        <f>'4 Utsläpp data'!E71*1000/'6 Intensiteter data'!AI71</f>
        <v>61.851635986561213</v>
      </c>
      <c r="F71" s="64">
        <f>'4 Utsläpp data'!F71*1000/'6 Intensiteter data'!AJ71</f>
        <v>59.013358516760476</v>
      </c>
      <c r="G71" s="64">
        <f>'4 Utsläpp data'!G71*1000/'6 Intensiteter data'!AK71</f>
        <v>46.754813898800734</v>
      </c>
      <c r="H71" s="64">
        <f>'4 Utsläpp data'!H71*1000/'6 Intensiteter data'!AL71</f>
        <v>41.788608105841938</v>
      </c>
      <c r="I71" s="64">
        <f>'4 Utsläpp data'!I71*1000/'6 Intensiteter data'!AM71</f>
        <v>41.36966392868004</v>
      </c>
      <c r="J71" s="64">
        <f>'4 Utsläpp data'!J71*1000/'6 Intensiteter data'!AN71</f>
        <v>40.918792899954127</v>
      </c>
      <c r="K71" s="64">
        <f>'4 Utsläpp data'!K71*1000/'6 Intensiteter data'!AO71</f>
        <v>45.58916187307419</v>
      </c>
      <c r="L71" s="64">
        <f>'4 Utsläpp data'!L71*1000/'6 Intensiteter data'!AP71</f>
        <v>48.808250418247688</v>
      </c>
      <c r="M71" s="64">
        <f>'4 Utsläpp data'!M71*1000/'6 Intensiteter data'!AQ71</f>
        <v>44.795629280363904</v>
      </c>
      <c r="N71" s="64">
        <f>'4 Utsläpp data'!N71*1000/'6 Intensiteter data'!AR71</f>
        <v>42.597993803011065</v>
      </c>
      <c r="O71" s="64">
        <f>'4 Utsläpp data'!O71*1000/'6 Intensiteter data'!AS71</f>
        <v>40.77594318084514</v>
      </c>
      <c r="P71" s="64">
        <f>'4 Utsläpp data'!P71*1000/'6 Intensiteter data'!AT71</f>
        <v>38.142809293324028</v>
      </c>
      <c r="Q71" s="64">
        <f>'4 Utsläpp data'!Q71*1000/'6 Intensiteter data'!AU71</f>
        <v>38.689748046613907</v>
      </c>
      <c r="R71" s="245">
        <f>'4 Utsläpp data'!R71*1000/'6 Intensiteter data'!AV71</f>
        <v>40.223186032753404</v>
      </c>
      <c r="S71" s="64">
        <f>'4 Utsläpp data'!D71*1000/('6 Intensiteter data'!AW71*100)</f>
        <v>46.014385838271117</v>
      </c>
      <c r="T71" s="64">
        <f>'4 Utsläpp data'!E71*1000/('6 Intensiteter data'!AX71*100)</f>
        <v>42.588046910902342</v>
      </c>
      <c r="U71" s="64">
        <f>'4 Utsläpp data'!F71*1000/('6 Intensiteter data'!AY71*100)</f>
        <v>42.958119192581414</v>
      </c>
      <c r="V71" s="64">
        <f>'4 Utsläpp data'!G71*1000/('6 Intensiteter data'!AZ71*100)</f>
        <v>36.941652047744391</v>
      </c>
      <c r="W71" s="64">
        <f>'4 Utsläpp data'!H71*1000/('6 Intensiteter data'!BA71*100)</f>
        <v>32.597094825310542</v>
      </c>
      <c r="X71" s="64">
        <f>'4 Utsläpp data'!I71*1000/('6 Intensiteter data'!BB71*100)</f>
        <v>33.13822566178316</v>
      </c>
      <c r="Y71" s="64">
        <f>'4 Utsläpp data'!J71*1000/('6 Intensiteter data'!BC71*100)</f>
        <v>33.738297193167078</v>
      </c>
      <c r="Z71" s="64">
        <f>'4 Utsläpp data'!K71*1000/('6 Intensiteter data'!BD71*100)</f>
        <v>37.20132291637367</v>
      </c>
      <c r="AA71" s="64">
        <f>'4 Utsläpp data'!L71*1000/('6 Intensiteter data'!BE71*100)</f>
        <v>39.328759722923536</v>
      </c>
      <c r="AB71" s="64">
        <f>'4 Utsläpp data'!M71*1000/('6 Intensiteter data'!BF71*100)</f>
        <v>36.32923621112127</v>
      </c>
      <c r="AC71" s="64">
        <f>'4 Utsläpp data'!N71*1000/('6 Intensiteter data'!BG71*100)</f>
        <v>35.070456563366569</v>
      </c>
      <c r="AD71" s="64">
        <f>'4 Utsläpp data'!O71*1000/('6 Intensiteter data'!BH71*100)</f>
        <v>34.000811907645385</v>
      </c>
      <c r="AE71" s="64">
        <f>'4 Utsläpp data'!P71*1000/('6 Intensiteter data'!BI71*100)</f>
        <v>25.888188375090962</v>
      </c>
      <c r="AF71" s="64">
        <f>'4 Utsläpp data'!Q71*1000/('6 Intensiteter data'!BJ71*100)</f>
        <v>27.168103043104118</v>
      </c>
      <c r="AG71" s="245">
        <f>'4 Utsläpp data'!R71*1000/('6 Intensiteter data'!BK71*100)</f>
        <v>31.346229248720633</v>
      </c>
      <c r="AH71" s="2">
        <v>178973</v>
      </c>
      <c r="AI71" s="2">
        <v>159262</v>
      </c>
      <c r="AJ71" s="2">
        <v>169173</v>
      </c>
      <c r="AK71" s="2">
        <v>186467</v>
      </c>
      <c r="AL71" s="2">
        <v>181049</v>
      </c>
      <c r="AM71" s="2">
        <v>185598</v>
      </c>
      <c r="AN71" s="2">
        <v>188320</v>
      </c>
      <c r="AO71" s="2">
        <v>183766</v>
      </c>
      <c r="AP71" s="2">
        <v>184685</v>
      </c>
      <c r="AQ71" s="2">
        <v>189855</v>
      </c>
      <c r="AR71" s="2">
        <v>197754</v>
      </c>
      <c r="AS71" s="2">
        <v>203208</v>
      </c>
      <c r="AT71" s="2">
        <v>158752</v>
      </c>
      <c r="AU71" s="2">
        <v>164386</v>
      </c>
      <c r="AV71" s="2">
        <v>186800</v>
      </c>
      <c r="AW71" s="37">
        <f>SUM(AW33:AW36)</f>
        <v>2399</v>
      </c>
      <c r="AX71" s="2">
        <f t="shared" ref="AX71:BG71" si="15">SUM(AX33:AX36)</f>
        <v>2313</v>
      </c>
      <c r="AY71" s="2">
        <f t="shared" si="15"/>
        <v>2324</v>
      </c>
      <c r="AZ71" s="2">
        <f t="shared" si="15"/>
        <v>2360</v>
      </c>
      <c r="BA71" s="2">
        <f t="shared" si="15"/>
        <v>2321</v>
      </c>
      <c r="BB71" s="2">
        <f t="shared" si="15"/>
        <v>2317</v>
      </c>
      <c r="BC71" s="2">
        <f t="shared" si="15"/>
        <v>2284</v>
      </c>
      <c r="BD71" s="2">
        <f t="shared" si="15"/>
        <v>2252</v>
      </c>
      <c r="BE71" s="2">
        <f t="shared" si="15"/>
        <v>2292</v>
      </c>
      <c r="BF71" s="2">
        <f t="shared" si="15"/>
        <v>2341</v>
      </c>
      <c r="BG71" s="2">
        <f t="shared" si="15"/>
        <v>2402</v>
      </c>
      <c r="BH71" s="2">
        <f t="shared" ref="BH71:BI71" si="16">SUM(BH33:BH36)</f>
        <v>2437</v>
      </c>
      <c r="BI71" s="2">
        <f t="shared" si="16"/>
        <v>2339</v>
      </c>
      <c r="BJ71" s="2">
        <f t="shared" ref="BJ71:BK71" si="17">SUM(BJ33:BJ36)</f>
        <v>2341</v>
      </c>
      <c r="BK71" s="38">
        <f t="shared" si="17"/>
        <v>2397</v>
      </c>
    </row>
    <row r="72" spans="1:63" ht="14.5" x14ac:dyDescent="0.35">
      <c r="A72" s="16"/>
      <c r="B72" s="24"/>
      <c r="C72" s="55" t="s">
        <v>84</v>
      </c>
      <c r="D72" s="64">
        <f>'4 Utsläpp data'!D72*1000/'6 Intensiteter data'!AH72</f>
        <v>2.7815208642489511</v>
      </c>
      <c r="E72" s="64">
        <f>'4 Utsläpp data'!E72*1000/'6 Intensiteter data'!AI72</f>
        <v>2.6602669137231572</v>
      </c>
      <c r="F72" s="64">
        <f>'4 Utsläpp data'!F72*1000/'6 Intensiteter data'!AJ72</f>
        <v>2.6807791949095141</v>
      </c>
      <c r="G72" s="64">
        <f>'4 Utsläpp data'!G72*1000/'6 Intensiteter data'!AK72</f>
        <v>2.576867311757395</v>
      </c>
      <c r="H72" s="64">
        <f>'4 Utsläpp data'!H72*1000/'6 Intensiteter data'!AL72</f>
        <v>2.3527849980963063</v>
      </c>
      <c r="I72" s="64">
        <f>'4 Utsläpp data'!I72*1000/'6 Intensiteter data'!AM72</f>
        <v>2.2311817720717197</v>
      </c>
      <c r="J72" s="64">
        <f>'4 Utsläpp data'!J72*1000/'6 Intensiteter data'!AN72</f>
        <v>2.0189963198380498</v>
      </c>
      <c r="K72" s="64">
        <f>'4 Utsläpp data'!K72*1000/'6 Intensiteter data'!AO72</f>
        <v>1.8427052731673583</v>
      </c>
      <c r="L72" s="64">
        <f>'4 Utsläpp data'!L72*1000/'6 Intensiteter data'!AP72</f>
        <v>1.7433427363830156</v>
      </c>
      <c r="M72" s="64">
        <f>'4 Utsläpp data'!M72*1000/'6 Intensiteter data'!AQ72</f>
        <v>1.6955488543835062</v>
      </c>
      <c r="N72" s="64">
        <f>'4 Utsläpp data'!N72*1000/'6 Intensiteter data'!AR72</f>
        <v>1.6074692952221545</v>
      </c>
      <c r="O72" s="64">
        <f>'4 Utsläpp data'!O72*1000/'6 Intensiteter data'!AS72</f>
        <v>1.5559522803724091</v>
      </c>
      <c r="P72" s="64">
        <f>'4 Utsläpp data'!P72*1000/'6 Intensiteter data'!AT72</f>
        <v>1.4505756299017047</v>
      </c>
      <c r="Q72" s="64">
        <f>'4 Utsläpp data'!Q72*1000/'6 Intensiteter data'!AU72</f>
        <v>1.340383379963811</v>
      </c>
      <c r="R72" s="245">
        <f>'4 Utsläpp data'!R72*1000/'6 Intensiteter data'!AV72</f>
        <v>1.1955868257636211</v>
      </c>
      <c r="S72" s="64">
        <f>'4 Utsläpp data'!D72*1000/('6 Intensiteter data'!AW72*100)</f>
        <v>2.3947271472509373</v>
      </c>
      <c r="T72" s="64">
        <f>'4 Utsläpp data'!E72*1000/('6 Intensiteter data'!AX72*100)</f>
        <v>2.2669096133526225</v>
      </c>
      <c r="U72" s="64">
        <f>'4 Utsläpp data'!F72*1000/('6 Intensiteter data'!AY72*100)</f>
        <v>2.3250058275136998</v>
      </c>
      <c r="V72" s="64">
        <f>'4 Utsläpp data'!G72*1000/('6 Intensiteter data'!AZ72*100)</f>
        <v>2.2582356663311596</v>
      </c>
      <c r="W72" s="64">
        <f>'4 Utsläpp data'!H72*1000/('6 Intensiteter data'!BA72*100)</f>
        <v>2.0463576491382631</v>
      </c>
      <c r="X72" s="64">
        <f>'4 Utsläpp data'!I72*1000/('6 Intensiteter data'!BB72*100)</f>
        <v>1.9851151029624754</v>
      </c>
      <c r="Y72" s="64">
        <f>'4 Utsläpp data'!J72*1000/('6 Intensiteter data'!BC72*100)</f>
        <v>1.8272474208311034</v>
      </c>
      <c r="Z72" s="64">
        <f>'4 Utsläpp data'!K72*1000/('6 Intensiteter data'!BD72*100)</f>
        <v>1.7126883269613298</v>
      </c>
      <c r="AA72" s="64">
        <f>'4 Utsläpp data'!L72*1000/('6 Intensiteter data'!BE72*100)</f>
        <v>1.6292221783800074</v>
      </c>
      <c r="AB72" s="64">
        <f>'4 Utsläpp data'!M72*1000/('6 Intensiteter data'!BF72*100)</f>
        <v>1.5746312083392116</v>
      </c>
      <c r="AC72" s="64">
        <f>'4 Utsläpp data'!N72*1000/('6 Intensiteter data'!BG72*100)</f>
        <v>1.5084741497231244</v>
      </c>
      <c r="AD72" s="64">
        <f>'4 Utsläpp data'!O72*1000/('6 Intensiteter data'!BH72*100)</f>
        <v>1.5099590462170016</v>
      </c>
      <c r="AE72" s="64">
        <f>'4 Utsläpp data'!P72*1000/('6 Intensiteter data'!BI72*100)</f>
        <v>1.4280489190656713</v>
      </c>
      <c r="AF72" s="64">
        <f>'4 Utsläpp data'!Q72*1000/('6 Intensiteter data'!BJ72*100)</f>
        <v>1.3801166247664503</v>
      </c>
      <c r="AG72" s="245">
        <f>'4 Utsläpp data'!R72*1000/('6 Intensiteter data'!BK72*100)</f>
        <v>1.1778051018991298</v>
      </c>
      <c r="AH72" s="2">
        <v>1557960</v>
      </c>
      <c r="AI72" s="2">
        <v>1543389</v>
      </c>
      <c r="AJ72" s="2">
        <v>1603701</v>
      </c>
      <c r="AK72" s="2">
        <v>1674791</v>
      </c>
      <c r="AL72" s="2">
        <v>1686899</v>
      </c>
      <c r="AM72" s="2">
        <v>1758521</v>
      </c>
      <c r="AN72" s="2">
        <v>1835396</v>
      </c>
      <c r="AO72" s="2">
        <v>1926734</v>
      </c>
      <c r="AP72" s="2">
        <v>1992718</v>
      </c>
      <c r="AQ72" s="2">
        <v>2025834</v>
      </c>
      <c r="AR72" s="2">
        <v>2083564</v>
      </c>
      <c r="AS72" s="2">
        <v>2170196</v>
      </c>
      <c r="AT72" s="2">
        <v>2157664</v>
      </c>
      <c r="AU72" s="2">
        <v>2291265</v>
      </c>
      <c r="AV72" s="2">
        <v>2311798</v>
      </c>
      <c r="AW72" s="37">
        <f>SUM(AW37:AW56)+AW32</f>
        <v>18096</v>
      </c>
      <c r="AX72" s="2">
        <f t="shared" ref="AX72:BG72" si="18">SUM(AX37:AX56)+AX32</f>
        <v>18112</v>
      </c>
      <c r="AY72" s="2">
        <f t="shared" si="18"/>
        <v>18491</v>
      </c>
      <c r="AZ72" s="2">
        <f t="shared" si="18"/>
        <v>19111</v>
      </c>
      <c r="BA72" s="2">
        <f t="shared" si="18"/>
        <v>19395</v>
      </c>
      <c r="BB72" s="2">
        <f t="shared" si="18"/>
        <v>19765</v>
      </c>
      <c r="BC72" s="2">
        <f t="shared" si="18"/>
        <v>20280</v>
      </c>
      <c r="BD72" s="2">
        <f t="shared" si="18"/>
        <v>20730</v>
      </c>
      <c r="BE72" s="2">
        <f t="shared" si="18"/>
        <v>21323</v>
      </c>
      <c r="BF72" s="2">
        <f t="shared" si="18"/>
        <v>21814</v>
      </c>
      <c r="BG72" s="2">
        <f t="shared" si="18"/>
        <v>22203</v>
      </c>
      <c r="BH72" s="2">
        <f t="shared" ref="BH72:BI72" si="19">SUM(BH37:BH56)+BH32</f>
        <v>22363</v>
      </c>
      <c r="BI72" s="2">
        <f t="shared" si="19"/>
        <v>21917</v>
      </c>
      <c r="BJ72" s="2">
        <f t="shared" ref="BJ72" si="20">SUM(BJ37:BJ56)+BJ32</f>
        <v>22253</v>
      </c>
      <c r="BK72" s="38">
        <f t="shared" ref="BK72" si="21">SUM(BK37:BK56)+BK32</f>
        <v>23467</v>
      </c>
    </row>
    <row r="73" spans="1:63" ht="14.5" x14ac:dyDescent="0.35">
      <c r="A73" s="16"/>
      <c r="B73" s="24"/>
      <c r="C73" s="55" t="s">
        <v>73</v>
      </c>
      <c r="D73" s="64">
        <f>'4 Utsläpp data'!D73*1000/'6 Intensiteter data'!AH73</f>
        <v>0.64505772608562806</v>
      </c>
      <c r="E73" s="64">
        <f>'4 Utsläpp data'!E73*1000/'6 Intensiteter data'!AI73</f>
        <v>0.60229692749330832</v>
      </c>
      <c r="F73" s="64">
        <f>'4 Utsläpp data'!F73*1000/'6 Intensiteter data'!AJ73</f>
        <v>0.61511987461396234</v>
      </c>
      <c r="G73" s="64">
        <f>'4 Utsläpp data'!G73*1000/'6 Intensiteter data'!AK73</f>
        <v>0.54905823031537493</v>
      </c>
      <c r="H73" s="64">
        <f>'4 Utsläpp data'!H73*1000/'6 Intensiteter data'!AL73</f>
        <v>0.55718977836081152</v>
      </c>
      <c r="I73" s="64">
        <f>'4 Utsläpp data'!I73*1000/'6 Intensiteter data'!AM73</f>
        <v>0.48592243128980173</v>
      </c>
      <c r="J73" s="64">
        <f>'4 Utsläpp data'!J73*1000/'6 Intensiteter data'!AN73</f>
        <v>0.45377616143047889</v>
      </c>
      <c r="K73" s="64">
        <f>'4 Utsläpp data'!K73*1000/'6 Intensiteter data'!AO73</f>
        <v>0.43887903094265157</v>
      </c>
      <c r="L73" s="64">
        <f>'4 Utsläpp data'!L73*1000/'6 Intensiteter data'!AP73</f>
        <v>0.4197647701225215</v>
      </c>
      <c r="M73" s="64">
        <f>'4 Utsläpp data'!M73*1000/'6 Intensiteter data'!AQ73</f>
        <v>0.39704151440243529</v>
      </c>
      <c r="N73" s="64">
        <f>'4 Utsläpp data'!N73*1000/'6 Intensiteter data'!AR73</f>
        <v>0.37810977747359459</v>
      </c>
      <c r="O73" s="64">
        <f>'4 Utsläpp data'!O73*1000/'6 Intensiteter data'!AS73</f>
        <v>0.40436595529907843</v>
      </c>
      <c r="P73" s="64">
        <f>'4 Utsläpp data'!P73*1000/'6 Intensiteter data'!AT73</f>
        <v>0.40177475247995081</v>
      </c>
      <c r="Q73" s="64">
        <f>'4 Utsläpp data'!Q73*1000/'6 Intensiteter data'!AU73</f>
        <v>0.37897999918184611</v>
      </c>
      <c r="R73" s="245">
        <f>'4 Utsläpp data'!R73*1000/'6 Intensiteter data'!AV73</f>
        <v>0.33357735462531551</v>
      </c>
      <c r="S73" s="64">
        <f>'4 Utsläpp data'!D73*1000/('6 Intensiteter data'!AW73*100)</f>
        <v>0.42738760329157777</v>
      </c>
      <c r="T73" s="64">
        <f>'4 Utsläpp data'!E73*1000/('6 Intensiteter data'!AX73*100)</f>
        <v>0.41123346764494989</v>
      </c>
      <c r="U73" s="64">
        <f>'4 Utsläpp data'!F73*1000/('6 Intensiteter data'!AY73*100)</f>
        <v>0.42458292476804604</v>
      </c>
      <c r="V73" s="64">
        <f>'4 Utsläpp data'!G73*1000/('6 Intensiteter data'!AZ73*100)</f>
        <v>0.37557291245301672</v>
      </c>
      <c r="W73" s="64">
        <f>'4 Utsläpp data'!H73*1000/('6 Intensiteter data'!BA73*100)</f>
        <v>0.38053025075411234</v>
      </c>
      <c r="X73" s="64">
        <f>'4 Utsläpp data'!I73*1000/('6 Intensiteter data'!BB73*100)</f>
        <v>0.32894264043545302</v>
      </c>
      <c r="Y73" s="64">
        <f>'4 Utsläpp data'!J73*1000/('6 Intensiteter data'!BC73*100)</f>
        <v>0.30418618191143909</v>
      </c>
      <c r="Z73" s="64">
        <f>'4 Utsläpp data'!K73*1000/('6 Intensiteter data'!BD73*100)</f>
        <v>0.29179327717858622</v>
      </c>
      <c r="AA73" s="64">
        <f>'4 Utsläpp data'!L73*1000/('6 Intensiteter data'!BE73*100)</f>
        <v>0.27623508088701099</v>
      </c>
      <c r="AB73" s="64">
        <f>'4 Utsläpp data'!M73*1000/('6 Intensiteter data'!BF73*100)</f>
        <v>0.25944182305345531</v>
      </c>
      <c r="AC73" s="64">
        <f>'4 Utsläpp data'!N73*1000/('6 Intensiteter data'!BG73*100)</f>
        <v>0.2463723347195933</v>
      </c>
      <c r="AD73" s="64">
        <f>'4 Utsläpp data'!O73*1000/('6 Intensiteter data'!BH73*100)</f>
        <v>0.26200829767182199</v>
      </c>
      <c r="AE73" s="64">
        <f>'4 Utsläpp data'!P73*1000/('6 Intensiteter data'!BI73*100)</f>
        <v>0.25064144492053936</v>
      </c>
      <c r="AF73" s="64">
        <f>'4 Utsläpp data'!Q73*1000/('6 Intensiteter data'!BJ73*100)</f>
        <v>0.24028690951258816</v>
      </c>
      <c r="AG73" s="245">
        <f>'4 Utsläpp data'!R73*1000/('6 Intensiteter data'!BK73*100)</f>
        <v>0.2106575650706915</v>
      </c>
      <c r="AH73" s="2">
        <v>895711</v>
      </c>
      <c r="AI73" s="2">
        <v>904609</v>
      </c>
      <c r="AJ73" s="2">
        <v>910156</v>
      </c>
      <c r="AK73" s="2">
        <v>905794</v>
      </c>
      <c r="AL73" s="2">
        <v>910981</v>
      </c>
      <c r="AM73" s="2">
        <v>912860</v>
      </c>
      <c r="AN73" s="2">
        <v>915556</v>
      </c>
      <c r="AO73" s="2">
        <v>928544</v>
      </c>
      <c r="AP73" s="2">
        <v>945385</v>
      </c>
      <c r="AQ73" s="2">
        <v>955391</v>
      </c>
      <c r="AR73" s="2">
        <v>961746</v>
      </c>
      <c r="AS73" s="2">
        <v>962981</v>
      </c>
      <c r="AT73" s="2">
        <v>925086</v>
      </c>
      <c r="AU73" s="2">
        <v>951244</v>
      </c>
      <c r="AV73" s="2">
        <v>960401</v>
      </c>
      <c r="AW73" s="37">
        <f>AW57</f>
        <v>13519</v>
      </c>
      <c r="AX73" s="2">
        <f t="shared" ref="AX73:BG73" si="22">AX57</f>
        <v>13249</v>
      </c>
      <c r="AY73" s="2">
        <f t="shared" si="22"/>
        <v>13186</v>
      </c>
      <c r="AZ73" s="2">
        <f t="shared" si="22"/>
        <v>13242</v>
      </c>
      <c r="BA73" s="2">
        <f t="shared" si="22"/>
        <v>13339</v>
      </c>
      <c r="BB73" s="2">
        <f t="shared" si="22"/>
        <v>13485</v>
      </c>
      <c r="BC73" s="2">
        <f t="shared" si="22"/>
        <v>13658</v>
      </c>
      <c r="BD73" s="2">
        <f t="shared" si="22"/>
        <v>13966</v>
      </c>
      <c r="BE73" s="2">
        <f t="shared" si="22"/>
        <v>14366</v>
      </c>
      <c r="BF73" s="2">
        <f t="shared" si="22"/>
        <v>14621</v>
      </c>
      <c r="BG73" s="2">
        <f t="shared" si="22"/>
        <v>14760</v>
      </c>
      <c r="BH73" s="2">
        <f t="shared" ref="BH73:BI73" si="23">BH57</f>
        <v>14862</v>
      </c>
      <c r="BI73" s="2">
        <f t="shared" si="23"/>
        <v>14829</v>
      </c>
      <c r="BJ73" s="2">
        <f t="shared" ref="BJ73:BK73" si="24">BJ57</f>
        <v>15003</v>
      </c>
      <c r="BK73" s="38">
        <f t="shared" si="24"/>
        <v>15208</v>
      </c>
    </row>
    <row r="74" spans="1:63" ht="14.5" x14ac:dyDescent="0.35">
      <c r="A74" s="16"/>
      <c r="B74" s="24"/>
      <c r="C74" s="155" t="s">
        <v>236</v>
      </c>
      <c r="D74" s="64">
        <f>'4 Utsläpp data'!D74*1000/'6 Intensiteter data'!AH74</f>
        <v>207.20646387706168</v>
      </c>
      <c r="E74" s="64">
        <f>'4 Utsläpp data'!E74*1000/'6 Intensiteter data'!AI74</f>
        <v>210.15732490229763</v>
      </c>
      <c r="F74" s="64">
        <f>'4 Utsläpp data'!F74*1000/'6 Intensiteter data'!AJ74</f>
        <v>206.17140029528593</v>
      </c>
      <c r="G74" s="64">
        <f>'4 Utsläpp data'!G74*1000/'6 Intensiteter data'!AK74</f>
        <v>190.13697785150433</v>
      </c>
      <c r="H74" s="64">
        <f>'4 Utsläpp data'!H74*1000/'6 Intensiteter data'!AL74</f>
        <v>181.70322281977303</v>
      </c>
      <c r="I74" s="64">
        <f>'4 Utsläpp data'!I74*1000/'6 Intensiteter data'!AM74</f>
        <v>181.25730114088194</v>
      </c>
      <c r="J74" s="64">
        <f>'4 Utsläpp data'!J74*1000/'6 Intensiteter data'!AN74</f>
        <v>176.01131661609591</v>
      </c>
      <c r="K74" s="64">
        <f>'4 Utsläpp data'!K74*1000/'6 Intensiteter data'!AO74</f>
        <v>177.23265701842629</v>
      </c>
      <c r="L74" s="64">
        <f>'4 Utsläpp data'!L74*1000/'6 Intensiteter data'!AP74</f>
        <v>172.6067750983031</v>
      </c>
      <c r="M74" s="64">
        <f>'4 Utsläpp data'!M74*1000/'6 Intensiteter data'!AQ74</f>
        <v>166.2623164288581</v>
      </c>
      <c r="N74" s="64">
        <f>'4 Utsläpp data'!N74*1000/'6 Intensiteter data'!AR74</f>
        <v>157.68707328238361</v>
      </c>
      <c r="O74" s="64">
        <f>'4 Utsläpp data'!O74*1000/'6 Intensiteter data'!AS74</f>
        <v>154.03458718120817</v>
      </c>
      <c r="P74" s="64">
        <f>'4 Utsläpp data'!P74*1000/'6 Intensiteter data'!AT74</f>
        <v>150.85086273173405</v>
      </c>
      <c r="Q74" s="64">
        <f>'4 Utsläpp data'!Q74*1000/'6 Intensiteter data'!AU74</f>
        <v>147.10079188695403</v>
      </c>
      <c r="R74" s="245">
        <f>'4 Utsläpp data'!R74*1000/'6 Intensiteter data'!AV74</f>
        <v>124.64703536587839</v>
      </c>
      <c r="S74" s="64">
        <f>'4 Utsläpp data'!D74*1000/('6 Intensiteter data'!AW74*100)</f>
        <v>114.93483543180764</v>
      </c>
      <c r="T74" s="64">
        <f>'4 Utsläpp data'!E74*1000/('6 Intensiteter data'!AX74*100)</f>
        <v>113.17423332850404</v>
      </c>
      <c r="U74" s="64">
        <f>'4 Utsläpp data'!F74*1000/('6 Intensiteter data'!AY74*100)</f>
        <v>111.16298690344425</v>
      </c>
      <c r="V74" s="64">
        <f>'4 Utsläpp data'!G74*1000/('6 Intensiteter data'!AZ74*100)</f>
        <v>105.08108287616591</v>
      </c>
      <c r="W74" s="64">
        <f>'4 Utsläpp data'!H74*1000/('6 Intensiteter data'!BA74*100)</f>
        <v>97.719316961909087</v>
      </c>
      <c r="X74" s="64">
        <f>'4 Utsläpp data'!I74*1000/('6 Intensiteter data'!BB74*100)</f>
        <v>93.17508631936488</v>
      </c>
      <c r="Y74" s="64">
        <f>'4 Utsläpp data'!J74*1000/('6 Intensiteter data'!BC74*100)</f>
        <v>90.004621075081403</v>
      </c>
      <c r="Z74" s="64">
        <f>'4 Utsläpp data'!K74*1000/('6 Intensiteter data'!BD74*100)</f>
        <v>89.057049148335352</v>
      </c>
      <c r="AA74" s="64">
        <f>'4 Utsläpp data'!L74*1000/('6 Intensiteter data'!BE74*100)</f>
        <v>86.033642106065528</v>
      </c>
      <c r="AB74" s="64">
        <f>'4 Utsläpp data'!M74*1000/('6 Intensiteter data'!BF74*100)</f>
        <v>82.109088428422695</v>
      </c>
      <c r="AC74" s="64">
        <f>'4 Utsläpp data'!N74*1000/('6 Intensiteter data'!BG74*100)</f>
        <v>77.185970342342586</v>
      </c>
      <c r="AD74" s="64">
        <f>'4 Utsläpp data'!O74*1000/('6 Intensiteter data'!BH74*100)</f>
        <v>75.339714572843718</v>
      </c>
      <c r="AE74" s="64">
        <f>'4 Utsläpp data'!P74*1000/('6 Intensiteter data'!BI74*100)</f>
        <v>71.338395703550475</v>
      </c>
      <c r="AF74" s="64">
        <f>'4 Utsläpp data'!Q74*1000/('6 Intensiteter data'!BJ74*100)</f>
        <v>71.873722808329035</v>
      </c>
      <c r="AG74" s="245">
        <f>'4 Utsläpp data'!R74*1000/('6 Intensiteter data'!BK74*100)</f>
        <v>61.462394718086721</v>
      </c>
      <c r="AH74" s="2">
        <v>55025</v>
      </c>
      <c r="AI74" s="2">
        <v>53906</v>
      </c>
      <c r="AJ74" s="2">
        <v>53756</v>
      </c>
      <c r="AK74" s="2">
        <v>54437</v>
      </c>
      <c r="AL74" s="2">
        <v>54909</v>
      </c>
      <c r="AM74" s="2">
        <v>54849</v>
      </c>
      <c r="AN74" s="2">
        <v>56147</v>
      </c>
      <c r="AO74" s="2">
        <v>56580</v>
      </c>
      <c r="AP74" s="2">
        <v>56772</v>
      </c>
      <c r="AQ74" s="2">
        <v>58324</v>
      </c>
      <c r="AR74" s="2">
        <v>58347</v>
      </c>
      <c r="AS74" s="2">
        <v>58742</v>
      </c>
      <c r="AT74" s="2">
        <v>55803</v>
      </c>
      <c r="AU74" s="2">
        <v>57313</v>
      </c>
      <c r="AV74" s="2">
        <v>59812</v>
      </c>
      <c r="AW74" s="37">
        <f>AW58+AW59</f>
        <v>992</v>
      </c>
      <c r="AX74" s="2">
        <f t="shared" ref="AX74:BG74" si="25">AX58+AX59</f>
        <v>1001</v>
      </c>
      <c r="AY74" s="2">
        <f t="shared" si="25"/>
        <v>997</v>
      </c>
      <c r="AZ74" s="2">
        <f t="shared" si="25"/>
        <v>985</v>
      </c>
      <c r="BA74" s="2">
        <f t="shared" si="25"/>
        <v>1021</v>
      </c>
      <c r="BB74" s="2">
        <f t="shared" si="25"/>
        <v>1067</v>
      </c>
      <c r="BC74" s="2">
        <f t="shared" si="25"/>
        <v>1098</v>
      </c>
      <c r="BD74" s="2">
        <f t="shared" si="25"/>
        <v>1126</v>
      </c>
      <c r="BE74" s="2">
        <f t="shared" si="25"/>
        <v>1139</v>
      </c>
      <c r="BF74" s="2">
        <f t="shared" si="25"/>
        <v>1181</v>
      </c>
      <c r="BG74" s="2">
        <f t="shared" si="25"/>
        <v>1192</v>
      </c>
      <c r="BH74" s="2">
        <f t="shared" ref="BH74:BI74" si="26">BH58+BH59</f>
        <v>1201</v>
      </c>
      <c r="BI74" s="2">
        <f t="shared" si="26"/>
        <v>1180</v>
      </c>
      <c r="BJ74" s="2">
        <f t="shared" ref="BJ74:BK74" si="27">BJ58+BJ59</f>
        <v>1173</v>
      </c>
      <c r="BK74" s="38">
        <f t="shared" si="27"/>
        <v>1213</v>
      </c>
    </row>
    <row r="75" spans="1:63" ht="14.5" x14ac:dyDescent="0.35">
      <c r="A75" s="16"/>
      <c r="B75" s="24"/>
      <c r="C75" s="193" t="s">
        <v>234</v>
      </c>
      <c r="D75" s="68">
        <f>'4 Utsläpp data'!D75*1000/'6 Intensiteter data'!AH75</f>
        <v>16.121941997988728</v>
      </c>
      <c r="E75" s="68">
        <f>'4 Utsläpp data'!E75*1000/'6 Intensiteter data'!AI75</f>
        <v>15.480436020504335</v>
      </c>
      <c r="F75" s="68">
        <f>'4 Utsläpp data'!F75*1000/'6 Intensiteter data'!AJ75</f>
        <v>16.088127026712161</v>
      </c>
      <c r="G75" s="68">
        <f>'4 Utsläpp data'!G75*1000/'6 Intensiteter data'!AK75</f>
        <v>14.3835227629709</v>
      </c>
      <c r="H75" s="68">
        <f>'4 Utsläpp data'!H75*1000/'6 Intensiteter data'!AL75</f>
        <v>13.628029347223004</v>
      </c>
      <c r="I75" s="68">
        <f>'4 Utsläpp data'!I75*1000/'6 Intensiteter data'!AM75</f>
        <v>13.11776514885201</v>
      </c>
      <c r="J75" s="68">
        <f>'4 Utsläpp data'!J75*1000/'6 Intensiteter data'!AN75</f>
        <v>12.47695122270537</v>
      </c>
      <c r="K75" s="68">
        <f>'4 Utsläpp data'!K75*1000/'6 Intensiteter data'!AO75</f>
        <v>12.088354446405836</v>
      </c>
      <c r="L75" s="68">
        <f>'4 Utsläpp data'!L75*1000/'6 Intensiteter data'!AP75</f>
        <v>12.007367914275076</v>
      </c>
      <c r="M75" s="68">
        <f>'4 Utsläpp data'!M75*1000/'6 Intensiteter data'!AQ75</f>
        <v>11.517512523310856</v>
      </c>
      <c r="N75" s="68">
        <f>'4 Utsläpp data'!N75*1000/'6 Intensiteter data'!AR75</f>
        <v>11.100796207654838</v>
      </c>
      <c r="O75" s="68">
        <f>'4 Utsläpp data'!O75*1000/'6 Intensiteter data'!AS75</f>
        <v>10.57617401726842</v>
      </c>
      <c r="P75" s="68">
        <f>'4 Utsläpp data'!P75*1000/'6 Intensiteter data'!AT75</f>
        <v>9.6914019837588814</v>
      </c>
      <c r="Q75" s="68">
        <f>'4 Utsläpp data'!Q75*1000/'6 Intensiteter data'!AU75</f>
        <v>9.5282976881814232</v>
      </c>
      <c r="R75" s="246">
        <f>'4 Utsläpp data'!R75*1000/'6 Intensiteter data'!AV75</f>
        <v>9.1708291060104123</v>
      </c>
      <c r="S75" s="68">
        <f>'4 Utsläpp data'!D75*1000/('6 Intensiteter data'!AW75*100)</f>
        <v>14.638664595776079</v>
      </c>
      <c r="T75" s="68">
        <f>'4 Utsläpp data'!E75*1000/('6 Intensiteter data'!AX75*100)</f>
        <v>13.737154697331974</v>
      </c>
      <c r="U75" s="68">
        <f>'4 Utsläpp data'!F75*1000/('6 Intensiteter data'!AY75*100)</f>
        <v>14.997151354928013</v>
      </c>
      <c r="V75" s="68">
        <f>'4 Utsläpp data'!G75*1000/('6 Intensiteter data'!AZ75*100)</f>
        <v>13.521355449837479</v>
      </c>
      <c r="W75" s="68">
        <f>'4 Utsläpp data'!H75*1000/('6 Intensiteter data'!BA75*100)</f>
        <v>12.660082298849417</v>
      </c>
      <c r="X75" s="68">
        <f>'4 Utsläpp data'!I75*1000/('6 Intensiteter data'!BB75*100)</f>
        <v>12.200310980971944</v>
      </c>
      <c r="Y75" s="68">
        <f>'4 Utsläpp data'!J75*1000/('6 Intensiteter data'!BC75*100)</f>
        <v>11.699528601954812</v>
      </c>
      <c r="Z75" s="68">
        <f>'4 Utsläpp data'!K75*1000/('6 Intensiteter data'!BD75*100)</f>
        <v>11.659372384931151</v>
      </c>
      <c r="AA75" s="68">
        <f>'4 Utsläpp data'!L75*1000/('6 Intensiteter data'!BE75*100)</f>
        <v>11.621329744612497</v>
      </c>
      <c r="AB75" s="68">
        <f>'4 Utsläpp data'!M75*1000/('6 Intensiteter data'!BF75*100)</f>
        <v>11.072914272283558</v>
      </c>
      <c r="AC75" s="68">
        <f>'4 Utsläpp data'!N75*1000/('6 Intensiteter data'!BG75*100)</f>
        <v>10.694610366511551</v>
      </c>
      <c r="AD75" s="68">
        <f>'4 Utsläpp data'!O75*1000/('6 Intensiteter data'!BH75*100)</f>
        <v>10.382307888416801</v>
      </c>
      <c r="AE75" s="68">
        <f>'4 Utsläpp data'!P75*1000/('6 Intensiteter data'!BI75*100)</f>
        <v>9.4436540356725018</v>
      </c>
      <c r="AF75" s="68">
        <f>'4 Utsläpp data'!Q75*1000/('6 Intensiteter data'!BJ75*100)</f>
        <v>9.7130950583392011</v>
      </c>
      <c r="AG75" s="246">
        <f>'4 Utsläpp data'!R75*1000/('6 Intensiteter data'!BK75*100)</f>
        <v>9.165088952609862</v>
      </c>
      <c r="AH75" s="40">
        <v>4186862</v>
      </c>
      <c r="AI75" s="40">
        <v>4008687</v>
      </c>
      <c r="AJ75" s="40">
        <v>4239216</v>
      </c>
      <c r="AK75" s="40">
        <v>4373341</v>
      </c>
      <c r="AL75" s="40">
        <v>4355215</v>
      </c>
      <c r="AM75" s="40">
        <v>4404765</v>
      </c>
      <c r="AN75" s="40">
        <v>4505888</v>
      </c>
      <c r="AO75" s="40">
        <v>4704604</v>
      </c>
      <c r="AP75" s="40">
        <v>4815150</v>
      </c>
      <c r="AQ75" s="40">
        <v>4903034</v>
      </c>
      <c r="AR75" s="40">
        <v>4996337</v>
      </c>
      <c r="AS75" s="40">
        <v>5123726</v>
      </c>
      <c r="AT75" s="44">
        <v>5020978</v>
      </c>
      <c r="AU75" s="40">
        <v>5319099</v>
      </c>
      <c r="AV75" s="40">
        <v>5396720</v>
      </c>
      <c r="AW75" s="39">
        <f>SUM(AW66:AW74)</f>
        <v>46111</v>
      </c>
      <c r="AX75" s="40">
        <f t="shared" ref="AX75:BG75" si="28">SUM(AX66:AX74)</f>
        <v>45174</v>
      </c>
      <c r="AY75" s="40">
        <f t="shared" si="28"/>
        <v>45476</v>
      </c>
      <c r="AZ75" s="40">
        <f t="shared" si="28"/>
        <v>46522</v>
      </c>
      <c r="BA75" s="40">
        <f t="shared" si="28"/>
        <v>46882</v>
      </c>
      <c r="BB75" s="40">
        <f t="shared" si="28"/>
        <v>47360</v>
      </c>
      <c r="BC75" s="40">
        <f t="shared" si="28"/>
        <v>48053</v>
      </c>
      <c r="BD75" s="40">
        <f t="shared" si="28"/>
        <v>48777</v>
      </c>
      <c r="BE75" s="40">
        <f t="shared" si="28"/>
        <v>49751</v>
      </c>
      <c r="BF75" s="40">
        <f t="shared" si="28"/>
        <v>50999</v>
      </c>
      <c r="BG75" s="40">
        <f t="shared" si="28"/>
        <v>51861</v>
      </c>
      <c r="BH75" s="40">
        <f>SUM(BH66:BH74)</f>
        <v>52194</v>
      </c>
      <c r="BI75" s="40">
        <f>SUM(BI66:BI74)</f>
        <v>51527</v>
      </c>
      <c r="BJ75" s="40">
        <f>SUM(BJ66:BJ74)</f>
        <v>52179</v>
      </c>
      <c r="BK75" s="41">
        <f>SUM(BK66:BK74)</f>
        <v>54001</v>
      </c>
    </row>
    <row r="76" spans="1:63" ht="14.5" x14ac:dyDescent="0.35">
      <c r="A76" s="16"/>
      <c r="B76" s="24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274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274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</row>
    <row r="77" spans="1:63" ht="14.5" x14ac:dyDescent="0.35">
      <c r="A77" s="16"/>
      <c r="B77" s="24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64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</row>
    <row r="78" spans="1:63" ht="14.5" x14ac:dyDescent="0.35">
      <c r="A78" s="16"/>
      <c r="B78" s="24"/>
      <c r="C78" s="24" t="s">
        <v>262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  <c r="AS78" s="217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</row>
    <row r="79" spans="1:63" ht="14.5" x14ac:dyDescent="0.35">
      <c r="A79" s="3"/>
      <c r="B79" s="20"/>
      <c r="C79" s="20" t="s">
        <v>261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</row>
    <row r="80" spans="1:63" ht="16.5" x14ac:dyDescent="0.35">
      <c r="A80" s="3"/>
      <c r="B80" s="20"/>
      <c r="C80" s="227" t="s">
        <v>263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</row>
    <row r="81" spans="1:62" ht="14.5" x14ac:dyDescent="0.35">
      <c r="A81" s="16"/>
      <c r="B81" s="24"/>
      <c r="C81" s="24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</row>
    <row r="82" spans="1:62" ht="14.5" x14ac:dyDescent="0.35">
      <c r="A82" s="16"/>
      <c r="B82" s="24"/>
      <c r="C82" s="24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</row>
    <row r="83" spans="1:62" ht="14.5" x14ac:dyDescent="0.35">
      <c r="A83" s="16"/>
      <c r="B83" s="177" t="s">
        <v>158</v>
      </c>
      <c r="C83" s="22" t="s">
        <v>286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202"/>
      <c r="AI83" s="202"/>
      <c r="AJ83" s="202"/>
      <c r="AK83" s="202"/>
      <c r="AL83" s="202"/>
      <c r="AM83" s="202"/>
      <c r="AN83" s="202"/>
      <c r="AO83" s="202"/>
      <c r="AP83" s="202"/>
      <c r="AQ83" s="202"/>
      <c r="AR83" s="202"/>
      <c r="AS83" s="202"/>
      <c r="AT83" s="202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</row>
    <row r="84" spans="1:62" ht="14.5" x14ac:dyDescent="0.35">
      <c r="A84" s="16"/>
      <c r="B84" s="15"/>
      <c r="C84" s="19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</row>
    <row r="85" spans="1:62" ht="14.5" x14ac:dyDescent="0.35">
      <c r="A85" s="16"/>
      <c r="B85" s="177" t="s">
        <v>159</v>
      </c>
      <c r="C85" s="21" t="s">
        <v>166</v>
      </c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</row>
    <row r="86" spans="1:62" ht="14.5" x14ac:dyDescent="0.35">
      <c r="A86" s="16"/>
      <c r="B86" s="15"/>
      <c r="C86" s="19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</row>
    <row r="87" spans="1:62" ht="14.5" x14ac:dyDescent="0.35">
      <c r="A87" s="16"/>
      <c r="B87" s="177" t="s">
        <v>160</v>
      </c>
      <c r="C87" s="21" t="s">
        <v>277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</row>
    <row r="88" spans="1:62" ht="14.5" x14ac:dyDescent="0.35">
      <c r="A88" s="16"/>
      <c r="B88" s="21"/>
      <c r="C88" s="21" t="s">
        <v>278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</row>
    <row r="89" spans="1:62" ht="14.5" x14ac:dyDescent="0.35">
      <c r="A89" s="16"/>
      <c r="B89" s="21"/>
      <c r="C89" s="21" t="s">
        <v>279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</row>
    <row r="90" spans="1:62" ht="14.5" x14ac:dyDescent="0.35">
      <c r="A90" s="16"/>
      <c r="B90" s="31"/>
      <c r="C90" s="31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</row>
    <row r="91" spans="1:62" ht="14.5" x14ac:dyDescent="0.35">
      <c r="A91" s="16"/>
      <c r="B91" s="31"/>
      <c r="C91" s="31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</row>
    <row r="92" spans="1:62" ht="14.5" x14ac:dyDescent="0.35">
      <c r="A92" s="16"/>
      <c r="B92" s="31"/>
      <c r="C92" s="31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</row>
    <row r="93" spans="1:62" ht="14.5" x14ac:dyDescent="0.35">
      <c r="A93" s="16"/>
      <c r="B93" s="31"/>
      <c r="C93" s="31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</row>
    <row r="94" spans="1:62" ht="14.5" x14ac:dyDescent="0.35">
      <c r="A94" s="16"/>
      <c r="B94" s="24"/>
      <c r="C94" s="24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</row>
  </sheetData>
  <mergeCells count="6">
    <mergeCell ref="D64:M64"/>
    <mergeCell ref="S64:AC64"/>
    <mergeCell ref="D4:M4"/>
    <mergeCell ref="S4:AC4"/>
    <mergeCell ref="D63:M63"/>
    <mergeCell ref="S63:AC63"/>
  </mergeCells>
  <phoneticPr fontId="41" type="noConversion"/>
  <hyperlinks>
    <hyperlink ref="B1" location="'Innehåll-Content'!A1" display="Tillbaka till innehåll - Back to content" xr:uid="{00000000-0004-0000-0C00-000000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K93"/>
  <sheetViews>
    <sheetView zoomScale="90" zoomScaleNormal="90"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AH69" sqref="AH69:AV73"/>
    </sheetView>
  </sheetViews>
  <sheetFormatPr defaultRowHeight="13" x14ac:dyDescent="0.3"/>
  <cols>
    <col min="1" max="1" width="4" customWidth="1"/>
    <col min="2" max="2" width="42.7265625" bestFit="1" customWidth="1"/>
    <col min="3" max="3" width="72.26953125" customWidth="1"/>
    <col min="4" max="4" width="8.54296875" customWidth="1"/>
    <col min="5" max="5" width="7.08984375" customWidth="1"/>
    <col min="6" max="12" width="8.54296875" customWidth="1"/>
    <col min="13" max="18" width="8.26953125" customWidth="1"/>
    <col min="19" max="27" width="8.54296875" customWidth="1"/>
    <col min="28" max="33" width="8.26953125" customWidth="1"/>
    <col min="34" max="35" width="11" customWidth="1"/>
    <col min="36" max="39" width="9.7265625" bestFit="1" customWidth="1"/>
    <col min="40" max="41" width="9.7265625" customWidth="1"/>
    <col min="42" max="44" width="9.7265625" bestFit="1" customWidth="1"/>
    <col min="45" max="48" width="9.7265625" customWidth="1"/>
    <col min="49" max="49" width="11" customWidth="1"/>
    <col min="50" max="51" width="9.7265625" bestFit="1" customWidth="1"/>
    <col min="52" max="52" width="9.7265625" customWidth="1"/>
    <col min="53" max="53" width="9.7265625" bestFit="1" customWidth="1"/>
    <col min="54" max="55" width="9.7265625" customWidth="1"/>
    <col min="56" max="59" width="9.7265625" bestFit="1" customWidth="1"/>
    <col min="60" max="61" width="9.7265625" customWidth="1"/>
  </cols>
  <sheetData>
    <row r="1" spans="1:63" ht="15.5" x14ac:dyDescent="0.35">
      <c r="B1" s="126" t="s">
        <v>194</v>
      </c>
      <c r="C1" s="126"/>
      <c r="D1" s="126"/>
      <c r="O1" s="126"/>
      <c r="P1" s="126"/>
      <c r="Q1" s="126"/>
      <c r="R1" s="126"/>
      <c r="S1" s="126"/>
      <c r="AF1" s="126"/>
      <c r="AG1" s="126"/>
      <c r="AH1" s="126"/>
      <c r="AR1" s="126"/>
      <c r="AS1" s="126"/>
      <c r="AT1" s="126"/>
      <c r="AU1" s="126"/>
      <c r="AV1" s="126"/>
      <c r="AW1" s="126"/>
    </row>
    <row r="2" spans="1:63" ht="21" x14ac:dyDescent="0.5">
      <c r="B2" s="127" t="s">
        <v>283</v>
      </c>
      <c r="AT2" s="210"/>
      <c r="AU2" s="210"/>
      <c r="AV2" s="210"/>
      <c r="BI2" s="210"/>
      <c r="BJ2" s="210"/>
      <c r="BK2" s="210"/>
    </row>
    <row r="3" spans="1:63" ht="15" customHeight="1" x14ac:dyDescent="0.35">
      <c r="A3" s="15"/>
      <c r="B3" s="62"/>
      <c r="C3" s="62"/>
      <c r="D3" s="152" t="s">
        <v>260</v>
      </c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0"/>
      <c r="P3" s="150"/>
      <c r="Q3" s="150"/>
      <c r="R3" s="151"/>
      <c r="S3" s="145" t="s">
        <v>182</v>
      </c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50"/>
      <c r="AE3" s="150"/>
      <c r="AF3" s="150"/>
      <c r="AG3" s="151"/>
      <c r="AH3" s="145" t="s">
        <v>214</v>
      </c>
      <c r="AI3" s="145"/>
      <c r="AJ3" s="145"/>
      <c r="AK3" s="145"/>
      <c r="AL3" s="145"/>
      <c r="AM3" s="145"/>
      <c r="AN3" s="145"/>
      <c r="AO3" s="145"/>
      <c r="AP3" s="145"/>
      <c r="AQ3" s="145"/>
      <c r="AR3" s="150"/>
      <c r="AS3" s="150"/>
      <c r="AT3" s="256"/>
      <c r="AU3" s="256"/>
      <c r="AV3" s="151"/>
      <c r="AW3" s="158" t="s">
        <v>97</v>
      </c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256"/>
      <c r="BJ3" s="27"/>
      <c r="BK3" s="143"/>
    </row>
    <row r="4" spans="1:63" ht="15" customHeight="1" x14ac:dyDescent="0.35">
      <c r="A4" s="16"/>
      <c r="B4" s="30"/>
      <c r="C4" s="63"/>
      <c r="D4" s="146" t="s">
        <v>284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168"/>
      <c r="P4" s="207"/>
      <c r="Q4" s="254"/>
      <c r="R4" s="133"/>
      <c r="S4" s="148" t="s">
        <v>183</v>
      </c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67"/>
      <c r="AE4" s="206"/>
      <c r="AF4" s="254"/>
      <c r="AG4" s="133"/>
      <c r="AH4" s="148" t="s">
        <v>285</v>
      </c>
      <c r="AI4" s="148"/>
      <c r="AJ4" s="148"/>
      <c r="AK4" s="148"/>
      <c r="AL4" s="148"/>
      <c r="AM4" s="148"/>
      <c r="AN4" s="148"/>
      <c r="AO4" s="148"/>
      <c r="AP4" s="148"/>
      <c r="AQ4" s="148"/>
      <c r="AR4" s="167"/>
      <c r="AS4" s="194"/>
      <c r="AT4" s="206"/>
      <c r="AU4" s="252"/>
      <c r="AV4" s="136"/>
      <c r="AW4" s="62" t="s">
        <v>220</v>
      </c>
      <c r="AX4" s="62"/>
      <c r="AY4" s="62"/>
      <c r="AZ4" s="62"/>
      <c r="BA4" s="62"/>
      <c r="BB4" s="62"/>
      <c r="BC4" s="62"/>
      <c r="BD4" s="62"/>
      <c r="BE4" s="62"/>
      <c r="BF4" s="62"/>
      <c r="BG4" s="168"/>
      <c r="BH4" s="195"/>
      <c r="BI4" s="252"/>
      <c r="BJ4" s="210"/>
      <c r="BK4" s="173"/>
    </row>
    <row r="5" spans="1:63" ht="14.5" x14ac:dyDescent="0.35">
      <c r="A5" s="34"/>
      <c r="B5" s="58" t="s">
        <v>213</v>
      </c>
      <c r="C5" s="66" t="s">
        <v>154</v>
      </c>
      <c r="D5" s="36" t="s">
        <v>60</v>
      </c>
      <c r="E5" s="36" t="s">
        <v>61</v>
      </c>
      <c r="F5" s="36" t="s">
        <v>62</v>
      </c>
      <c r="G5" s="36" t="s">
        <v>63</v>
      </c>
      <c r="H5" s="36" t="s">
        <v>64</v>
      </c>
      <c r="I5" s="36" t="s">
        <v>65</v>
      </c>
      <c r="J5" s="36" t="s">
        <v>163</v>
      </c>
      <c r="K5" s="36" t="s">
        <v>221</v>
      </c>
      <c r="L5" s="36" t="s">
        <v>222</v>
      </c>
      <c r="M5" s="36" t="s">
        <v>242</v>
      </c>
      <c r="N5" s="36" t="s">
        <v>243</v>
      </c>
      <c r="O5" s="36" t="s">
        <v>244</v>
      </c>
      <c r="P5" s="36" t="s">
        <v>246</v>
      </c>
      <c r="Q5" s="36" t="s">
        <v>251</v>
      </c>
      <c r="R5" s="185" t="s">
        <v>270</v>
      </c>
      <c r="S5" s="36" t="s">
        <v>60</v>
      </c>
      <c r="T5" s="36" t="s">
        <v>61</v>
      </c>
      <c r="U5" s="36" t="s">
        <v>62</v>
      </c>
      <c r="V5" s="36" t="s">
        <v>63</v>
      </c>
      <c r="W5" s="36" t="s">
        <v>64</v>
      </c>
      <c r="X5" s="36" t="s">
        <v>65</v>
      </c>
      <c r="Y5" s="36" t="s">
        <v>163</v>
      </c>
      <c r="Z5" s="36" t="s">
        <v>221</v>
      </c>
      <c r="AA5" s="36" t="s">
        <v>222</v>
      </c>
      <c r="AB5" s="36" t="s">
        <v>242</v>
      </c>
      <c r="AC5" s="36" t="s">
        <v>243</v>
      </c>
      <c r="AD5" s="36" t="s">
        <v>244</v>
      </c>
      <c r="AE5" s="36" t="s">
        <v>246</v>
      </c>
      <c r="AF5" s="36" t="s">
        <v>251</v>
      </c>
      <c r="AG5" s="187" t="s">
        <v>270</v>
      </c>
      <c r="AH5" s="36" t="s">
        <v>60</v>
      </c>
      <c r="AI5" s="36" t="s">
        <v>61</v>
      </c>
      <c r="AJ5" s="36" t="s">
        <v>62</v>
      </c>
      <c r="AK5" s="36" t="s">
        <v>63</v>
      </c>
      <c r="AL5" s="36" t="s">
        <v>64</v>
      </c>
      <c r="AM5" s="36" t="s">
        <v>65</v>
      </c>
      <c r="AN5" s="36" t="s">
        <v>163</v>
      </c>
      <c r="AO5" s="36" t="s">
        <v>221</v>
      </c>
      <c r="AP5" s="36" t="s">
        <v>222</v>
      </c>
      <c r="AQ5" s="36" t="s">
        <v>242</v>
      </c>
      <c r="AR5" s="36" t="s">
        <v>243</v>
      </c>
      <c r="AS5" s="36" t="s">
        <v>244</v>
      </c>
      <c r="AT5" s="36" t="s">
        <v>246</v>
      </c>
      <c r="AU5" s="222" t="s">
        <v>251</v>
      </c>
      <c r="AV5" s="222" t="s">
        <v>270</v>
      </c>
      <c r="AW5" s="209" t="s">
        <v>60</v>
      </c>
      <c r="AX5" s="36" t="s">
        <v>61</v>
      </c>
      <c r="AY5" s="36" t="s">
        <v>62</v>
      </c>
      <c r="AZ5" s="36" t="s">
        <v>63</v>
      </c>
      <c r="BA5" s="36" t="s">
        <v>64</v>
      </c>
      <c r="BB5" s="36" t="s">
        <v>65</v>
      </c>
      <c r="BC5" s="36" t="s">
        <v>163</v>
      </c>
      <c r="BD5" s="36" t="s">
        <v>221</v>
      </c>
      <c r="BE5" s="36" t="s">
        <v>222</v>
      </c>
      <c r="BF5" s="36" t="s">
        <v>242</v>
      </c>
      <c r="BG5" s="36" t="s">
        <v>243</v>
      </c>
      <c r="BH5" s="36" t="s">
        <v>244</v>
      </c>
      <c r="BI5" s="222" t="s">
        <v>246</v>
      </c>
      <c r="BJ5" s="78" t="s">
        <v>251</v>
      </c>
      <c r="BK5" s="279" t="s">
        <v>270</v>
      </c>
    </row>
    <row r="6" spans="1:63" ht="14.5" x14ac:dyDescent="0.35">
      <c r="A6" s="65">
        <v>1</v>
      </c>
      <c r="B6" s="48" t="s">
        <v>4</v>
      </c>
      <c r="C6" s="28" t="s">
        <v>103</v>
      </c>
      <c r="D6" s="42">
        <f>'4 Utsläpp data'!D6*1000/'6 Intensiteter data'!AH6</f>
        <v>203.19788335538581</v>
      </c>
      <c r="E6" s="1">
        <f>'4 Utsläpp data'!E6*1000/'6 Intensiteter data'!AI6</f>
        <v>211.83285674588845</v>
      </c>
      <c r="F6" s="1">
        <f>'4 Utsläpp data'!F6*1000/'6 Intensiteter data'!AJ6</f>
        <v>225.59984673629958</v>
      </c>
      <c r="G6" s="1">
        <f>'4 Utsläpp data'!G6*1000/'6 Intensiteter data'!AK6</f>
        <v>207.07661621577796</v>
      </c>
      <c r="H6" s="1">
        <f>'4 Utsläpp data'!H6*1000/'6 Intensiteter data'!AL6</f>
        <v>217.00003874785253</v>
      </c>
      <c r="I6" s="1">
        <f>'4 Utsläpp data'!I6*1000/'6 Intensiteter data'!AM6</f>
        <v>238.99411895011087</v>
      </c>
      <c r="J6" s="1">
        <f>'4 Utsläpp data'!J6*1000/'6 Intensiteter data'!AN6</f>
        <v>218.45844082971638</v>
      </c>
      <c r="K6" s="1">
        <f>'4 Utsläpp data'!K6*1000/'6 Intensiteter data'!AO6</f>
        <v>226.55090608006643</v>
      </c>
      <c r="L6" s="1">
        <f>'4 Utsläpp data'!L6*1000/'6 Intensiteter data'!AP6</f>
        <v>239.12894872452486</v>
      </c>
      <c r="M6" s="1">
        <f>'4 Utsläpp data'!M6*1000/'6 Intensiteter data'!AQ6</f>
        <v>230.04590125059357</v>
      </c>
      <c r="N6" s="1">
        <f>'4 Utsläpp data'!N6*1000/'6 Intensiteter data'!AR6</f>
        <v>249.54203643025679</v>
      </c>
      <c r="O6" s="1">
        <f>'4 Utsläpp data'!O6*1000/'6 Intensiteter data'!AS6</f>
        <v>209.41812144580391</v>
      </c>
      <c r="P6" s="1">
        <f>'4 Utsläpp data'!P6*1000/'6 Intensiteter data'!AT6</f>
        <v>232.94311617352801</v>
      </c>
      <c r="Q6" s="1">
        <f>'4 Utsläpp data'!Q6*1000/'6 Intensiteter data'!AU6</f>
        <v>244.21470970290966</v>
      </c>
      <c r="R6" s="247">
        <f>'4 Utsläpp data'!R6*1000/'6 Intensiteter data'!AV6</f>
        <v>211.52303140135447</v>
      </c>
      <c r="S6" s="1">
        <f>'4 Utsläpp data'!D6*1000/('6 Intensiteter data'!AW6*100)</f>
        <v>116.15279909756813</v>
      </c>
      <c r="T6" s="1">
        <f>'4 Utsläpp data'!E6*1000/('6 Intensiteter data'!AX6*100)</f>
        <v>110.93085987740659</v>
      </c>
      <c r="U6" s="1">
        <f>'4 Utsläpp data'!F6*1000/('6 Intensiteter data'!AY6*100)</f>
        <v>109.86097557996385</v>
      </c>
      <c r="V6" s="1">
        <f>'4 Utsläpp data'!G6*1000/('6 Intensiteter data'!AZ6*100)</f>
        <v>101.88114001297184</v>
      </c>
      <c r="W6" s="1">
        <f>'4 Utsläpp data'!H6*1000/('6 Intensiteter data'!BA6*100)</f>
        <v>101.82763723011475</v>
      </c>
      <c r="X6" s="1">
        <f>'4 Utsläpp data'!I6*1000/('6 Intensiteter data'!BB6*100)</f>
        <v>101.70671240679346</v>
      </c>
      <c r="Y6" s="1">
        <f>'4 Utsläpp data'!J6*1000/('6 Intensiteter data'!BC6*100)</f>
        <v>102.33709406150763</v>
      </c>
      <c r="Z6" s="1">
        <f>'4 Utsläpp data'!K6*1000/('6 Intensiteter data'!BD6*100)</f>
        <v>103.28732392972685</v>
      </c>
      <c r="AA6" s="1">
        <f>'4 Utsläpp data'!L6*1000/('6 Intensiteter data'!BE6*100)</f>
        <v>103.467337897357</v>
      </c>
      <c r="AB6" s="1">
        <f>'4 Utsläpp data'!M6*1000/('6 Intensiteter data'!BF6*100)</f>
        <v>103.151951858023</v>
      </c>
      <c r="AC6" s="1">
        <f>'4 Utsläpp data'!N6*1000/('6 Intensiteter data'!BG6*100)</f>
        <v>98.947353978779191</v>
      </c>
      <c r="AD6" s="1">
        <f>'4 Utsläpp data'!O6*1000/('6 Intensiteter data'!BH6*100)</f>
        <v>98.725685824450409</v>
      </c>
      <c r="AE6" s="1">
        <f>'4 Utsläpp data'!P6*1000/('6 Intensiteter data'!BI6*100)</f>
        <v>97.624625055901788</v>
      </c>
      <c r="AF6" s="1">
        <f>'4 Utsläpp data'!Q6*1000/('6 Intensiteter data'!BJ6*100)</f>
        <v>95.150056538349261</v>
      </c>
      <c r="AG6" s="247">
        <f>'4 Utsläpp data'!R6*1000/('6 Intensiteter data'!BK6*100)</f>
        <v>95.571989009197424</v>
      </c>
      <c r="AH6" s="225">
        <v>38013</v>
      </c>
      <c r="AI6" s="225">
        <v>35086</v>
      </c>
      <c r="AJ6" s="225">
        <v>33942</v>
      </c>
      <c r="AK6" s="225">
        <v>36703</v>
      </c>
      <c r="AL6" s="225">
        <v>34490</v>
      </c>
      <c r="AM6" s="225">
        <v>31449</v>
      </c>
      <c r="AN6" s="225">
        <v>34478</v>
      </c>
      <c r="AO6" s="225">
        <v>33236</v>
      </c>
      <c r="AP6" s="225">
        <v>31110</v>
      </c>
      <c r="AQ6" s="225">
        <v>32733</v>
      </c>
      <c r="AR6" s="225">
        <v>28906</v>
      </c>
      <c r="AS6" s="225">
        <v>34650</v>
      </c>
      <c r="AT6" s="225">
        <v>31390</v>
      </c>
      <c r="AU6" s="224">
        <v>29455</v>
      </c>
      <c r="AV6" s="224">
        <v>34113</v>
      </c>
      <c r="AW6" s="237">
        <v>665</v>
      </c>
      <c r="AX6" s="234">
        <v>670</v>
      </c>
      <c r="AY6" s="234">
        <v>697</v>
      </c>
      <c r="AZ6" s="234">
        <v>746</v>
      </c>
      <c r="BA6" s="234">
        <v>735</v>
      </c>
      <c r="BB6" s="234">
        <v>739</v>
      </c>
      <c r="BC6" s="234">
        <v>736</v>
      </c>
      <c r="BD6" s="234">
        <v>729</v>
      </c>
      <c r="BE6" s="234">
        <v>719</v>
      </c>
      <c r="BF6" s="234">
        <v>730</v>
      </c>
      <c r="BG6" s="234">
        <v>729</v>
      </c>
      <c r="BH6" s="234">
        <v>735</v>
      </c>
      <c r="BI6" s="234">
        <v>749</v>
      </c>
      <c r="BJ6" s="260">
        <v>756</v>
      </c>
      <c r="BK6" s="239">
        <v>755</v>
      </c>
    </row>
    <row r="7" spans="1:63" ht="14.5" x14ac:dyDescent="0.35">
      <c r="A7" s="65">
        <v>2</v>
      </c>
      <c r="B7" s="48" t="s">
        <v>4</v>
      </c>
      <c r="C7" s="28" t="s">
        <v>104</v>
      </c>
      <c r="D7" s="1">
        <f>'4 Utsläpp data'!D7*1000/'6 Intensiteter data'!AH7</f>
        <v>77.448559636123846</v>
      </c>
      <c r="E7" s="1">
        <f>'4 Utsläpp data'!E7*1000/'6 Intensiteter data'!AI7</f>
        <v>63.096960202540266</v>
      </c>
      <c r="F7" s="1">
        <f>'4 Utsläpp data'!F7*1000/'6 Intensiteter data'!AJ7</f>
        <v>61.570303394879026</v>
      </c>
      <c r="G7" s="1">
        <f>'4 Utsläpp data'!G7*1000/'6 Intensiteter data'!AK7</f>
        <v>63.728789274037211</v>
      </c>
      <c r="H7" s="1">
        <f>'4 Utsläpp data'!H7*1000/'6 Intensiteter data'!AL7</f>
        <v>56.432000067250016</v>
      </c>
      <c r="I7" s="1">
        <f>'4 Utsläpp data'!I7*1000/'6 Intensiteter data'!AM7</f>
        <v>42.105391664796485</v>
      </c>
      <c r="J7" s="1">
        <f>'4 Utsläpp data'!J7*1000/'6 Intensiteter data'!AN7</f>
        <v>36.748482286251871</v>
      </c>
      <c r="K7" s="1">
        <f>'4 Utsläpp data'!K7*1000/'6 Intensiteter data'!AO7</f>
        <v>32.908127976663174</v>
      </c>
      <c r="L7" s="1">
        <f>'4 Utsläpp data'!L7*1000/'6 Intensiteter data'!AP7</f>
        <v>28.856915981028262</v>
      </c>
      <c r="M7" s="1">
        <f>'4 Utsläpp data'!M7*1000/'6 Intensiteter data'!AQ7</f>
        <v>27.159629967671229</v>
      </c>
      <c r="N7" s="1">
        <f>'4 Utsläpp data'!N7*1000/'6 Intensiteter data'!AR7</f>
        <v>27.470982846226519</v>
      </c>
      <c r="O7" s="1">
        <f>'4 Utsläpp data'!O7*1000/'6 Intensiteter data'!AS7</f>
        <v>28.762126282016904</v>
      </c>
      <c r="P7" s="1">
        <f>'4 Utsläpp data'!P7*1000/'6 Intensiteter data'!AT7</f>
        <v>27.935340319316026</v>
      </c>
      <c r="Q7" s="1">
        <f>'4 Utsläpp data'!Q7*1000/'6 Intensiteter data'!AU7</f>
        <v>27.816567400881091</v>
      </c>
      <c r="R7" s="247">
        <f>'4 Utsläpp data'!R7*1000/'6 Intensiteter data'!AV7</f>
        <v>31.717343630260977</v>
      </c>
      <c r="S7" s="1">
        <f>'4 Utsläpp data'!D7*1000/('6 Intensiteter data'!AW7*100)</f>
        <v>22.856166252432349</v>
      </c>
      <c r="T7" s="1">
        <f>'4 Utsläpp data'!E7*1000/('6 Intensiteter data'!AX7*100)</f>
        <v>22.738167225062899</v>
      </c>
      <c r="U7" s="1">
        <f>'4 Utsläpp data'!F7*1000/('6 Intensiteter data'!AY7*100)</f>
        <v>22.081847255332278</v>
      </c>
      <c r="V7" s="1">
        <f>'4 Utsläpp data'!G7*1000/('6 Intensiteter data'!AZ7*100)</f>
        <v>20.403170191015978</v>
      </c>
      <c r="W7" s="1">
        <f>'4 Utsläpp data'!H7*1000/('6 Intensiteter data'!BA7*100)</f>
        <v>18.060248277750155</v>
      </c>
      <c r="X7" s="1">
        <f>'4 Utsläpp data'!I7*1000/('6 Intensiteter data'!BB7*100)</f>
        <v>16.923555489875142</v>
      </c>
      <c r="Y7" s="1">
        <f>'4 Utsläpp data'!J7*1000/('6 Intensiteter data'!BC7*100)</f>
        <v>16.096342992428905</v>
      </c>
      <c r="Z7" s="1">
        <f>'4 Utsläpp data'!K7*1000/('6 Intensiteter data'!BD7*100)</f>
        <v>16.035440661904019</v>
      </c>
      <c r="AA7" s="1">
        <f>'4 Utsläpp data'!L7*1000/('6 Intensiteter data'!BE7*100)</f>
        <v>15.503796326981071</v>
      </c>
      <c r="AB7" s="1">
        <f>'4 Utsläpp data'!M7*1000/('6 Intensiteter data'!BF7*100)</f>
        <v>14.544268745187601</v>
      </c>
      <c r="AC7" s="1">
        <f>'4 Utsläpp data'!N7*1000/('6 Intensiteter data'!BG7*100)</f>
        <v>13.793556200354839</v>
      </c>
      <c r="AD7" s="1">
        <f>'4 Utsläpp data'!O7*1000/('6 Intensiteter data'!BH7*100)</f>
        <v>13.388964122969965</v>
      </c>
      <c r="AE7" s="1">
        <f>'4 Utsläpp data'!P7*1000/('6 Intensiteter data'!BI7*100)</f>
        <v>12.614337797216518</v>
      </c>
      <c r="AF7" s="1">
        <f>'4 Utsläpp data'!Q7*1000/('6 Intensiteter data'!BJ7*100)</f>
        <v>12.611547495988962</v>
      </c>
      <c r="AG7" s="247">
        <f>'4 Utsläpp data'!R7*1000/('6 Intensiteter data'!BK7*100)</f>
        <v>10.840386874414524</v>
      </c>
      <c r="AH7" s="225">
        <v>12926</v>
      </c>
      <c r="AI7" s="225">
        <v>15640</v>
      </c>
      <c r="AJ7" s="225">
        <v>16139</v>
      </c>
      <c r="AK7" s="225">
        <v>16392</v>
      </c>
      <c r="AL7" s="225">
        <v>17986</v>
      </c>
      <c r="AM7" s="225">
        <v>22870</v>
      </c>
      <c r="AN7" s="225">
        <v>25361</v>
      </c>
      <c r="AO7" s="225">
        <v>28116</v>
      </c>
      <c r="AP7" s="225">
        <v>29657</v>
      </c>
      <c r="AQ7" s="225">
        <v>30417</v>
      </c>
      <c r="AR7" s="225">
        <v>28269</v>
      </c>
      <c r="AS7" s="225">
        <v>27558</v>
      </c>
      <c r="AT7" s="225">
        <v>27590</v>
      </c>
      <c r="AU7" s="224">
        <v>27611</v>
      </c>
      <c r="AV7" s="224">
        <v>20917</v>
      </c>
      <c r="AW7" s="238">
        <v>438</v>
      </c>
      <c r="AX7" s="234">
        <v>434</v>
      </c>
      <c r="AY7" s="234">
        <v>450</v>
      </c>
      <c r="AZ7" s="234">
        <v>512</v>
      </c>
      <c r="BA7" s="234">
        <v>562</v>
      </c>
      <c r="BB7" s="234">
        <v>569</v>
      </c>
      <c r="BC7" s="234">
        <v>579</v>
      </c>
      <c r="BD7" s="234">
        <v>577</v>
      </c>
      <c r="BE7" s="234">
        <v>552</v>
      </c>
      <c r="BF7" s="234">
        <v>568</v>
      </c>
      <c r="BG7" s="234">
        <v>563</v>
      </c>
      <c r="BH7" s="234">
        <v>592</v>
      </c>
      <c r="BI7" s="234">
        <v>611</v>
      </c>
      <c r="BJ7" s="260">
        <v>609</v>
      </c>
      <c r="BK7" s="239">
        <v>612</v>
      </c>
    </row>
    <row r="8" spans="1:63" ht="14.5" x14ac:dyDescent="0.35">
      <c r="A8" s="65">
        <v>3</v>
      </c>
      <c r="B8" s="48" t="s">
        <v>4</v>
      </c>
      <c r="C8" s="28" t="s">
        <v>105</v>
      </c>
      <c r="D8" s="1">
        <f>'4 Utsläpp data'!D8*1000/'6 Intensiteter data'!AH8</f>
        <v>107.48512198473671</v>
      </c>
      <c r="E8" s="1">
        <f>'4 Utsläpp data'!E8*1000/'6 Intensiteter data'!AI8</f>
        <v>100.60033001605643</v>
      </c>
      <c r="F8" s="1">
        <f>'4 Utsläpp data'!F8*1000/'6 Intensiteter data'!AJ8</f>
        <v>71.386641872508974</v>
      </c>
      <c r="G8" s="1">
        <f>'4 Utsläpp data'!G8*1000/'6 Intensiteter data'!AK8</f>
        <v>67.386583982939584</v>
      </c>
      <c r="H8" s="1">
        <f>'4 Utsläpp data'!H8*1000/'6 Intensiteter data'!AL8</f>
        <v>73.286425982821413</v>
      </c>
      <c r="I8" s="1">
        <f>'4 Utsläpp data'!I8*1000/'6 Intensiteter data'!AM8</f>
        <v>76.609928193283935</v>
      </c>
      <c r="J8" s="1">
        <f>'4 Utsläpp data'!J8*1000/'6 Intensiteter data'!AN8</f>
        <v>70.180131877268252</v>
      </c>
      <c r="K8" s="1">
        <f>'4 Utsläpp data'!K8*1000/'6 Intensiteter data'!AO8</f>
        <v>57.141075259487614</v>
      </c>
      <c r="L8" s="1">
        <f>'4 Utsläpp data'!L8*1000/'6 Intensiteter data'!AP8</f>
        <v>56.441169645249893</v>
      </c>
      <c r="M8" s="1">
        <f>'4 Utsläpp data'!M8*1000/'6 Intensiteter data'!AQ8</f>
        <v>51.434730242933249</v>
      </c>
      <c r="N8" s="1">
        <f>'4 Utsläpp data'!N8*1000/'6 Intensiteter data'!AR8</f>
        <v>43.097536791715683</v>
      </c>
      <c r="O8" s="1">
        <f>'4 Utsläpp data'!O8*1000/'6 Intensiteter data'!AS8</f>
        <v>47.575063889913046</v>
      </c>
      <c r="P8" s="1">
        <f>'4 Utsläpp data'!P8*1000/'6 Intensiteter data'!AT8</f>
        <v>52.246103534670368</v>
      </c>
      <c r="Q8" s="1">
        <f>'4 Utsläpp data'!Q8*1000/'6 Intensiteter data'!AU8</f>
        <v>66.234895212588526</v>
      </c>
      <c r="R8" s="247">
        <f>'4 Utsläpp data'!R8*1000/'6 Intensiteter data'!AV8</f>
        <v>49.286680086936833</v>
      </c>
      <c r="S8" s="1">
        <f>'4 Utsläpp data'!D8*1000/('6 Intensiteter data'!AW8*100)</f>
        <v>80.452613805575425</v>
      </c>
      <c r="T8" s="1">
        <f>'4 Utsläpp data'!E8*1000/('6 Intensiteter data'!AX8*100)</f>
        <v>66.492027648707776</v>
      </c>
      <c r="U8" s="1">
        <f>'4 Utsläpp data'!F8*1000/('6 Intensiteter data'!AY8*100)</f>
        <v>59.250912754182444</v>
      </c>
      <c r="V8" s="1">
        <f>'4 Utsläpp data'!G8*1000/('6 Intensiteter data'!AZ8*100)</f>
        <v>54.482053150206653</v>
      </c>
      <c r="W8" s="1">
        <f>'4 Utsläpp data'!H8*1000/('6 Intensiteter data'!BA8*100)</f>
        <v>53.462447754468215</v>
      </c>
      <c r="X8" s="1">
        <f>'4 Utsläpp data'!I8*1000/('6 Intensiteter data'!BB8*100)</f>
        <v>54.7962591656173</v>
      </c>
      <c r="Y8" s="1">
        <f>'4 Utsläpp data'!J8*1000/('6 Intensiteter data'!BC8*100)</f>
        <v>52.450414350379425</v>
      </c>
      <c r="Z8" s="1">
        <f>'4 Utsläpp data'!K8*1000/('6 Intensiteter data'!BD8*100)</f>
        <v>52.792004531404388</v>
      </c>
      <c r="AA8" s="1">
        <f>'4 Utsläpp data'!L8*1000/('6 Intensiteter data'!BE8*100)</f>
        <v>52.058678825736372</v>
      </c>
      <c r="AB8" s="1">
        <f>'4 Utsläpp data'!M8*1000/('6 Intensiteter data'!BF8*100)</f>
        <v>50.052421867654424</v>
      </c>
      <c r="AC8" s="1">
        <f>'4 Utsläpp data'!N8*1000/('6 Intensiteter data'!BG8*100)</f>
        <v>45.14466978932218</v>
      </c>
      <c r="AD8" s="1">
        <f>'4 Utsläpp data'!O8*1000/('6 Intensiteter data'!BH8*100)</f>
        <v>41.033492605050007</v>
      </c>
      <c r="AE8" s="1">
        <f>'4 Utsläpp data'!P8*1000/('6 Intensiteter data'!BI8*100)</f>
        <v>40.542976342904204</v>
      </c>
      <c r="AF8" s="1">
        <f>'4 Utsläpp data'!Q8*1000/('6 Intensiteter data'!BJ8*100)</f>
        <v>38.995794556411497</v>
      </c>
      <c r="AG8" s="247">
        <f>'4 Utsläpp data'!R8*1000/('6 Intensiteter data'!BK8*100)</f>
        <v>38.659239693191083</v>
      </c>
      <c r="AH8" s="225">
        <v>1497</v>
      </c>
      <c r="AI8" s="225">
        <v>1388</v>
      </c>
      <c r="AJ8" s="225">
        <v>1743</v>
      </c>
      <c r="AK8" s="225">
        <v>1617</v>
      </c>
      <c r="AL8" s="225">
        <v>1459</v>
      </c>
      <c r="AM8" s="225">
        <v>1359</v>
      </c>
      <c r="AN8" s="225">
        <v>1420</v>
      </c>
      <c r="AO8" s="225">
        <v>1663</v>
      </c>
      <c r="AP8" s="225">
        <v>1568</v>
      </c>
      <c r="AQ8" s="225">
        <v>1557</v>
      </c>
      <c r="AR8" s="225">
        <v>1676</v>
      </c>
      <c r="AS8" s="225">
        <v>1380</v>
      </c>
      <c r="AT8" s="225">
        <v>1164</v>
      </c>
      <c r="AU8" s="224">
        <v>942</v>
      </c>
      <c r="AV8" s="224">
        <v>1255</v>
      </c>
      <c r="AW8" s="238">
        <v>20</v>
      </c>
      <c r="AX8" s="234">
        <v>21</v>
      </c>
      <c r="AY8" s="234">
        <v>21</v>
      </c>
      <c r="AZ8" s="234">
        <v>20</v>
      </c>
      <c r="BA8" s="234">
        <v>20</v>
      </c>
      <c r="BB8" s="234">
        <v>19</v>
      </c>
      <c r="BC8" s="234">
        <v>19</v>
      </c>
      <c r="BD8" s="234">
        <v>18</v>
      </c>
      <c r="BE8" s="234">
        <v>17</v>
      </c>
      <c r="BF8" s="234">
        <v>16</v>
      </c>
      <c r="BG8" s="234">
        <v>16</v>
      </c>
      <c r="BH8" s="234">
        <v>16</v>
      </c>
      <c r="BI8" s="234">
        <v>15</v>
      </c>
      <c r="BJ8" s="260">
        <v>16</v>
      </c>
      <c r="BK8" s="239">
        <v>16</v>
      </c>
    </row>
    <row r="9" spans="1:63" ht="14.5" x14ac:dyDescent="0.35">
      <c r="A9" s="65">
        <v>4</v>
      </c>
      <c r="B9" s="59" t="s">
        <v>5</v>
      </c>
      <c r="C9" s="28" t="s">
        <v>106</v>
      </c>
      <c r="D9" s="1">
        <f>'4 Utsläpp data'!D9*1000/'6 Intensiteter data'!AH9</f>
        <v>25.026116492248097</v>
      </c>
      <c r="E9" s="1">
        <f>'4 Utsläpp data'!E9*1000/'6 Intensiteter data'!AI9</f>
        <v>23.679605600677974</v>
      </c>
      <c r="F9" s="1">
        <f>'4 Utsläpp data'!F9*1000/'6 Intensiteter data'!AJ9</f>
        <v>27.166172286081402</v>
      </c>
      <c r="G9" s="1">
        <f>'4 Utsläpp data'!G9*1000/'6 Intensiteter data'!AK9</f>
        <v>28.468940185617072</v>
      </c>
      <c r="H9" s="1">
        <f>'4 Utsläpp data'!H9*1000/'6 Intensiteter data'!AL9</f>
        <v>30.668973486732234</v>
      </c>
      <c r="I9" s="1">
        <f>'4 Utsläpp data'!I9*1000/'6 Intensiteter data'!AM9</f>
        <v>32.978809481442532</v>
      </c>
      <c r="J9" s="1">
        <f>'4 Utsläpp data'!J9*1000/'6 Intensiteter data'!AN9</f>
        <v>37.9520528232472</v>
      </c>
      <c r="K9" s="1">
        <f>'4 Utsläpp data'!K9*1000/'6 Intensiteter data'!AO9</f>
        <v>35.561705926903606</v>
      </c>
      <c r="L9" s="1">
        <f>'4 Utsläpp data'!L9*1000/'6 Intensiteter data'!AP9</f>
        <v>34.327973837584089</v>
      </c>
      <c r="M9" s="1">
        <f>'4 Utsläpp data'!M9*1000/'6 Intensiteter data'!AQ9</f>
        <v>31.069409839282937</v>
      </c>
      <c r="N9" s="1">
        <f>'4 Utsläpp data'!N9*1000/'6 Intensiteter data'!AR9</f>
        <v>28.724346011099151</v>
      </c>
      <c r="O9" s="1">
        <f>'4 Utsläpp data'!O9*1000/'6 Intensiteter data'!AS9</f>
        <v>29.251861574185018</v>
      </c>
      <c r="P9" s="1">
        <f>'4 Utsläpp data'!P9*1000/'6 Intensiteter data'!AT9</f>
        <v>28.951755420671077</v>
      </c>
      <c r="Q9" s="1">
        <f>'4 Utsläpp data'!Q9*1000/'6 Intensiteter data'!AU9</f>
        <v>26.796145720142263</v>
      </c>
      <c r="R9" s="247">
        <f>'4 Utsläpp data'!R9*1000/'6 Intensiteter data'!AV9</f>
        <v>30.188253128438717</v>
      </c>
      <c r="S9" s="1">
        <f>'4 Utsläpp data'!D9*1000/('6 Intensiteter data'!AW9*100)</f>
        <v>84.517547762407432</v>
      </c>
      <c r="T9" s="1">
        <f>'4 Utsläpp data'!E9*1000/('6 Intensiteter data'!AX9*100)</f>
        <v>76.611981120193491</v>
      </c>
      <c r="U9" s="1">
        <f>'4 Utsläpp data'!F9*1000/('6 Intensiteter data'!AY9*100)</f>
        <v>100.04869063859229</v>
      </c>
      <c r="V9" s="1">
        <f>'4 Utsläpp data'!G9*1000/('6 Intensiteter data'!AZ9*100)</f>
        <v>95.40156138545764</v>
      </c>
      <c r="W9" s="1">
        <f>'4 Utsläpp data'!H9*1000/('6 Intensiteter data'!BA9*100)</f>
        <v>94.731986541882392</v>
      </c>
      <c r="X9" s="1">
        <f>'4 Utsläpp data'!I9*1000/('6 Intensiteter data'!BB9*100)</f>
        <v>89.019467249756445</v>
      </c>
      <c r="Y9" s="1">
        <f>'4 Utsläpp data'!J9*1000/('6 Intensiteter data'!BC9*100)</f>
        <v>93.66946157305641</v>
      </c>
      <c r="Z9" s="1">
        <f>'4 Utsläpp data'!K9*1000/('6 Intensiteter data'!BD9*100)</f>
        <v>98.949490781772553</v>
      </c>
      <c r="AA9" s="1">
        <f>'4 Utsläpp data'!L9*1000/('6 Intensiteter data'!BE9*100)</f>
        <v>100.31977223883541</v>
      </c>
      <c r="AB9" s="1">
        <f>'4 Utsläpp data'!M9*1000/('6 Intensiteter data'!BF9*100)</f>
        <v>101.50916532056158</v>
      </c>
      <c r="AC9" s="1">
        <f>'4 Utsläpp data'!N9*1000/('6 Intensiteter data'!BG9*100)</f>
        <v>92.091450159334343</v>
      </c>
      <c r="AD9" s="1">
        <f>'4 Utsläpp data'!O9*1000/('6 Intensiteter data'!BH9*100)</f>
        <v>92.782682995149528</v>
      </c>
      <c r="AE9" s="1">
        <f>'4 Utsläpp data'!P9*1000/('6 Intensiteter data'!BI9*100)</f>
        <v>89.73596592637</v>
      </c>
      <c r="AF9" s="1">
        <f>'4 Utsläpp data'!Q9*1000/('6 Intensiteter data'!BJ9*100)</f>
        <v>84.515043601328699</v>
      </c>
      <c r="AG9" s="247">
        <f>'4 Utsläpp data'!R9*1000/('6 Intensiteter data'!BK9*100)</f>
        <v>77.23396536364578</v>
      </c>
      <c r="AH9" s="225">
        <v>31070</v>
      </c>
      <c r="AI9" s="225">
        <v>27177</v>
      </c>
      <c r="AJ9" s="225">
        <v>32409</v>
      </c>
      <c r="AK9" s="225">
        <v>31165</v>
      </c>
      <c r="AL9" s="225">
        <v>29653</v>
      </c>
      <c r="AM9" s="225">
        <v>26723</v>
      </c>
      <c r="AN9" s="225">
        <v>24681</v>
      </c>
      <c r="AO9" s="225">
        <v>25877</v>
      </c>
      <c r="AP9" s="225">
        <v>26886</v>
      </c>
      <c r="AQ9" s="225">
        <v>30058</v>
      </c>
      <c r="AR9" s="225">
        <v>30778</v>
      </c>
      <c r="AS9" s="225">
        <v>30767</v>
      </c>
      <c r="AT9" s="225">
        <v>30995</v>
      </c>
      <c r="AU9" s="224">
        <v>33117</v>
      </c>
      <c r="AV9" s="224">
        <v>27375</v>
      </c>
      <c r="AW9" s="238">
        <v>92</v>
      </c>
      <c r="AX9" s="234">
        <v>84</v>
      </c>
      <c r="AY9" s="234">
        <v>88</v>
      </c>
      <c r="AZ9" s="234">
        <v>93</v>
      </c>
      <c r="BA9" s="234">
        <v>96</v>
      </c>
      <c r="BB9" s="234">
        <v>99</v>
      </c>
      <c r="BC9" s="234">
        <v>100</v>
      </c>
      <c r="BD9" s="234">
        <v>93</v>
      </c>
      <c r="BE9" s="234">
        <v>92</v>
      </c>
      <c r="BF9" s="234">
        <v>92</v>
      </c>
      <c r="BG9" s="234">
        <v>96</v>
      </c>
      <c r="BH9" s="234">
        <v>97</v>
      </c>
      <c r="BI9" s="234">
        <v>100</v>
      </c>
      <c r="BJ9" s="260">
        <v>105</v>
      </c>
      <c r="BK9" s="239">
        <v>107</v>
      </c>
    </row>
    <row r="10" spans="1:63" ht="14.5" x14ac:dyDescent="0.35">
      <c r="A10" s="65">
        <v>5</v>
      </c>
      <c r="B10" s="48" t="s">
        <v>3</v>
      </c>
      <c r="C10" s="28" t="s">
        <v>107</v>
      </c>
      <c r="D10" s="1">
        <f>'4 Utsläpp data'!D10*1000/'6 Intensiteter data'!AH10</f>
        <v>17.23669553504855</v>
      </c>
      <c r="E10" s="1">
        <f>'4 Utsläpp data'!E10*1000/'6 Intensiteter data'!AI10</f>
        <v>17.865803076747632</v>
      </c>
      <c r="F10" s="1">
        <f>'4 Utsläpp data'!F10*1000/'6 Intensiteter data'!AJ10</f>
        <v>14.725608471469494</v>
      </c>
      <c r="G10" s="1">
        <f>'4 Utsläpp data'!G10*1000/'6 Intensiteter data'!AK10</f>
        <v>15.167595574319439</v>
      </c>
      <c r="H10" s="1">
        <f>'4 Utsläpp data'!H10*1000/'6 Intensiteter data'!AL10</f>
        <v>16.549415908510579</v>
      </c>
      <c r="I10" s="1">
        <f>'4 Utsläpp data'!I10*1000/'6 Intensiteter data'!AM10</f>
        <v>15.940567173322645</v>
      </c>
      <c r="J10" s="1">
        <f>'4 Utsläpp data'!J10*1000/'6 Intensiteter data'!AN10</f>
        <v>15.512834029271321</v>
      </c>
      <c r="K10" s="1">
        <f>'4 Utsläpp data'!K10*1000/'6 Intensiteter data'!AO10</f>
        <v>13.957941925575279</v>
      </c>
      <c r="L10" s="1">
        <f>'4 Utsläpp data'!L10*1000/'6 Intensiteter data'!AP10</f>
        <v>13.946668059155062</v>
      </c>
      <c r="M10" s="1">
        <f>'4 Utsläpp data'!M10*1000/'6 Intensiteter data'!AQ10</f>
        <v>13.441602447441158</v>
      </c>
      <c r="N10" s="1">
        <f>'4 Utsläpp data'!N10*1000/'6 Intensiteter data'!AR10</f>
        <v>12.327872750042186</v>
      </c>
      <c r="O10" s="1">
        <f>'4 Utsläpp data'!O10*1000/'6 Intensiteter data'!AS10</f>
        <v>13.008157790672437</v>
      </c>
      <c r="P10" s="1">
        <f>'4 Utsläpp data'!P10*1000/'6 Intensiteter data'!AT10</f>
        <v>12.387041269431098</v>
      </c>
      <c r="Q10" s="1">
        <f>'4 Utsläpp data'!Q10*1000/'6 Intensiteter data'!AU10</f>
        <v>10.247503363438355</v>
      </c>
      <c r="R10" s="247">
        <f>'4 Utsläpp data'!R10*1000/'6 Intensiteter data'!AV10</f>
        <v>9.7048101995693781</v>
      </c>
      <c r="S10" s="1">
        <f>'4 Utsläpp data'!D10*1000/('6 Intensiteter data'!AW10*100)</f>
        <v>14.466975784424871</v>
      </c>
      <c r="T10" s="1">
        <f>'4 Utsläpp data'!E10*1000/('6 Intensiteter data'!AX10*100)</f>
        <v>14.983155750314403</v>
      </c>
      <c r="U10" s="1">
        <f>'4 Utsläpp data'!F10*1000/('6 Intensiteter data'!AY10*100)</f>
        <v>14.749279077303497</v>
      </c>
      <c r="V10" s="1">
        <f>'4 Utsläpp data'!G10*1000/('6 Intensiteter data'!AZ10*100)</f>
        <v>14.639176115601213</v>
      </c>
      <c r="W10" s="1">
        <f>'4 Utsläpp data'!H10*1000/('6 Intensiteter data'!BA10*100)</f>
        <v>14.326013216418557</v>
      </c>
      <c r="X10" s="1">
        <f>'4 Utsläpp data'!I10*1000/('6 Intensiteter data'!BB10*100)</f>
        <v>13.74363710234188</v>
      </c>
      <c r="Y10" s="1">
        <f>'4 Utsläpp data'!J10*1000/('6 Intensiteter data'!BC10*100)</f>
        <v>13.338339380994332</v>
      </c>
      <c r="Z10" s="1">
        <f>'4 Utsläpp data'!K10*1000/('6 Intensiteter data'!BD10*100)</f>
        <v>12.092238362855527</v>
      </c>
      <c r="AA10" s="1">
        <f>'4 Utsläpp data'!L10*1000/('6 Intensiteter data'!BE10*100)</f>
        <v>12.762535303245585</v>
      </c>
      <c r="AB10" s="1">
        <f>'4 Utsläpp data'!M10*1000/('6 Intensiteter data'!BF10*100)</f>
        <v>11.87942033482102</v>
      </c>
      <c r="AC10" s="1">
        <f>'4 Utsläpp data'!N10*1000/('6 Intensiteter data'!BG10*100)</f>
        <v>11.161240158449607</v>
      </c>
      <c r="AD10" s="1">
        <f>'4 Utsläpp data'!O10*1000/('6 Intensiteter data'!BH10*100)</f>
        <v>10.996394425779341</v>
      </c>
      <c r="AE10" s="1">
        <f>'4 Utsläpp data'!P10*1000/('6 Intensiteter data'!BI10*100)</f>
        <v>11.21326385254064</v>
      </c>
      <c r="AF10" s="1">
        <f>'4 Utsläpp data'!Q10*1000/('6 Intensiteter data'!BJ10*100)</f>
        <v>10.152882922399833</v>
      </c>
      <c r="AG10" s="247">
        <f>'4 Utsläpp data'!R10*1000/('6 Intensiteter data'!BK10*100)</f>
        <v>9.6487947161367753</v>
      </c>
      <c r="AH10" s="225">
        <v>51282</v>
      </c>
      <c r="AI10" s="225">
        <v>50319</v>
      </c>
      <c r="AJ10" s="225">
        <v>59195</v>
      </c>
      <c r="AK10" s="225">
        <v>56848</v>
      </c>
      <c r="AL10" s="225">
        <v>50554</v>
      </c>
      <c r="AM10" s="225">
        <v>49834</v>
      </c>
      <c r="AN10" s="225">
        <v>49440</v>
      </c>
      <c r="AO10" s="225">
        <v>50334</v>
      </c>
      <c r="AP10" s="225">
        <v>52618</v>
      </c>
      <c r="AQ10" s="225">
        <v>51436</v>
      </c>
      <c r="AR10" s="225">
        <v>53145</v>
      </c>
      <c r="AS10" s="225">
        <v>48861</v>
      </c>
      <c r="AT10" s="225">
        <v>50603</v>
      </c>
      <c r="AU10" s="224">
        <v>55582</v>
      </c>
      <c r="AV10" s="224">
        <v>56671</v>
      </c>
      <c r="AW10" s="238">
        <v>611</v>
      </c>
      <c r="AX10" s="234">
        <v>600</v>
      </c>
      <c r="AY10" s="234">
        <v>591</v>
      </c>
      <c r="AZ10" s="234">
        <v>589</v>
      </c>
      <c r="BA10" s="234">
        <v>584</v>
      </c>
      <c r="BB10" s="234">
        <v>578</v>
      </c>
      <c r="BC10" s="234">
        <v>575</v>
      </c>
      <c r="BD10" s="234">
        <v>581</v>
      </c>
      <c r="BE10" s="234">
        <v>575</v>
      </c>
      <c r="BF10" s="234">
        <v>582</v>
      </c>
      <c r="BG10" s="234">
        <v>587</v>
      </c>
      <c r="BH10" s="234">
        <v>578</v>
      </c>
      <c r="BI10" s="234">
        <v>559</v>
      </c>
      <c r="BJ10" s="260">
        <v>561</v>
      </c>
      <c r="BK10" s="239">
        <v>570</v>
      </c>
    </row>
    <row r="11" spans="1:63" ht="14.5" x14ac:dyDescent="0.35">
      <c r="A11" s="65">
        <v>6</v>
      </c>
      <c r="B11" s="48" t="s">
        <v>3</v>
      </c>
      <c r="C11" s="28" t="s">
        <v>108</v>
      </c>
      <c r="D11" s="1">
        <f>'4 Utsläpp data'!D11*1000/'6 Intensiteter data'!AH11</f>
        <v>9.2795896472291979</v>
      </c>
      <c r="E11" s="1">
        <f>'4 Utsläpp data'!E11*1000/'6 Intensiteter data'!AI11</f>
        <v>10.391398353611892</v>
      </c>
      <c r="F11" s="1">
        <f>'4 Utsläpp data'!F11*1000/'6 Intensiteter data'!AJ11</f>
        <v>9.8633914068565556</v>
      </c>
      <c r="G11" s="1">
        <f>'4 Utsläpp data'!G11*1000/'6 Intensiteter data'!AK11</f>
        <v>9.0520468942640058</v>
      </c>
      <c r="H11" s="1">
        <f>'4 Utsläpp data'!H11*1000/'6 Intensiteter data'!AL11</f>
        <v>9.0038342164280252</v>
      </c>
      <c r="I11" s="1">
        <f>'4 Utsläpp data'!I11*1000/'6 Intensiteter data'!AM11</f>
        <v>8.3917982350612501</v>
      </c>
      <c r="J11" s="1">
        <f>'4 Utsläpp data'!J11*1000/'6 Intensiteter data'!AN11</f>
        <v>7.4290417179004775</v>
      </c>
      <c r="K11" s="1">
        <f>'4 Utsläpp data'!K11*1000/'6 Intensiteter data'!AO11</f>
        <v>6.0412525960139396</v>
      </c>
      <c r="L11" s="1">
        <f>'4 Utsläpp data'!L11*1000/'6 Intensiteter data'!AP11</f>
        <v>5.8887058305439481</v>
      </c>
      <c r="M11" s="1">
        <f>'4 Utsläpp data'!M11*1000/'6 Intensiteter data'!AQ11</f>
        <v>5.0963070457466948</v>
      </c>
      <c r="N11" s="1">
        <f>'4 Utsläpp data'!N11*1000/'6 Intensiteter data'!AR11</f>
        <v>4.5029719398004371</v>
      </c>
      <c r="O11" s="1">
        <f>'4 Utsläpp data'!O11*1000/'6 Intensiteter data'!AS11</f>
        <v>4.1493355142635195</v>
      </c>
      <c r="P11" s="1">
        <f>'4 Utsläpp data'!P11*1000/'6 Intensiteter data'!AT11</f>
        <v>3.9848784354644859</v>
      </c>
      <c r="Q11" s="1">
        <f>'4 Utsläpp data'!Q11*1000/'6 Intensiteter data'!AU11</f>
        <v>3.7635393041877752</v>
      </c>
      <c r="R11" s="247">
        <f>'4 Utsläpp data'!R11*1000/'6 Intensiteter data'!AV11</f>
        <v>3.2634312985855169</v>
      </c>
      <c r="S11" s="1">
        <f>'4 Utsläpp data'!D11*1000/('6 Intensiteter data'!AW11*100)</f>
        <v>5.0578099834243622</v>
      </c>
      <c r="T11" s="1">
        <f>'4 Utsläpp data'!E11*1000/('6 Intensiteter data'!AX11*100)</f>
        <v>5.124258313124864</v>
      </c>
      <c r="U11" s="1">
        <f>'4 Utsläpp data'!F11*1000/('6 Intensiteter data'!AY11*100)</f>
        <v>5.3146890931626016</v>
      </c>
      <c r="V11" s="1">
        <f>'4 Utsläpp data'!G11*1000/('6 Intensiteter data'!AZ11*100)</f>
        <v>5.1267501955695227</v>
      </c>
      <c r="W11" s="1">
        <f>'4 Utsläpp data'!H11*1000/('6 Intensiteter data'!BA11*100)</f>
        <v>5.0486559570187985</v>
      </c>
      <c r="X11" s="1">
        <f>'4 Utsläpp data'!I11*1000/('6 Intensiteter data'!BB11*100)</f>
        <v>4.6084958640878027</v>
      </c>
      <c r="Y11" s="1">
        <f>'4 Utsläpp data'!J11*1000/('6 Intensiteter data'!BC11*100)</f>
        <v>4.1065594459912518</v>
      </c>
      <c r="Z11" s="1">
        <f>'4 Utsläpp data'!K11*1000/('6 Intensiteter data'!BD11*100)</f>
        <v>3.6821807489531873</v>
      </c>
      <c r="AA11" s="1">
        <f>'4 Utsläpp data'!L11*1000/('6 Intensiteter data'!BE11*100)</f>
        <v>3.618199759678522</v>
      </c>
      <c r="AB11" s="1">
        <f>'4 Utsläpp data'!M11*1000/('6 Intensiteter data'!BF11*100)</f>
        <v>3.230806997519664</v>
      </c>
      <c r="AC11" s="1">
        <f>'4 Utsläpp data'!N11*1000/('6 Intensiteter data'!BG11*100)</f>
        <v>2.6746498714224902</v>
      </c>
      <c r="AD11" s="1">
        <f>'4 Utsläpp data'!O11*1000/('6 Intensiteter data'!BH11*100)</f>
        <v>2.5731132511869599</v>
      </c>
      <c r="AE11" s="1">
        <f>'4 Utsläpp data'!P11*1000/('6 Intensiteter data'!BI11*100)</f>
        <v>2.433963748381708</v>
      </c>
      <c r="AF11" s="1">
        <f>'4 Utsläpp data'!Q11*1000/('6 Intensiteter data'!BJ11*100)</f>
        <v>2.3888302853743215</v>
      </c>
      <c r="AG11" s="247">
        <f>'4 Utsläpp data'!R11*1000/('6 Intensiteter data'!BK11*100)</f>
        <v>2.5098753441848611</v>
      </c>
      <c r="AH11" s="225">
        <v>5832</v>
      </c>
      <c r="AI11" s="225">
        <v>4734</v>
      </c>
      <c r="AJ11" s="225">
        <v>5065</v>
      </c>
      <c r="AK11" s="225">
        <v>4984</v>
      </c>
      <c r="AL11" s="225">
        <v>4654</v>
      </c>
      <c r="AM11" s="225">
        <v>4613</v>
      </c>
      <c r="AN11" s="225">
        <v>4588</v>
      </c>
      <c r="AO11" s="225">
        <v>4937</v>
      </c>
      <c r="AP11" s="225">
        <v>4854</v>
      </c>
      <c r="AQ11" s="225">
        <v>5135</v>
      </c>
      <c r="AR11" s="225">
        <v>4633</v>
      </c>
      <c r="AS11" s="225">
        <v>4899</v>
      </c>
      <c r="AT11" s="225">
        <v>4581</v>
      </c>
      <c r="AU11" s="224">
        <v>4697</v>
      </c>
      <c r="AV11" s="224">
        <v>5922</v>
      </c>
      <c r="AW11" s="238">
        <v>107</v>
      </c>
      <c r="AX11" s="234">
        <v>96</v>
      </c>
      <c r="AY11" s="234">
        <v>94</v>
      </c>
      <c r="AZ11" s="234">
        <v>88</v>
      </c>
      <c r="BA11" s="234">
        <v>83</v>
      </c>
      <c r="BB11" s="234">
        <v>84</v>
      </c>
      <c r="BC11" s="234">
        <v>83</v>
      </c>
      <c r="BD11" s="234">
        <v>81</v>
      </c>
      <c r="BE11" s="234">
        <v>79</v>
      </c>
      <c r="BF11" s="234">
        <v>81</v>
      </c>
      <c r="BG11" s="234">
        <v>78</v>
      </c>
      <c r="BH11" s="234">
        <v>79</v>
      </c>
      <c r="BI11" s="234">
        <v>75</v>
      </c>
      <c r="BJ11" s="260">
        <v>74</v>
      </c>
      <c r="BK11" s="239">
        <v>77</v>
      </c>
    </row>
    <row r="12" spans="1:63" ht="14.5" x14ac:dyDescent="0.35">
      <c r="A12" s="65">
        <v>7</v>
      </c>
      <c r="B12" s="48" t="s">
        <v>3</v>
      </c>
      <c r="C12" s="28" t="s">
        <v>109</v>
      </c>
      <c r="D12" s="1">
        <f>'4 Utsläpp data'!D12*1000/'6 Intensiteter data'!AH12</f>
        <v>8.5561446862695334</v>
      </c>
      <c r="E12" s="1">
        <f>'4 Utsläpp data'!E12*1000/'6 Intensiteter data'!AI12</f>
        <v>8.7872163270291832</v>
      </c>
      <c r="F12" s="1">
        <f>'4 Utsläpp data'!F12*1000/'6 Intensiteter data'!AJ12</f>
        <v>9.2332233215026385</v>
      </c>
      <c r="G12" s="1">
        <f>'4 Utsläpp data'!G12*1000/'6 Intensiteter data'!AK12</f>
        <v>9.3954000635966324</v>
      </c>
      <c r="H12" s="1">
        <f>'4 Utsläpp data'!H12*1000/'6 Intensiteter data'!AL12</f>
        <v>9.8738245429245399</v>
      </c>
      <c r="I12" s="1">
        <f>'4 Utsläpp data'!I12*1000/'6 Intensiteter data'!AM12</f>
        <v>9.8258410959725762</v>
      </c>
      <c r="J12" s="1">
        <f>'4 Utsläpp data'!J12*1000/'6 Intensiteter data'!AN12</f>
        <v>8.8042527712499989</v>
      </c>
      <c r="K12" s="1">
        <f>'4 Utsläpp data'!K12*1000/'6 Intensiteter data'!AO12</f>
        <v>7.4195682983808995</v>
      </c>
      <c r="L12" s="1">
        <f>'4 Utsläpp data'!L12*1000/'6 Intensiteter data'!AP12</f>
        <v>11.370314882498443</v>
      </c>
      <c r="M12" s="1">
        <f>'4 Utsläpp data'!M12*1000/'6 Intensiteter data'!AQ12</f>
        <v>10.79873666241259</v>
      </c>
      <c r="N12" s="1">
        <f>'4 Utsläpp data'!N12*1000/'6 Intensiteter data'!AR12</f>
        <v>11.772925571194488</v>
      </c>
      <c r="O12" s="1">
        <f>'4 Utsläpp data'!O12*1000/'6 Intensiteter data'!AS12</f>
        <v>11.469145860818276</v>
      </c>
      <c r="P12" s="1">
        <f>'4 Utsläpp data'!P12*1000/'6 Intensiteter data'!AT12</f>
        <v>12.417553001035865</v>
      </c>
      <c r="Q12" s="1">
        <f>'4 Utsläpp data'!Q12*1000/'6 Intensiteter data'!AU12</f>
        <v>16.842157635870667</v>
      </c>
      <c r="R12" s="247">
        <f>'4 Utsläpp data'!R12*1000/'6 Intensiteter data'!AV12</f>
        <v>13.880591469116903</v>
      </c>
      <c r="S12" s="1">
        <f>'4 Utsläpp data'!D12*1000/('6 Intensiteter data'!AW12*100)</f>
        <v>6.9494129259217052</v>
      </c>
      <c r="T12" s="1">
        <f>'4 Utsläpp data'!E12*1000/('6 Intensiteter data'!AX12*100)</f>
        <v>7.6218253221759609</v>
      </c>
      <c r="U12" s="1">
        <f>'4 Utsläpp data'!F12*1000/('6 Intensiteter data'!AY12*100)</f>
        <v>7.8383872983914928</v>
      </c>
      <c r="V12" s="1">
        <f>'4 Utsläpp data'!G12*1000/('6 Intensiteter data'!AZ12*100)</f>
        <v>7.7425056079638921</v>
      </c>
      <c r="W12" s="1">
        <f>'4 Utsläpp data'!H12*1000/('6 Intensiteter data'!BA12*100)</f>
        <v>7.6154291842340545</v>
      </c>
      <c r="X12" s="1">
        <f>'4 Utsläpp data'!I12*1000/('6 Intensiteter data'!BB12*100)</f>
        <v>7.3990630502901826</v>
      </c>
      <c r="Y12" s="1">
        <f>'4 Utsläpp data'!J12*1000/('6 Intensiteter data'!BC12*100)</f>
        <v>7.0421836353015559</v>
      </c>
      <c r="Z12" s="1">
        <f>'4 Utsläpp data'!K12*1000/('6 Intensiteter data'!BD12*100)</f>
        <v>6.9916898157681899</v>
      </c>
      <c r="AA12" s="1">
        <f>'4 Utsläpp data'!L12*1000/('6 Intensiteter data'!BE12*100)</f>
        <v>9.1976122787999746</v>
      </c>
      <c r="AB12" s="1">
        <f>'4 Utsläpp data'!M12*1000/('6 Intensiteter data'!BF12*100)</f>
        <v>9.1563718396418654</v>
      </c>
      <c r="AC12" s="1">
        <f>'4 Utsläpp data'!N12*1000/('6 Intensiteter data'!BG12*100)</f>
        <v>9.3702951843753262</v>
      </c>
      <c r="AD12" s="1">
        <f>'4 Utsläpp data'!O12*1000/('6 Intensiteter data'!BH12*100)</f>
        <v>9.7535681584219223</v>
      </c>
      <c r="AE12" s="1">
        <f>'4 Utsläpp data'!P12*1000/('6 Intensiteter data'!BI12*100)</f>
        <v>9.4424487677813538</v>
      </c>
      <c r="AF12" s="1">
        <f>'4 Utsläpp data'!Q12*1000/('6 Intensiteter data'!BJ12*100)</f>
        <v>9.1069401770828371</v>
      </c>
      <c r="AG12" s="247">
        <f>'4 Utsläpp data'!R12*1000/('6 Intensiteter data'!BK12*100)</f>
        <v>8.4857761666446745</v>
      </c>
      <c r="AH12" s="225">
        <v>29727</v>
      </c>
      <c r="AI12" s="225">
        <v>28103</v>
      </c>
      <c r="AJ12" s="225">
        <v>27845</v>
      </c>
      <c r="AK12" s="225">
        <v>26700</v>
      </c>
      <c r="AL12" s="225">
        <v>23601</v>
      </c>
      <c r="AM12" s="225">
        <v>21687</v>
      </c>
      <c r="AN12" s="225">
        <v>23116</v>
      </c>
      <c r="AO12" s="225">
        <v>27893</v>
      </c>
      <c r="AP12" s="225">
        <v>24591</v>
      </c>
      <c r="AQ12" s="225">
        <v>26794</v>
      </c>
      <c r="AR12" s="225">
        <v>25549</v>
      </c>
      <c r="AS12" s="225">
        <v>26448</v>
      </c>
      <c r="AT12" s="225">
        <v>24029</v>
      </c>
      <c r="AU12" s="224">
        <v>17952</v>
      </c>
      <c r="AV12" s="224">
        <v>20969</v>
      </c>
      <c r="AW12" s="238">
        <v>366</v>
      </c>
      <c r="AX12" s="234">
        <v>324</v>
      </c>
      <c r="AY12" s="234">
        <v>328</v>
      </c>
      <c r="AZ12" s="234">
        <v>324</v>
      </c>
      <c r="BA12" s="234">
        <v>306</v>
      </c>
      <c r="BB12" s="234">
        <v>288</v>
      </c>
      <c r="BC12" s="234">
        <v>289</v>
      </c>
      <c r="BD12" s="234">
        <v>296</v>
      </c>
      <c r="BE12" s="234">
        <v>304</v>
      </c>
      <c r="BF12" s="234">
        <v>316</v>
      </c>
      <c r="BG12" s="234">
        <v>321</v>
      </c>
      <c r="BH12" s="234">
        <v>311</v>
      </c>
      <c r="BI12" s="234">
        <v>316</v>
      </c>
      <c r="BJ12" s="260">
        <v>332</v>
      </c>
      <c r="BK12" s="239">
        <v>343</v>
      </c>
    </row>
    <row r="13" spans="1:63" ht="14.5" x14ac:dyDescent="0.35">
      <c r="A13" s="65">
        <v>8</v>
      </c>
      <c r="B13" s="48" t="s">
        <v>3</v>
      </c>
      <c r="C13" s="28" t="s">
        <v>110</v>
      </c>
      <c r="D13" s="1">
        <f>'4 Utsläpp data'!D13*1000/'6 Intensiteter data'!AH13</f>
        <v>46.348639546719028</v>
      </c>
      <c r="E13" s="1">
        <f>'4 Utsläpp data'!E13*1000/'6 Intensiteter data'!AI13</f>
        <v>42.804882522574296</v>
      </c>
      <c r="F13" s="1">
        <f>'4 Utsläpp data'!F13*1000/'6 Intensiteter data'!AJ13</f>
        <v>38.182007651359982</v>
      </c>
      <c r="G13" s="1">
        <f>'4 Utsläpp data'!G13*1000/'6 Intensiteter data'!AK13</f>
        <v>36.251997642164739</v>
      </c>
      <c r="H13" s="1">
        <f>'4 Utsläpp data'!H13*1000/'6 Intensiteter data'!AL13</f>
        <v>33.113373883728492</v>
      </c>
      <c r="I13" s="1">
        <f>'4 Utsläpp data'!I13*1000/'6 Intensiteter data'!AM13</f>
        <v>27.761324687082883</v>
      </c>
      <c r="J13" s="1">
        <f>'4 Utsläpp data'!J13*1000/'6 Intensiteter data'!AN13</f>
        <v>25.014412636134885</v>
      </c>
      <c r="K13" s="1">
        <f>'4 Utsläpp data'!K13*1000/'6 Intensiteter data'!AO13</f>
        <v>24.943802080071791</v>
      </c>
      <c r="L13" s="1">
        <f>'4 Utsläpp data'!L13*1000/'6 Intensiteter data'!AP13</f>
        <v>27.470947538270188</v>
      </c>
      <c r="M13" s="1">
        <f>'4 Utsläpp data'!M13*1000/'6 Intensiteter data'!AQ13</f>
        <v>25.361149039460944</v>
      </c>
      <c r="N13" s="1">
        <f>'4 Utsläpp data'!N13*1000/'6 Intensiteter data'!AR13</f>
        <v>26.757253377704679</v>
      </c>
      <c r="O13" s="1">
        <f>'4 Utsläpp data'!O13*1000/'6 Intensiteter data'!AS13</f>
        <v>26.600324046426881</v>
      </c>
      <c r="P13" s="1">
        <f>'4 Utsläpp data'!P13*1000/'6 Intensiteter data'!AT13</f>
        <v>24.743541149939468</v>
      </c>
      <c r="Q13" s="1">
        <f>'4 Utsläpp data'!Q13*1000/'6 Intensiteter data'!AU13</f>
        <v>21.089476266204418</v>
      </c>
      <c r="R13" s="247">
        <f>'4 Utsläpp data'!R13*1000/'6 Intensiteter data'!AV13</f>
        <v>19.123584211971906</v>
      </c>
      <c r="S13" s="1">
        <f>'4 Utsläpp data'!D13*1000/('6 Intensiteter data'!AW13*100)</f>
        <v>53.844563614044311</v>
      </c>
      <c r="T13" s="1">
        <f>'4 Utsläpp data'!E13*1000/('6 Intensiteter data'!AX13*100)</f>
        <v>47.673450011919975</v>
      </c>
      <c r="U13" s="1">
        <f>'4 Utsläpp data'!F13*1000/('6 Intensiteter data'!AY13*100)</f>
        <v>52.452075558887429</v>
      </c>
      <c r="V13" s="1">
        <f>'4 Utsläpp data'!G13*1000/('6 Intensiteter data'!AZ13*100)</f>
        <v>48.418635818586736</v>
      </c>
      <c r="W13" s="1">
        <f>'4 Utsläpp data'!H13*1000/('6 Intensiteter data'!BA13*100)</f>
        <v>45.698627328324584</v>
      </c>
      <c r="X13" s="1">
        <f>'4 Utsläpp data'!I13*1000/('6 Intensiteter data'!BB13*100)</f>
        <v>39.332017420142819</v>
      </c>
      <c r="Y13" s="1">
        <f>'4 Utsläpp data'!J13*1000/('6 Intensiteter data'!BC13*100)</f>
        <v>34.994634804446306</v>
      </c>
      <c r="Z13" s="1">
        <f>'4 Utsläpp data'!K13*1000/('6 Intensiteter data'!BD13*100)</f>
        <v>33.208336360651849</v>
      </c>
      <c r="AA13" s="1">
        <f>'4 Utsläpp data'!L13*1000/('6 Intensiteter data'!BE13*100)</f>
        <v>39.402495752392205</v>
      </c>
      <c r="AB13" s="1">
        <f>'4 Utsläpp data'!M13*1000/('6 Intensiteter data'!BF13*100)</f>
        <v>38.231235442123648</v>
      </c>
      <c r="AC13" s="1">
        <f>'4 Utsläpp data'!N13*1000/('6 Intensiteter data'!BG13*100)</f>
        <v>40.506365113325238</v>
      </c>
      <c r="AD13" s="1">
        <f>'4 Utsläpp data'!O13*1000/('6 Intensiteter data'!BH13*100)</f>
        <v>38.548059337902572</v>
      </c>
      <c r="AE13" s="1">
        <f>'4 Utsläpp data'!P13*1000/('6 Intensiteter data'!BI13*100)</f>
        <v>36.417580252041425</v>
      </c>
      <c r="AF13" s="1">
        <f>'4 Utsläpp data'!Q13*1000/('6 Intensiteter data'!BJ13*100)</f>
        <v>37.938405619474622</v>
      </c>
      <c r="AG13" s="247">
        <f>'4 Utsläpp data'!R13*1000/('6 Intensiteter data'!BK13*100)</f>
        <v>33.73248917275059</v>
      </c>
      <c r="AH13" s="225">
        <v>40312</v>
      </c>
      <c r="AI13" s="225">
        <v>36642</v>
      </c>
      <c r="AJ13" s="225">
        <v>42998</v>
      </c>
      <c r="AK13" s="225">
        <v>41404</v>
      </c>
      <c r="AL13" s="225">
        <v>42092</v>
      </c>
      <c r="AM13" s="225">
        <v>41512</v>
      </c>
      <c r="AN13" s="225">
        <v>39731</v>
      </c>
      <c r="AO13" s="225">
        <v>37144</v>
      </c>
      <c r="AP13" s="225">
        <v>38727</v>
      </c>
      <c r="AQ13" s="225">
        <v>41154</v>
      </c>
      <c r="AR13" s="225">
        <v>41328</v>
      </c>
      <c r="AS13" s="225">
        <v>39562</v>
      </c>
      <c r="AT13" s="225">
        <v>40033</v>
      </c>
      <c r="AU13" s="224">
        <v>48571</v>
      </c>
      <c r="AV13" s="224">
        <v>49037</v>
      </c>
      <c r="AW13" s="238">
        <v>347</v>
      </c>
      <c r="AX13" s="234">
        <v>329</v>
      </c>
      <c r="AY13" s="234">
        <v>313</v>
      </c>
      <c r="AZ13" s="234">
        <v>310</v>
      </c>
      <c r="BA13" s="234">
        <v>305</v>
      </c>
      <c r="BB13" s="234">
        <v>293</v>
      </c>
      <c r="BC13" s="234">
        <v>284</v>
      </c>
      <c r="BD13" s="234">
        <v>279</v>
      </c>
      <c r="BE13" s="234">
        <v>270</v>
      </c>
      <c r="BF13" s="234">
        <v>273</v>
      </c>
      <c r="BG13" s="234">
        <v>273</v>
      </c>
      <c r="BH13" s="234">
        <v>273</v>
      </c>
      <c r="BI13" s="234">
        <v>272</v>
      </c>
      <c r="BJ13" s="260">
        <v>270</v>
      </c>
      <c r="BK13" s="239">
        <v>278</v>
      </c>
    </row>
    <row r="14" spans="1:63" ht="14.5" x14ac:dyDescent="0.35">
      <c r="A14" s="65">
        <v>9</v>
      </c>
      <c r="B14" s="48" t="s">
        <v>3</v>
      </c>
      <c r="C14" s="28" t="s">
        <v>111</v>
      </c>
      <c r="D14" s="1">
        <f>'4 Utsläpp data'!D14*1000/'6 Intensiteter data'!AH14</f>
        <v>3.5901889864991698</v>
      </c>
      <c r="E14" s="1">
        <f>'4 Utsläpp data'!E14*1000/'6 Intensiteter data'!AI14</f>
        <v>3.4785900107619234</v>
      </c>
      <c r="F14" s="1">
        <f>'4 Utsläpp data'!F14*1000/'6 Intensiteter data'!AJ14</f>
        <v>3.0115875958635807</v>
      </c>
      <c r="G14" s="1">
        <f>'4 Utsläpp data'!G14*1000/'6 Intensiteter data'!AK14</f>
        <v>3.0117159367426267</v>
      </c>
      <c r="H14" s="1">
        <f>'4 Utsläpp data'!H14*1000/'6 Intensiteter data'!AL14</f>
        <v>2.9829345552687947</v>
      </c>
      <c r="I14" s="1">
        <f>'4 Utsläpp data'!I14*1000/'6 Intensiteter data'!AM14</f>
        <v>3.1360018914736116</v>
      </c>
      <c r="J14" s="1">
        <f>'4 Utsläpp data'!J14*1000/'6 Intensiteter data'!AN14</f>
        <v>2.88704728945768</v>
      </c>
      <c r="K14" s="1">
        <f>'4 Utsläpp data'!K14*1000/'6 Intensiteter data'!AO14</f>
        <v>2.7090563500111262</v>
      </c>
      <c r="L14" s="1">
        <f>'4 Utsläpp data'!L14*1000/'6 Intensiteter data'!AP14</f>
        <v>2.1407651027064643</v>
      </c>
      <c r="M14" s="1">
        <f>'4 Utsläpp data'!M14*1000/'6 Intensiteter data'!AQ14</f>
        <v>2.232028653059368</v>
      </c>
      <c r="N14" s="1">
        <f>'4 Utsläpp data'!N14*1000/'6 Intensiteter data'!AR14</f>
        <v>1.9395328042372861</v>
      </c>
      <c r="O14" s="1">
        <f>'4 Utsläpp data'!O14*1000/'6 Intensiteter data'!AS14</f>
        <v>2.3623969340078017</v>
      </c>
      <c r="P14" s="1">
        <f>'4 Utsläpp data'!P14*1000/'6 Intensiteter data'!AT14</f>
        <v>1.9921775284164789</v>
      </c>
      <c r="Q14" s="1">
        <f>'4 Utsläpp data'!Q14*1000/'6 Intensiteter data'!AU14</f>
        <v>1.7795372875219633</v>
      </c>
      <c r="R14" s="247">
        <f>'4 Utsläpp data'!R14*1000/'6 Intensiteter data'!AV14</f>
        <v>1.5571974332844969</v>
      </c>
      <c r="S14" s="1">
        <f>'4 Utsläpp data'!D14*1000/('6 Intensiteter data'!AW14*100)</f>
        <v>1.6254763809282466</v>
      </c>
      <c r="T14" s="1">
        <f>'4 Utsläpp data'!E14*1000/('6 Intensiteter data'!AX14*100)</f>
        <v>1.567877819850638</v>
      </c>
      <c r="U14" s="1">
        <f>'4 Utsläpp data'!F14*1000/('6 Intensiteter data'!AY14*100)</f>
        <v>1.5189806311917848</v>
      </c>
      <c r="V14" s="1">
        <f>'4 Utsläpp data'!G14*1000/('6 Intensiteter data'!AZ14*100)</f>
        <v>1.5387986114294359</v>
      </c>
      <c r="W14" s="1">
        <f>'4 Utsläpp data'!H14*1000/('6 Intensiteter data'!BA14*100)</f>
        <v>1.6284834048730772</v>
      </c>
      <c r="X14" s="1">
        <f>'4 Utsläpp data'!I14*1000/('6 Intensiteter data'!BB14*100)</f>
        <v>1.5083946686506406</v>
      </c>
      <c r="Y14" s="1">
        <f>'4 Utsläpp data'!J14*1000/('6 Intensiteter data'!BC14*100)</f>
        <v>1.4537132233975143</v>
      </c>
      <c r="Z14" s="1">
        <f>'4 Utsläpp data'!K14*1000/('6 Intensiteter data'!BD14*100)</f>
        <v>1.3810211525461131</v>
      </c>
      <c r="AA14" s="1">
        <f>'4 Utsläpp data'!L14*1000/('6 Intensiteter data'!BE14*100)</f>
        <v>1.2212889438390977</v>
      </c>
      <c r="AB14" s="1">
        <f>'4 Utsläpp data'!M14*1000/('6 Intensiteter data'!BF14*100)</f>
        <v>1.2759122412445403</v>
      </c>
      <c r="AC14" s="1">
        <f>'4 Utsläpp data'!N14*1000/('6 Intensiteter data'!BG14*100)</f>
        <v>1.3222631438795662</v>
      </c>
      <c r="AD14" s="1">
        <f>'4 Utsläpp data'!O14*1000/('6 Intensiteter data'!BH14*100)</f>
        <v>1.4625384655084663</v>
      </c>
      <c r="AE14" s="1">
        <f>'4 Utsläpp data'!P14*1000/('6 Intensiteter data'!BI14*100)</f>
        <v>1.3045405208551955</v>
      </c>
      <c r="AF14" s="1">
        <f>'4 Utsläpp data'!Q14*1000/('6 Intensiteter data'!BJ14*100)</f>
        <v>1.3346529656414725</v>
      </c>
      <c r="AG14" s="247">
        <f>'4 Utsläpp data'!R14*1000/('6 Intensiteter data'!BK14*100)</f>
        <v>1.1684677813414035</v>
      </c>
      <c r="AH14" s="225">
        <v>8874</v>
      </c>
      <c r="AI14" s="225">
        <v>8113</v>
      </c>
      <c r="AJ14" s="225">
        <v>8524</v>
      </c>
      <c r="AK14" s="225">
        <v>8175</v>
      </c>
      <c r="AL14" s="225">
        <v>8189</v>
      </c>
      <c r="AM14" s="225">
        <v>6782</v>
      </c>
      <c r="AN14" s="225">
        <v>6848</v>
      </c>
      <c r="AO14" s="225">
        <v>6933</v>
      </c>
      <c r="AP14" s="225">
        <v>6960</v>
      </c>
      <c r="AQ14" s="225">
        <v>6631</v>
      </c>
      <c r="AR14" s="225">
        <v>7431</v>
      </c>
      <c r="AS14" s="225">
        <v>6129</v>
      </c>
      <c r="AT14" s="258">
        <v>5828</v>
      </c>
      <c r="AU14" s="224">
        <v>6225</v>
      </c>
      <c r="AV14" s="224">
        <v>6153</v>
      </c>
      <c r="AW14" s="238">
        <v>196</v>
      </c>
      <c r="AX14" s="234">
        <v>180</v>
      </c>
      <c r="AY14" s="234">
        <v>169</v>
      </c>
      <c r="AZ14" s="234">
        <v>160</v>
      </c>
      <c r="BA14" s="234">
        <v>150</v>
      </c>
      <c r="BB14" s="234">
        <v>141</v>
      </c>
      <c r="BC14" s="234">
        <v>136</v>
      </c>
      <c r="BD14" s="234">
        <v>136</v>
      </c>
      <c r="BE14" s="234">
        <v>122</v>
      </c>
      <c r="BF14" s="234">
        <v>116</v>
      </c>
      <c r="BG14" s="234">
        <v>109</v>
      </c>
      <c r="BH14" s="234">
        <v>99</v>
      </c>
      <c r="BI14" s="234">
        <v>89</v>
      </c>
      <c r="BJ14" s="260">
        <v>83</v>
      </c>
      <c r="BK14" s="239">
        <v>82</v>
      </c>
    </row>
    <row r="15" spans="1:63" ht="14.5" x14ac:dyDescent="0.35">
      <c r="A15" s="65">
        <v>10</v>
      </c>
      <c r="B15" s="48" t="s">
        <v>3</v>
      </c>
      <c r="C15" s="28" t="s">
        <v>112</v>
      </c>
      <c r="D15" s="1" t="s">
        <v>304</v>
      </c>
      <c r="E15" s="1" t="s">
        <v>304</v>
      </c>
      <c r="F15" s="1" t="s">
        <v>304</v>
      </c>
      <c r="G15" s="1" t="s">
        <v>304</v>
      </c>
      <c r="H15" s="1" t="s">
        <v>304</v>
      </c>
      <c r="I15" s="1" t="s">
        <v>304</v>
      </c>
      <c r="J15" s="1" t="s">
        <v>304</v>
      </c>
      <c r="K15" s="1" t="s">
        <v>304</v>
      </c>
      <c r="L15" s="1" t="s">
        <v>304</v>
      </c>
      <c r="M15" s="1" t="s">
        <v>304</v>
      </c>
      <c r="N15" s="1" t="s">
        <v>304</v>
      </c>
      <c r="O15" s="1" t="s">
        <v>304</v>
      </c>
      <c r="P15" s="1">
        <f>'4 Utsläpp data'!P15*1000/'6 Intensiteter data'!AT15</f>
        <v>9033.260267690277</v>
      </c>
      <c r="Q15" s="1">
        <f>'4 Utsläpp data'!Q15*1000/'6 Intensiteter data'!AU15</f>
        <v>511.72458506021331</v>
      </c>
      <c r="R15" s="247">
        <f>'4 Utsläpp data'!R15*1000/'6 Intensiteter data'!AV15</f>
        <v>371.76012593296758</v>
      </c>
      <c r="S15" s="1">
        <f>'4 Utsläpp data'!D15*1000/('6 Intensiteter data'!AW15*100)</f>
        <v>1247.763320966031</v>
      </c>
      <c r="T15" s="1">
        <f>'4 Utsläpp data'!E15*1000/('6 Intensiteter data'!AX15*100)</f>
        <v>1293.9469130413349</v>
      </c>
      <c r="U15" s="1">
        <f>'4 Utsläpp data'!F15*1000/('6 Intensiteter data'!AY15*100)</f>
        <v>1222.9110938860749</v>
      </c>
      <c r="V15" s="1">
        <f>'4 Utsläpp data'!G15*1000/('6 Intensiteter data'!AZ15*100)</f>
        <v>1173.1837240403104</v>
      </c>
      <c r="W15" s="1">
        <f>'4 Utsläpp data'!H15*1000/('6 Intensiteter data'!BA15*100)</f>
        <v>1242.6722334166395</v>
      </c>
      <c r="X15" s="1">
        <f>'4 Utsläpp data'!I15*1000/('6 Intensiteter data'!BB15*100)</f>
        <v>1075.1812312996753</v>
      </c>
      <c r="Y15" s="1">
        <f>'4 Utsläpp data'!J15*1000/('6 Intensiteter data'!BC15*100)</f>
        <v>1251.0127561325071</v>
      </c>
      <c r="Z15" s="1">
        <f>'4 Utsläpp data'!K15*1000/('6 Intensiteter data'!BD15*100)</f>
        <v>1180.045019063617</v>
      </c>
      <c r="AA15" s="1">
        <f>'4 Utsläpp data'!L15*1000/('6 Intensiteter data'!BE15*100)</f>
        <v>1070.659834347932</v>
      </c>
      <c r="AB15" s="1">
        <f>'4 Utsläpp data'!M15*1000/('6 Intensiteter data'!BF15*100)</f>
        <v>1059.9409784364248</v>
      </c>
      <c r="AC15" s="1">
        <f>'4 Utsläpp data'!N15*1000/('6 Intensiteter data'!BG15*100)</f>
        <v>1071.448631007466</v>
      </c>
      <c r="AD15" s="1">
        <f>'4 Utsläpp data'!O15*1000/('6 Intensiteter data'!BH15*100)</f>
        <v>860.91626253924665</v>
      </c>
      <c r="AE15" s="1">
        <f>'4 Utsläpp data'!P15*1000/('6 Intensiteter data'!BI15*100)</f>
        <v>825.45309342687017</v>
      </c>
      <c r="AF15" s="1">
        <f>'4 Utsläpp data'!Q15*1000/('6 Intensiteter data'!BJ15*100)</f>
        <v>1012.4836432977078</v>
      </c>
      <c r="AG15" s="247">
        <f>'4 Utsläpp data'!R15*1000/('6 Intensiteter data'!BK15*100)</f>
        <v>993.66170802940337</v>
      </c>
      <c r="AH15" s="225">
        <v>-1621</v>
      </c>
      <c r="AI15" s="225">
        <v>-1808</v>
      </c>
      <c r="AJ15" s="225">
        <v>-1436</v>
      </c>
      <c r="AK15" s="225">
        <v>-1908</v>
      </c>
      <c r="AL15" s="225">
        <v>-953</v>
      </c>
      <c r="AM15" s="225">
        <v>-1308</v>
      </c>
      <c r="AN15" s="225">
        <v>-1395</v>
      </c>
      <c r="AO15" s="225">
        <v>-573</v>
      </c>
      <c r="AP15" s="225">
        <v>-664</v>
      </c>
      <c r="AQ15" s="225">
        <v>-580</v>
      </c>
      <c r="AR15" s="225">
        <v>-514</v>
      </c>
      <c r="AS15" s="225">
        <v>-490</v>
      </c>
      <c r="AT15" s="258">
        <v>265</v>
      </c>
      <c r="AU15" s="224">
        <v>5540</v>
      </c>
      <c r="AV15" s="224">
        <v>7484</v>
      </c>
      <c r="AW15" s="238">
        <v>25</v>
      </c>
      <c r="AX15" s="234">
        <v>24</v>
      </c>
      <c r="AY15" s="234">
        <v>25</v>
      </c>
      <c r="AZ15" s="234">
        <v>25</v>
      </c>
      <c r="BA15" s="234">
        <v>25</v>
      </c>
      <c r="BB15" s="234">
        <v>25</v>
      </c>
      <c r="BC15" s="234">
        <v>23</v>
      </c>
      <c r="BD15" s="234">
        <v>25</v>
      </c>
      <c r="BE15" s="234">
        <v>27</v>
      </c>
      <c r="BF15" s="234">
        <v>28</v>
      </c>
      <c r="BG15" s="234">
        <v>29</v>
      </c>
      <c r="BH15" s="234">
        <v>29</v>
      </c>
      <c r="BI15" s="234">
        <v>29</v>
      </c>
      <c r="BJ15" s="260">
        <v>28</v>
      </c>
      <c r="BK15" s="239">
        <v>28</v>
      </c>
    </row>
    <row r="16" spans="1:63" ht="14.5" x14ac:dyDescent="0.35">
      <c r="A16" s="65">
        <v>11</v>
      </c>
      <c r="B16" s="48" t="s">
        <v>3</v>
      </c>
      <c r="C16" s="28" t="s">
        <v>113</v>
      </c>
      <c r="D16" s="1">
        <f>'4 Utsläpp data'!D16*1000/'6 Intensiteter data'!AH16</f>
        <v>18.228491215512062</v>
      </c>
      <c r="E16" s="1">
        <f>'4 Utsläpp data'!E16*1000/'6 Intensiteter data'!AI16</f>
        <v>15.689302831587105</v>
      </c>
      <c r="F16" s="1">
        <f>'4 Utsläpp data'!F16*1000/'6 Intensiteter data'!AJ16</f>
        <v>17.145763716491938</v>
      </c>
      <c r="G16" s="1">
        <f>'4 Utsläpp data'!G16*1000/'6 Intensiteter data'!AK16</f>
        <v>13.232340902517365</v>
      </c>
      <c r="H16" s="1">
        <f>'4 Utsläpp data'!H16*1000/'6 Intensiteter data'!AL16</f>
        <v>13.308815772552704</v>
      </c>
      <c r="I16" s="1">
        <f>'4 Utsläpp data'!I16*1000/'6 Intensiteter data'!AM16</f>
        <v>14.771241542101066</v>
      </c>
      <c r="J16" s="1">
        <f>'4 Utsläpp data'!J16*1000/'6 Intensiteter data'!AN16</f>
        <v>16.6585539447473</v>
      </c>
      <c r="K16" s="1">
        <f>'4 Utsläpp data'!K16*1000/'6 Intensiteter data'!AO16</f>
        <v>15.076511208792667</v>
      </c>
      <c r="L16" s="1">
        <f>'4 Utsläpp data'!L16*1000/'6 Intensiteter data'!AP16</f>
        <v>15.970795170075851</v>
      </c>
      <c r="M16" s="1">
        <f>'4 Utsläpp data'!M16*1000/'6 Intensiteter data'!AQ16</f>
        <v>16.922686848414841</v>
      </c>
      <c r="N16" s="1">
        <f>'4 Utsläpp data'!N16*1000/'6 Intensiteter data'!AR16</f>
        <v>15.577908605318449</v>
      </c>
      <c r="O16" s="1">
        <f>'4 Utsläpp data'!O16*1000/'6 Intensiteter data'!AS16</f>
        <v>13.96826660421195</v>
      </c>
      <c r="P16" s="1">
        <f>'4 Utsläpp data'!P16*1000/'6 Intensiteter data'!AT16</f>
        <v>9.4604737166023796</v>
      </c>
      <c r="Q16" s="1">
        <f>'4 Utsläpp data'!Q16*1000/'6 Intensiteter data'!AU16</f>
        <v>12.637418514192335</v>
      </c>
      <c r="R16" s="247">
        <f>'4 Utsläpp data'!R16*1000/'6 Intensiteter data'!AV16</f>
        <v>7.3912200248065565</v>
      </c>
      <c r="S16" s="1">
        <f>'4 Utsläpp data'!D16*1000/('6 Intensiteter data'!AW16*100)</f>
        <v>42.248230256411738</v>
      </c>
      <c r="T16" s="1">
        <f>'4 Utsläpp data'!E16*1000/('6 Intensiteter data'!AX16*100)</f>
        <v>41.32099247864894</v>
      </c>
      <c r="U16" s="1">
        <f>'4 Utsläpp data'!F16*1000/('6 Intensiteter data'!AY16*100)</f>
        <v>50.652025920955602</v>
      </c>
      <c r="V16" s="1">
        <f>'4 Utsläpp data'!G16*1000/('6 Intensiteter data'!AZ16*100)</f>
        <v>42.290731715325272</v>
      </c>
      <c r="W16" s="1">
        <f>'4 Utsläpp data'!H16*1000/('6 Intensiteter data'!BA16*100)</f>
        <v>43.922652936587149</v>
      </c>
      <c r="X16" s="1">
        <f>'4 Utsläpp data'!I16*1000/('6 Intensiteter data'!BB16*100)</f>
        <v>44.051893254486693</v>
      </c>
      <c r="Y16" s="1">
        <f>'4 Utsläpp data'!J16*1000/('6 Intensiteter data'!BC16*100)</f>
        <v>42.028119860737718</v>
      </c>
      <c r="Z16" s="1">
        <f>'4 Utsläpp data'!K16*1000/('6 Intensiteter data'!BD16*100)</f>
        <v>40.999961022397784</v>
      </c>
      <c r="AA16" s="1">
        <f>'4 Utsläpp data'!L16*1000/('6 Intensiteter data'!BE16*100)</f>
        <v>43.580513129560586</v>
      </c>
      <c r="AB16" s="1">
        <f>'4 Utsläpp data'!M16*1000/('6 Intensiteter data'!BF16*100)</f>
        <v>41.717785204557494</v>
      </c>
      <c r="AC16" s="1">
        <f>'4 Utsläpp data'!N16*1000/('6 Intensiteter data'!BG16*100)</f>
        <v>40.732184792880389</v>
      </c>
      <c r="AD16" s="1">
        <f>'4 Utsläpp data'!O16*1000/('6 Intensiteter data'!BH16*100)</f>
        <v>39.016838449752285</v>
      </c>
      <c r="AE16" s="1">
        <f>'4 Utsläpp data'!P16*1000/('6 Intensiteter data'!BI16*100)</f>
        <v>28.197175504277013</v>
      </c>
      <c r="AF16" s="1">
        <f>'4 Utsläpp data'!Q16*1000/('6 Intensiteter data'!BJ16*100)</f>
        <v>39.180159418057798</v>
      </c>
      <c r="AG16" s="247">
        <f>'4 Utsläpp data'!R16*1000/('6 Intensiteter data'!BK16*100)</f>
        <v>32.790557217152895</v>
      </c>
      <c r="AH16" s="225">
        <v>82742</v>
      </c>
      <c r="AI16" s="225">
        <v>87439</v>
      </c>
      <c r="AJ16" s="225">
        <v>94239</v>
      </c>
      <c r="AK16" s="225">
        <v>99396</v>
      </c>
      <c r="AL16" s="225">
        <v>98678</v>
      </c>
      <c r="AM16" s="225">
        <v>89170</v>
      </c>
      <c r="AN16" s="225">
        <v>74426</v>
      </c>
      <c r="AO16" s="225">
        <v>80496</v>
      </c>
      <c r="AP16" s="225">
        <v>79407</v>
      </c>
      <c r="AQ16" s="225">
        <v>74449</v>
      </c>
      <c r="AR16" s="225">
        <v>80534</v>
      </c>
      <c r="AS16" s="225">
        <v>87708</v>
      </c>
      <c r="AT16" s="258">
        <v>96569</v>
      </c>
      <c r="AU16" s="224">
        <v>103551</v>
      </c>
      <c r="AV16" s="224">
        <v>149951</v>
      </c>
      <c r="AW16" s="238">
        <v>357</v>
      </c>
      <c r="AX16" s="234">
        <v>332</v>
      </c>
      <c r="AY16" s="234">
        <v>319</v>
      </c>
      <c r="AZ16" s="234">
        <v>311</v>
      </c>
      <c r="BA16" s="234">
        <v>299</v>
      </c>
      <c r="BB16" s="234">
        <v>299</v>
      </c>
      <c r="BC16" s="234">
        <v>295</v>
      </c>
      <c r="BD16" s="234">
        <v>296</v>
      </c>
      <c r="BE16" s="234">
        <v>291</v>
      </c>
      <c r="BF16" s="234">
        <v>302</v>
      </c>
      <c r="BG16" s="234">
        <v>308</v>
      </c>
      <c r="BH16" s="234">
        <v>314</v>
      </c>
      <c r="BI16" s="234">
        <v>324</v>
      </c>
      <c r="BJ16" s="260">
        <v>334</v>
      </c>
      <c r="BK16" s="239">
        <v>338</v>
      </c>
    </row>
    <row r="17" spans="1:63" ht="14.5" x14ac:dyDescent="0.35">
      <c r="A17" s="65">
        <v>12</v>
      </c>
      <c r="B17" s="48" t="s">
        <v>3</v>
      </c>
      <c r="C17" s="28" t="s">
        <v>114</v>
      </c>
      <c r="D17" s="1">
        <f>'4 Utsläpp data'!D17*1000/'6 Intensiteter data'!AH17</f>
        <v>6.1873341803711606</v>
      </c>
      <c r="E17" s="1">
        <f>'4 Utsläpp data'!E17*1000/'6 Intensiteter data'!AI17</f>
        <v>8.009470429233744</v>
      </c>
      <c r="F17" s="1">
        <f>'4 Utsläpp data'!F17*1000/'6 Intensiteter data'!AJ17</f>
        <v>7.4034575122840414</v>
      </c>
      <c r="G17" s="1">
        <f>'4 Utsläpp data'!G17*1000/'6 Intensiteter data'!AK17</f>
        <v>5.8346398167892701</v>
      </c>
      <c r="H17" s="1">
        <f>'4 Utsläpp data'!H17*1000/'6 Intensiteter data'!AL17</f>
        <v>5.7645377693765223</v>
      </c>
      <c r="I17" s="1">
        <f>'4 Utsläpp data'!I17*1000/'6 Intensiteter data'!AM17</f>
        <v>5.8210354473101793</v>
      </c>
      <c r="J17" s="1">
        <f>'4 Utsläpp data'!J17*1000/'6 Intensiteter data'!AN17</f>
        <v>5.3805843041804273</v>
      </c>
      <c r="K17" s="1">
        <f>'4 Utsläpp data'!K17*1000/'6 Intensiteter data'!AO17</f>
        <v>5.222312340267516</v>
      </c>
      <c r="L17" s="1">
        <f>'4 Utsläpp data'!L17*1000/'6 Intensiteter data'!AP17</f>
        <v>5.3576697094003736</v>
      </c>
      <c r="M17" s="1">
        <f>'4 Utsläpp data'!M17*1000/'6 Intensiteter data'!AQ17</f>
        <v>4.3934551152829773</v>
      </c>
      <c r="N17" s="1">
        <f>'4 Utsläpp data'!N17*1000/'6 Intensiteter data'!AR17</f>
        <v>4.2024579132954427</v>
      </c>
      <c r="O17" s="1">
        <f>'4 Utsläpp data'!O17*1000/'6 Intensiteter data'!AS17</f>
        <v>4.2270664707706</v>
      </c>
      <c r="P17" s="1">
        <f>'4 Utsläpp data'!P17*1000/'6 Intensiteter data'!AT17</f>
        <v>4.3708556558560288</v>
      </c>
      <c r="Q17" s="1">
        <f>'4 Utsläpp data'!Q17*1000/'6 Intensiteter data'!AU17</f>
        <v>3.3938114192920543</v>
      </c>
      <c r="R17" s="247">
        <f>'4 Utsläpp data'!R17*1000/'6 Intensiteter data'!AV17</f>
        <v>3.6215874307188258</v>
      </c>
      <c r="S17" s="1">
        <f>'4 Utsläpp data'!D17*1000/('6 Intensiteter data'!AW17*100)</f>
        <v>5.6601622098462636</v>
      </c>
      <c r="T17" s="1">
        <f>'4 Utsläpp data'!E17*1000/('6 Intensiteter data'!AX17*100)</f>
        <v>5.9539746763645622</v>
      </c>
      <c r="U17" s="1">
        <f>'4 Utsläpp data'!F17*1000/('6 Intensiteter data'!AY17*100)</f>
        <v>6.5182307025616577</v>
      </c>
      <c r="V17" s="1">
        <f>'4 Utsläpp data'!G17*1000/('6 Intensiteter data'!AZ17*100)</f>
        <v>5.30924439328696</v>
      </c>
      <c r="W17" s="1">
        <f>'4 Utsläpp data'!H17*1000/('6 Intensiteter data'!BA17*100)</f>
        <v>4.8095554778290719</v>
      </c>
      <c r="X17" s="1">
        <f>'4 Utsläpp data'!I17*1000/('6 Intensiteter data'!BB17*100)</f>
        <v>4.7067651594012103</v>
      </c>
      <c r="Y17" s="1">
        <f>'4 Utsläpp data'!J17*1000/('6 Intensiteter data'!BC17*100)</f>
        <v>4.536436511560284</v>
      </c>
      <c r="Z17" s="1">
        <f>'4 Utsläpp data'!K17*1000/('6 Intensiteter data'!BD17*100)</f>
        <v>4.5739879689058078</v>
      </c>
      <c r="AA17" s="1">
        <f>'4 Utsläpp data'!L17*1000/('6 Intensiteter data'!BE17*100)</f>
        <v>4.5232831478153361</v>
      </c>
      <c r="AB17" s="1">
        <f>'4 Utsläpp data'!M17*1000/('6 Intensiteter data'!BF17*100)</f>
        <v>4.0365153421864122</v>
      </c>
      <c r="AC17" s="1">
        <f>'4 Utsläpp data'!N17*1000/('6 Intensiteter data'!BG17*100)</f>
        <v>3.5783225370816125</v>
      </c>
      <c r="AD17" s="1">
        <f>'4 Utsläpp data'!O17*1000/('6 Intensiteter data'!BH17*100)</f>
        <v>3.7421104866115456</v>
      </c>
      <c r="AE17" s="1">
        <f>'4 Utsläpp data'!P17*1000/('6 Intensiteter data'!BI17*100)</f>
        <v>4.0037037807641225</v>
      </c>
      <c r="AF17" s="1">
        <f>'4 Utsläpp data'!Q17*1000/('6 Intensiteter data'!BJ17*100)</f>
        <v>3.1284770719655843</v>
      </c>
      <c r="AG17" s="247">
        <f>'4 Utsläpp data'!R17*1000/('6 Intensiteter data'!BK17*100)</f>
        <v>2.9555065263755642</v>
      </c>
      <c r="AH17" s="225">
        <v>20400</v>
      </c>
      <c r="AI17" s="225">
        <v>14793</v>
      </c>
      <c r="AJ17" s="225">
        <v>18401</v>
      </c>
      <c r="AK17" s="225">
        <v>19109</v>
      </c>
      <c r="AL17" s="225">
        <v>16937</v>
      </c>
      <c r="AM17" s="225">
        <v>15929</v>
      </c>
      <c r="AN17" s="225">
        <v>16525</v>
      </c>
      <c r="AO17" s="225">
        <v>16904</v>
      </c>
      <c r="AP17" s="225">
        <v>16041</v>
      </c>
      <c r="AQ17" s="225">
        <v>17732</v>
      </c>
      <c r="AR17" s="225">
        <v>17796</v>
      </c>
      <c r="AS17" s="225">
        <v>17794</v>
      </c>
      <c r="AT17" s="258">
        <v>17862</v>
      </c>
      <c r="AU17" s="224">
        <v>18252</v>
      </c>
      <c r="AV17" s="224">
        <v>16240</v>
      </c>
      <c r="AW17" s="238">
        <v>223</v>
      </c>
      <c r="AX17" s="234">
        <v>199</v>
      </c>
      <c r="AY17" s="234">
        <v>209</v>
      </c>
      <c r="AZ17" s="234">
        <v>210</v>
      </c>
      <c r="BA17" s="234">
        <v>203</v>
      </c>
      <c r="BB17" s="234">
        <v>197</v>
      </c>
      <c r="BC17" s="234">
        <v>196</v>
      </c>
      <c r="BD17" s="234">
        <v>193</v>
      </c>
      <c r="BE17" s="234">
        <v>190</v>
      </c>
      <c r="BF17" s="234">
        <v>193</v>
      </c>
      <c r="BG17" s="234">
        <v>209</v>
      </c>
      <c r="BH17" s="234">
        <v>201</v>
      </c>
      <c r="BI17" s="234">
        <v>195</v>
      </c>
      <c r="BJ17" s="260">
        <v>198</v>
      </c>
      <c r="BK17" s="239">
        <v>199</v>
      </c>
    </row>
    <row r="18" spans="1:63" ht="14.5" x14ac:dyDescent="0.35">
      <c r="A18" s="65">
        <v>13</v>
      </c>
      <c r="B18" s="48" t="s">
        <v>3</v>
      </c>
      <c r="C18" s="28" t="s">
        <v>115</v>
      </c>
      <c r="D18" s="1">
        <f>'4 Utsläpp data'!D18*1000/'6 Intensiteter data'!AH18</f>
        <v>197.68133138408388</v>
      </c>
      <c r="E18" s="1">
        <f>'4 Utsläpp data'!E18*1000/'6 Intensiteter data'!AI18</f>
        <v>222.74072052782225</v>
      </c>
      <c r="F18" s="1">
        <f>'4 Utsläpp data'!F18*1000/'6 Intensiteter data'!AJ18</f>
        <v>207.42295486049281</v>
      </c>
      <c r="G18" s="1">
        <f>'4 Utsläpp data'!G18*1000/'6 Intensiteter data'!AK18</f>
        <v>174.69374111106467</v>
      </c>
      <c r="H18" s="1">
        <f>'4 Utsläpp data'!H18*1000/'6 Intensiteter data'!AL18</f>
        <v>179.28949363028642</v>
      </c>
      <c r="I18" s="1">
        <f>'4 Utsläpp data'!I18*1000/'6 Intensiteter data'!AM18</f>
        <v>197.96087003043667</v>
      </c>
      <c r="J18" s="1">
        <f>'4 Utsläpp data'!J18*1000/'6 Intensiteter data'!AN18</f>
        <v>196.59420980185834</v>
      </c>
      <c r="K18" s="1">
        <f>'4 Utsläpp data'!K18*1000/'6 Intensiteter data'!AO18</f>
        <v>214.05713898829219</v>
      </c>
      <c r="L18" s="1">
        <f>'4 Utsläpp data'!L18*1000/'6 Intensiteter data'!AP18</f>
        <v>219.18690109373495</v>
      </c>
      <c r="M18" s="1">
        <f>'4 Utsläpp data'!M18*1000/'6 Intensiteter data'!AQ18</f>
        <v>191.8026029341323</v>
      </c>
      <c r="N18" s="1">
        <f>'4 Utsläpp data'!N18*1000/'6 Intensiteter data'!AR18</f>
        <v>197.99747898901614</v>
      </c>
      <c r="O18" s="1">
        <f>'4 Utsläpp data'!O18*1000/'6 Intensiteter data'!AS18</f>
        <v>160.66654298053544</v>
      </c>
      <c r="P18" s="1">
        <f>'4 Utsläpp data'!P18*1000/'6 Intensiteter data'!AT18</f>
        <v>165.42410108568242</v>
      </c>
      <c r="Q18" s="1">
        <f>'4 Utsläpp data'!Q18*1000/'6 Intensiteter data'!AU18</f>
        <v>151.54705670100819</v>
      </c>
      <c r="R18" s="247">
        <f>'4 Utsläpp data'!R18*1000/'6 Intensiteter data'!AV18</f>
        <v>146.98345165645068</v>
      </c>
      <c r="S18" s="1">
        <f>'4 Utsläpp data'!D18*1000/('6 Intensiteter data'!AW18*100)</f>
        <v>186.45813321518105</v>
      </c>
      <c r="T18" s="1">
        <f>'4 Utsläpp data'!E18*1000/('6 Intensiteter data'!AX18*100)</f>
        <v>171.09595346590626</v>
      </c>
      <c r="U18" s="1">
        <f>'4 Utsläpp data'!F18*1000/('6 Intensiteter data'!AY18*100)</f>
        <v>193.0472252143812</v>
      </c>
      <c r="V18" s="1">
        <f>'4 Utsläpp data'!G18*1000/('6 Intensiteter data'!AZ18*100)</f>
        <v>185.13759395802884</v>
      </c>
      <c r="W18" s="1">
        <f>'4 Utsläpp data'!H18*1000/('6 Intensiteter data'!BA18*100)</f>
        <v>184.31532145705029</v>
      </c>
      <c r="X18" s="1">
        <f>'4 Utsläpp data'!I18*1000/('6 Intensiteter data'!BB18*100)</f>
        <v>170.65297055380563</v>
      </c>
      <c r="Y18" s="1">
        <f>'4 Utsläpp data'!J18*1000/('6 Intensiteter data'!BC18*100)</f>
        <v>178.1889242979947</v>
      </c>
      <c r="Z18" s="1">
        <f>'4 Utsläpp data'!K18*1000/('6 Intensiteter data'!BD18*100)</f>
        <v>184.95266548834996</v>
      </c>
      <c r="AA18" s="1">
        <f>'4 Utsläpp data'!L18*1000/('6 Intensiteter data'!BE18*100)</f>
        <v>186.44356179068203</v>
      </c>
      <c r="AB18" s="1">
        <f>'4 Utsläpp data'!M18*1000/('6 Intensiteter data'!BF18*100)</f>
        <v>175.74423607145548</v>
      </c>
      <c r="AC18" s="1">
        <f>'4 Utsläpp data'!N18*1000/('6 Intensiteter data'!BG18*100)</f>
        <v>177.0677978330568</v>
      </c>
      <c r="AD18" s="1">
        <f>'4 Utsläpp data'!O18*1000/('6 Intensiteter data'!BH18*100)</f>
        <v>156.67995068412003</v>
      </c>
      <c r="AE18" s="1">
        <f>'4 Utsläpp data'!P18*1000/('6 Intensiteter data'!BI18*100)</f>
        <v>148.40142745783317</v>
      </c>
      <c r="AF18" s="1">
        <f>'4 Utsläpp data'!Q18*1000/('6 Intensiteter data'!BJ18*100)</f>
        <v>147.95392487277459</v>
      </c>
      <c r="AG18" s="247">
        <f>'4 Utsläpp data'!R18*1000/('6 Intensiteter data'!BK18*100)</f>
        <v>139.32484022803564</v>
      </c>
      <c r="AH18" s="225">
        <v>17544</v>
      </c>
      <c r="AI18" s="225">
        <v>13212</v>
      </c>
      <c r="AJ18" s="225">
        <v>16101</v>
      </c>
      <c r="AK18" s="225">
        <v>19606</v>
      </c>
      <c r="AL18" s="225">
        <v>19327</v>
      </c>
      <c r="AM18" s="225">
        <v>15948</v>
      </c>
      <c r="AN18" s="225">
        <v>15771</v>
      </c>
      <c r="AO18" s="225">
        <v>15207</v>
      </c>
      <c r="AP18" s="225">
        <v>15226</v>
      </c>
      <c r="AQ18" s="225">
        <v>17226</v>
      </c>
      <c r="AR18" s="225">
        <v>17081</v>
      </c>
      <c r="AS18" s="225">
        <v>18236</v>
      </c>
      <c r="AT18" s="258">
        <v>16686</v>
      </c>
      <c r="AU18" s="224">
        <v>18159</v>
      </c>
      <c r="AV18" s="224">
        <v>18010</v>
      </c>
      <c r="AW18" s="238">
        <v>186</v>
      </c>
      <c r="AX18" s="234">
        <v>172</v>
      </c>
      <c r="AY18" s="234">
        <v>173</v>
      </c>
      <c r="AZ18" s="234">
        <v>185</v>
      </c>
      <c r="BA18" s="234">
        <v>188</v>
      </c>
      <c r="BB18" s="234">
        <v>185</v>
      </c>
      <c r="BC18" s="234">
        <v>174</v>
      </c>
      <c r="BD18" s="234">
        <v>176</v>
      </c>
      <c r="BE18" s="234">
        <v>179</v>
      </c>
      <c r="BF18" s="234">
        <v>188</v>
      </c>
      <c r="BG18" s="234">
        <v>191</v>
      </c>
      <c r="BH18" s="234">
        <v>187</v>
      </c>
      <c r="BI18" s="234">
        <v>186</v>
      </c>
      <c r="BJ18" s="260">
        <v>186</v>
      </c>
      <c r="BK18" s="239">
        <v>190</v>
      </c>
    </row>
    <row r="19" spans="1:63" ht="14.5" x14ac:dyDescent="0.35">
      <c r="A19" s="65">
        <v>14</v>
      </c>
      <c r="B19" s="48" t="s">
        <v>3</v>
      </c>
      <c r="C19" s="28" t="s">
        <v>116</v>
      </c>
      <c r="D19" s="1">
        <f>'4 Utsläpp data'!D19*1000/'6 Intensiteter data'!AH19</f>
        <v>119.72904010427438</v>
      </c>
      <c r="E19" s="1">
        <f>'4 Utsläpp data'!E19*1000/'6 Intensiteter data'!AI19</f>
        <v>387.29882705416424</v>
      </c>
      <c r="F19" s="1">
        <f>'4 Utsläpp data'!F19*1000/'6 Intensiteter data'!AJ19</f>
        <v>178.98670761218759</v>
      </c>
      <c r="G19" s="1">
        <f>'4 Utsläpp data'!G19*1000/'6 Intensiteter data'!AK19</f>
        <v>164.97069793375283</v>
      </c>
      <c r="H19" s="1">
        <f>'4 Utsläpp data'!H19*1000/'6 Intensiteter data'!AL19</f>
        <v>140.9800093259779</v>
      </c>
      <c r="I19" s="1">
        <f>'4 Utsläpp data'!I19*1000/'6 Intensiteter data'!AM19</f>
        <v>129.45167311144363</v>
      </c>
      <c r="J19" s="1">
        <f>'4 Utsläpp data'!J19*1000/'6 Intensiteter data'!AN19</f>
        <v>129.0791002776684</v>
      </c>
      <c r="K19" s="1">
        <f>'4 Utsläpp data'!K19*1000/'6 Intensiteter data'!AO19</f>
        <v>143.19568510261684</v>
      </c>
      <c r="L19" s="1">
        <f>'4 Utsläpp data'!L19*1000/'6 Intensiteter data'!AP19</f>
        <v>126.84675768608706</v>
      </c>
      <c r="M19" s="1">
        <f>'4 Utsläpp data'!M19*1000/'6 Intensiteter data'!AQ19</f>
        <v>135.64115925549723</v>
      </c>
      <c r="N19" s="1">
        <f>'4 Utsläpp data'!N19*1000/'6 Intensiteter data'!AR19</f>
        <v>110.92865318526589</v>
      </c>
      <c r="O19" s="1">
        <f>'4 Utsläpp data'!O19*1000/'6 Intensiteter data'!AS19</f>
        <v>144.37109758241075</v>
      </c>
      <c r="P19" s="1">
        <f>'4 Utsläpp data'!P19*1000/'6 Intensiteter data'!AT19</f>
        <v>110.08619679192829</v>
      </c>
      <c r="Q19" s="1">
        <f>'4 Utsläpp data'!Q19*1000/'6 Intensiteter data'!AU19</f>
        <v>131.65407439039495</v>
      </c>
      <c r="R19" s="247">
        <f>'4 Utsläpp data'!R19*1000/'6 Intensiteter data'!AV19</f>
        <v>157.81699899600571</v>
      </c>
      <c r="S19" s="1">
        <f>'4 Utsläpp data'!D19*1000/('6 Intensiteter data'!AW19*100)</f>
        <v>166.26617957497209</v>
      </c>
      <c r="T19" s="1">
        <f>'4 Utsläpp data'!E19*1000/('6 Intensiteter data'!AX19*100)</f>
        <v>108.2202299441732</v>
      </c>
      <c r="U19" s="1">
        <f>'4 Utsläpp data'!F19*1000/('6 Intensiteter data'!AY19*100)</f>
        <v>176.69500864556426</v>
      </c>
      <c r="V19" s="1">
        <f>'4 Utsläpp data'!G19*1000/('6 Intensiteter data'!AZ19*100)</f>
        <v>158.61883213905804</v>
      </c>
      <c r="W19" s="1">
        <f>'4 Utsläpp data'!H19*1000/('6 Intensiteter data'!BA19*100)</f>
        <v>141.89013343681648</v>
      </c>
      <c r="X19" s="1">
        <f>'4 Utsläpp data'!I19*1000/('6 Intensiteter data'!BB19*100)</f>
        <v>151.07696088784209</v>
      </c>
      <c r="Y19" s="1">
        <f>'4 Utsläpp data'!J19*1000/('6 Intensiteter data'!BC19*100)</f>
        <v>154.86470114584611</v>
      </c>
      <c r="Z19" s="1">
        <f>'4 Utsläpp data'!K19*1000/('6 Intensiteter data'!BD19*100)</f>
        <v>164.76270869562319</v>
      </c>
      <c r="AA19" s="1">
        <f>'4 Utsläpp data'!L19*1000/('6 Intensiteter data'!BE19*100)</f>
        <v>173.42216896361066</v>
      </c>
      <c r="AB19" s="1">
        <f>'4 Utsläpp data'!M19*1000/('6 Intensiteter data'!BF19*100)</f>
        <v>163.8497610417194</v>
      </c>
      <c r="AC19" s="1">
        <f>'4 Utsläpp data'!N19*1000/('6 Intensiteter data'!BG19*100)</f>
        <v>157.28433121353123</v>
      </c>
      <c r="AD19" s="1">
        <f>'4 Utsläpp data'!O19*1000/('6 Intensiteter data'!BH19*100)</f>
        <v>202.48046435933108</v>
      </c>
      <c r="AE19" s="1">
        <f>'4 Utsläpp data'!P19*1000/('6 Intensiteter data'!BI19*100)</f>
        <v>164.53998617904344</v>
      </c>
      <c r="AF19" s="1">
        <f>'4 Utsläpp data'!Q19*1000/('6 Intensiteter data'!BJ19*100)</f>
        <v>179.32566956666233</v>
      </c>
      <c r="AG19" s="247">
        <f>'4 Utsläpp data'!R19*1000/('6 Intensiteter data'!BK19*100)</f>
        <v>182.96944451364749</v>
      </c>
      <c r="AH19" s="225">
        <v>49715</v>
      </c>
      <c r="AI19" s="225">
        <v>8718</v>
      </c>
      <c r="AJ19" s="225">
        <v>31689</v>
      </c>
      <c r="AK19" s="225">
        <v>32114</v>
      </c>
      <c r="AL19" s="225">
        <v>31804</v>
      </c>
      <c r="AM19" s="225">
        <v>35245</v>
      </c>
      <c r="AN19" s="225">
        <v>35873</v>
      </c>
      <c r="AO19" s="225">
        <v>33828</v>
      </c>
      <c r="AP19" s="225">
        <v>38281</v>
      </c>
      <c r="AQ19" s="225">
        <v>34427</v>
      </c>
      <c r="AR19" s="225">
        <v>40268</v>
      </c>
      <c r="AS19" s="225">
        <v>39270</v>
      </c>
      <c r="AT19" s="258">
        <v>40206</v>
      </c>
      <c r="AU19" s="224">
        <v>36368</v>
      </c>
      <c r="AV19" s="224">
        <v>31651</v>
      </c>
      <c r="AW19" s="238">
        <v>358</v>
      </c>
      <c r="AX19" s="234">
        <v>312</v>
      </c>
      <c r="AY19" s="234">
        <v>321</v>
      </c>
      <c r="AZ19" s="234">
        <v>334</v>
      </c>
      <c r="BA19" s="234">
        <v>316</v>
      </c>
      <c r="BB19" s="234">
        <v>302</v>
      </c>
      <c r="BC19" s="234">
        <v>299</v>
      </c>
      <c r="BD19" s="234">
        <v>294</v>
      </c>
      <c r="BE19" s="234">
        <v>280</v>
      </c>
      <c r="BF19" s="234">
        <v>285</v>
      </c>
      <c r="BG19" s="234">
        <v>284</v>
      </c>
      <c r="BH19" s="234">
        <v>280</v>
      </c>
      <c r="BI19" s="234">
        <v>269</v>
      </c>
      <c r="BJ19" s="260">
        <v>267</v>
      </c>
      <c r="BK19" s="239">
        <v>273</v>
      </c>
    </row>
    <row r="20" spans="1:63" ht="14.5" x14ac:dyDescent="0.35">
      <c r="A20" s="65">
        <v>15</v>
      </c>
      <c r="B20" s="48" t="s">
        <v>3</v>
      </c>
      <c r="C20" s="28" t="s">
        <v>117</v>
      </c>
      <c r="D20" s="1">
        <f>'4 Utsläpp data'!D20*1000/'6 Intensiteter data'!AH20</f>
        <v>3.7552138500376206</v>
      </c>
      <c r="E20" s="1">
        <f>'4 Utsläpp data'!E20*1000/'6 Intensiteter data'!AI20</f>
        <v>4.7805909369168003</v>
      </c>
      <c r="F20" s="1">
        <f>'4 Utsläpp data'!F20*1000/'6 Intensiteter data'!AJ20</f>
        <v>4.2885598329165786</v>
      </c>
      <c r="G20" s="1">
        <f>'4 Utsläpp data'!G20*1000/'6 Intensiteter data'!AK20</f>
        <v>3.6862908863012338</v>
      </c>
      <c r="H20" s="1">
        <f>'4 Utsläpp data'!H20*1000/'6 Intensiteter data'!AL20</f>
        <v>3.9016632128801669</v>
      </c>
      <c r="I20" s="1">
        <f>'4 Utsläpp data'!I20*1000/'6 Intensiteter data'!AM20</f>
        <v>3.6889303821010109</v>
      </c>
      <c r="J20" s="1">
        <f>'4 Utsläpp data'!J20*1000/'6 Intensiteter data'!AN20</f>
        <v>3.5832061040999226</v>
      </c>
      <c r="K20" s="1">
        <f>'4 Utsläpp data'!K20*1000/'6 Intensiteter data'!AO20</f>
        <v>3.3058148415073272</v>
      </c>
      <c r="L20" s="1">
        <f>'4 Utsläpp data'!L20*1000/'6 Intensiteter data'!AP20</f>
        <v>3.1527930892659772</v>
      </c>
      <c r="M20" s="1">
        <f>'4 Utsläpp data'!M20*1000/'6 Intensiteter data'!AQ20</f>
        <v>2.9719366835892869</v>
      </c>
      <c r="N20" s="1">
        <f>'4 Utsläpp data'!N20*1000/'6 Intensiteter data'!AR20</f>
        <v>2.7423006161351933</v>
      </c>
      <c r="O20" s="1">
        <f>'4 Utsläpp data'!O20*1000/'6 Intensiteter data'!AS20</f>
        <v>2.7991655566349238</v>
      </c>
      <c r="P20" s="1">
        <f>'4 Utsläpp data'!P20*1000/'6 Intensiteter data'!AT20</f>
        <v>2.6554746084454481</v>
      </c>
      <c r="Q20" s="1">
        <f>'4 Utsläpp data'!Q20*1000/'6 Intensiteter data'!AU20</f>
        <v>2.1315560188228226</v>
      </c>
      <c r="R20" s="247">
        <f>'4 Utsläpp data'!R20*1000/'6 Intensiteter data'!AV20</f>
        <v>1.8205882779719607</v>
      </c>
      <c r="S20" s="1">
        <f>'4 Utsläpp data'!D20*1000/('6 Intensiteter data'!AW20*100)</f>
        <v>3.2385750005233209</v>
      </c>
      <c r="T20" s="1">
        <f>'4 Utsläpp data'!E20*1000/('6 Intensiteter data'!AX20*100)</f>
        <v>3.2749982796354318</v>
      </c>
      <c r="U20" s="1">
        <f>'4 Utsläpp data'!F20*1000/('6 Intensiteter data'!AY20*100)</f>
        <v>3.521632449838525</v>
      </c>
      <c r="V20" s="1">
        <f>'4 Utsläpp data'!G20*1000/('6 Intensiteter data'!AZ20*100)</f>
        <v>3.0269221060049829</v>
      </c>
      <c r="W20" s="1">
        <f>'4 Utsläpp data'!H20*1000/('6 Intensiteter data'!BA20*100)</f>
        <v>3.0153679442114338</v>
      </c>
      <c r="X20" s="1">
        <f>'4 Utsläpp data'!I20*1000/('6 Intensiteter data'!BB20*100)</f>
        <v>2.9289187555947431</v>
      </c>
      <c r="Y20" s="1">
        <f>'4 Utsläpp data'!J20*1000/('6 Intensiteter data'!BC20*100)</f>
        <v>2.8553517904646046</v>
      </c>
      <c r="Z20" s="1">
        <f>'4 Utsläpp data'!K20*1000/('6 Intensiteter data'!BD20*100)</f>
        <v>2.6918912159694468</v>
      </c>
      <c r="AA20" s="1">
        <f>'4 Utsläpp data'!L20*1000/('6 Intensiteter data'!BE20*100)</f>
        <v>2.6020138443672511</v>
      </c>
      <c r="AB20" s="1">
        <f>'4 Utsläpp data'!M20*1000/('6 Intensiteter data'!BF20*100)</f>
        <v>2.6629401809726749</v>
      </c>
      <c r="AC20" s="1">
        <f>'4 Utsläpp data'!N20*1000/('6 Intensiteter data'!BG20*100)</f>
        <v>2.4022630320222724</v>
      </c>
      <c r="AD20" s="1">
        <f>'4 Utsläpp data'!O20*1000/('6 Intensiteter data'!BH20*100)</f>
        <v>2.40376878177302</v>
      </c>
      <c r="AE20" s="1">
        <f>'4 Utsläpp data'!P20*1000/('6 Intensiteter data'!BI20*100)</f>
        <v>2.0653734222348783</v>
      </c>
      <c r="AF20" s="1">
        <f>'4 Utsläpp data'!Q20*1000/('6 Intensiteter data'!BJ20*100)</f>
        <v>2.0568899524987398</v>
      </c>
      <c r="AG20" s="247">
        <f>'4 Utsläpp data'!R20*1000/('6 Intensiteter data'!BK20*100)</f>
        <v>1.8539400152110799</v>
      </c>
      <c r="AH20" s="225">
        <v>70891</v>
      </c>
      <c r="AI20" s="225">
        <v>50215</v>
      </c>
      <c r="AJ20" s="225">
        <v>58303</v>
      </c>
      <c r="AK20" s="225">
        <v>59614</v>
      </c>
      <c r="AL20" s="225">
        <v>57113</v>
      </c>
      <c r="AM20" s="225">
        <v>57325</v>
      </c>
      <c r="AN20" s="225">
        <v>57295</v>
      </c>
      <c r="AO20" s="225">
        <v>57326</v>
      </c>
      <c r="AP20" s="225">
        <v>56946</v>
      </c>
      <c r="AQ20" s="225">
        <v>62722</v>
      </c>
      <c r="AR20" s="225">
        <v>62459</v>
      </c>
      <c r="AS20" s="225">
        <v>61572</v>
      </c>
      <c r="AT20" s="258">
        <v>53589</v>
      </c>
      <c r="AU20" s="224">
        <v>66776</v>
      </c>
      <c r="AV20" s="224">
        <v>72097</v>
      </c>
      <c r="AW20" s="238">
        <v>822</v>
      </c>
      <c r="AX20" s="234">
        <v>733</v>
      </c>
      <c r="AY20" s="234">
        <v>710</v>
      </c>
      <c r="AZ20" s="234">
        <v>726</v>
      </c>
      <c r="BA20" s="234">
        <v>739</v>
      </c>
      <c r="BB20" s="234">
        <v>722</v>
      </c>
      <c r="BC20" s="234">
        <v>719</v>
      </c>
      <c r="BD20" s="234">
        <v>704</v>
      </c>
      <c r="BE20" s="234">
        <v>690</v>
      </c>
      <c r="BF20" s="234">
        <v>700</v>
      </c>
      <c r="BG20" s="234">
        <v>713</v>
      </c>
      <c r="BH20" s="234">
        <v>717</v>
      </c>
      <c r="BI20" s="234">
        <v>689</v>
      </c>
      <c r="BJ20" s="260">
        <v>692</v>
      </c>
      <c r="BK20" s="239">
        <v>708</v>
      </c>
    </row>
    <row r="21" spans="1:63" ht="14.5" x14ac:dyDescent="0.35">
      <c r="A21" s="65">
        <v>16</v>
      </c>
      <c r="B21" s="48" t="s">
        <v>3</v>
      </c>
      <c r="C21" s="28" t="s">
        <v>118</v>
      </c>
      <c r="D21" s="1">
        <f>'4 Utsläpp data'!D21*1000/'6 Intensiteter data'!AH21</f>
        <v>0.75860795047387442</v>
      </c>
      <c r="E21" s="1">
        <f>'4 Utsläpp data'!E21*1000/'6 Intensiteter data'!AI21</f>
        <v>0.71691619749407109</v>
      </c>
      <c r="F21" s="1">
        <f>'4 Utsläpp data'!F21*1000/'6 Intensiteter data'!AJ21</f>
        <v>0.76395152405879596</v>
      </c>
      <c r="G21" s="1">
        <f>'4 Utsläpp data'!G21*1000/'6 Intensiteter data'!AK21</f>
        <v>0.84528481033523761</v>
      </c>
      <c r="H21" s="1">
        <f>'4 Utsläpp data'!H21*1000/'6 Intensiteter data'!AL21</f>
        <v>0.65253892558162496</v>
      </c>
      <c r="I21" s="1">
        <f>'4 Utsläpp data'!I21*1000/'6 Intensiteter data'!AM21</f>
        <v>0.60956709883302651</v>
      </c>
      <c r="J21" s="1">
        <f>'4 Utsläpp data'!J21*1000/'6 Intensiteter data'!AN21</f>
        <v>0.56668387338969306</v>
      </c>
      <c r="K21" s="1">
        <f>'4 Utsläpp data'!K21*1000/'6 Intensiteter data'!AO21</f>
        <v>0.50382486067504417</v>
      </c>
      <c r="L21" s="1">
        <f>'4 Utsläpp data'!L21*1000/'6 Intensiteter data'!AP21</f>
        <v>0.52718414543461001</v>
      </c>
      <c r="M21" s="1">
        <f>'4 Utsläpp data'!M21*1000/'6 Intensiteter data'!AQ21</f>
        <v>0.43281716277732496</v>
      </c>
      <c r="N21" s="1">
        <f>'4 Utsläpp data'!N21*1000/'6 Intensiteter data'!AR21</f>
        <v>0.4590985351588891</v>
      </c>
      <c r="O21" s="1">
        <f>'4 Utsläpp data'!O21*1000/'6 Intensiteter data'!AS21</f>
        <v>0.37237178373186897</v>
      </c>
      <c r="P21" s="1">
        <f>'4 Utsläpp data'!P21*1000/'6 Intensiteter data'!AT21</f>
        <v>0.35649581483426296</v>
      </c>
      <c r="Q21" s="1">
        <f>'4 Utsläpp data'!Q21*1000/'6 Intensiteter data'!AU21</f>
        <v>0.27777307972807941</v>
      </c>
      <c r="R21" s="247">
        <f>'4 Utsläpp data'!R21*1000/'6 Intensiteter data'!AV21</f>
        <v>0.24607643928674144</v>
      </c>
      <c r="S21" s="1">
        <f>'4 Utsläpp data'!D21*1000/('6 Intensiteter data'!AW21*100)</f>
        <v>1.0773744067945099</v>
      </c>
      <c r="T21" s="1">
        <f>'4 Utsläpp data'!E21*1000/('6 Intensiteter data'!AX21*100)</f>
        <v>0.825301886741171</v>
      </c>
      <c r="U21" s="1">
        <f>'4 Utsläpp data'!F21*1000/('6 Intensiteter data'!AY21*100)</f>
        <v>0.82537322659312307</v>
      </c>
      <c r="V21" s="1">
        <f>'4 Utsläpp data'!G21*1000/('6 Intensiteter data'!AZ21*100)</f>
        <v>0.77957522158119386</v>
      </c>
      <c r="W21" s="1">
        <f>'4 Utsläpp data'!H21*1000/('6 Intensiteter data'!BA21*100)</f>
        <v>0.74402488294816882</v>
      </c>
      <c r="X21" s="1">
        <f>'4 Utsläpp data'!I21*1000/('6 Intensiteter data'!BB21*100)</f>
        <v>0.64714925496492426</v>
      </c>
      <c r="Y21" s="1">
        <f>'4 Utsläpp data'!J21*1000/('6 Intensiteter data'!BC21*100)</f>
        <v>0.56378245195793786</v>
      </c>
      <c r="Z21" s="1">
        <f>'4 Utsläpp data'!K21*1000/('6 Intensiteter data'!BD21*100)</f>
        <v>0.62560498742644532</v>
      </c>
      <c r="AA21" s="1">
        <f>'4 Utsläpp data'!L21*1000/('6 Intensiteter data'!BE21*100)</f>
        <v>0.67513285880745089</v>
      </c>
      <c r="AB21" s="1">
        <f>'4 Utsläpp data'!M21*1000/('6 Intensiteter data'!BF21*100)</f>
        <v>0.61182928565041006</v>
      </c>
      <c r="AC21" s="1">
        <f>'4 Utsläpp data'!N21*1000/('6 Intensiteter data'!BG21*100)</f>
        <v>0.53330692133375213</v>
      </c>
      <c r="AD21" s="1">
        <f>'4 Utsläpp data'!O21*1000/('6 Intensiteter data'!BH21*100)</f>
        <v>0.45835411268905174</v>
      </c>
      <c r="AE21" s="1">
        <f>'4 Utsläpp data'!P21*1000/('6 Intensiteter data'!BI21*100)</f>
        <v>0.4626584403082406</v>
      </c>
      <c r="AF21" s="1">
        <f>'4 Utsläpp data'!Q21*1000/('6 Intensiteter data'!BJ21*100)</f>
        <v>0.44057896812425928</v>
      </c>
      <c r="AG21" s="247">
        <f>'4 Utsläpp data'!R21*1000/('6 Intensiteter data'!BK21*100)</f>
        <v>0.40591702689437559</v>
      </c>
      <c r="AH21" s="225">
        <v>35647</v>
      </c>
      <c r="AI21" s="225">
        <v>30161</v>
      </c>
      <c r="AJ21" s="225">
        <v>27010</v>
      </c>
      <c r="AK21" s="225">
        <v>22411</v>
      </c>
      <c r="AL21" s="225">
        <v>28505</v>
      </c>
      <c r="AM21" s="225">
        <v>27603</v>
      </c>
      <c r="AN21" s="225">
        <v>24872</v>
      </c>
      <c r="AO21" s="225">
        <v>23220</v>
      </c>
      <c r="AP21" s="225">
        <v>22027</v>
      </c>
      <c r="AQ21" s="225">
        <v>23183</v>
      </c>
      <c r="AR21" s="225">
        <v>21258</v>
      </c>
      <c r="AS21" s="225">
        <v>24495</v>
      </c>
      <c r="AT21" s="258">
        <v>25307</v>
      </c>
      <c r="AU21" s="224">
        <v>31405</v>
      </c>
      <c r="AV21" s="224">
        <v>33486</v>
      </c>
      <c r="AW21" s="238">
        <v>251</v>
      </c>
      <c r="AX21" s="234">
        <v>262</v>
      </c>
      <c r="AY21" s="234">
        <v>250</v>
      </c>
      <c r="AZ21" s="234">
        <v>243</v>
      </c>
      <c r="BA21" s="234">
        <v>250</v>
      </c>
      <c r="BB21" s="234">
        <v>260</v>
      </c>
      <c r="BC21" s="234">
        <v>250</v>
      </c>
      <c r="BD21" s="234">
        <v>187</v>
      </c>
      <c r="BE21" s="234">
        <v>172</v>
      </c>
      <c r="BF21" s="234">
        <v>164</v>
      </c>
      <c r="BG21" s="234">
        <v>183</v>
      </c>
      <c r="BH21" s="234">
        <v>199</v>
      </c>
      <c r="BI21" s="234">
        <v>195</v>
      </c>
      <c r="BJ21" s="260">
        <v>198</v>
      </c>
      <c r="BK21" s="239">
        <v>203</v>
      </c>
    </row>
    <row r="22" spans="1:63" ht="14.5" x14ac:dyDescent="0.35">
      <c r="A22" s="65">
        <v>17</v>
      </c>
      <c r="B22" s="48" t="s">
        <v>3</v>
      </c>
      <c r="C22" s="28" t="s">
        <v>119</v>
      </c>
      <c r="D22" s="1">
        <f>'4 Utsläpp data'!D22*1000/'6 Intensiteter data'!AH22</f>
        <v>2.2096332249063364</v>
      </c>
      <c r="E22" s="1">
        <f>'4 Utsläpp data'!E22*1000/'6 Intensiteter data'!AI22</f>
        <v>3.8254872352629685</v>
      </c>
      <c r="F22" s="1">
        <f>'4 Utsläpp data'!F22*1000/'6 Intensiteter data'!AJ22</f>
        <v>3.4610694200179681</v>
      </c>
      <c r="G22" s="1">
        <f>'4 Utsläpp data'!G22*1000/'6 Intensiteter data'!AK22</f>
        <v>1.8483437776145508</v>
      </c>
      <c r="H22" s="1">
        <f>'4 Utsläpp data'!H22*1000/'6 Intensiteter data'!AL22</f>
        <v>1.7920085613201198</v>
      </c>
      <c r="I22" s="1">
        <f>'4 Utsläpp data'!I22*1000/'6 Intensiteter data'!AM22</f>
        <v>1.8985465214138433</v>
      </c>
      <c r="J22" s="1">
        <f>'4 Utsläpp data'!J22*1000/'6 Intensiteter data'!AN22</f>
        <v>2.0089529014786773</v>
      </c>
      <c r="K22" s="1">
        <f>'4 Utsläpp data'!K22*1000/'6 Intensiteter data'!AO22</f>
        <v>1.5583080548869643</v>
      </c>
      <c r="L22" s="1">
        <f>'4 Utsläpp data'!L22*1000/'6 Intensiteter data'!AP22</f>
        <v>1.8179997240383958</v>
      </c>
      <c r="M22" s="1">
        <f>'4 Utsläpp data'!M22*1000/'6 Intensiteter data'!AQ22</f>
        <v>1.2693961698751903</v>
      </c>
      <c r="N22" s="1">
        <f>'4 Utsläpp data'!N22*1000/'6 Intensiteter data'!AR22</f>
        <v>1.0567427621680208</v>
      </c>
      <c r="O22" s="1">
        <f>'4 Utsläpp data'!O22*1000/'6 Intensiteter data'!AS22</f>
        <v>1.0554802566760226</v>
      </c>
      <c r="P22" s="1">
        <f>'4 Utsläpp data'!P22*1000/'6 Intensiteter data'!AT22</f>
        <v>0.93982925822940444</v>
      </c>
      <c r="Q22" s="1">
        <f>'4 Utsläpp data'!Q22*1000/'6 Intensiteter data'!AU22</f>
        <v>0.88945787600479909</v>
      </c>
      <c r="R22" s="247">
        <f>'4 Utsläpp data'!R22*1000/'6 Intensiteter data'!AV22</f>
        <v>0.80411733335559743</v>
      </c>
      <c r="S22" s="1">
        <f>'4 Utsläpp data'!D22*1000/('6 Intensiteter data'!AW22*100)</f>
        <v>1.7331210164047961</v>
      </c>
      <c r="T22" s="1">
        <f>'4 Utsläpp data'!E22*1000/('6 Intensiteter data'!AX22*100)</f>
        <v>2.3416482453027321</v>
      </c>
      <c r="U22" s="1">
        <f>'4 Utsläpp data'!F22*1000/('6 Intensiteter data'!AY22*100)</f>
        <v>2.546040504677475</v>
      </c>
      <c r="V22" s="1">
        <f>'4 Utsläpp data'!G22*1000/('6 Intensiteter data'!AZ22*100)</f>
        <v>1.6199359943326241</v>
      </c>
      <c r="W22" s="1">
        <f>'4 Utsläpp data'!H22*1000/('6 Intensiteter data'!BA22*100)</f>
        <v>1.378972441698775</v>
      </c>
      <c r="X22" s="1">
        <f>'4 Utsläpp data'!I22*1000/('6 Intensiteter data'!BB22*100)</f>
        <v>1.4030819545385429</v>
      </c>
      <c r="Y22" s="1">
        <f>'4 Utsläpp data'!J22*1000/('6 Intensiteter data'!BC22*100)</f>
        <v>1.2205225940191915</v>
      </c>
      <c r="Z22" s="1">
        <f>'4 Utsläpp data'!K22*1000/('6 Intensiteter data'!BD22*100)</f>
        <v>1.4044506526118803</v>
      </c>
      <c r="AA22" s="1">
        <f>'4 Utsläpp data'!L22*1000/('6 Intensiteter data'!BE22*100)</f>
        <v>1.6019635886071042</v>
      </c>
      <c r="AB22" s="1">
        <f>'4 Utsläpp data'!M22*1000/('6 Intensiteter data'!BF22*100)</f>
        <v>1.2839289764929203</v>
      </c>
      <c r="AC22" s="1">
        <f>'4 Utsläpp data'!N22*1000/('6 Intensiteter data'!BG22*100)</f>
        <v>1.1825245048316311</v>
      </c>
      <c r="AD22" s="1">
        <f>'4 Utsläpp data'!O22*1000/('6 Intensiteter data'!BH22*100)</f>
        <v>1.0964890538046737</v>
      </c>
      <c r="AE22" s="1">
        <f>'4 Utsläpp data'!P22*1000/('6 Intensiteter data'!BI22*100)</f>
        <v>0.83277416181472774</v>
      </c>
      <c r="AF22" s="1">
        <f>'4 Utsläpp data'!Q22*1000/('6 Intensiteter data'!BJ22*100)</f>
        <v>0.87275626523265659</v>
      </c>
      <c r="AG22" s="247">
        <f>'4 Utsläpp data'!R22*1000/('6 Intensiteter data'!BK22*100)</f>
        <v>0.79346035664847503</v>
      </c>
      <c r="AH22" s="225">
        <v>21648</v>
      </c>
      <c r="AI22" s="225">
        <v>15609</v>
      </c>
      <c r="AJ22" s="225">
        <v>18317</v>
      </c>
      <c r="AK22" s="225">
        <v>21823</v>
      </c>
      <c r="AL22" s="225">
        <v>18930</v>
      </c>
      <c r="AM22" s="225">
        <v>17515</v>
      </c>
      <c r="AN22" s="225">
        <v>14581</v>
      </c>
      <c r="AO22" s="225">
        <v>20639</v>
      </c>
      <c r="AP22" s="225">
        <v>18857</v>
      </c>
      <c r="AQ22" s="225">
        <v>21645</v>
      </c>
      <c r="AR22" s="225">
        <v>24171</v>
      </c>
      <c r="AS22" s="225">
        <v>22647</v>
      </c>
      <c r="AT22" s="258">
        <v>19494</v>
      </c>
      <c r="AU22" s="224">
        <v>22470</v>
      </c>
      <c r="AV22" s="224">
        <v>24570</v>
      </c>
      <c r="AW22" s="238">
        <v>276</v>
      </c>
      <c r="AX22" s="234">
        <v>255</v>
      </c>
      <c r="AY22" s="234">
        <v>249</v>
      </c>
      <c r="AZ22" s="234">
        <v>249</v>
      </c>
      <c r="BA22" s="234">
        <v>246</v>
      </c>
      <c r="BB22" s="234">
        <v>237</v>
      </c>
      <c r="BC22" s="234">
        <v>240</v>
      </c>
      <c r="BD22" s="234">
        <v>229</v>
      </c>
      <c r="BE22" s="234">
        <v>214</v>
      </c>
      <c r="BF22" s="234">
        <v>214</v>
      </c>
      <c r="BG22" s="234">
        <v>216</v>
      </c>
      <c r="BH22" s="234">
        <v>218</v>
      </c>
      <c r="BI22" s="234">
        <v>220</v>
      </c>
      <c r="BJ22" s="260">
        <v>229</v>
      </c>
      <c r="BK22" s="239">
        <v>249</v>
      </c>
    </row>
    <row r="23" spans="1:63" ht="14.5" x14ac:dyDescent="0.35">
      <c r="A23" s="65">
        <v>18</v>
      </c>
      <c r="B23" s="48" t="s">
        <v>3</v>
      </c>
      <c r="C23" s="28" t="s">
        <v>120</v>
      </c>
      <c r="D23" s="1">
        <f>'4 Utsläpp data'!D23*1000/'6 Intensiteter data'!AH23</f>
        <v>1.8081271830020524</v>
      </c>
      <c r="E23" s="1">
        <f>'4 Utsläpp data'!E23*1000/'6 Intensiteter data'!AI23</f>
        <v>2.624268131288245</v>
      </c>
      <c r="F23" s="1">
        <f>'4 Utsläpp data'!F23*1000/'6 Intensiteter data'!AJ23</f>
        <v>1.7939564603940525</v>
      </c>
      <c r="G23" s="1">
        <f>'4 Utsläpp data'!G23*1000/'6 Intensiteter data'!AK23</f>
        <v>1.3250769201205748</v>
      </c>
      <c r="H23" s="1">
        <f>'4 Utsläpp data'!H23*1000/'6 Intensiteter data'!AL23</f>
        <v>1.4105763261117024</v>
      </c>
      <c r="I23" s="1">
        <f>'4 Utsläpp data'!I23*1000/'6 Intensiteter data'!AM23</f>
        <v>1.7026518825021557</v>
      </c>
      <c r="J23" s="1">
        <f>'4 Utsläpp data'!J23*1000/'6 Intensiteter data'!AN23</f>
        <v>1.7659552618652539</v>
      </c>
      <c r="K23" s="1">
        <f>'4 Utsläpp data'!K23*1000/'6 Intensiteter data'!AO23</f>
        <v>1.6622169373295896</v>
      </c>
      <c r="L23" s="1">
        <f>'4 Utsläpp data'!L23*1000/'6 Intensiteter data'!AP23</f>
        <v>1.70759172080084</v>
      </c>
      <c r="M23" s="1">
        <f>'4 Utsläpp data'!M23*1000/'6 Intensiteter data'!AQ23</f>
        <v>1.4463926511079108</v>
      </c>
      <c r="N23" s="1">
        <f>'4 Utsläpp data'!N23*1000/'6 Intensiteter data'!AR23</f>
        <v>1.3316764413997093</v>
      </c>
      <c r="O23" s="1">
        <f>'4 Utsläpp data'!O23*1000/'6 Intensiteter data'!AS23</f>
        <v>1.2305870442988567</v>
      </c>
      <c r="P23" s="1">
        <f>'4 Utsläpp data'!P23*1000/'6 Intensiteter data'!AT23</f>
        <v>1.1570804534171057</v>
      </c>
      <c r="Q23" s="1">
        <f>'4 Utsläpp data'!Q23*1000/'6 Intensiteter data'!AU23</f>
        <v>0.9675450749681529</v>
      </c>
      <c r="R23" s="247">
        <f>'4 Utsläpp data'!R23*1000/'6 Intensiteter data'!AV23</f>
        <v>0.88012961446176219</v>
      </c>
      <c r="S23" s="1">
        <f>'4 Utsläpp data'!D23*1000/('6 Intensiteter data'!AW23*100)</f>
        <v>2.2105127956662609</v>
      </c>
      <c r="T23" s="1">
        <f>'4 Utsläpp data'!E23*1000/('6 Intensiteter data'!AX23*100)</f>
        <v>1.9731518945449991</v>
      </c>
      <c r="U23" s="1">
        <f>'4 Utsläpp data'!F23*1000/('6 Intensiteter data'!AY23*100)</f>
        <v>2.1642493281665183</v>
      </c>
      <c r="V23" s="1">
        <f>'4 Utsläpp data'!G23*1000/('6 Intensiteter data'!AZ23*100)</f>
        <v>1.7928949798903688</v>
      </c>
      <c r="W23" s="1">
        <f>'4 Utsläpp data'!H23*1000/('6 Intensiteter data'!BA23*100)</f>
        <v>1.7955995460344649</v>
      </c>
      <c r="X23" s="1">
        <f>'4 Utsläpp data'!I23*1000/('6 Intensiteter data'!BB23*100)</f>
        <v>1.7652459434775436</v>
      </c>
      <c r="Y23" s="1">
        <f>'4 Utsläpp data'!J23*1000/('6 Intensiteter data'!BC23*100)</f>
        <v>1.9747743969967344</v>
      </c>
      <c r="Z23" s="1">
        <f>'4 Utsläpp data'!K23*1000/('6 Intensiteter data'!BD23*100)</f>
        <v>2.0602511624831261</v>
      </c>
      <c r="AA23" s="1">
        <f>'4 Utsläpp data'!L23*1000/('6 Intensiteter data'!BE23*100)</f>
        <v>2.1532706150837773</v>
      </c>
      <c r="AB23" s="1">
        <f>'4 Utsläpp data'!M23*1000/('6 Intensiteter data'!BF23*100)</f>
        <v>2.0204652627201294</v>
      </c>
      <c r="AC23" s="1">
        <f>'4 Utsläpp data'!N23*1000/('6 Intensiteter data'!BG23*100)</f>
        <v>1.8280029571118013</v>
      </c>
      <c r="AD23" s="1">
        <f>'4 Utsläpp data'!O23*1000/('6 Intensiteter data'!BH23*100)</f>
        <v>1.5992553500048967</v>
      </c>
      <c r="AE23" s="1">
        <f>'4 Utsläpp data'!P23*1000/('6 Intensiteter data'!BI23*100)</f>
        <v>1.3729038875075821</v>
      </c>
      <c r="AF23" s="1">
        <f>'4 Utsläpp data'!Q23*1000/('6 Intensiteter data'!BJ23*100)</f>
        <v>1.5534148825882919</v>
      </c>
      <c r="AG23" s="247">
        <f>'4 Utsläpp data'!R23*1000/('6 Intensiteter data'!BK23*100)</f>
        <v>1.4135821329979676</v>
      </c>
      <c r="AH23" s="225">
        <v>107217</v>
      </c>
      <c r="AI23" s="225">
        <v>56993</v>
      </c>
      <c r="AJ23" s="225">
        <v>89757</v>
      </c>
      <c r="AK23" s="225">
        <v>103373</v>
      </c>
      <c r="AL23" s="225">
        <v>95217</v>
      </c>
      <c r="AM23" s="225">
        <v>75580</v>
      </c>
      <c r="AN23" s="225">
        <v>77830</v>
      </c>
      <c r="AO23" s="225">
        <v>84903</v>
      </c>
      <c r="AP23" s="225">
        <v>84613</v>
      </c>
      <c r="AQ23" s="225">
        <v>95967</v>
      </c>
      <c r="AR23" s="225">
        <v>97325</v>
      </c>
      <c r="AS23" s="225">
        <v>94480</v>
      </c>
      <c r="AT23" s="258">
        <v>86023</v>
      </c>
      <c r="AU23" s="224">
        <v>116882</v>
      </c>
      <c r="AV23" s="224">
        <v>123349</v>
      </c>
      <c r="AW23" s="238">
        <v>877</v>
      </c>
      <c r="AX23" s="234">
        <v>758</v>
      </c>
      <c r="AY23" s="234">
        <v>744</v>
      </c>
      <c r="AZ23" s="234">
        <v>764</v>
      </c>
      <c r="BA23" s="234">
        <v>748</v>
      </c>
      <c r="BB23" s="234">
        <v>729</v>
      </c>
      <c r="BC23" s="234">
        <v>696</v>
      </c>
      <c r="BD23" s="234">
        <v>685</v>
      </c>
      <c r="BE23" s="234">
        <v>671</v>
      </c>
      <c r="BF23" s="234">
        <v>687</v>
      </c>
      <c r="BG23" s="234">
        <v>709</v>
      </c>
      <c r="BH23" s="234">
        <v>727</v>
      </c>
      <c r="BI23" s="234">
        <v>725</v>
      </c>
      <c r="BJ23" s="260">
        <v>728</v>
      </c>
      <c r="BK23" s="239">
        <v>768</v>
      </c>
    </row>
    <row r="24" spans="1:63" ht="14.5" x14ac:dyDescent="0.35">
      <c r="A24" s="65">
        <v>19</v>
      </c>
      <c r="B24" s="48" t="s">
        <v>3</v>
      </c>
      <c r="C24" s="28" t="s">
        <v>121</v>
      </c>
      <c r="D24" s="1">
        <f>'4 Utsläpp data'!D24*1000/'6 Intensiteter data'!AH24</f>
        <v>3.7125406628444533</v>
      </c>
      <c r="E24" s="1">
        <f>'4 Utsläpp data'!E24*1000/'6 Intensiteter data'!AI24</f>
        <v>5.0447053322709063</v>
      </c>
      <c r="F24" s="1">
        <f>'4 Utsläpp data'!F24*1000/'6 Intensiteter data'!AJ24</f>
        <v>3.3197814524938756</v>
      </c>
      <c r="G24" s="1">
        <f>'4 Utsläpp data'!G24*1000/'6 Intensiteter data'!AK24</f>
        <v>2.5104766488311028</v>
      </c>
      <c r="H24" s="1">
        <f>'4 Utsläpp data'!H24*1000/'6 Intensiteter data'!AL24</f>
        <v>3.1742057461440294</v>
      </c>
      <c r="I24" s="1">
        <f>'4 Utsläpp data'!I24*1000/'6 Intensiteter data'!AM24</f>
        <v>3.2098470921367075</v>
      </c>
      <c r="J24" s="1">
        <f>'4 Utsläpp data'!J24*1000/'6 Intensiteter data'!AN24</f>
        <v>2.4398745051294393</v>
      </c>
      <c r="K24" s="1">
        <f>'4 Utsläpp data'!K24*1000/'6 Intensiteter data'!AO24</f>
        <v>1.7964209651483432</v>
      </c>
      <c r="L24" s="1">
        <f>'4 Utsläpp data'!L24*1000/'6 Intensiteter data'!AP24</f>
        <v>1.3570140149484022</v>
      </c>
      <c r="M24" s="1">
        <f>'4 Utsläpp data'!M24*1000/'6 Intensiteter data'!AQ24</f>
        <v>1.587478652748032</v>
      </c>
      <c r="N24" s="1">
        <f>'4 Utsläpp data'!N24*1000/'6 Intensiteter data'!AR24</f>
        <v>1.5081064290176842</v>
      </c>
      <c r="O24" s="1">
        <f>'4 Utsläpp data'!O24*1000/'6 Intensiteter data'!AS24</f>
        <v>1.4822408365499973</v>
      </c>
      <c r="P24" s="1">
        <f>'4 Utsläpp data'!P24*1000/'6 Intensiteter data'!AT24</f>
        <v>1.3980511855251787</v>
      </c>
      <c r="Q24" s="1">
        <f>'4 Utsläpp data'!Q24*1000/'6 Intensiteter data'!AU24</f>
        <v>1.0695829295778798</v>
      </c>
      <c r="R24" s="247">
        <f>'4 Utsläpp data'!R24*1000/'6 Intensiteter data'!AV24</f>
        <v>1.0938977099422267</v>
      </c>
      <c r="S24" s="1">
        <f>'4 Utsläpp data'!D24*1000/('6 Intensiteter data'!AW24*100)</f>
        <v>3.2234821381367502</v>
      </c>
      <c r="T24" s="1">
        <f>'4 Utsläpp data'!E24*1000/('6 Intensiteter data'!AX24*100)</f>
        <v>3.1810064468418098</v>
      </c>
      <c r="U24" s="1">
        <f>'4 Utsläpp data'!F24*1000/('6 Intensiteter data'!AY24*100)</f>
        <v>3.7262317883047369</v>
      </c>
      <c r="V24" s="1">
        <f>'4 Utsläpp data'!G24*1000/('6 Intensiteter data'!AZ24*100)</f>
        <v>3.1482335654945106</v>
      </c>
      <c r="W24" s="1">
        <f>'4 Utsläpp data'!H24*1000/('6 Intensiteter data'!BA24*100)</f>
        <v>3.2960319604508657</v>
      </c>
      <c r="X24" s="1">
        <f>'4 Utsläpp data'!I24*1000/('6 Intensiteter data'!BB24*100)</f>
        <v>3.4120277085129342</v>
      </c>
      <c r="Y24" s="1">
        <f>'4 Utsläpp data'!J24*1000/('6 Intensiteter data'!BC24*100)</f>
        <v>2.6694512164957729</v>
      </c>
      <c r="Z24" s="1">
        <f>'4 Utsläpp data'!K24*1000/('6 Intensiteter data'!BD24*100)</f>
        <v>2.7267451779278025</v>
      </c>
      <c r="AA24" s="1">
        <f>'4 Utsläpp data'!L24*1000/('6 Intensiteter data'!BE24*100)</f>
        <v>2.1856840331278429</v>
      </c>
      <c r="AB24" s="1">
        <f>'4 Utsläpp data'!M24*1000/('6 Intensiteter data'!BF24*100)</f>
        <v>2.4022280992778811</v>
      </c>
      <c r="AC24" s="1">
        <f>'4 Utsläpp data'!N24*1000/('6 Intensiteter data'!BG24*100)</f>
        <v>2.2830700468814848</v>
      </c>
      <c r="AD24" s="1">
        <f>'4 Utsläpp data'!O24*1000/('6 Intensiteter data'!BH24*100)</f>
        <v>2.1840388398579402</v>
      </c>
      <c r="AE24" s="1">
        <f>'4 Utsläpp data'!P24*1000/('6 Intensiteter data'!BI24*100)</f>
        <v>1.7953652737889179</v>
      </c>
      <c r="AF24" s="1">
        <f>'4 Utsläpp data'!Q24*1000/('6 Intensiteter data'!BJ24*100)</f>
        <v>1.9001268413000985</v>
      </c>
      <c r="AG24" s="247">
        <f>'4 Utsläpp data'!R24*1000/('6 Intensiteter data'!BK24*100)</f>
        <v>1.6098245303742806</v>
      </c>
      <c r="AH24" s="225">
        <v>69201</v>
      </c>
      <c r="AI24" s="225">
        <v>40293</v>
      </c>
      <c r="AJ24" s="225">
        <v>71050</v>
      </c>
      <c r="AK24" s="225">
        <v>85400</v>
      </c>
      <c r="AL24" s="225">
        <v>66664</v>
      </c>
      <c r="AM24" s="225">
        <v>68669</v>
      </c>
      <c r="AN24" s="225">
        <v>72429</v>
      </c>
      <c r="AO24" s="225">
        <v>100787</v>
      </c>
      <c r="AP24" s="225">
        <v>110330</v>
      </c>
      <c r="AQ24" s="225">
        <v>112736</v>
      </c>
      <c r="AR24" s="225">
        <v>121412</v>
      </c>
      <c r="AS24" s="225">
        <v>114194</v>
      </c>
      <c r="AT24" s="258">
        <v>95287</v>
      </c>
      <c r="AU24" s="224">
        <v>133949</v>
      </c>
      <c r="AV24" s="224">
        <v>113905</v>
      </c>
      <c r="AW24" s="238">
        <v>797</v>
      </c>
      <c r="AX24" s="234">
        <v>639</v>
      </c>
      <c r="AY24" s="234">
        <v>633</v>
      </c>
      <c r="AZ24" s="234">
        <v>681</v>
      </c>
      <c r="BA24" s="234">
        <v>642</v>
      </c>
      <c r="BB24" s="234">
        <v>646</v>
      </c>
      <c r="BC24" s="234">
        <v>662</v>
      </c>
      <c r="BD24" s="234">
        <v>664</v>
      </c>
      <c r="BE24" s="234">
        <v>685</v>
      </c>
      <c r="BF24" s="234">
        <v>745</v>
      </c>
      <c r="BG24" s="234">
        <v>802</v>
      </c>
      <c r="BH24" s="234">
        <v>775</v>
      </c>
      <c r="BI24" s="234">
        <v>742</v>
      </c>
      <c r="BJ24" s="260">
        <v>754</v>
      </c>
      <c r="BK24" s="239">
        <v>774</v>
      </c>
    </row>
    <row r="25" spans="1:63" ht="14.5" x14ac:dyDescent="0.35">
      <c r="A25" s="65">
        <v>20</v>
      </c>
      <c r="B25" s="48" t="s">
        <v>3</v>
      </c>
      <c r="C25" s="28" t="s">
        <v>122</v>
      </c>
      <c r="D25" s="1">
        <f>'4 Utsläpp data'!D25*1000/'6 Intensiteter data'!AH25</f>
        <v>1.5350782616750955</v>
      </c>
      <c r="E25" s="1">
        <f>'4 Utsläpp data'!E25*1000/'6 Intensiteter data'!AI25</f>
        <v>1.1375005100931248</v>
      </c>
      <c r="F25" s="1">
        <f>'4 Utsläpp data'!F25*1000/'6 Intensiteter data'!AJ25</f>
        <v>1.3939658814315032</v>
      </c>
      <c r="G25" s="1">
        <f>'4 Utsläpp data'!G25*1000/'6 Intensiteter data'!AK25</f>
        <v>1.2246145702149276</v>
      </c>
      <c r="H25" s="1">
        <f>'4 Utsläpp data'!H25*1000/'6 Intensiteter data'!AL25</f>
        <v>1.0380168920378339</v>
      </c>
      <c r="I25" s="1">
        <f>'4 Utsläpp data'!I25*1000/'6 Intensiteter data'!AM25</f>
        <v>0.65274129466806408</v>
      </c>
      <c r="J25" s="1">
        <f>'4 Utsläpp data'!J25*1000/'6 Intensiteter data'!AN25</f>
        <v>0.59997442608053719</v>
      </c>
      <c r="K25" s="1">
        <f>'4 Utsläpp data'!K25*1000/'6 Intensiteter data'!AO25</f>
        <v>0.60407780011044299</v>
      </c>
      <c r="L25" s="1">
        <f>'4 Utsläpp data'!L25*1000/'6 Intensiteter data'!AP25</f>
        <v>0.714411967253193</v>
      </c>
      <c r="M25" s="1">
        <f>'4 Utsläpp data'!M25*1000/'6 Intensiteter data'!AQ25</f>
        <v>0.58651679248454724</v>
      </c>
      <c r="N25" s="1">
        <f>'4 Utsläpp data'!N25*1000/'6 Intensiteter data'!AR25</f>
        <v>0.60017321250261169</v>
      </c>
      <c r="O25" s="1">
        <f>'4 Utsläpp data'!O25*1000/'6 Intensiteter data'!AS25</f>
        <v>0.60111096056439506</v>
      </c>
      <c r="P25" s="1">
        <f>'4 Utsläpp data'!P25*1000/'6 Intensiteter data'!AT25</f>
        <v>0.87016988458492439</v>
      </c>
      <c r="Q25" s="1">
        <f>'4 Utsläpp data'!Q25*1000/'6 Intensiteter data'!AU25</f>
        <v>0.41519655111514808</v>
      </c>
      <c r="R25" s="247">
        <f>'4 Utsläpp data'!R25*1000/'6 Intensiteter data'!AV25</f>
        <v>0.45105912637225748</v>
      </c>
      <c r="S25" s="1">
        <f>'4 Utsläpp data'!D25*1000/('6 Intensiteter data'!AW25*100)</f>
        <v>2.1234576006566157</v>
      </c>
      <c r="T25" s="1">
        <f>'4 Utsläpp data'!E25*1000/('6 Intensiteter data'!AX25*100)</f>
        <v>1.6606778280365972</v>
      </c>
      <c r="U25" s="1">
        <f>'4 Utsläpp data'!F25*1000/('6 Intensiteter data'!AY25*100)</f>
        <v>1.8466280453612196</v>
      </c>
      <c r="V25" s="1">
        <f>'4 Utsläpp data'!G25*1000/('6 Intensiteter data'!AZ25*100)</f>
        <v>1.6876195310085167</v>
      </c>
      <c r="W25" s="1">
        <f>'4 Utsläpp data'!H25*1000/('6 Intensiteter data'!BA25*100)</f>
        <v>1.2475268320838375</v>
      </c>
      <c r="X25" s="1">
        <f>'4 Utsläpp data'!I25*1000/('6 Intensiteter data'!BB25*100)</f>
        <v>1.211163662663622</v>
      </c>
      <c r="Y25" s="1">
        <f>'4 Utsläpp data'!J25*1000/('6 Intensiteter data'!BC25*100)</f>
        <v>1.1236721034587021</v>
      </c>
      <c r="Z25" s="1">
        <f>'4 Utsläpp data'!K25*1000/('6 Intensiteter data'!BD25*100)</f>
        <v>1.0845340013853813</v>
      </c>
      <c r="AA25" s="1">
        <f>'4 Utsläpp data'!L25*1000/('6 Intensiteter data'!BE25*100)</f>
        <v>1.2826591076926923</v>
      </c>
      <c r="AB25" s="1">
        <f>'4 Utsläpp data'!M25*1000/('6 Intensiteter data'!BF25*100)</f>
        <v>1.0599577176387944</v>
      </c>
      <c r="AC25" s="1">
        <f>'4 Utsläpp data'!N25*1000/('6 Intensiteter data'!BG25*100)</f>
        <v>1.0691835708562152</v>
      </c>
      <c r="AD25" s="1">
        <f>'4 Utsläpp data'!O25*1000/('6 Intensiteter data'!BH25*100)</f>
        <v>1.0767246736476928</v>
      </c>
      <c r="AE25" s="1">
        <f>'4 Utsläpp data'!P25*1000/('6 Intensiteter data'!BI25*100)</f>
        <v>1.2874533122450282</v>
      </c>
      <c r="AF25" s="1">
        <f>'4 Utsläpp data'!Q25*1000/('6 Intensiteter data'!BJ25*100)</f>
        <v>0.82834408028972784</v>
      </c>
      <c r="AG25" s="247">
        <f>'4 Utsläpp data'!R25*1000/('6 Intensiteter data'!BK25*100)</f>
        <v>0.67298021654740814</v>
      </c>
      <c r="AH25" s="225">
        <v>21026</v>
      </c>
      <c r="AI25" s="225">
        <v>22775</v>
      </c>
      <c r="AJ25" s="225">
        <v>19606</v>
      </c>
      <c r="AK25" s="225">
        <v>20120</v>
      </c>
      <c r="AL25" s="225">
        <v>17667</v>
      </c>
      <c r="AM25" s="225">
        <v>27647</v>
      </c>
      <c r="AN25" s="225">
        <v>28093</v>
      </c>
      <c r="AO25" s="225">
        <v>27828</v>
      </c>
      <c r="AP25" s="225">
        <v>26572</v>
      </c>
      <c r="AQ25" s="225">
        <v>27831</v>
      </c>
      <c r="AR25" s="225">
        <v>25653</v>
      </c>
      <c r="AS25" s="225">
        <v>26331</v>
      </c>
      <c r="AT25" s="258">
        <v>22637</v>
      </c>
      <c r="AU25" s="224">
        <v>30724</v>
      </c>
      <c r="AV25" s="224">
        <v>23872</v>
      </c>
      <c r="AW25" s="238">
        <v>152</v>
      </c>
      <c r="AX25" s="234">
        <v>156</v>
      </c>
      <c r="AY25" s="234">
        <v>148</v>
      </c>
      <c r="AZ25" s="234">
        <v>146</v>
      </c>
      <c r="BA25" s="234">
        <v>147</v>
      </c>
      <c r="BB25" s="234">
        <v>149</v>
      </c>
      <c r="BC25" s="234">
        <v>150</v>
      </c>
      <c r="BD25" s="234">
        <v>155</v>
      </c>
      <c r="BE25" s="234">
        <v>148</v>
      </c>
      <c r="BF25" s="234">
        <v>154</v>
      </c>
      <c r="BG25" s="234">
        <v>144</v>
      </c>
      <c r="BH25" s="234">
        <v>147</v>
      </c>
      <c r="BI25" s="234">
        <v>153</v>
      </c>
      <c r="BJ25" s="260">
        <v>154</v>
      </c>
      <c r="BK25" s="239">
        <v>160</v>
      </c>
    </row>
    <row r="26" spans="1:63" ht="14.5" x14ac:dyDescent="0.35">
      <c r="A26" s="65">
        <v>21</v>
      </c>
      <c r="B26" s="48" t="s">
        <v>3</v>
      </c>
      <c r="C26" s="28" t="s">
        <v>123</v>
      </c>
      <c r="D26" s="1">
        <f>'4 Utsläpp data'!D26*1000/'6 Intensiteter data'!AH26</f>
        <v>2.7924513912043434</v>
      </c>
      <c r="E26" s="1">
        <f>'4 Utsläpp data'!E26*1000/'6 Intensiteter data'!AI26</f>
        <v>2.5554188942778415</v>
      </c>
      <c r="F26" s="1">
        <f>'4 Utsläpp data'!F26*1000/'6 Intensiteter data'!AJ26</f>
        <v>2.7397287162201884</v>
      </c>
      <c r="G26" s="1">
        <f>'4 Utsläpp data'!G26*1000/'6 Intensiteter data'!AK26</f>
        <v>2.426926156615977</v>
      </c>
      <c r="H26" s="1">
        <f>'4 Utsläpp data'!H26*1000/'6 Intensiteter data'!AL26</f>
        <v>2.6331181434774265</v>
      </c>
      <c r="I26" s="1">
        <f>'4 Utsläpp data'!I26*1000/'6 Intensiteter data'!AM26</f>
        <v>2.9999161554164249</v>
      </c>
      <c r="J26" s="1">
        <f>'4 Utsläpp data'!J26*1000/'6 Intensiteter data'!AN26</f>
        <v>2.5066538955289879</v>
      </c>
      <c r="K26" s="1">
        <f>'4 Utsläpp data'!K26*1000/'6 Intensiteter data'!AO26</f>
        <v>2.2947331681963004</v>
      </c>
      <c r="L26" s="1">
        <f>'4 Utsläpp data'!L26*1000/'6 Intensiteter data'!AP26</f>
        <v>1.9792907819482468</v>
      </c>
      <c r="M26" s="1">
        <f>'4 Utsläpp data'!M26*1000/'6 Intensiteter data'!AQ26</f>
        <v>2.0837959057465123</v>
      </c>
      <c r="N26" s="1">
        <f>'4 Utsläpp data'!N26*1000/'6 Intensiteter data'!AR26</f>
        <v>1.9108601418320403</v>
      </c>
      <c r="O26" s="1">
        <f>'4 Utsläpp data'!O26*1000/'6 Intensiteter data'!AS26</f>
        <v>1.9363675389189698</v>
      </c>
      <c r="P26" s="1">
        <f>'4 Utsläpp data'!P26*1000/'6 Intensiteter data'!AT26</f>
        <v>1.5889520032423903</v>
      </c>
      <c r="Q26" s="1">
        <f>'4 Utsläpp data'!Q26*1000/'6 Intensiteter data'!AU26</f>
        <v>1.8112969620429942</v>
      </c>
      <c r="R26" s="247">
        <f>'4 Utsläpp data'!R26*1000/'6 Intensiteter data'!AV26</f>
        <v>1.7313573374344913</v>
      </c>
      <c r="S26" s="1">
        <f>'4 Utsläpp data'!D26*1000/('6 Intensiteter data'!AW26*100)</f>
        <v>2.422926027494487</v>
      </c>
      <c r="T26" s="1">
        <f>'4 Utsläpp data'!E26*1000/('6 Intensiteter data'!AX26*100)</f>
        <v>2.1368377788213033</v>
      </c>
      <c r="U26" s="1">
        <f>'4 Utsläpp data'!F26*1000/('6 Intensiteter data'!AY26*100)</f>
        <v>2.3796636748697226</v>
      </c>
      <c r="V26" s="1">
        <f>'4 Utsläpp data'!G26*1000/('6 Intensiteter data'!AZ26*100)</f>
        <v>2.2341898559994986</v>
      </c>
      <c r="W26" s="1">
        <f>'4 Utsläpp data'!H26*1000/('6 Intensiteter data'!BA26*100)</f>
        <v>2.1898456841828637</v>
      </c>
      <c r="X26" s="1">
        <f>'4 Utsläpp data'!I26*1000/('6 Intensiteter data'!BB26*100)</f>
        <v>2.3818652474880184</v>
      </c>
      <c r="Y26" s="1">
        <f>'4 Utsläpp data'!J26*1000/('6 Intensiteter data'!BC26*100)</f>
        <v>2.1396419289383282</v>
      </c>
      <c r="Z26" s="1">
        <f>'4 Utsläpp data'!K26*1000/('6 Intensiteter data'!BD26*100)</f>
        <v>1.9568137742387448</v>
      </c>
      <c r="AA26" s="1">
        <f>'4 Utsläpp data'!L26*1000/('6 Intensiteter data'!BE26*100)</f>
        <v>1.8783548376895314</v>
      </c>
      <c r="AB26" s="1">
        <f>'4 Utsläpp data'!M26*1000/('6 Intensiteter data'!BF26*100)</f>
        <v>1.7908737384244311</v>
      </c>
      <c r="AC26" s="1">
        <f>'4 Utsläpp data'!N26*1000/('6 Intensiteter data'!BG26*100)</f>
        <v>1.6065438200708551</v>
      </c>
      <c r="AD26" s="1">
        <f>'4 Utsläpp data'!O26*1000/('6 Intensiteter data'!BH26*100)</f>
        <v>1.6711414291276205</v>
      </c>
      <c r="AE26" s="1">
        <f>'4 Utsläpp data'!P26*1000/('6 Intensiteter data'!BI26*100)</f>
        <v>1.5432359689118149</v>
      </c>
      <c r="AF26" s="1">
        <f>'4 Utsläpp data'!Q26*1000/('6 Intensiteter data'!BJ26*100)</f>
        <v>1.7908047464131009</v>
      </c>
      <c r="AG26" s="247">
        <f>'4 Utsläpp data'!R26*1000/('6 Intensiteter data'!BK26*100)</f>
        <v>1.4651966254379021</v>
      </c>
      <c r="AH26" s="225">
        <v>26811</v>
      </c>
      <c r="AI26" s="225">
        <v>24417</v>
      </c>
      <c r="AJ26" s="225">
        <v>25015</v>
      </c>
      <c r="AK26" s="225">
        <v>26789</v>
      </c>
      <c r="AL26" s="225">
        <v>23619</v>
      </c>
      <c r="AM26" s="225">
        <v>20961</v>
      </c>
      <c r="AN26" s="225">
        <v>22620</v>
      </c>
      <c r="AO26" s="225">
        <v>22086</v>
      </c>
      <c r="AP26" s="225">
        <v>23820</v>
      </c>
      <c r="AQ26" s="225">
        <v>21056</v>
      </c>
      <c r="AR26" s="225">
        <v>20346</v>
      </c>
      <c r="AS26" s="225">
        <v>20799</v>
      </c>
      <c r="AT26" s="258">
        <v>22921</v>
      </c>
      <c r="AU26" s="224">
        <v>23333</v>
      </c>
      <c r="AV26" s="224">
        <v>20649</v>
      </c>
      <c r="AW26" s="238">
        <v>309</v>
      </c>
      <c r="AX26" s="234">
        <v>292</v>
      </c>
      <c r="AY26" s="234">
        <v>288</v>
      </c>
      <c r="AZ26" s="234">
        <v>291</v>
      </c>
      <c r="BA26" s="234">
        <v>284</v>
      </c>
      <c r="BB26" s="234">
        <v>264</v>
      </c>
      <c r="BC26" s="234">
        <v>265</v>
      </c>
      <c r="BD26" s="234">
        <v>259</v>
      </c>
      <c r="BE26" s="234">
        <v>251</v>
      </c>
      <c r="BF26" s="234">
        <v>245</v>
      </c>
      <c r="BG26" s="234">
        <v>242</v>
      </c>
      <c r="BH26" s="234">
        <v>241</v>
      </c>
      <c r="BI26" s="234">
        <v>236</v>
      </c>
      <c r="BJ26" s="260">
        <v>236</v>
      </c>
      <c r="BK26" s="239">
        <v>244</v>
      </c>
    </row>
    <row r="27" spans="1:63" ht="14.5" x14ac:dyDescent="0.35">
      <c r="A27" s="65">
        <v>22</v>
      </c>
      <c r="B27" s="48" t="s">
        <v>3</v>
      </c>
      <c r="C27" s="28" t="s">
        <v>124</v>
      </c>
      <c r="D27" s="1">
        <f>'4 Utsläpp data'!D27*1000/'6 Intensiteter data'!AH27</f>
        <v>3.7748950174385865</v>
      </c>
      <c r="E27" s="1">
        <f>'4 Utsläpp data'!E27*1000/'6 Intensiteter data'!AI27</f>
        <v>4.3687108171194371</v>
      </c>
      <c r="F27" s="1">
        <f>'4 Utsläpp data'!F27*1000/'6 Intensiteter data'!AJ27</f>
        <v>4.6056831491399199</v>
      </c>
      <c r="G27" s="1">
        <f>'4 Utsläpp data'!G27*1000/'6 Intensiteter data'!AK27</f>
        <v>4.9981890455607703</v>
      </c>
      <c r="H27" s="1">
        <f>'4 Utsläpp data'!H27*1000/'6 Intensiteter data'!AL27</f>
        <v>5.3970649906166326</v>
      </c>
      <c r="I27" s="1">
        <f>'4 Utsläpp data'!I27*1000/'6 Intensiteter data'!AM27</f>
        <v>5.7273956458172242</v>
      </c>
      <c r="J27" s="1">
        <f>'4 Utsläpp data'!J27*1000/'6 Intensiteter data'!AN27</f>
        <v>5.3914927814414586</v>
      </c>
      <c r="K27" s="1">
        <f>'4 Utsläpp data'!K27*1000/'6 Intensiteter data'!AO27</f>
        <v>5.3742863007787731</v>
      </c>
      <c r="L27" s="1">
        <f>'4 Utsläpp data'!L27*1000/'6 Intensiteter data'!AP27</f>
        <v>4.9906043467382792</v>
      </c>
      <c r="M27" s="1">
        <f>'4 Utsläpp data'!M27*1000/'6 Intensiteter data'!AQ27</f>
        <v>5.235581045965727</v>
      </c>
      <c r="N27" s="1">
        <f>'4 Utsläpp data'!N27*1000/'6 Intensiteter data'!AR27</f>
        <v>4.8495635516207019</v>
      </c>
      <c r="O27" s="1">
        <f>'4 Utsläpp data'!O27*1000/'6 Intensiteter data'!AS27</f>
        <v>4.8982183573409914</v>
      </c>
      <c r="P27" s="1">
        <f>'4 Utsläpp data'!P27*1000/'6 Intensiteter data'!AT27</f>
        <v>5.5673789250336849</v>
      </c>
      <c r="Q27" s="1">
        <f>'4 Utsläpp data'!Q27*1000/'6 Intensiteter data'!AU27</f>
        <v>4.4696846111245492</v>
      </c>
      <c r="R27" s="247">
        <f>'4 Utsläpp data'!R27*1000/'6 Intensiteter data'!AV27</f>
        <v>4.2006108297322085</v>
      </c>
      <c r="S27" s="1">
        <f>'4 Utsläpp data'!D27*1000/('6 Intensiteter data'!AW27*100)</f>
        <v>3.6540983768805515</v>
      </c>
      <c r="T27" s="1">
        <f>'4 Utsläpp data'!E27*1000/('6 Intensiteter data'!AX27*100)</f>
        <v>3.8082097231085981</v>
      </c>
      <c r="U27" s="1">
        <f>'4 Utsläpp data'!F27*1000/('6 Intensiteter data'!AY27*100)</f>
        <v>4.4657314512378781</v>
      </c>
      <c r="V27" s="1">
        <f>'4 Utsläpp data'!G27*1000/('6 Intensiteter data'!AZ27*100)</f>
        <v>4.2492498764706905</v>
      </c>
      <c r="W27" s="1">
        <f>'4 Utsläpp data'!H27*1000/('6 Intensiteter data'!BA27*100)</f>
        <v>4.195667309287022</v>
      </c>
      <c r="X27" s="1">
        <f>'4 Utsläpp data'!I27*1000/('6 Intensiteter data'!BB27*100)</f>
        <v>4.3546583578732241</v>
      </c>
      <c r="Y27" s="1">
        <f>'4 Utsläpp data'!J27*1000/('6 Intensiteter data'!BC27*100)</f>
        <v>4.1208092641541905</v>
      </c>
      <c r="Z27" s="1">
        <f>'4 Utsläpp data'!K27*1000/('6 Intensiteter data'!BD27*100)</f>
        <v>3.9852856756382704</v>
      </c>
      <c r="AA27" s="1">
        <f>'4 Utsläpp data'!L27*1000/('6 Intensiteter data'!BE27*100)</f>
        <v>4.0799561579735633</v>
      </c>
      <c r="AB27" s="1">
        <f>'4 Utsläpp data'!M27*1000/('6 Intensiteter data'!BF27*100)</f>
        <v>3.8877034690777026</v>
      </c>
      <c r="AC27" s="1">
        <f>'4 Utsläpp data'!N27*1000/('6 Intensiteter data'!BG27*100)</f>
        <v>3.7022589113820148</v>
      </c>
      <c r="AD27" s="1">
        <f>'4 Utsläpp data'!O27*1000/('6 Intensiteter data'!BH27*100)</f>
        <v>3.660636591523454</v>
      </c>
      <c r="AE27" s="1">
        <f>'4 Utsläpp data'!P27*1000/('6 Intensiteter data'!BI27*100)</f>
        <v>3.7587172001814717</v>
      </c>
      <c r="AF27" s="1">
        <f>'4 Utsläpp data'!Q27*1000/('6 Intensiteter data'!BJ27*100)</f>
        <v>3.7655916615931928</v>
      </c>
      <c r="AG27" s="247">
        <f>'4 Utsläpp data'!R27*1000/('6 Intensiteter data'!BK27*100)</f>
        <v>3.5086948304963186</v>
      </c>
      <c r="AH27" s="225">
        <v>20328</v>
      </c>
      <c r="AI27" s="225">
        <v>16911</v>
      </c>
      <c r="AJ27" s="225">
        <v>17550</v>
      </c>
      <c r="AK27" s="225">
        <v>16153</v>
      </c>
      <c r="AL27" s="225">
        <v>15237</v>
      </c>
      <c r="AM27" s="225">
        <v>14218</v>
      </c>
      <c r="AN27" s="225">
        <v>13987</v>
      </c>
      <c r="AO27" s="225">
        <v>13422</v>
      </c>
      <c r="AP27" s="225">
        <v>14879</v>
      </c>
      <c r="AQ27" s="225">
        <v>13663</v>
      </c>
      <c r="AR27" s="225">
        <v>14505</v>
      </c>
      <c r="AS27" s="225">
        <v>14050</v>
      </c>
      <c r="AT27" s="258">
        <v>12760</v>
      </c>
      <c r="AU27" s="224">
        <v>16007</v>
      </c>
      <c r="AV27" s="224">
        <v>16288</v>
      </c>
      <c r="AW27" s="238">
        <v>210</v>
      </c>
      <c r="AX27" s="234">
        <v>194</v>
      </c>
      <c r="AY27" s="234">
        <v>181</v>
      </c>
      <c r="AZ27" s="234">
        <v>190</v>
      </c>
      <c r="BA27" s="234">
        <v>196</v>
      </c>
      <c r="BB27" s="234">
        <v>187</v>
      </c>
      <c r="BC27" s="234">
        <v>183</v>
      </c>
      <c r="BD27" s="234">
        <v>181</v>
      </c>
      <c r="BE27" s="234">
        <v>182</v>
      </c>
      <c r="BF27" s="234">
        <v>184</v>
      </c>
      <c r="BG27" s="234">
        <v>190</v>
      </c>
      <c r="BH27" s="234">
        <v>188</v>
      </c>
      <c r="BI27" s="234">
        <v>189</v>
      </c>
      <c r="BJ27" s="260">
        <v>190</v>
      </c>
      <c r="BK27" s="239">
        <v>195</v>
      </c>
    </row>
    <row r="28" spans="1:63" ht="14.5" x14ac:dyDescent="0.35">
      <c r="A28" s="65">
        <v>23</v>
      </c>
      <c r="B28" s="48" t="s">
        <v>101</v>
      </c>
      <c r="C28" s="28" t="s">
        <v>125</v>
      </c>
      <c r="D28" s="1">
        <f>'4 Utsläpp data'!D28*1000/'6 Intensiteter data'!AH28</f>
        <v>101.00492070139038</v>
      </c>
      <c r="E28" s="1">
        <f>'4 Utsläpp data'!E28*1000/'6 Intensiteter data'!AI28</f>
        <v>110.41082857122616</v>
      </c>
      <c r="F28" s="1">
        <f>'4 Utsläpp data'!F28*1000/'6 Intensiteter data'!AJ28</f>
        <v>139.21158072662848</v>
      </c>
      <c r="G28" s="1">
        <f>'4 Utsläpp data'!G28*1000/'6 Intensiteter data'!AK28</f>
        <v>106.45387498847128</v>
      </c>
      <c r="H28" s="1">
        <f>'4 Utsläpp data'!H28*1000/'6 Intensiteter data'!AL28</f>
        <v>87.749702556549266</v>
      </c>
      <c r="I28" s="1">
        <f>'4 Utsläpp data'!I28*1000/'6 Intensiteter data'!AM28</f>
        <v>93.157489259167065</v>
      </c>
      <c r="J28" s="1">
        <f>'4 Utsläpp data'!J28*1000/'6 Intensiteter data'!AN28</f>
        <v>77.363590525984236</v>
      </c>
      <c r="K28" s="1">
        <f>'4 Utsläpp data'!K28*1000/'6 Intensiteter data'!AO28</f>
        <v>74.430660266051802</v>
      </c>
      <c r="L28" s="1">
        <f>'4 Utsläpp data'!L28*1000/'6 Intensiteter data'!AP28</f>
        <v>87.120368307833274</v>
      </c>
      <c r="M28" s="1">
        <f>'4 Utsläpp data'!M28*1000/'6 Intensiteter data'!AQ28</f>
        <v>80.913440049199792</v>
      </c>
      <c r="N28" s="1">
        <f>'4 Utsläpp data'!N28*1000/'6 Intensiteter data'!AR28</f>
        <v>97.376219858029216</v>
      </c>
      <c r="O28" s="1">
        <f>'4 Utsläpp data'!O28*1000/'6 Intensiteter data'!AS28</f>
        <v>69.293722019584251</v>
      </c>
      <c r="P28" s="1">
        <f>'4 Utsläpp data'!P28*1000/'6 Intensiteter data'!AT28</f>
        <v>50.525487290967973</v>
      </c>
      <c r="Q28" s="1">
        <f>'4 Utsläpp data'!Q28*1000/'6 Intensiteter data'!AU28</f>
        <v>64.009119434198695</v>
      </c>
      <c r="R28" s="247">
        <f>'4 Utsläpp data'!R28*1000/'6 Intensiteter data'!AV28</f>
        <v>69.089673007249161</v>
      </c>
      <c r="S28" s="1">
        <f>'4 Utsläpp data'!D28*1000/('6 Intensiteter data'!AW28*100)</f>
        <v>283.0419742662184</v>
      </c>
      <c r="T28" s="1">
        <f>'4 Utsläpp data'!E28*1000/('6 Intensiteter data'!AX28*100)</f>
        <v>287.94107744248402</v>
      </c>
      <c r="U28" s="1">
        <f>'4 Utsläpp data'!F28*1000/('6 Intensiteter data'!AY28*100)</f>
        <v>376.9091177393571</v>
      </c>
      <c r="V28" s="1">
        <f>'4 Utsläpp data'!G28*1000/('6 Intensiteter data'!AZ28*100)</f>
        <v>311.12628987801577</v>
      </c>
      <c r="W28" s="1">
        <f>'4 Utsläpp data'!H28*1000/('6 Intensiteter data'!BA28*100)</f>
        <v>288.30796184253103</v>
      </c>
      <c r="X28" s="1">
        <f>'4 Utsläpp data'!I28*1000/('6 Intensiteter data'!BB28*100)</f>
        <v>269.91369931438663</v>
      </c>
      <c r="Y28" s="1">
        <f>'4 Utsläpp data'!J28*1000/('6 Intensiteter data'!BC28*100)</f>
        <v>233.88661232554145</v>
      </c>
      <c r="Z28" s="1">
        <f>'4 Utsläpp data'!K28*1000/('6 Intensiteter data'!BD28*100)</f>
        <v>227.64227823392213</v>
      </c>
      <c r="AA28" s="1">
        <f>'4 Utsläpp data'!L28*1000/('6 Intensiteter data'!BE28*100)</f>
        <v>247.81357426901195</v>
      </c>
      <c r="AB28" s="1">
        <f>'4 Utsläpp data'!M28*1000/('6 Intensiteter data'!BF28*100)</f>
        <v>228.70680666818905</v>
      </c>
      <c r="AC28" s="1">
        <f>'4 Utsläpp data'!N28*1000/('6 Intensiteter data'!BG28*100)</f>
        <v>238.33087874439556</v>
      </c>
      <c r="AD28" s="1">
        <f>'4 Utsläpp data'!O28*1000/('6 Intensiteter data'!BH28*100)</f>
        <v>197.09011247341124</v>
      </c>
      <c r="AE28" s="1">
        <f>'4 Utsläpp data'!P28*1000/('6 Intensiteter data'!BI28*100)</f>
        <v>178.00855793328256</v>
      </c>
      <c r="AF28" s="1">
        <f>'4 Utsläpp data'!Q28*1000/('6 Intensiteter data'!BJ28*100)</f>
        <v>198.45150788013399</v>
      </c>
      <c r="AG28" s="247">
        <f>'4 Utsläpp data'!R28*1000/('6 Intensiteter data'!BK28*100)</f>
        <v>190.22920266905959</v>
      </c>
      <c r="AH28" s="225">
        <v>75661</v>
      </c>
      <c r="AI28" s="225">
        <v>72239</v>
      </c>
      <c r="AJ28" s="225">
        <v>75538</v>
      </c>
      <c r="AK28" s="225">
        <v>78619</v>
      </c>
      <c r="AL28" s="225">
        <v>89039</v>
      </c>
      <c r="AM28" s="225">
        <v>79968</v>
      </c>
      <c r="AN28" s="225">
        <v>83743</v>
      </c>
      <c r="AO28" s="225">
        <v>84719</v>
      </c>
      <c r="AP28" s="225">
        <v>79077</v>
      </c>
      <c r="AQ28" s="225">
        <v>80557</v>
      </c>
      <c r="AR28" s="225">
        <v>69265</v>
      </c>
      <c r="AS28" s="225">
        <v>81915</v>
      </c>
      <c r="AT28" s="258">
        <v>105342</v>
      </c>
      <c r="AU28" s="224">
        <v>93941</v>
      </c>
      <c r="AV28" s="224">
        <v>82601</v>
      </c>
      <c r="AW28" s="238">
        <v>270</v>
      </c>
      <c r="AX28" s="234">
        <v>277</v>
      </c>
      <c r="AY28" s="234">
        <v>279</v>
      </c>
      <c r="AZ28" s="234">
        <v>269</v>
      </c>
      <c r="BA28" s="234">
        <v>271</v>
      </c>
      <c r="BB28" s="234">
        <v>276</v>
      </c>
      <c r="BC28" s="234">
        <v>277</v>
      </c>
      <c r="BD28" s="234">
        <v>277</v>
      </c>
      <c r="BE28" s="234">
        <v>278</v>
      </c>
      <c r="BF28" s="234">
        <v>285</v>
      </c>
      <c r="BG28" s="234">
        <v>283</v>
      </c>
      <c r="BH28" s="234">
        <v>288</v>
      </c>
      <c r="BI28" s="234">
        <v>299</v>
      </c>
      <c r="BJ28" s="260">
        <v>303</v>
      </c>
      <c r="BK28" s="239">
        <v>300</v>
      </c>
    </row>
    <row r="29" spans="1:63" ht="14.5" x14ac:dyDescent="0.35">
      <c r="A29" s="65">
        <v>24</v>
      </c>
      <c r="B29" s="48" t="s">
        <v>101</v>
      </c>
      <c r="C29" s="28" t="s">
        <v>248</v>
      </c>
      <c r="D29" s="1">
        <f>'4 Utsläpp data'!D29*1000/'6 Intensiteter data'!AH29</f>
        <v>2.2515802889490235</v>
      </c>
      <c r="E29" s="1">
        <f>'4 Utsläpp data'!E29*1000/'6 Intensiteter data'!AI29</f>
        <v>2.8656712624536675</v>
      </c>
      <c r="F29" s="1">
        <f>'4 Utsläpp data'!F29*1000/'6 Intensiteter data'!AJ29</f>
        <v>4.1004813758284211</v>
      </c>
      <c r="G29" s="1">
        <f>'4 Utsläpp data'!G29*1000/'6 Intensiteter data'!AK29</f>
        <v>3.8449321299761845</v>
      </c>
      <c r="H29" s="1">
        <f>'4 Utsläpp data'!H29*1000/'6 Intensiteter data'!AL29</f>
        <v>3.3860228811926043</v>
      </c>
      <c r="I29" s="1">
        <f>'4 Utsläpp data'!I29*1000/'6 Intensiteter data'!AM29</f>
        <v>3.1968878936708593</v>
      </c>
      <c r="J29" s="1">
        <f>'4 Utsläpp data'!J29*1000/'6 Intensiteter data'!AN29</f>
        <v>3.439449883741732</v>
      </c>
      <c r="K29" s="1">
        <f>'4 Utsläpp data'!K29*1000/'6 Intensiteter data'!AO29</f>
        <v>3.0434546353652663</v>
      </c>
      <c r="L29" s="1">
        <f>'4 Utsläpp data'!L29*1000/'6 Intensiteter data'!AP29</f>
        <v>2.8363494217968523</v>
      </c>
      <c r="M29" s="1">
        <f>'4 Utsläpp data'!M29*1000/'6 Intensiteter data'!AQ29</f>
        <v>2.9697005642758523</v>
      </c>
      <c r="N29" s="1">
        <f>'4 Utsläpp data'!N29*1000/'6 Intensiteter data'!AR29</f>
        <v>2.6925314198166848</v>
      </c>
      <c r="O29" s="1">
        <f>'4 Utsläpp data'!O29*1000/'6 Intensiteter data'!AS29</f>
        <v>2.9339827399376905</v>
      </c>
      <c r="P29" s="1">
        <f>'4 Utsläpp data'!P29*1000/'6 Intensiteter data'!AT29</f>
        <v>3.0991211620479815</v>
      </c>
      <c r="Q29" s="1">
        <f>'4 Utsläpp data'!Q29*1000/'6 Intensiteter data'!AU29</f>
        <v>3.2147001915689128</v>
      </c>
      <c r="R29" s="247">
        <f>'4 Utsläpp data'!R29*1000/'6 Intensiteter data'!AV29</f>
        <v>2.3479256363738665</v>
      </c>
      <c r="S29" s="1">
        <f>'4 Utsläpp data'!D29*1000/('6 Intensiteter data'!AW29*100)</f>
        <v>4.7598407308382349</v>
      </c>
      <c r="T29" s="1">
        <f>'4 Utsläpp data'!E29*1000/('6 Intensiteter data'!AX29*100)</f>
        <v>4.2369480295240889</v>
      </c>
      <c r="U29" s="1">
        <f>'4 Utsläpp data'!F29*1000/('6 Intensiteter data'!AY29*100)</f>
        <v>5.5668135158246645</v>
      </c>
      <c r="V29" s="1">
        <f>'4 Utsläpp data'!G29*1000/('6 Intensiteter data'!AZ29*100)</f>
        <v>5.610643269665248</v>
      </c>
      <c r="W29" s="1">
        <f>'4 Utsläpp data'!H29*1000/('6 Intensiteter data'!BA29*100)</f>
        <v>5.8114185301653807</v>
      </c>
      <c r="X29" s="1">
        <f>'4 Utsläpp data'!I29*1000/('6 Intensiteter data'!BB29*100)</f>
        <v>5.4909305511636379</v>
      </c>
      <c r="Y29" s="1">
        <f>'4 Utsläpp data'!J29*1000/('6 Intensiteter data'!BC29*100)</f>
        <v>5.9715966084964212</v>
      </c>
      <c r="Z29" s="1">
        <f>'4 Utsläpp data'!K29*1000/('6 Intensiteter data'!BD29*100)</f>
        <v>5.8780653147175368</v>
      </c>
      <c r="AA29" s="1">
        <f>'4 Utsläpp data'!L29*1000/('6 Intensiteter data'!BE29*100)</f>
        <v>4.7461580324734003</v>
      </c>
      <c r="AB29" s="1">
        <f>'4 Utsläpp data'!M29*1000/('6 Intensiteter data'!BF29*100)</f>
        <v>5.0475329913449887</v>
      </c>
      <c r="AC29" s="1">
        <f>'4 Utsläpp data'!N29*1000/('6 Intensiteter data'!BG29*100)</f>
        <v>4.4830648139947797</v>
      </c>
      <c r="AD29" s="1">
        <f>'4 Utsläpp data'!O29*1000/('6 Intensiteter data'!BH29*100)</f>
        <v>4.4018123906893756</v>
      </c>
      <c r="AE29" s="1">
        <f>'4 Utsläpp data'!P29*1000/('6 Intensiteter data'!BI29*100)</f>
        <v>4.1750724577948963</v>
      </c>
      <c r="AF29" s="1">
        <f>'4 Utsläpp data'!Q29*1000/('6 Intensiteter data'!BJ29*100)</f>
        <v>4.1744058097348518</v>
      </c>
      <c r="AG29" s="247">
        <f>'4 Utsläpp data'!R29*1000/('6 Intensiteter data'!BK29*100)</f>
        <v>3.511909770606211</v>
      </c>
      <c r="AH29" s="225">
        <v>5285</v>
      </c>
      <c r="AI29" s="225">
        <v>3992</v>
      </c>
      <c r="AJ29" s="225">
        <v>3394</v>
      </c>
      <c r="AK29" s="225">
        <v>3794</v>
      </c>
      <c r="AL29" s="225">
        <v>4634</v>
      </c>
      <c r="AM29" s="225">
        <v>4981</v>
      </c>
      <c r="AN29" s="225">
        <v>5035</v>
      </c>
      <c r="AO29" s="225">
        <v>5601</v>
      </c>
      <c r="AP29" s="225">
        <v>5522</v>
      </c>
      <c r="AQ29" s="225">
        <v>5269</v>
      </c>
      <c r="AR29" s="225">
        <v>5328</v>
      </c>
      <c r="AS29" s="225">
        <v>5251</v>
      </c>
      <c r="AT29" s="258">
        <v>5254</v>
      </c>
      <c r="AU29" s="224">
        <v>5324</v>
      </c>
      <c r="AV29" s="224">
        <v>5983</v>
      </c>
      <c r="AW29" s="238">
        <v>25</v>
      </c>
      <c r="AX29" s="234">
        <v>27</v>
      </c>
      <c r="AY29" s="234">
        <v>25</v>
      </c>
      <c r="AZ29" s="234">
        <v>26</v>
      </c>
      <c r="BA29" s="234">
        <v>27</v>
      </c>
      <c r="BB29" s="234">
        <v>29</v>
      </c>
      <c r="BC29" s="234">
        <v>29</v>
      </c>
      <c r="BD29" s="234">
        <v>29</v>
      </c>
      <c r="BE29" s="234">
        <v>33</v>
      </c>
      <c r="BF29" s="234">
        <v>31</v>
      </c>
      <c r="BG29" s="234">
        <v>32</v>
      </c>
      <c r="BH29" s="234">
        <v>35</v>
      </c>
      <c r="BI29" s="234">
        <v>39</v>
      </c>
      <c r="BJ29" s="260">
        <v>41</v>
      </c>
      <c r="BK29" s="239">
        <v>40</v>
      </c>
    </row>
    <row r="30" spans="1:63" ht="14.5" x14ac:dyDescent="0.35">
      <c r="A30" s="65">
        <v>25</v>
      </c>
      <c r="B30" s="48" t="s">
        <v>101</v>
      </c>
      <c r="C30" s="28" t="s">
        <v>250</v>
      </c>
      <c r="D30" s="1">
        <f>'4 Utsläpp data'!D30*1000/'6 Intensiteter data'!AH30</f>
        <v>117.58929307769999</v>
      </c>
      <c r="E30" s="1">
        <f>'4 Utsläpp data'!E30*1000/'6 Intensiteter data'!AI30</f>
        <v>96.321067863749491</v>
      </c>
      <c r="F30" s="1">
        <f>'4 Utsläpp data'!F30*1000/'6 Intensiteter data'!AJ30</f>
        <v>124.38009325703273</v>
      </c>
      <c r="G30" s="1">
        <f>'4 Utsläpp data'!G30*1000/'6 Intensiteter data'!AK30</f>
        <v>130.89356587658196</v>
      </c>
      <c r="H30" s="1">
        <f>'4 Utsläpp data'!H30*1000/'6 Intensiteter data'!AL30</f>
        <v>110.17576612523628</v>
      </c>
      <c r="I30" s="1">
        <f>'4 Utsläpp data'!I30*1000/'6 Intensiteter data'!AM30</f>
        <v>87.660785771574297</v>
      </c>
      <c r="J30" s="1">
        <f>'4 Utsläpp data'!J30*1000/'6 Intensiteter data'!AN30</f>
        <v>88.303068914609383</v>
      </c>
      <c r="K30" s="1">
        <f>'4 Utsläpp data'!K30*1000/'6 Intensiteter data'!AO30</f>
        <v>67.971129956563686</v>
      </c>
      <c r="L30" s="1">
        <f>'4 Utsläpp data'!L30*1000/'6 Intensiteter data'!AP30</f>
        <v>69.447777893943027</v>
      </c>
      <c r="M30" s="1">
        <f>'4 Utsläpp data'!M30*1000/'6 Intensiteter data'!AQ30</f>
        <v>94.177700884146546</v>
      </c>
      <c r="N30" s="1">
        <f>'4 Utsläpp data'!N30*1000/'6 Intensiteter data'!AR30</f>
        <v>85.670289782722449</v>
      </c>
      <c r="O30" s="1">
        <f>'4 Utsläpp data'!O30*1000/'6 Intensiteter data'!AS30</f>
        <v>71.759057536645741</v>
      </c>
      <c r="P30" s="1">
        <f>'4 Utsläpp data'!P30*1000/'6 Intensiteter data'!AT30</f>
        <v>65.536623123751696</v>
      </c>
      <c r="Q30" s="1">
        <f>'4 Utsläpp data'!Q30*1000/'6 Intensiteter data'!AU30</f>
        <v>84.815022075607388</v>
      </c>
      <c r="R30" s="247">
        <f>'4 Utsläpp data'!R30*1000/'6 Intensiteter data'!AV30</f>
        <v>75.796132786700397</v>
      </c>
      <c r="S30" s="1">
        <f>'4 Utsläpp data'!D30*1000/('6 Intensiteter data'!AW30*100)</f>
        <v>139.79927078043701</v>
      </c>
      <c r="T30" s="1">
        <f>'4 Utsläpp data'!E30*1000/('6 Intensiteter data'!AX30*100)</f>
        <v>133.74520801909418</v>
      </c>
      <c r="U30" s="1">
        <f>'4 Utsläpp data'!F30*1000/('6 Intensiteter data'!AY30*100)</f>
        <v>131.7659627122957</v>
      </c>
      <c r="V30" s="1">
        <f>'4 Utsläpp data'!G30*1000/('6 Intensiteter data'!AZ30*100)</f>
        <v>115.5135718860836</v>
      </c>
      <c r="W30" s="1">
        <f>'4 Utsläpp data'!H30*1000/('6 Intensiteter data'!BA30*100)</f>
        <v>105.96766394684184</v>
      </c>
      <c r="X30" s="1">
        <f>'4 Utsläpp data'!I30*1000/('6 Intensiteter data'!BB30*100)</f>
        <v>97.390343255410286</v>
      </c>
      <c r="Y30" s="1">
        <f>'4 Utsläpp data'!J30*1000/('6 Intensiteter data'!BC30*100)</f>
        <v>88.926612515278336</v>
      </c>
      <c r="Z30" s="1">
        <f>'4 Utsläpp data'!K30*1000/('6 Intensiteter data'!BD30*100)</f>
        <v>82.851216718050381</v>
      </c>
      <c r="AA30" s="1">
        <f>'4 Utsläpp data'!L30*1000/('6 Intensiteter data'!BE30*100)</f>
        <v>80.30356212262781</v>
      </c>
      <c r="AB30" s="1">
        <f>'4 Utsläpp data'!M30*1000/('6 Intensiteter data'!BF30*100)</f>
        <v>75.100679422998908</v>
      </c>
      <c r="AC30" s="1">
        <f>'4 Utsläpp data'!N30*1000/('6 Intensiteter data'!BG30*100)</f>
        <v>67.398642732341813</v>
      </c>
      <c r="AD30" s="1">
        <f>'4 Utsläpp data'!O30*1000/('6 Intensiteter data'!BH30*100)</f>
        <v>62.056999594902493</v>
      </c>
      <c r="AE30" s="1">
        <f>'4 Utsläpp data'!P30*1000/('6 Intensiteter data'!BI30*100)</f>
        <v>57.856467851659033</v>
      </c>
      <c r="AF30" s="1">
        <f>'4 Utsläpp data'!Q30*1000/('6 Intensiteter data'!BJ30*100)</f>
        <v>54.986179862953811</v>
      </c>
      <c r="AG30" s="247">
        <f>'4 Utsläpp data'!R30*1000/('6 Intensiteter data'!BK30*100)</f>
        <v>50.997489647479178</v>
      </c>
      <c r="AH30" s="225">
        <v>23302</v>
      </c>
      <c r="AI30" s="225">
        <v>27493</v>
      </c>
      <c r="AJ30" s="225">
        <v>20552</v>
      </c>
      <c r="AK30" s="225">
        <v>18709</v>
      </c>
      <c r="AL30" s="225">
        <v>20775</v>
      </c>
      <c r="AM30" s="225">
        <v>24664</v>
      </c>
      <c r="AN30" s="225">
        <v>22961</v>
      </c>
      <c r="AO30" s="225">
        <v>28157</v>
      </c>
      <c r="AP30" s="225">
        <v>26364</v>
      </c>
      <c r="AQ30" s="225">
        <v>18660</v>
      </c>
      <c r="AR30" s="225">
        <v>19196</v>
      </c>
      <c r="AS30" s="225">
        <v>21274</v>
      </c>
      <c r="AT30" s="258">
        <v>21982</v>
      </c>
      <c r="AU30" s="224">
        <v>16467</v>
      </c>
      <c r="AV30" s="224">
        <v>17628</v>
      </c>
      <c r="AW30" s="238">
        <v>196</v>
      </c>
      <c r="AX30" s="234">
        <v>198</v>
      </c>
      <c r="AY30" s="234">
        <v>194</v>
      </c>
      <c r="AZ30" s="234">
        <v>212</v>
      </c>
      <c r="BA30" s="234">
        <v>216</v>
      </c>
      <c r="BB30" s="234">
        <v>222</v>
      </c>
      <c r="BC30" s="234">
        <v>228</v>
      </c>
      <c r="BD30" s="234">
        <v>231</v>
      </c>
      <c r="BE30" s="234">
        <v>228</v>
      </c>
      <c r="BF30" s="234">
        <v>234</v>
      </c>
      <c r="BG30" s="234">
        <v>244</v>
      </c>
      <c r="BH30" s="234">
        <v>246</v>
      </c>
      <c r="BI30" s="234">
        <v>249</v>
      </c>
      <c r="BJ30" s="260">
        <v>254</v>
      </c>
      <c r="BK30" s="239">
        <v>262</v>
      </c>
    </row>
    <row r="31" spans="1:63" ht="14.5" x14ac:dyDescent="0.35">
      <c r="A31" s="65">
        <v>26</v>
      </c>
      <c r="B31" s="48" t="s">
        <v>0</v>
      </c>
      <c r="C31" s="28" t="s">
        <v>126</v>
      </c>
      <c r="D31" s="1">
        <f>'4 Utsläpp data'!D31*1000/'6 Intensiteter data'!AH31</f>
        <v>7.4222098032566226</v>
      </c>
      <c r="E31" s="1">
        <f>'4 Utsläpp data'!E31*1000/'6 Intensiteter data'!AI31</f>
        <v>7.2895625240853938</v>
      </c>
      <c r="F31" s="1">
        <f>'4 Utsläpp data'!F31*1000/'6 Intensiteter data'!AJ31</f>
        <v>7.828916778519992</v>
      </c>
      <c r="G31" s="1">
        <f>'4 Utsläpp data'!G31*1000/'6 Intensiteter data'!AK31</f>
        <v>7.6558291095663717</v>
      </c>
      <c r="H31" s="1">
        <f>'4 Utsläpp data'!H31*1000/'6 Intensiteter data'!AL31</f>
        <v>7.4462273711350004</v>
      </c>
      <c r="I31" s="1">
        <f>'4 Utsläpp data'!I31*1000/'6 Intensiteter data'!AM31</f>
        <v>7.641883819097524</v>
      </c>
      <c r="J31" s="1">
        <f>'4 Utsläpp data'!J31*1000/'6 Intensiteter data'!AN31</f>
        <v>7.1323987060419531</v>
      </c>
      <c r="K31" s="1">
        <f>'4 Utsläpp data'!K31*1000/'6 Intensiteter data'!AO31</f>
        <v>6.8693215958246823</v>
      </c>
      <c r="L31" s="1">
        <f>'4 Utsläpp data'!L31*1000/'6 Intensiteter data'!AP31</f>
        <v>7.0208200585576135</v>
      </c>
      <c r="M31" s="1">
        <f>'4 Utsläpp data'!M31*1000/'6 Intensiteter data'!AQ31</f>
        <v>6.3774506105327564</v>
      </c>
      <c r="N31" s="1">
        <f>'4 Utsläpp data'!N31*1000/'6 Intensiteter data'!AR31</f>
        <v>6.0368947641823851</v>
      </c>
      <c r="O31" s="1">
        <f>'4 Utsläpp data'!O31*1000/'6 Intensiteter data'!AS31</f>
        <v>6.0796529193638982</v>
      </c>
      <c r="P31" s="1">
        <f>'4 Utsläpp data'!P31*1000/'6 Intensiteter data'!AT31</f>
        <v>6.1232806845185062</v>
      </c>
      <c r="Q31" s="1">
        <f>'4 Utsläpp data'!Q31*1000/'6 Intensiteter data'!AU31</f>
        <v>6.32851343965228</v>
      </c>
      <c r="R31" s="247">
        <f>'4 Utsläpp data'!R31*1000/'6 Intensiteter data'!AV31</f>
        <v>5.479997294810298</v>
      </c>
      <c r="S31" s="1">
        <f>'4 Utsläpp data'!D31*1000/('6 Intensiteter data'!AW31*100)</f>
        <v>6.3096638858712391</v>
      </c>
      <c r="T31" s="1">
        <f>'4 Utsläpp data'!E31*1000/('6 Intensiteter data'!AX31*100)</f>
        <v>6.2944663584382408</v>
      </c>
      <c r="U31" s="1">
        <f>'4 Utsläpp data'!F31*1000/('6 Intensiteter data'!AY31*100)</f>
        <v>6.5762638136050695</v>
      </c>
      <c r="V31" s="1">
        <f>'4 Utsläpp data'!G31*1000/('6 Intensiteter data'!AZ31*100)</f>
        <v>6.3497250331432991</v>
      </c>
      <c r="W31" s="1">
        <f>'4 Utsläpp data'!H31*1000/('6 Intensiteter data'!BA31*100)</f>
        <v>6.0601431719456</v>
      </c>
      <c r="X31" s="1">
        <f>'4 Utsläpp data'!I31*1000/('6 Intensiteter data'!BB31*100)</f>
        <v>5.9340774455563157</v>
      </c>
      <c r="Y31" s="1">
        <f>'4 Utsläpp data'!J31*1000/('6 Intensiteter data'!BC31*100)</f>
        <v>5.6051952566743006</v>
      </c>
      <c r="Z31" s="1">
        <f>'4 Utsläpp data'!K31*1000/('6 Intensiteter data'!BD31*100)</f>
        <v>5.6180854004602097</v>
      </c>
      <c r="AA31" s="1">
        <f>'4 Utsläpp data'!L31*1000/('6 Intensiteter data'!BE31*100)</f>
        <v>5.5346150034651931</v>
      </c>
      <c r="AB31" s="1">
        <f>'4 Utsläpp data'!M31*1000/('6 Intensiteter data'!BF31*100)</f>
        <v>4.8919562591733357</v>
      </c>
      <c r="AC31" s="1">
        <f>'4 Utsläpp data'!N31*1000/('6 Intensiteter data'!BG31*100)</f>
        <v>4.6623068556473317</v>
      </c>
      <c r="AD31" s="1">
        <f>'4 Utsläpp data'!O31*1000/('6 Intensiteter data'!BH31*100)</f>
        <v>4.8361140153704634</v>
      </c>
      <c r="AE31" s="1">
        <f>'4 Utsläpp data'!P31*1000/('6 Intensiteter data'!BI31*100)</f>
        <v>4.8653946486899899</v>
      </c>
      <c r="AF31" s="1">
        <f>'4 Utsläpp data'!Q31*1000/('6 Intensiteter data'!BJ31*100)</f>
        <v>4.9776058121813991</v>
      </c>
      <c r="AG31" s="247">
        <f>'4 Utsläpp data'!R31*1000/('6 Intensiteter data'!BK31*100)</f>
        <v>4.3291839719057252</v>
      </c>
      <c r="AH31" s="225">
        <v>248996</v>
      </c>
      <c r="AI31" s="225">
        <v>253089</v>
      </c>
      <c r="AJ31" s="225">
        <v>250235</v>
      </c>
      <c r="AK31" s="225">
        <v>258772</v>
      </c>
      <c r="AL31" s="225">
        <v>257829</v>
      </c>
      <c r="AM31" s="225">
        <v>247477</v>
      </c>
      <c r="AN31" s="225">
        <v>255096</v>
      </c>
      <c r="AO31" s="225">
        <v>272181</v>
      </c>
      <c r="AP31" s="225">
        <v>266608</v>
      </c>
      <c r="AQ31" s="225">
        <v>278370</v>
      </c>
      <c r="AR31" s="225">
        <v>289845</v>
      </c>
      <c r="AS31" s="225">
        <v>299013</v>
      </c>
      <c r="AT31" s="258">
        <v>296932</v>
      </c>
      <c r="AU31" s="224">
        <v>299749</v>
      </c>
      <c r="AV31" s="224">
        <v>311654</v>
      </c>
      <c r="AW31" s="238">
        <v>2929</v>
      </c>
      <c r="AX31" s="234">
        <v>2931</v>
      </c>
      <c r="AY31" s="234">
        <v>2979</v>
      </c>
      <c r="AZ31" s="234">
        <v>3120</v>
      </c>
      <c r="BA31" s="234">
        <v>3168</v>
      </c>
      <c r="BB31" s="234">
        <v>3187</v>
      </c>
      <c r="BC31" s="234">
        <v>3246</v>
      </c>
      <c r="BD31" s="234">
        <v>3328</v>
      </c>
      <c r="BE31" s="234">
        <v>3382</v>
      </c>
      <c r="BF31" s="234">
        <v>3629</v>
      </c>
      <c r="BG31" s="234">
        <v>3753</v>
      </c>
      <c r="BH31" s="234">
        <v>3759</v>
      </c>
      <c r="BI31" s="234">
        <v>3737</v>
      </c>
      <c r="BJ31" s="260">
        <v>3811</v>
      </c>
      <c r="BK31" s="239">
        <v>3945</v>
      </c>
    </row>
    <row r="32" spans="1:63" ht="14.5" x14ac:dyDescent="0.35">
      <c r="A32" s="65">
        <v>27</v>
      </c>
      <c r="B32" s="48" t="s">
        <v>94</v>
      </c>
      <c r="C32" s="28" t="s">
        <v>127</v>
      </c>
      <c r="D32" s="1">
        <f>'4 Utsläpp data'!D32*1000/'6 Intensiteter data'!AH32</f>
        <v>6.0337768409890771</v>
      </c>
      <c r="E32" s="1">
        <f>'4 Utsläpp data'!E32*1000/'6 Intensiteter data'!AI32</f>
        <v>5.4824765293355702</v>
      </c>
      <c r="F32" s="1">
        <f>'4 Utsläpp data'!F32*1000/'6 Intensiteter data'!AJ32</f>
        <v>5.4898472460903998</v>
      </c>
      <c r="G32" s="1">
        <f>'4 Utsläpp data'!G32*1000/'6 Intensiteter data'!AK32</f>
        <v>5.4602830227823596</v>
      </c>
      <c r="H32" s="1">
        <f>'4 Utsläpp data'!H32*1000/'6 Intensiteter data'!AL32</f>
        <v>4.9426848564065438</v>
      </c>
      <c r="I32" s="1">
        <f>'4 Utsläpp data'!I32*1000/'6 Intensiteter data'!AM32</f>
        <v>4.5974236690871102</v>
      </c>
      <c r="J32" s="1">
        <f>'4 Utsläpp data'!J32*1000/'6 Intensiteter data'!AN32</f>
        <v>4.027435681778087</v>
      </c>
      <c r="K32" s="1">
        <f>'4 Utsläpp data'!K32*1000/'6 Intensiteter data'!AO32</f>
        <v>3.7724905783226728</v>
      </c>
      <c r="L32" s="1">
        <f>'4 Utsläpp data'!L32*1000/'6 Intensiteter data'!AP32</f>
        <v>3.5440735144656537</v>
      </c>
      <c r="M32" s="1">
        <f>'4 Utsläpp data'!M32*1000/'6 Intensiteter data'!AQ32</f>
        <v>3.3723646486712044</v>
      </c>
      <c r="N32" s="1">
        <f>'4 Utsläpp data'!N32*1000/'6 Intensiteter data'!AR32</f>
        <v>3.4336748211029606</v>
      </c>
      <c r="O32" s="1">
        <f>'4 Utsläpp data'!O32*1000/'6 Intensiteter data'!AS32</f>
        <v>3.3352265922681408</v>
      </c>
      <c r="P32" s="1">
        <f>'4 Utsläpp data'!P32*1000/'6 Intensiteter data'!AT32</f>
        <v>2.9703108829557627</v>
      </c>
      <c r="Q32" s="1">
        <f>'4 Utsläpp data'!Q32*1000/'6 Intensiteter data'!AU32</f>
        <v>2.659795986487437</v>
      </c>
      <c r="R32" s="247">
        <f>'4 Utsläpp data'!R32*1000/'6 Intensiteter data'!AV32</f>
        <v>2.6673948611678142</v>
      </c>
      <c r="S32" s="1">
        <f>'4 Utsläpp data'!D32*1000/('6 Intensiteter data'!AW32*100)</f>
        <v>3.8230182766527285</v>
      </c>
      <c r="T32" s="1">
        <f>'4 Utsläpp data'!E32*1000/('6 Intensiteter data'!AX32*100)</f>
        <v>3.4483541306110075</v>
      </c>
      <c r="U32" s="1">
        <f>'4 Utsläpp data'!F32*1000/('6 Intensiteter data'!AY32*100)</f>
        <v>3.5490497460233223</v>
      </c>
      <c r="V32" s="1">
        <f>'4 Utsläpp data'!G32*1000/('6 Intensiteter data'!AZ32*100)</f>
        <v>3.6020397311151973</v>
      </c>
      <c r="W32" s="1">
        <f>'4 Utsläpp data'!H32*1000/('6 Intensiteter data'!BA32*100)</f>
        <v>3.2683300483094966</v>
      </c>
      <c r="X32" s="1">
        <f>'4 Utsläpp data'!I32*1000/('6 Intensiteter data'!BB32*100)</f>
        <v>3.2323296828471535</v>
      </c>
      <c r="Y32" s="1">
        <f>'4 Utsläpp data'!J32*1000/('6 Intensiteter data'!BC32*100)</f>
        <v>2.9566067805588285</v>
      </c>
      <c r="Z32" s="1">
        <f>'4 Utsläpp data'!K32*1000/('6 Intensiteter data'!BD32*100)</f>
        <v>2.8491374195867536</v>
      </c>
      <c r="AA32" s="1">
        <f>'4 Utsläpp data'!L32*1000/('6 Intensiteter data'!BE32*100)</f>
        <v>2.823883806806216</v>
      </c>
      <c r="AB32" s="1">
        <f>'4 Utsläpp data'!M32*1000/('6 Intensiteter data'!BF32*100)</f>
        <v>2.719949531450141</v>
      </c>
      <c r="AC32" s="1">
        <f>'4 Utsläpp data'!N32*1000/('6 Intensiteter data'!BG32*100)</f>
        <v>2.6434814249663816</v>
      </c>
      <c r="AD32" s="1">
        <f>'4 Utsläpp data'!O32*1000/('6 Intensiteter data'!BH32*100)</f>
        <v>2.7018703215755013</v>
      </c>
      <c r="AE32" s="1">
        <f>'4 Utsläpp data'!P32*1000/('6 Intensiteter data'!BI32*100)</f>
        <v>2.4853856527907383</v>
      </c>
      <c r="AF32" s="1">
        <f>'4 Utsläpp data'!Q32*1000/('6 Intensiteter data'!BJ32*100)</f>
        <v>2.4079844965089152</v>
      </c>
      <c r="AG32" s="247">
        <f>'4 Utsläpp data'!R32*1000/('6 Intensiteter data'!BK32*100)</f>
        <v>2.1130693954850157</v>
      </c>
      <c r="AH32" s="225">
        <v>354184</v>
      </c>
      <c r="AI32" s="225">
        <v>354303</v>
      </c>
      <c r="AJ32" s="225">
        <v>367909</v>
      </c>
      <c r="AK32" s="225">
        <v>381427</v>
      </c>
      <c r="AL32" s="225">
        <v>382134</v>
      </c>
      <c r="AM32" s="225">
        <v>407783</v>
      </c>
      <c r="AN32" s="225">
        <v>432468</v>
      </c>
      <c r="AO32" s="225">
        <v>446045</v>
      </c>
      <c r="AP32" s="225">
        <v>472178</v>
      </c>
      <c r="AQ32" s="225">
        <v>486828</v>
      </c>
      <c r="AR32" s="225">
        <v>471853</v>
      </c>
      <c r="AS32" s="225">
        <v>497402</v>
      </c>
      <c r="AT32" s="258">
        <v>503217</v>
      </c>
      <c r="AU32" s="224">
        <v>551344</v>
      </c>
      <c r="AV32" s="224">
        <v>494957</v>
      </c>
      <c r="AW32" s="238">
        <v>5590</v>
      </c>
      <c r="AX32" s="234">
        <v>5633</v>
      </c>
      <c r="AY32" s="234">
        <v>5691</v>
      </c>
      <c r="AZ32" s="234">
        <v>5782</v>
      </c>
      <c r="BA32" s="234">
        <v>5779</v>
      </c>
      <c r="BB32" s="234">
        <v>5800</v>
      </c>
      <c r="BC32" s="234">
        <v>5891</v>
      </c>
      <c r="BD32" s="234">
        <v>5906</v>
      </c>
      <c r="BE32" s="234">
        <v>5926</v>
      </c>
      <c r="BF32" s="234">
        <v>6036</v>
      </c>
      <c r="BG32" s="234">
        <v>6129</v>
      </c>
      <c r="BH32" s="234">
        <v>6140</v>
      </c>
      <c r="BI32" s="234">
        <v>6014</v>
      </c>
      <c r="BJ32" s="260">
        <v>6090</v>
      </c>
      <c r="BK32" s="239">
        <v>6248</v>
      </c>
    </row>
    <row r="33" spans="1:63" ht="14.5" x14ac:dyDescent="0.35">
      <c r="A33" s="65">
        <v>28</v>
      </c>
      <c r="B33" s="48" t="s">
        <v>2</v>
      </c>
      <c r="C33" s="28" t="s">
        <v>128</v>
      </c>
      <c r="D33" s="1">
        <f>'4 Utsläpp data'!D33*1000/'6 Intensiteter data'!AH33</f>
        <v>35.23940009378849</v>
      </c>
      <c r="E33" s="1">
        <f>'4 Utsläpp data'!E33*1000/'6 Intensiteter data'!AI33</f>
        <v>35.737088082842035</v>
      </c>
      <c r="F33" s="1">
        <f>'4 Utsläpp data'!F33*1000/'6 Intensiteter data'!AJ33</f>
        <v>34.94928474543287</v>
      </c>
      <c r="G33" s="1">
        <f>'4 Utsläpp data'!G33*1000/'6 Intensiteter data'!AK33</f>
        <v>31.981385981251034</v>
      </c>
      <c r="H33" s="1">
        <f>'4 Utsläpp data'!H33*1000/'6 Intensiteter data'!AL33</f>
        <v>29.384530346958602</v>
      </c>
      <c r="I33" s="1">
        <f>'4 Utsläpp data'!I33*1000/'6 Intensiteter data'!AM33</f>
        <v>27.469465359745868</v>
      </c>
      <c r="J33" s="1">
        <f>'4 Utsläpp data'!J33*1000/'6 Intensiteter data'!AN33</f>
        <v>25.650495473595267</v>
      </c>
      <c r="K33" s="1">
        <f>'4 Utsläpp data'!K33*1000/'6 Intensiteter data'!AO33</f>
        <v>25.36663634313301</v>
      </c>
      <c r="L33" s="1">
        <f>'4 Utsläpp data'!L33*1000/'6 Intensiteter data'!AP33</f>
        <v>22.97144394286455</v>
      </c>
      <c r="M33" s="1">
        <f>'4 Utsläpp data'!M33*1000/'6 Intensiteter data'!AQ33</f>
        <v>20.278464862114998</v>
      </c>
      <c r="N33" s="1">
        <f>'4 Utsläpp data'!N33*1000/'6 Intensiteter data'!AR33</f>
        <v>17.910913437637014</v>
      </c>
      <c r="O33" s="1">
        <f>'4 Utsläpp data'!O33*1000/'6 Intensiteter data'!AS33</f>
        <v>16.866936953305466</v>
      </c>
      <c r="P33" s="1">
        <f>'4 Utsläpp data'!P33*1000/'6 Intensiteter data'!AT33</f>
        <v>18.911200020613254</v>
      </c>
      <c r="Q33" s="1">
        <f>'4 Utsläpp data'!Q33*1000/'6 Intensiteter data'!AU33</f>
        <v>17.126264848201817</v>
      </c>
      <c r="R33" s="247">
        <f>'4 Utsläpp data'!R33*1000/'6 Intensiteter data'!AV33</f>
        <v>13.179649073602876</v>
      </c>
      <c r="S33" s="1">
        <f>'4 Utsläpp data'!D33*1000/('6 Intensiteter data'!AW33*100)</f>
        <v>28.204143945491218</v>
      </c>
      <c r="T33" s="1">
        <f>'4 Utsläpp data'!E33*1000/('6 Intensiteter data'!AX33*100)</f>
        <v>26.367986860497574</v>
      </c>
      <c r="U33" s="1">
        <f>'4 Utsläpp data'!F33*1000/('6 Intensiteter data'!AY33*100)</f>
        <v>27.413498688027708</v>
      </c>
      <c r="V33" s="1">
        <f>'4 Utsläpp data'!G33*1000/('6 Intensiteter data'!AZ33*100)</f>
        <v>26.267656309431974</v>
      </c>
      <c r="W33" s="1">
        <f>'4 Utsläpp data'!H33*1000/('6 Intensiteter data'!BA33*100)</f>
        <v>23.513967892445176</v>
      </c>
      <c r="X33" s="1">
        <f>'4 Utsläpp data'!I33*1000/('6 Intensiteter data'!BB33*100)</f>
        <v>21.185903852741507</v>
      </c>
      <c r="Y33" s="1">
        <f>'4 Utsläpp data'!J33*1000/('6 Intensiteter data'!BC33*100)</f>
        <v>20.295905442227522</v>
      </c>
      <c r="Z33" s="1">
        <f>'4 Utsläpp data'!K33*1000/('6 Intensiteter data'!BD33*100)</f>
        <v>19.608312703064257</v>
      </c>
      <c r="AA33" s="1">
        <f>'4 Utsläpp data'!L33*1000/('6 Intensiteter data'!BE33*100)</f>
        <v>16.98266960001062</v>
      </c>
      <c r="AB33" s="1">
        <f>'4 Utsläpp data'!M33*1000/('6 Intensiteter data'!BF33*100)</f>
        <v>15.519814951020743</v>
      </c>
      <c r="AC33" s="1">
        <f>'4 Utsläpp data'!N33*1000/('6 Intensiteter data'!BG33*100)</f>
        <v>14.070531130589266</v>
      </c>
      <c r="AD33" s="1">
        <f>'4 Utsläpp data'!O33*1000/('6 Intensiteter data'!BH33*100)</f>
        <v>13.504290579178669</v>
      </c>
      <c r="AE33" s="1">
        <f>'4 Utsläpp data'!P33*1000/('6 Intensiteter data'!BI33*100)</f>
        <v>12.832325739875591</v>
      </c>
      <c r="AF33" s="1">
        <f>'4 Utsläpp data'!Q33*1000/('6 Intensiteter data'!BJ33*100)</f>
        <v>13.244270054779584</v>
      </c>
      <c r="AG33" s="247">
        <f>'4 Utsläpp data'!R33*1000/('6 Intensiteter data'!BK33*100)</f>
        <v>11.397356430249935</v>
      </c>
      <c r="AH33" s="225">
        <v>105007</v>
      </c>
      <c r="AI33" s="225">
        <v>94295</v>
      </c>
      <c r="AJ33" s="225">
        <v>100479</v>
      </c>
      <c r="AK33" s="225">
        <v>107103</v>
      </c>
      <c r="AL33" s="225">
        <v>103788</v>
      </c>
      <c r="AM33" s="225">
        <v>100957</v>
      </c>
      <c r="AN33" s="225">
        <v>103337</v>
      </c>
      <c r="AO33" s="225">
        <v>100876</v>
      </c>
      <c r="AP33" s="225">
        <v>98548</v>
      </c>
      <c r="AQ33" s="225">
        <v>104009</v>
      </c>
      <c r="AR33" s="225">
        <v>109589</v>
      </c>
      <c r="AS33" s="225">
        <v>114411</v>
      </c>
      <c r="AT33" s="258">
        <v>93573</v>
      </c>
      <c r="AU33" s="224">
        <v>106565</v>
      </c>
      <c r="AV33" s="224">
        <v>121846</v>
      </c>
      <c r="AW33" s="238">
        <v>1312</v>
      </c>
      <c r="AX33" s="234">
        <v>1278</v>
      </c>
      <c r="AY33" s="234">
        <v>1281</v>
      </c>
      <c r="AZ33" s="234">
        <v>1304</v>
      </c>
      <c r="BA33" s="234">
        <v>1297</v>
      </c>
      <c r="BB33" s="234">
        <v>1309</v>
      </c>
      <c r="BC33" s="234">
        <v>1306</v>
      </c>
      <c r="BD33" s="234">
        <v>1305</v>
      </c>
      <c r="BE33" s="234">
        <v>1333</v>
      </c>
      <c r="BF33" s="234">
        <v>1359</v>
      </c>
      <c r="BG33" s="234">
        <v>1395</v>
      </c>
      <c r="BH33" s="234">
        <v>1429</v>
      </c>
      <c r="BI33" s="234">
        <v>1379</v>
      </c>
      <c r="BJ33" s="260">
        <v>1378</v>
      </c>
      <c r="BK33" s="239">
        <v>1409</v>
      </c>
    </row>
    <row r="34" spans="1:63" ht="14.5" x14ac:dyDescent="0.35">
      <c r="A34" s="65">
        <v>29</v>
      </c>
      <c r="B34" s="48" t="s">
        <v>2</v>
      </c>
      <c r="C34" s="28" t="s">
        <v>129</v>
      </c>
      <c r="D34" s="1">
        <f>'4 Utsläpp data'!D34*1000/'6 Intensiteter data'!AH34</f>
        <v>642.25472276102835</v>
      </c>
      <c r="E34" s="1">
        <f>'4 Utsläpp data'!E34*1000/'6 Intensiteter data'!AI34</f>
        <v>660.21982492222503</v>
      </c>
      <c r="F34" s="1">
        <f>'4 Utsläpp data'!F34*1000/'6 Intensiteter data'!AJ34</f>
        <v>531.44568753109854</v>
      </c>
      <c r="G34" s="1">
        <f>'4 Utsläpp data'!G34*1000/'6 Intensiteter data'!AK34</f>
        <v>335.11629980256976</v>
      </c>
      <c r="H34" s="1">
        <f>'4 Utsläpp data'!H34*1000/'6 Intensiteter data'!AL34</f>
        <v>235.81908606576215</v>
      </c>
      <c r="I34" s="1">
        <f>'4 Utsläpp data'!I34*1000/'6 Intensiteter data'!AM34</f>
        <v>267.18123086070688</v>
      </c>
      <c r="J34" s="1">
        <f>'4 Utsläpp data'!J34*1000/'6 Intensiteter data'!AN34</f>
        <v>331.01488009963919</v>
      </c>
      <c r="K34" s="1">
        <f>'4 Utsläpp data'!K34*1000/'6 Intensiteter data'!AO34</f>
        <v>513.60788991719153</v>
      </c>
      <c r="L34" s="1">
        <f>'4 Utsläpp data'!L34*1000/'6 Intensiteter data'!AP34</f>
        <v>652.58468525606156</v>
      </c>
      <c r="M34" s="1">
        <f>'4 Utsläpp data'!M34*1000/'6 Intensiteter data'!AQ34</f>
        <v>501.08220499307714</v>
      </c>
      <c r="N34" s="1">
        <f>'4 Utsläpp data'!N34*1000/'6 Intensiteter data'!AR34</f>
        <v>479.18720962682909</v>
      </c>
      <c r="O34" s="1">
        <f>'4 Utsläpp data'!O34*1000/'6 Intensiteter data'!AS34</f>
        <v>353.05969169479971</v>
      </c>
      <c r="P34" s="1">
        <f>'4 Utsläpp data'!P34*1000/'6 Intensiteter data'!AT34</f>
        <v>422.78399318967706</v>
      </c>
      <c r="Q34" s="1">
        <f>'4 Utsläpp data'!Q34*1000/'6 Intensiteter data'!AU34</f>
        <v>378.36305887767105</v>
      </c>
      <c r="R34" s="247">
        <f>'4 Utsläpp data'!R34*1000/'6 Intensiteter data'!AV34</f>
        <v>692.50366827215169</v>
      </c>
      <c r="S34" s="1">
        <f>'4 Utsläpp data'!D34*1000/('6 Intensiteter data'!AW34*100)</f>
        <v>367.22818766683548</v>
      </c>
      <c r="T34" s="1">
        <f>'4 Utsläpp data'!E34*1000/('6 Intensiteter data'!AX34*100)</f>
        <v>312.97693518627131</v>
      </c>
      <c r="U34" s="1">
        <f>'4 Utsläpp data'!F34*1000/('6 Intensiteter data'!AY34*100)</f>
        <v>268.86660698756424</v>
      </c>
      <c r="V34" s="1">
        <f>'4 Utsläpp data'!G34*1000/('6 Intensiteter data'!AZ34*100)</f>
        <v>170.77064408559917</v>
      </c>
      <c r="W34" s="1">
        <f>'4 Utsläpp data'!H34*1000/('6 Intensiteter data'!BA34*100)</f>
        <v>139.18685602563281</v>
      </c>
      <c r="X34" s="1">
        <f>'4 Utsläpp data'!I34*1000/('6 Intensiteter data'!BB34*100)</f>
        <v>182.77422701129524</v>
      </c>
      <c r="Y34" s="1">
        <f>'4 Utsläpp data'!J34*1000/('6 Intensiteter data'!BC34*100)</f>
        <v>210.58564826702499</v>
      </c>
      <c r="Z34" s="1">
        <f>'4 Utsläpp data'!K34*1000/('6 Intensiteter data'!BD34*100)</f>
        <v>289.47918976475614</v>
      </c>
      <c r="AA34" s="1">
        <f>'4 Utsläpp data'!L34*1000/('6 Intensiteter data'!BE34*100)</f>
        <v>341.95437507417626</v>
      </c>
      <c r="AB34" s="1">
        <f>'4 Utsläpp data'!M34*1000/('6 Intensiteter data'!BF34*100)</f>
        <v>314.2080179544825</v>
      </c>
      <c r="AC34" s="1">
        <f>'4 Utsläpp data'!N34*1000/('6 Intensiteter data'!BG34*100)</f>
        <v>338.6416010432801</v>
      </c>
      <c r="AD34" s="1">
        <f>'4 Utsläpp data'!O34*1000/('6 Intensiteter data'!BH34*100)</f>
        <v>336.56026847896351</v>
      </c>
      <c r="AE34" s="1">
        <f>'4 Utsläpp data'!P34*1000/('6 Intensiteter data'!BI34*100)</f>
        <v>320.9795293750264</v>
      </c>
      <c r="AF34" s="1">
        <f>'4 Utsläpp data'!Q34*1000/('6 Intensiteter data'!BJ34*100)</f>
        <v>348.04787233100888</v>
      </c>
      <c r="AG34" s="247">
        <f>'4 Utsläpp data'!R34*1000/('6 Intensiteter data'!BK34*100)</f>
        <v>346.17402473514636</v>
      </c>
      <c r="AH34" s="225">
        <v>6747</v>
      </c>
      <c r="AI34" s="225">
        <v>5736</v>
      </c>
      <c r="AJ34" s="225">
        <v>7184</v>
      </c>
      <c r="AK34" s="225">
        <v>7389</v>
      </c>
      <c r="AL34" s="225">
        <v>7791</v>
      </c>
      <c r="AM34" s="225">
        <v>8209</v>
      </c>
      <c r="AN34" s="225">
        <v>6998</v>
      </c>
      <c r="AO34" s="225">
        <v>5918</v>
      </c>
      <c r="AP34" s="225">
        <v>5502</v>
      </c>
      <c r="AQ34" s="225">
        <v>6396</v>
      </c>
      <c r="AR34" s="225">
        <v>7067</v>
      </c>
      <c r="AS34" s="225">
        <v>9628</v>
      </c>
      <c r="AT34" s="258">
        <v>6681</v>
      </c>
      <c r="AU34" s="224">
        <v>7543</v>
      </c>
      <c r="AV34" s="224">
        <v>4449</v>
      </c>
      <c r="AW34" s="238">
        <v>118</v>
      </c>
      <c r="AX34" s="234">
        <v>121</v>
      </c>
      <c r="AY34" s="234">
        <v>142</v>
      </c>
      <c r="AZ34" s="234">
        <v>145</v>
      </c>
      <c r="BA34" s="234">
        <v>132</v>
      </c>
      <c r="BB34" s="234">
        <v>120</v>
      </c>
      <c r="BC34" s="234">
        <v>110</v>
      </c>
      <c r="BD34" s="234">
        <v>105</v>
      </c>
      <c r="BE34" s="234">
        <v>105</v>
      </c>
      <c r="BF34" s="234">
        <v>102</v>
      </c>
      <c r="BG34" s="234">
        <v>100</v>
      </c>
      <c r="BH34" s="234">
        <v>101</v>
      </c>
      <c r="BI34" s="234">
        <v>88</v>
      </c>
      <c r="BJ34" s="260">
        <v>82</v>
      </c>
      <c r="BK34" s="239">
        <v>89</v>
      </c>
    </row>
    <row r="35" spans="1:63" ht="14.5" x14ac:dyDescent="0.35">
      <c r="A35" s="65">
        <v>30</v>
      </c>
      <c r="B35" s="48" t="s">
        <v>2</v>
      </c>
      <c r="C35" s="28" t="s">
        <v>130</v>
      </c>
      <c r="D35" s="1" t="s">
        <v>304</v>
      </c>
      <c r="E35" s="1" t="s">
        <v>304</v>
      </c>
      <c r="F35" s="1" t="s">
        <v>304</v>
      </c>
      <c r="G35" s="1" t="s">
        <v>304</v>
      </c>
      <c r="H35" s="1" t="s">
        <v>304</v>
      </c>
      <c r="I35" s="1" t="s">
        <v>304</v>
      </c>
      <c r="J35" s="1" t="s">
        <v>304</v>
      </c>
      <c r="K35" s="1" t="s">
        <v>304</v>
      </c>
      <c r="L35" s="1" t="s">
        <v>304</v>
      </c>
      <c r="M35" s="1" t="s">
        <v>304</v>
      </c>
      <c r="N35" s="1" t="s">
        <v>304</v>
      </c>
      <c r="O35" s="1" t="s">
        <v>304</v>
      </c>
      <c r="P35" s="1">
        <f>'4 Utsläpp data'!P35*1000/'6 Intensiteter data'!AT35</f>
        <v>3098.0496564790205</v>
      </c>
      <c r="Q35" s="1">
        <f>'4 Utsläpp data'!Q35*1000/'6 Intensiteter data'!AU35</f>
        <v>1682.9542367353167</v>
      </c>
      <c r="R35" s="247">
        <f>'4 Utsläpp data'!R35*1000/'6 Intensiteter data'!AV35</f>
        <v>234.01220811683325</v>
      </c>
      <c r="S35" s="1">
        <f>'4 Utsläpp data'!D35*1000/('6 Intensiteter data'!AW35*100)</f>
        <v>293.85211844777422</v>
      </c>
      <c r="T35" s="1">
        <f>'4 Utsläpp data'!E35*1000/('6 Intensiteter data'!AX35*100)</f>
        <v>265.55476359433675</v>
      </c>
      <c r="U35" s="1">
        <f>'4 Utsläpp data'!F35*1000/('6 Intensiteter data'!AY35*100)</f>
        <v>255.34977451915589</v>
      </c>
      <c r="V35" s="1">
        <f>'4 Utsläpp data'!G35*1000/('6 Intensiteter data'!AZ35*100)</f>
        <v>247.48827768348119</v>
      </c>
      <c r="W35" s="1">
        <f>'4 Utsläpp data'!H35*1000/('6 Intensiteter data'!BA35*100)</f>
        <v>214.9006261315163</v>
      </c>
      <c r="X35" s="1">
        <f>'4 Utsläpp data'!I35*1000/('6 Intensiteter data'!BB35*100)</f>
        <v>222.82920404673777</v>
      </c>
      <c r="Y35" s="1">
        <f>'4 Utsläpp data'!J35*1000/('6 Intensiteter data'!BC35*100)</f>
        <v>317.44959850381281</v>
      </c>
      <c r="Z35" s="1">
        <f>'4 Utsläpp data'!K35*1000/('6 Intensiteter data'!BD35*100)</f>
        <v>334.27287359405972</v>
      </c>
      <c r="AA35" s="1">
        <f>'4 Utsläpp data'!L35*1000/('6 Intensiteter data'!BE35*100)</f>
        <v>398.57822526525922</v>
      </c>
      <c r="AB35" s="1">
        <f>'4 Utsläpp data'!M35*1000/('6 Intensiteter data'!BF35*100)</f>
        <v>396.22262305891184</v>
      </c>
      <c r="AC35" s="1">
        <f>'4 Utsläpp data'!N35*1000/('6 Intensiteter data'!BG35*100)</f>
        <v>378.89659163081251</v>
      </c>
      <c r="AD35" s="1">
        <f>'4 Utsläpp data'!O35*1000/('6 Intensiteter data'!BH35*100)</f>
        <v>388.50522020271023</v>
      </c>
      <c r="AE35" s="1">
        <f>'4 Utsläpp data'!P35*1000/('6 Intensiteter data'!BI35*100)</f>
        <v>169.48154003091113</v>
      </c>
      <c r="AF35" s="1">
        <f>'4 Utsläpp data'!Q35*1000/('6 Intensiteter data'!BJ35*100)</f>
        <v>276.35880097969408</v>
      </c>
      <c r="AG35" s="247">
        <f>'4 Utsläpp data'!R35*1000/('6 Intensiteter data'!BK35*100)</f>
        <v>559.28917739923145</v>
      </c>
      <c r="AH35" s="225">
        <v>-981</v>
      </c>
      <c r="AI35" s="225">
        <v>-580</v>
      </c>
      <c r="AJ35" s="225">
        <v>-682</v>
      </c>
      <c r="AK35" s="225">
        <v>-886</v>
      </c>
      <c r="AL35" s="225">
        <v>-1011</v>
      </c>
      <c r="AM35" s="225">
        <v>-1083</v>
      </c>
      <c r="AN35" s="225">
        <v>-843</v>
      </c>
      <c r="AO35" s="225">
        <v>-582</v>
      </c>
      <c r="AP35" s="225">
        <v>-540</v>
      </c>
      <c r="AQ35" s="225">
        <v>-702</v>
      </c>
      <c r="AR35" s="225">
        <v>-768</v>
      </c>
      <c r="AS35" s="225">
        <v>-601</v>
      </c>
      <c r="AT35" s="258">
        <v>279</v>
      </c>
      <c r="AU35" s="224">
        <v>624</v>
      </c>
      <c r="AV35" s="224">
        <v>9560</v>
      </c>
      <c r="AW35" s="238">
        <v>79</v>
      </c>
      <c r="AX35" s="234">
        <v>74</v>
      </c>
      <c r="AY35" s="234">
        <v>77</v>
      </c>
      <c r="AZ35" s="234">
        <v>86</v>
      </c>
      <c r="BA35" s="234">
        <v>95</v>
      </c>
      <c r="BB35" s="234">
        <v>94</v>
      </c>
      <c r="BC35" s="234">
        <v>67</v>
      </c>
      <c r="BD35" s="234">
        <v>63</v>
      </c>
      <c r="BE35" s="234">
        <v>64</v>
      </c>
      <c r="BF35" s="234">
        <v>66</v>
      </c>
      <c r="BG35" s="234">
        <v>66</v>
      </c>
      <c r="BH35" s="234">
        <v>61</v>
      </c>
      <c r="BI35" s="234">
        <v>51</v>
      </c>
      <c r="BJ35" s="260">
        <v>38</v>
      </c>
      <c r="BK35" s="239">
        <v>40</v>
      </c>
    </row>
    <row r="36" spans="1:63" ht="14.5" x14ac:dyDescent="0.35">
      <c r="A36" s="65">
        <v>31</v>
      </c>
      <c r="B36" s="48" t="s">
        <v>2</v>
      </c>
      <c r="C36" s="28" t="s">
        <v>131</v>
      </c>
      <c r="D36" s="1">
        <f>'4 Utsläpp data'!D36*1000/'6 Intensiteter data'!AH36</f>
        <v>11.78440783072887</v>
      </c>
      <c r="E36" s="1">
        <f>'4 Utsläpp data'!E36*1000/'6 Intensiteter data'!AI36</f>
        <v>13.589846010074011</v>
      </c>
      <c r="F36" s="1">
        <f>'4 Utsläpp data'!F36*1000/'6 Intensiteter data'!AJ36</f>
        <v>12.600751894581132</v>
      </c>
      <c r="G36" s="1">
        <f>'4 Utsläpp data'!G36*1000/'6 Intensiteter data'!AK36</f>
        <v>11.073905617738451</v>
      </c>
      <c r="H36" s="1">
        <f>'4 Utsläpp data'!H36*1000/'6 Intensiteter data'!AL36</f>
        <v>10.941713467900938</v>
      </c>
      <c r="I36" s="1">
        <f>'4 Utsläpp data'!I36*1000/'6 Intensiteter data'!AM36</f>
        <v>9.6701955855562645</v>
      </c>
      <c r="J36" s="1">
        <f>'4 Utsläpp data'!J36*1000/'6 Intensiteter data'!AN36</f>
        <v>9.0634380749814856</v>
      </c>
      <c r="K36" s="1">
        <f>'4 Utsläpp data'!K36*1000/'6 Intensiteter data'!AO36</f>
        <v>9.7533785734245413</v>
      </c>
      <c r="L36" s="1">
        <f>'4 Utsläpp data'!L36*1000/'6 Intensiteter data'!AP36</f>
        <v>8.2261437465201031</v>
      </c>
      <c r="M36" s="1">
        <f>'4 Utsläpp data'!M36*1000/'6 Intensiteter data'!AQ36</f>
        <v>8.3472117455435946</v>
      </c>
      <c r="N36" s="1">
        <f>'4 Utsläpp data'!N36*1000/'6 Intensiteter data'!AR36</f>
        <v>8.2725721909380656</v>
      </c>
      <c r="O36" s="1">
        <f>'4 Utsläpp data'!O36*1000/'6 Intensiteter data'!AS36</f>
        <v>8.5620934132696274</v>
      </c>
      <c r="P36" s="1">
        <f>'4 Utsläpp data'!P36*1000/'6 Intensiteter data'!AT36</f>
        <v>10.249125349921034</v>
      </c>
      <c r="Q36" s="1">
        <f>'4 Utsläpp data'!Q36*1000/'6 Intensiteter data'!AU36</f>
        <v>12.704646393139267</v>
      </c>
      <c r="R36" s="247">
        <f>'4 Utsläpp data'!R36*1000/'6 Intensiteter data'!AV36</f>
        <v>10.893504889002838</v>
      </c>
      <c r="S36" s="1">
        <f>'4 Utsläpp data'!D36*1000/('6 Intensiteter data'!AW36*100)</f>
        <v>7.6825070420979751</v>
      </c>
      <c r="T36" s="1">
        <f>'4 Utsläpp data'!E36*1000/('6 Intensiteter data'!AX36*100)</f>
        <v>8.6745281353351</v>
      </c>
      <c r="U36" s="1">
        <f>'4 Utsläpp data'!F36*1000/('6 Intensiteter data'!AY36*100)</f>
        <v>8.3458572257118906</v>
      </c>
      <c r="V36" s="1">
        <f>'4 Utsläpp data'!G36*1000/('6 Intensiteter data'!AZ36*100)</f>
        <v>8.3436845236196628</v>
      </c>
      <c r="W36" s="1">
        <f>'4 Utsläpp data'!H36*1000/('6 Intensiteter data'!BA36*100)</f>
        <v>7.9950015748642285</v>
      </c>
      <c r="X36" s="1">
        <f>'4 Utsläpp data'!I36*1000/('6 Intensiteter data'!BB36*100)</f>
        <v>7.7708668682168449</v>
      </c>
      <c r="Y36" s="1">
        <f>'4 Utsläpp data'!J36*1000/('6 Intensiteter data'!BC36*100)</f>
        <v>7.6382944725546214</v>
      </c>
      <c r="Z36" s="1">
        <f>'4 Utsläpp data'!K36*1000/('6 Intensiteter data'!BD36*100)</f>
        <v>8.6444482265077109</v>
      </c>
      <c r="AA36" s="1">
        <f>'4 Utsläpp data'!L36*1000/('6 Intensiteter data'!BE36*100)</f>
        <v>7.7081049472930463</v>
      </c>
      <c r="AB36" s="1">
        <f>'4 Utsläpp data'!M36*1000/('6 Intensiteter data'!BF36*100)</f>
        <v>7.0705190399905504</v>
      </c>
      <c r="AC36" s="1">
        <f>'4 Utsläpp data'!N36*1000/('6 Intensiteter data'!BG36*100)</f>
        <v>6.8246261427738757</v>
      </c>
      <c r="AD36" s="1">
        <f>'4 Utsläpp data'!O36*1000/('6 Intensiteter data'!BH36*100)</f>
        <v>6.9396475561995867</v>
      </c>
      <c r="AE36" s="1">
        <f>'4 Utsläpp data'!P36*1000/('6 Intensiteter data'!BI36*100)</f>
        <v>7.2678907277351117</v>
      </c>
      <c r="AF36" s="1">
        <f>'4 Utsläpp data'!Q36*1000/('6 Intensiteter data'!BJ36*100)</f>
        <v>7.4832326453729197</v>
      </c>
      <c r="AG36" s="247">
        <f>'4 Utsläpp data'!R36*1000/('6 Intensiteter data'!BK36*100)</f>
        <v>6.8649371380255015</v>
      </c>
      <c r="AH36" s="225">
        <v>58021</v>
      </c>
      <c r="AI36" s="225">
        <v>53618</v>
      </c>
      <c r="AJ36" s="225">
        <v>54576</v>
      </c>
      <c r="AK36" s="225">
        <v>62160</v>
      </c>
      <c r="AL36" s="225">
        <v>58236</v>
      </c>
      <c r="AM36" s="225">
        <v>63805</v>
      </c>
      <c r="AN36" s="225">
        <v>67505</v>
      </c>
      <c r="AO36" s="225">
        <v>69043</v>
      </c>
      <c r="AP36" s="225">
        <v>74025</v>
      </c>
      <c r="AQ36" s="225">
        <v>68950</v>
      </c>
      <c r="AR36" s="225">
        <v>69380</v>
      </c>
      <c r="AS36" s="225">
        <v>68569</v>
      </c>
      <c r="AT36" s="258">
        <v>58219</v>
      </c>
      <c r="AU36" s="224">
        <v>49654</v>
      </c>
      <c r="AV36" s="224">
        <v>54133</v>
      </c>
      <c r="AW36" s="238">
        <v>890</v>
      </c>
      <c r="AX36" s="234">
        <v>840</v>
      </c>
      <c r="AY36" s="234">
        <v>824</v>
      </c>
      <c r="AZ36" s="234">
        <v>825</v>
      </c>
      <c r="BA36" s="234">
        <v>797</v>
      </c>
      <c r="BB36" s="234">
        <v>794</v>
      </c>
      <c r="BC36" s="234">
        <v>801</v>
      </c>
      <c r="BD36" s="234">
        <v>779</v>
      </c>
      <c r="BE36" s="234">
        <v>790</v>
      </c>
      <c r="BF36" s="234">
        <v>814</v>
      </c>
      <c r="BG36" s="234">
        <v>841</v>
      </c>
      <c r="BH36" s="234">
        <v>846</v>
      </c>
      <c r="BI36" s="234">
        <v>821</v>
      </c>
      <c r="BJ36" s="260">
        <v>843</v>
      </c>
      <c r="BK36" s="239">
        <v>859</v>
      </c>
    </row>
    <row r="37" spans="1:63" ht="14.5" x14ac:dyDescent="0.35">
      <c r="A37" s="65">
        <v>32</v>
      </c>
      <c r="B37" s="48" t="s">
        <v>94</v>
      </c>
      <c r="C37" s="28" t="s">
        <v>132</v>
      </c>
      <c r="D37" s="1">
        <f>'4 Utsläpp data'!D37*1000/'6 Intensiteter data'!AH37</f>
        <v>1.4293246841811715</v>
      </c>
      <c r="E37" s="1">
        <f>'4 Utsläpp data'!E37*1000/'6 Intensiteter data'!AI37</f>
        <v>1.460056957166159</v>
      </c>
      <c r="F37" s="1">
        <f>'4 Utsläpp data'!F37*1000/'6 Intensiteter data'!AJ37</f>
        <v>1.4892401163931126</v>
      </c>
      <c r="G37" s="1">
        <f>'4 Utsläpp data'!G37*1000/'6 Intensiteter data'!AK37</f>
        <v>1.3740755863032132</v>
      </c>
      <c r="H37" s="1">
        <f>'4 Utsläpp data'!H37*1000/'6 Intensiteter data'!AL37</f>
        <v>1.2619522631463518</v>
      </c>
      <c r="I37" s="1">
        <f>'4 Utsläpp data'!I37*1000/'6 Intensiteter data'!AM37</f>
        <v>1.2093779550533015</v>
      </c>
      <c r="J37" s="1">
        <f>'4 Utsläpp data'!J37*1000/'6 Intensiteter data'!AN37</f>
        <v>1.1337511412126038</v>
      </c>
      <c r="K37" s="1">
        <f>'4 Utsläpp data'!K37*1000/'6 Intensiteter data'!AO37</f>
        <v>1.0602228523050958</v>
      </c>
      <c r="L37" s="1">
        <f>'4 Utsläpp data'!L37*1000/'6 Intensiteter data'!AP37</f>
        <v>0.99415692021337976</v>
      </c>
      <c r="M37" s="1">
        <f>'4 Utsläpp data'!M37*1000/'6 Intensiteter data'!AQ37</f>
        <v>0.98558444248074284</v>
      </c>
      <c r="N37" s="1">
        <f>'4 Utsläpp data'!N37*1000/'6 Intensiteter data'!AR37</f>
        <v>0.92338544656283439</v>
      </c>
      <c r="O37" s="1">
        <f>'4 Utsläpp data'!O37*1000/'6 Intensiteter data'!AS37</f>
        <v>0.88928252426413756</v>
      </c>
      <c r="P37" s="1">
        <f>'4 Utsläpp data'!P37*1000/'6 Intensiteter data'!AT37</f>
        <v>1.2756041236288382</v>
      </c>
      <c r="Q37" s="1">
        <f>'4 Utsläpp data'!Q37*1000/'6 Intensiteter data'!AU37</f>
        <v>1.1212121583933119</v>
      </c>
      <c r="R37" s="247">
        <f>'4 Utsläpp data'!R37*1000/'6 Intensiteter data'!AV37</f>
        <v>0.71007326068434284</v>
      </c>
      <c r="S37" s="1">
        <f>'4 Utsläpp data'!D37*1000/('6 Intensiteter data'!AW37*100)</f>
        <v>0.66765439448780817</v>
      </c>
      <c r="T37" s="1">
        <f>'4 Utsläpp data'!E37*1000/('6 Intensiteter data'!AX37*100)</f>
        <v>0.65204501276278037</v>
      </c>
      <c r="U37" s="1">
        <f>'4 Utsläpp data'!F37*1000/('6 Intensiteter data'!AY37*100)</f>
        <v>0.66429805588210533</v>
      </c>
      <c r="V37" s="1">
        <f>'4 Utsläpp data'!G37*1000/('6 Intensiteter data'!AZ37*100)</f>
        <v>0.60488263530476838</v>
      </c>
      <c r="W37" s="1">
        <f>'4 Utsläpp data'!H37*1000/('6 Intensiteter data'!BA37*100)</f>
        <v>0.53846022748560929</v>
      </c>
      <c r="X37" s="1">
        <f>'4 Utsläpp data'!I37*1000/('6 Intensiteter data'!BB37*100)</f>
        <v>0.50829357084025073</v>
      </c>
      <c r="Y37" s="1">
        <f>'4 Utsläpp data'!J37*1000/('6 Intensiteter data'!BC37*100)</f>
        <v>0.47680311539453496</v>
      </c>
      <c r="Z37" s="1">
        <f>'4 Utsläpp data'!K37*1000/('6 Intensiteter data'!BD37*100)</f>
        <v>0.45444026630412826</v>
      </c>
      <c r="AA37" s="1">
        <f>'4 Utsläpp data'!L37*1000/('6 Intensiteter data'!BE37*100)</f>
        <v>0.41681745202515108</v>
      </c>
      <c r="AB37" s="1">
        <f>'4 Utsläpp data'!M37*1000/('6 Intensiteter data'!BF37*100)</f>
        <v>0.40838431839185224</v>
      </c>
      <c r="AC37" s="1">
        <f>'4 Utsläpp data'!N37*1000/('6 Intensiteter data'!BG37*100)</f>
        <v>0.38886004138491392</v>
      </c>
      <c r="AD37" s="1">
        <f>'4 Utsläpp data'!O37*1000/('6 Intensiteter data'!BH37*100)</f>
        <v>0.37594372492760997</v>
      </c>
      <c r="AE37" s="1">
        <f>'4 Utsläpp data'!P37*1000/('6 Intensiteter data'!BI37*100)</f>
        <v>0.39837040397448159</v>
      </c>
      <c r="AF37" s="1">
        <f>'4 Utsläpp data'!Q37*1000/('6 Intensiteter data'!BJ37*100)</f>
        <v>0.41729616645903711</v>
      </c>
      <c r="AG37" s="247">
        <f>'4 Utsläpp data'!R37*1000/('6 Intensiteter data'!BK37*100)</f>
        <v>0.30820586705456698</v>
      </c>
      <c r="AH37" s="225">
        <v>62266</v>
      </c>
      <c r="AI37" s="225">
        <v>61138</v>
      </c>
      <c r="AJ37" s="225">
        <v>63029</v>
      </c>
      <c r="AK37" s="225">
        <v>64799</v>
      </c>
      <c r="AL37" s="225">
        <v>65838</v>
      </c>
      <c r="AM37" s="225">
        <v>68760</v>
      </c>
      <c r="AN37" s="225">
        <v>71410</v>
      </c>
      <c r="AO37" s="225">
        <v>75867</v>
      </c>
      <c r="AP37" s="225">
        <v>79535</v>
      </c>
      <c r="AQ37" s="225">
        <v>79971</v>
      </c>
      <c r="AR37" s="225">
        <v>81656</v>
      </c>
      <c r="AS37" s="225">
        <v>81337</v>
      </c>
      <c r="AT37" s="258">
        <v>52154</v>
      </c>
      <c r="AU37" s="224">
        <v>60182</v>
      </c>
      <c r="AV37" s="224">
        <v>85030</v>
      </c>
      <c r="AW37" s="238">
        <v>1333</v>
      </c>
      <c r="AX37" s="234">
        <v>1369</v>
      </c>
      <c r="AY37" s="234">
        <v>1413</v>
      </c>
      <c r="AZ37" s="234">
        <v>1472</v>
      </c>
      <c r="BA37" s="234">
        <v>1543</v>
      </c>
      <c r="BB37" s="234">
        <v>1636</v>
      </c>
      <c r="BC37" s="234">
        <v>1698</v>
      </c>
      <c r="BD37" s="234">
        <v>1770</v>
      </c>
      <c r="BE37" s="234">
        <v>1897</v>
      </c>
      <c r="BF37" s="234">
        <v>1930</v>
      </c>
      <c r="BG37" s="234">
        <v>1939</v>
      </c>
      <c r="BH37" s="234">
        <v>1924</v>
      </c>
      <c r="BI37" s="234">
        <v>1670</v>
      </c>
      <c r="BJ37" s="260">
        <v>1617</v>
      </c>
      <c r="BK37" s="239">
        <v>1959</v>
      </c>
    </row>
    <row r="38" spans="1:63" ht="14.5" x14ac:dyDescent="0.35">
      <c r="A38" s="65">
        <v>33</v>
      </c>
      <c r="B38" s="48" t="s">
        <v>94</v>
      </c>
      <c r="C38" s="28" t="s">
        <v>133</v>
      </c>
      <c r="D38" s="1">
        <f>'4 Utsläpp data'!D38*1000/'6 Intensiteter data'!AH38</f>
        <v>0.87881380732120107</v>
      </c>
      <c r="E38" s="1">
        <f>'4 Utsläpp data'!E38*1000/'6 Intensiteter data'!AI38</f>
        <v>0.96174505206970506</v>
      </c>
      <c r="F38" s="1">
        <f>'4 Utsläpp data'!F38*1000/'6 Intensiteter data'!AJ38</f>
        <v>0.8323228359054935</v>
      </c>
      <c r="G38" s="1">
        <f>'4 Utsläpp data'!G38*1000/'6 Intensiteter data'!AK38</f>
        <v>0.74770491373349435</v>
      </c>
      <c r="H38" s="1">
        <f>'4 Utsläpp data'!H38*1000/'6 Intensiteter data'!AL38</f>
        <v>0.63768041533624009</v>
      </c>
      <c r="I38" s="1">
        <f>'4 Utsläpp data'!I38*1000/'6 Intensiteter data'!AM38</f>
        <v>0.59251459078444546</v>
      </c>
      <c r="J38" s="1">
        <f>'4 Utsläpp data'!J38*1000/'6 Intensiteter data'!AN38</f>
        <v>0.50386820255911646</v>
      </c>
      <c r="K38" s="1">
        <f>'4 Utsläpp data'!K38*1000/'6 Intensiteter data'!AO38</f>
        <v>0.4187044318395034</v>
      </c>
      <c r="L38" s="1">
        <f>'4 Utsläpp data'!L38*1000/'6 Intensiteter data'!AP38</f>
        <v>0.34898477162016883</v>
      </c>
      <c r="M38" s="1">
        <f>'4 Utsläpp data'!M38*1000/'6 Intensiteter data'!AQ38</f>
        <v>0.2845348797669357</v>
      </c>
      <c r="N38" s="1">
        <f>'4 Utsläpp data'!N38*1000/'6 Intensiteter data'!AR38</f>
        <v>0.24775300730958252</v>
      </c>
      <c r="O38" s="1">
        <f>'4 Utsläpp data'!O38*1000/'6 Intensiteter data'!AS38</f>
        <v>0.20591305156948447</v>
      </c>
      <c r="P38" s="1">
        <f>'4 Utsläpp data'!P38*1000/'6 Intensiteter data'!AT38</f>
        <v>0.1762577686426407</v>
      </c>
      <c r="Q38" s="1">
        <f>'4 Utsläpp data'!Q38*1000/'6 Intensiteter data'!AU38</f>
        <v>0.13526853852084478</v>
      </c>
      <c r="R38" s="247">
        <f>'4 Utsläpp data'!R38*1000/'6 Intensiteter data'!AV38</f>
        <v>0.12767729529437663</v>
      </c>
      <c r="S38" s="1">
        <f>'4 Utsläpp data'!D38*1000/('6 Intensiteter data'!AW38*100)</f>
        <v>0.55382647535391738</v>
      </c>
      <c r="T38" s="1">
        <f>'4 Utsläpp data'!E38*1000/('6 Intensiteter data'!AX38*100)</f>
        <v>0.55645012131165972</v>
      </c>
      <c r="U38" s="1">
        <f>'4 Utsläpp data'!F38*1000/('6 Intensiteter data'!AY38*100)</f>
        <v>0.57663732082672048</v>
      </c>
      <c r="V38" s="1">
        <f>'4 Utsläpp data'!G38*1000/('6 Intensiteter data'!AZ38*100)</f>
        <v>0.53996795101385409</v>
      </c>
      <c r="W38" s="1">
        <f>'4 Utsläpp data'!H38*1000/('6 Intensiteter data'!BA38*100)</f>
        <v>0.49980678019428659</v>
      </c>
      <c r="X38" s="1">
        <f>'4 Utsläpp data'!I38*1000/('6 Intensiteter data'!BB38*100)</f>
        <v>0.4781648122825875</v>
      </c>
      <c r="Y38" s="1">
        <f>'4 Utsläpp data'!J38*1000/('6 Intensiteter data'!BC38*100)</f>
        <v>0.42434258907973893</v>
      </c>
      <c r="Z38" s="1">
        <f>'4 Utsläpp data'!K38*1000/('6 Intensiteter data'!BD38*100)</f>
        <v>0.36413454492708763</v>
      </c>
      <c r="AA38" s="1">
        <f>'4 Utsläpp data'!L38*1000/('6 Intensiteter data'!BE38*100)</f>
        <v>0.33400660533510446</v>
      </c>
      <c r="AB38" s="1">
        <f>'4 Utsläpp data'!M38*1000/('6 Intensiteter data'!BF38*100)</f>
        <v>0.3129797192670406</v>
      </c>
      <c r="AC38" s="1">
        <f>'4 Utsläpp data'!N38*1000/('6 Intensiteter data'!BG38*100)</f>
        <v>0.29995755739469149</v>
      </c>
      <c r="AD38" s="1">
        <f>'4 Utsläpp data'!O38*1000/('6 Intensiteter data'!BH38*100)</f>
        <v>0.26902295052967945</v>
      </c>
      <c r="AE38" s="1">
        <f>'4 Utsläpp data'!P38*1000/('6 Intensiteter data'!BI38*100)</f>
        <v>0.23589164703340079</v>
      </c>
      <c r="AF38" s="1">
        <f>'4 Utsläpp data'!Q38*1000/('6 Intensiteter data'!BJ38*100)</f>
        <v>0.21164502018510006</v>
      </c>
      <c r="AG38" s="247">
        <f>'4 Utsläpp data'!R38*1000/('6 Intensiteter data'!BK38*100)</f>
        <v>0.17696422928609626</v>
      </c>
      <c r="AH38" s="225">
        <v>22309</v>
      </c>
      <c r="AI38" s="225">
        <v>20019</v>
      </c>
      <c r="AJ38" s="225">
        <v>22724</v>
      </c>
      <c r="AK38" s="225">
        <v>23326</v>
      </c>
      <c r="AL38" s="225">
        <v>25238</v>
      </c>
      <c r="AM38" s="225">
        <v>25905</v>
      </c>
      <c r="AN38" s="225">
        <v>26781</v>
      </c>
      <c r="AO38" s="225">
        <v>28960</v>
      </c>
      <c r="AP38" s="225">
        <v>30818</v>
      </c>
      <c r="AQ38" s="225">
        <v>36189</v>
      </c>
      <c r="AR38" s="225">
        <v>39106</v>
      </c>
      <c r="AS38" s="225">
        <v>43898</v>
      </c>
      <c r="AT38" s="225">
        <v>44968</v>
      </c>
      <c r="AU38" s="224">
        <v>54762</v>
      </c>
      <c r="AV38" s="224">
        <v>50590</v>
      </c>
      <c r="AW38" s="238">
        <v>354</v>
      </c>
      <c r="AX38" s="234">
        <v>346</v>
      </c>
      <c r="AY38" s="234">
        <v>328</v>
      </c>
      <c r="AZ38" s="234">
        <v>323</v>
      </c>
      <c r="BA38" s="234">
        <v>322</v>
      </c>
      <c r="BB38" s="234">
        <v>321</v>
      </c>
      <c r="BC38" s="234">
        <v>318</v>
      </c>
      <c r="BD38" s="234">
        <v>333</v>
      </c>
      <c r="BE38" s="234">
        <v>322</v>
      </c>
      <c r="BF38" s="234">
        <v>329</v>
      </c>
      <c r="BG38" s="234">
        <v>323</v>
      </c>
      <c r="BH38" s="234">
        <v>336</v>
      </c>
      <c r="BI38" s="234">
        <v>336</v>
      </c>
      <c r="BJ38" s="260">
        <v>350</v>
      </c>
      <c r="BK38" s="239">
        <v>365</v>
      </c>
    </row>
    <row r="39" spans="1:63" ht="14.5" x14ac:dyDescent="0.35">
      <c r="A39" s="65">
        <v>34</v>
      </c>
      <c r="B39" s="48" t="s">
        <v>94</v>
      </c>
      <c r="C39" s="28" t="s">
        <v>134</v>
      </c>
      <c r="D39" s="1">
        <f>'4 Utsläpp data'!D39*1000/'6 Intensiteter data'!AH39</f>
        <v>2.0303035072555806</v>
      </c>
      <c r="E39" s="1">
        <f>'4 Utsläpp data'!E39*1000/'6 Intensiteter data'!AI39</f>
        <v>1.8640610174889845</v>
      </c>
      <c r="F39" s="1">
        <f>'4 Utsläpp data'!F39*1000/'6 Intensiteter data'!AJ39</f>
        <v>1.7863549044442379</v>
      </c>
      <c r="G39" s="1">
        <f>'4 Utsläpp data'!G39*1000/'6 Intensiteter data'!AK39</f>
        <v>1.7981649101559161</v>
      </c>
      <c r="H39" s="1">
        <f>'4 Utsläpp data'!H39*1000/'6 Intensiteter data'!AL39</f>
        <v>1.6204291615861304</v>
      </c>
      <c r="I39" s="1">
        <f>'4 Utsläpp data'!I39*1000/'6 Intensiteter data'!AM39</f>
        <v>1.6037640656760739</v>
      </c>
      <c r="J39" s="1">
        <f>'4 Utsläpp data'!J39*1000/'6 Intensiteter data'!AN39</f>
        <v>1.4692428184956936</v>
      </c>
      <c r="K39" s="1">
        <f>'4 Utsläpp data'!K39*1000/'6 Intensiteter data'!AO39</f>
        <v>1.3188067969520676</v>
      </c>
      <c r="L39" s="1">
        <f>'4 Utsläpp data'!L39*1000/'6 Intensiteter data'!AP39</f>
        <v>1.1869655254193434</v>
      </c>
      <c r="M39" s="1">
        <f>'4 Utsläpp data'!M39*1000/'6 Intensiteter data'!AQ39</f>
        <v>1.0455266272431376</v>
      </c>
      <c r="N39" s="1">
        <f>'4 Utsläpp data'!N39*1000/'6 Intensiteter data'!AR39</f>
        <v>0.90898902628583322</v>
      </c>
      <c r="O39" s="1">
        <f>'4 Utsläpp data'!O39*1000/'6 Intensiteter data'!AS39</f>
        <v>0.78893400814357606</v>
      </c>
      <c r="P39" s="1">
        <f>'4 Utsläpp data'!P39*1000/'6 Intensiteter data'!AT39</f>
        <v>0.82737003452157643</v>
      </c>
      <c r="Q39" s="1">
        <f>'4 Utsläpp data'!Q39*1000/'6 Intensiteter data'!AU39</f>
        <v>0.72267849046291455</v>
      </c>
      <c r="R39" s="247">
        <f>'4 Utsläpp data'!R39*1000/'6 Intensiteter data'!AV39</f>
        <v>0.59050791404084524</v>
      </c>
      <c r="S39" s="1">
        <f>'4 Utsläpp data'!D39*1000/('6 Intensiteter data'!AW39*100)</f>
        <v>1.9687061635608774</v>
      </c>
      <c r="T39" s="1">
        <f>'4 Utsläpp data'!E39*1000/('6 Intensiteter data'!AX39*100)</f>
        <v>1.7805571458925267</v>
      </c>
      <c r="U39" s="1">
        <f>'4 Utsläpp data'!F39*1000/('6 Intensiteter data'!AY39*100)</f>
        <v>1.8330306293668133</v>
      </c>
      <c r="V39" s="1">
        <f>'4 Utsläpp data'!G39*1000/('6 Intensiteter data'!AZ39*100)</f>
        <v>1.8010651761400385</v>
      </c>
      <c r="W39" s="1">
        <f>'4 Utsläpp data'!H39*1000/('6 Intensiteter data'!BA39*100)</f>
        <v>1.6038390535032248</v>
      </c>
      <c r="X39" s="1">
        <f>'4 Utsläpp data'!I39*1000/('6 Intensiteter data'!BB39*100)</f>
        <v>1.3963518921076681</v>
      </c>
      <c r="Y39" s="1">
        <f>'4 Utsläpp data'!J39*1000/('6 Intensiteter data'!BC39*100)</f>
        <v>1.3954565798903582</v>
      </c>
      <c r="Z39" s="1">
        <f>'4 Utsläpp data'!K39*1000/('6 Intensiteter data'!BD39*100)</f>
        <v>1.2025564200355521</v>
      </c>
      <c r="AA39" s="1">
        <f>'4 Utsläpp data'!L39*1000/('6 Intensiteter data'!BE39*100)</f>
        <v>1.0928746815795327</v>
      </c>
      <c r="AB39" s="1">
        <f>'4 Utsläpp data'!M39*1000/('6 Intensiteter data'!BF39*100)</f>
        <v>0.94890312618852013</v>
      </c>
      <c r="AC39" s="1">
        <f>'4 Utsläpp data'!N39*1000/('6 Intensiteter data'!BG39*100)</f>
        <v>0.90714648096228079</v>
      </c>
      <c r="AD39" s="1">
        <f>'4 Utsläpp data'!O39*1000/('6 Intensiteter data'!BH39*100)</f>
        <v>0.83285981775827966</v>
      </c>
      <c r="AE39" s="1">
        <f>'4 Utsläpp data'!P39*1000/('6 Intensiteter data'!BI39*100)</f>
        <v>0.79065548923968154</v>
      </c>
      <c r="AF39" s="1">
        <f>'4 Utsläpp data'!Q39*1000/('6 Intensiteter data'!BJ39*100)</f>
        <v>0.75115800967287316</v>
      </c>
      <c r="AG39" s="247">
        <f>'4 Utsläpp data'!R39*1000/('6 Intensiteter data'!BK39*100)</f>
        <v>0.64152123661492932</v>
      </c>
      <c r="AH39" s="225">
        <v>11442</v>
      </c>
      <c r="AI39" s="225">
        <v>11749</v>
      </c>
      <c r="AJ39" s="225">
        <v>12724</v>
      </c>
      <c r="AK39" s="225">
        <v>12420</v>
      </c>
      <c r="AL39" s="225">
        <v>12471</v>
      </c>
      <c r="AM39" s="225">
        <v>11667</v>
      </c>
      <c r="AN39" s="225">
        <v>12917</v>
      </c>
      <c r="AO39" s="225">
        <v>12310</v>
      </c>
      <c r="AP39" s="225">
        <v>12614</v>
      </c>
      <c r="AQ39" s="225">
        <v>13523</v>
      </c>
      <c r="AR39" s="225">
        <v>14770</v>
      </c>
      <c r="AS39" s="225">
        <v>16363</v>
      </c>
      <c r="AT39" s="225">
        <v>15290</v>
      </c>
      <c r="AU39" s="224">
        <v>17566</v>
      </c>
      <c r="AV39" s="224">
        <v>19555</v>
      </c>
      <c r="AW39" s="238">
        <v>118</v>
      </c>
      <c r="AX39" s="234">
        <v>123</v>
      </c>
      <c r="AY39" s="234">
        <v>124</v>
      </c>
      <c r="AZ39" s="234">
        <v>124</v>
      </c>
      <c r="BA39" s="234">
        <v>126</v>
      </c>
      <c r="BB39" s="234">
        <v>134</v>
      </c>
      <c r="BC39" s="234">
        <v>136</v>
      </c>
      <c r="BD39" s="234">
        <v>135</v>
      </c>
      <c r="BE39" s="234">
        <v>137</v>
      </c>
      <c r="BF39" s="234">
        <v>149</v>
      </c>
      <c r="BG39" s="234">
        <v>148</v>
      </c>
      <c r="BH39" s="234">
        <v>155</v>
      </c>
      <c r="BI39" s="234">
        <v>160</v>
      </c>
      <c r="BJ39" s="260">
        <v>169</v>
      </c>
      <c r="BK39" s="239">
        <v>180</v>
      </c>
    </row>
    <row r="40" spans="1:63" ht="14.5" x14ac:dyDescent="0.35">
      <c r="A40" s="65">
        <v>35</v>
      </c>
      <c r="B40" s="48" t="s">
        <v>94</v>
      </c>
      <c r="C40" s="28" t="s">
        <v>135</v>
      </c>
      <c r="D40" s="1">
        <f>'4 Utsläpp data'!D40*1000/'6 Intensiteter data'!AH40</f>
        <v>1.2365076427442847</v>
      </c>
      <c r="E40" s="1">
        <f>'4 Utsläpp data'!E40*1000/'6 Intensiteter data'!AI40</f>
        <v>0.96338337740778712</v>
      </c>
      <c r="F40" s="1">
        <f>'4 Utsläpp data'!F40*1000/'6 Intensiteter data'!AJ40</f>
        <v>0.90929438392169071</v>
      </c>
      <c r="G40" s="1">
        <f>'4 Utsläpp data'!G40*1000/'6 Intensiteter data'!AK40</f>
        <v>0.95844109093355168</v>
      </c>
      <c r="H40" s="1">
        <f>'4 Utsläpp data'!H40*1000/'6 Intensiteter data'!AL40</f>
        <v>0.72645854968522405</v>
      </c>
      <c r="I40" s="1">
        <f>'4 Utsläpp data'!I40*1000/'6 Intensiteter data'!AM40</f>
        <v>0.69849916017186997</v>
      </c>
      <c r="J40" s="1">
        <f>'4 Utsläpp data'!J40*1000/'6 Intensiteter data'!AN40</f>
        <v>0.62718603964743336</v>
      </c>
      <c r="K40" s="1">
        <f>'4 Utsläpp data'!K40*1000/'6 Intensiteter data'!AO40</f>
        <v>0.35941135123426032</v>
      </c>
      <c r="L40" s="1">
        <f>'4 Utsläpp data'!L40*1000/'6 Intensiteter data'!AP40</f>
        <v>0.32248819713902305</v>
      </c>
      <c r="M40" s="1">
        <f>'4 Utsläpp data'!M40*1000/'6 Intensiteter data'!AQ40</f>
        <v>0.29398642690106458</v>
      </c>
      <c r="N40" s="1">
        <f>'4 Utsläpp data'!N40*1000/'6 Intensiteter data'!AR40</f>
        <v>0.27809173199314535</v>
      </c>
      <c r="O40" s="1">
        <f>'4 Utsläpp data'!O40*1000/'6 Intensiteter data'!AS40</f>
        <v>0.23786777493087755</v>
      </c>
      <c r="P40" s="1">
        <f>'4 Utsläpp data'!P40*1000/'6 Intensiteter data'!AT40</f>
        <v>0.22736096833367822</v>
      </c>
      <c r="Q40" s="1">
        <f>'4 Utsläpp data'!Q40*1000/'6 Intensiteter data'!AU40</f>
        <v>0.2393613154586082</v>
      </c>
      <c r="R40" s="247">
        <f>'4 Utsläpp data'!R40*1000/'6 Intensiteter data'!AV40</f>
        <v>0.28006981540031267</v>
      </c>
      <c r="S40" s="1">
        <f>'4 Utsläpp data'!D40*1000/('6 Intensiteter data'!AW40*100)</f>
        <v>1.6262951101256515</v>
      </c>
      <c r="T40" s="1">
        <f>'4 Utsläpp data'!E40*1000/('6 Intensiteter data'!AX40*100)</f>
        <v>1.3686844312442867</v>
      </c>
      <c r="U40" s="1">
        <f>'4 Utsläpp data'!F40*1000/('6 Intensiteter data'!AY40*100)</f>
        <v>1.4600172335539214</v>
      </c>
      <c r="V40" s="1">
        <f>'4 Utsläpp data'!G40*1000/('6 Intensiteter data'!AZ40*100)</f>
        <v>1.5676366567409545</v>
      </c>
      <c r="W40" s="1">
        <f>'4 Utsläpp data'!H40*1000/('6 Intensiteter data'!BA40*100)</f>
        <v>1.2221367851043743</v>
      </c>
      <c r="X40" s="1">
        <f>'4 Utsläpp data'!I40*1000/('6 Intensiteter data'!BB40*100)</f>
        <v>1.162073890411599</v>
      </c>
      <c r="Y40" s="1">
        <f>'4 Utsläpp data'!J40*1000/('6 Intensiteter data'!BC40*100)</f>
        <v>1.106832725776058</v>
      </c>
      <c r="Z40" s="1">
        <f>'4 Utsläpp data'!K40*1000/('6 Intensiteter data'!BD40*100)</f>
        <v>0.66068791640637903</v>
      </c>
      <c r="AA40" s="1">
        <f>'4 Utsläpp data'!L40*1000/('6 Intensiteter data'!BE40*100)</f>
        <v>0.63301181116570326</v>
      </c>
      <c r="AB40" s="1">
        <f>'4 Utsläpp data'!M40*1000/('6 Intensiteter data'!BF40*100)</f>
        <v>0.61042046148330364</v>
      </c>
      <c r="AC40" s="1">
        <f>'4 Utsläpp data'!N40*1000/('6 Intensiteter data'!BG40*100)</f>
        <v>0.60610812190661179</v>
      </c>
      <c r="AD40" s="1">
        <f>'4 Utsläpp data'!O40*1000/('6 Intensiteter data'!BH40*100)</f>
        <v>0.59170409017783143</v>
      </c>
      <c r="AE40" s="1">
        <f>'4 Utsläpp data'!P40*1000/('6 Intensiteter data'!BI40*100)</f>
        <v>0.58986736316278865</v>
      </c>
      <c r="AF40" s="1">
        <f>'4 Utsläpp data'!Q40*1000/('6 Intensiteter data'!BJ40*100)</f>
        <v>0.64416026569465445</v>
      </c>
      <c r="AG40" s="247">
        <f>'4 Utsläpp data'!R40*1000/('6 Intensiteter data'!BK40*100)</f>
        <v>0.56885878543101254</v>
      </c>
      <c r="AH40" s="225">
        <v>33933</v>
      </c>
      <c r="AI40" s="225">
        <v>36228</v>
      </c>
      <c r="AJ40" s="225">
        <v>37733</v>
      </c>
      <c r="AK40" s="225">
        <v>36147</v>
      </c>
      <c r="AL40" s="225">
        <v>37684</v>
      </c>
      <c r="AM40" s="225">
        <v>37599</v>
      </c>
      <c r="AN40" s="225">
        <v>40413</v>
      </c>
      <c r="AO40" s="225">
        <v>44118</v>
      </c>
      <c r="AP40" s="225">
        <v>46717</v>
      </c>
      <c r="AQ40" s="225">
        <v>49002</v>
      </c>
      <c r="AR40" s="225">
        <v>50565</v>
      </c>
      <c r="AS40" s="225">
        <v>55472</v>
      </c>
      <c r="AT40" s="225">
        <v>57077</v>
      </c>
      <c r="AU40" s="224">
        <v>57860</v>
      </c>
      <c r="AV40" s="224">
        <v>43060</v>
      </c>
      <c r="AW40" s="238">
        <v>258</v>
      </c>
      <c r="AX40" s="234">
        <v>255</v>
      </c>
      <c r="AY40" s="234">
        <v>235</v>
      </c>
      <c r="AZ40" s="234">
        <v>221</v>
      </c>
      <c r="BA40" s="234">
        <v>224</v>
      </c>
      <c r="BB40" s="234">
        <v>226</v>
      </c>
      <c r="BC40" s="234">
        <v>229</v>
      </c>
      <c r="BD40" s="234">
        <v>240</v>
      </c>
      <c r="BE40" s="234">
        <v>238</v>
      </c>
      <c r="BF40" s="234">
        <v>236</v>
      </c>
      <c r="BG40" s="234">
        <v>232</v>
      </c>
      <c r="BH40" s="234">
        <v>223</v>
      </c>
      <c r="BI40" s="234">
        <v>220</v>
      </c>
      <c r="BJ40" s="260">
        <v>215</v>
      </c>
      <c r="BK40" s="239">
        <v>212</v>
      </c>
    </row>
    <row r="41" spans="1:63" ht="14.5" x14ac:dyDescent="0.35">
      <c r="A41" s="65">
        <v>36</v>
      </c>
      <c r="B41" s="48" t="s">
        <v>94</v>
      </c>
      <c r="C41" s="28" t="s">
        <v>136</v>
      </c>
      <c r="D41" s="1">
        <f>'4 Utsläpp data'!D41*1000/'6 Intensiteter data'!AH41</f>
        <v>0.93288857630344579</v>
      </c>
      <c r="E41" s="1">
        <f>'4 Utsläpp data'!E41*1000/'6 Intensiteter data'!AI41</f>
        <v>0.89552594631166216</v>
      </c>
      <c r="F41" s="1">
        <f>'4 Utsläpp data'!F41*1000/'6 Intensiteter data'!AJ41</f>
        <v>0.71035909598644731</v>
      </c>
      <c r="G41" s="1">
        <f>'4 Utsläpp data'!G41*1000/'6 Intensiteter data'!AK41</f>
        <v>0.68027317308053448</v>
      </c>
      <c r="H41" s="1">
        <f>'4 Utsläpp data'!H41*1000/'6 Intensiteter data'!AL41</f>
        <v>0.61750591893367857</v>
      </c>
      <c r="I41" s="1">
        <f>'4 Utsläpp data'!I41*1000/'6 Intensiteter data'!AM41</f>
        <v>0.54376820188014696</v>
      </c>
      <c r="J41" s="1">
        <f>'4 Utsläpp data'!J41*1000/'6 Intensiteter data'!AN41</f>
        <v>0.47973501103225458</v>
      </c>
      <c r="K41" s="1">
        <f>'4 Utsläpp data'!K41*1000/'6 Intensiteter data'!AO41</f>
        <v>0.38647124508100611</v>
      </c>
      <c r="L41" s="1">
        <f>'4 Utsläpp data'!L41*1000/'6 Intensiteter data'!AP41</f>
        <v>0.39829494109911645</v>
      </c>
      <c r="M41" s="1">
        <f>'4 Utsläpp data'!M41*1000/'6 Intensiteter data'!AQ41</f>
        <v>0.45799697894182162</v>
      </c>
      <c r="N41" s="1">
        <f>'4 Utsläpp data'!N41*1000/'6 Intensiteter data'!AR41</f>
        <v>0.35301740566259043</v>
      </c>
      <c r="O41" s="1">
        <f>'4 Utsläpp data'!O41*1000/'6 Intensiteter data'!AS41</f>
        <v>0.29553038519741626</v>
      </c>
      <c r="P41" s="1">
        <f>'4 Utsläpp data'!P41*1000/'6 Intensiteter data'!AT41</f>
        <v>0.23343908976000866</v>
      </c>
      <c r="Q41" s="1">
        <f>'4 Utsläpp data'!Q41*1000/'6 Intensiteter data'!AU41</f>
        <v>0.19466645815138267</v>
      </c>
      <c r="R41" s="247">
        <f>'4 Utsläpp data'!R41*1000/'6 Intensiteter data'!AV41</f>
        <v>0.16063323798398274</v>
      </c>
      <c r="S41" s="1">
        <f>'4 Utsläpp data'!D41*1000/('6 Intensiteter data'!AW41*100)</f>
        <v>0.82511453313418914</v>
      </c>
      <c r="T41" s="1">
        <f>'4 Utsläpp data'!E41*1000/('6 Intensiteter data'!AX41*100)</f>
        <v>0.86488523190775035</v>
      </c>
      <c r="U41" s="1">
        <f>'4 Utsläpp data'!F41*1000/('6 Intensiteter data'!AY41*100)</f>
        <v>0.7792820761572492</v>
      </c>
      <c r="V41" s="1">
        <f>'4 Utsläpp data'!G41*1000/('6 Intensiteter data'!AZ41*100)</f>
        <v>0.80291447787614789</v>
      </c>
      <c r="W41" s="1">
        <f>'4 Utsläpp data'!H41*1000/('6 Intensiteter data'!BA41*100)</f>
        <v>0.70670004146095999</v>
      </c>
      <c r="X41" s="1">
        <f>'4 Utsläpp data'!I41*1000/('6 Intensiteter data'!BB41*100)</f>
        <v>0.68209185473994116</v>
      </c>
      <c r="Y41" s="1">
        <f>'4 Utsläpp data'!J41*1000/('6 Intensiteter data'!BC41*100)</f>
        <v>0.62083682232690329</v>
      </c>
      <c r="Z41" s="1">
        <f>'4 Utsläpp data'!K41*1000/('6 Intensiteter data'!BD41*100)</f>
        <v>0.58298320237548118</v>
      </c>
      <c r="AA41" s="1">
        <f>'4 Utsläpp data'!L41*1000/('6 Intensiteter data'!BE41*100)</f>
        <v>0.55151532591037011</v>
      </c>
      <c r="AB41" s="1">
        <f>'4 Utsläpp data'!M41*1000/('6 Intensiteter data'!BF41*100)</f>
        <v>0.517358418043114</v>
      </c>
      <c r="AC41" s="1">
        <f>'4 Utsläpp data'!N41*1000/('6 Intensiteter data'!BG41*100)</f>
        <v>0.47800353906234483</v>
      </c>
      <c r="AD41" s="1">
        <f>'4 Utsläpp data'!O41*1000/('6 Intensiteter data'!BH41*100)</f>
        <v>0.43521499173932787</v>
      </c>
      <c r="AE41" s="1">
        <f>'4 Utsläpp data'!P41*1000/('6 Intensiteter data'!BI41*100)</f>
        <v>0.37577457749648624</v>
      </c>
      <c r="AF41" s="1">
        <f>'4 Utsläpp data'!Q41*1000/('6 Intensiteter data'!BJ41*100)</f>
        <v>0.33352895937706212</v>
      </c>
      <c r="AG41" s="247">
        <f>'4 Utsläpp data'!R41*1000/('6 Intensiteter data'!BK41*100)</f>
        <v>0.25649440798503459</v>
      </c>
      <c r="AH41" s="225">
        <v>100653</v>
      </c>
      <c r="AI41" s="225">
        <v>105850</v>
      </c>
      <c r="AJ41" s="225">
        <v>120234</v>
      </c>
      <c r="AK41" s="225">
        <v>133726</v>
      </c>
      <c r="AL41" s="225">
        <v>133442</v>
      </c>
      <c r="AM41" s="225">
        <v>146637</v>
      </c>
      <c r="AN41" s="225">
        <v>155942</v>
      </c>
      <c r="AO41" s="225">
        <v>188258</v>
      </c>
      <c r="AP41" s="225">
        <v>172394</v>
      </c>
      <c r="AQ41" s="225">
        <v>148092</v>
      </c>
      <c r="AR41" s="225">
        <v>186182</v>
      </c>
      <c r="AS41" s="225">
        <v>210590</v>
      </c>
      <c r="AT41" s="225">
        <v>235021</v>
      </c>
      <c r="AU41" s="224">
        <v>259913</v>
      </c>
      <c r="AV41" s="224">
        <v>261551</v>
      </c>
      <c r="AW41" s="238">
        <v>1138</v>
      </c>
      <c r="AX41" s="234">
        <v>1096</v>
      </c>
      <c r="AY41" s="234">
        <v>1096</v>
      </c>
      <c r="AZ41" s="234">
        <v>1133</v>
      </c>
      <c r="BA41" s="234">
        <v>1166</v>
      </c>
      <c r="BB41" s="234">
        <v>1169</v>
      </c>
      <c r="BC41" s="234">
        <v>1205</v>
      </c>
      <c r="BD41" s="234">
        <v>1248</v>
      </c>
      <c r="BE41" s="234">
        <v>1245</v>
      </c>
      <c r="BF41" s="234">
        <v>1311</v>
      </c>
      <c r="BG41" s="234">
        <v>1375</v>
      </c>
      <c r="BH41" s="234">
        <v>1430</v>
      </c>
      <c r="BI41" s="234">
        <v>1460</v>
      </c>
      <c r="BJ41" s="260">
        <v>1517</v>
      </c>
      <c r="BK41" s="239">
        <v>1638</v>
      </c>
    </row>
    <row r="42" spans="1:63" ht="14.5" x14ac:dyDescent="0.35">
      <c r="A42" s="65">
        <v>37</v>
      </c>
      <c r="B42" s="48" t="s">
        <v>94</v>
      </c>
      <c r="C42" s="28" t="s">
        <v>137</v>
      </c>
      <c r="D42" s="1">
        <f>'4 Utsläpp data'!D42*1000/'6 Intensiteter data'!AH42</f>
        <v>0.63189357986910211</v>
      </c>
      <c r="E42" s="1">
        <f>'4 Utsläpp data'!E42*1000/'6 Intensiteter data'!AI42</f>
        <v>0.51370008213066343</v>
      </c>
      <c r="F42" s="1">
        <f>'4 Utsläpp data'!F42*1000/'6 Intensiteter data'!AJ42</f>
        <v>0.82130483281773325</v>
      </c>
      <c r="G42" s="1">
        <f>'4 Utsläpp data'!G42*1000/'6 Intensiteter data'!AK42</f>
        <v>0.76941028185150739</v>
      </c>
      <c r="H42" s="1">
        <f>'4 Utsläpp data'!H42*1000/'6 Intensiteter data'!AL42</f>
        <v>0.83928954506871756</v>
      </c>
      <c r="I42" s="1">
        <f>'4 Utsläpp data'!I42*1000/'6 Intensiteter data'!AM42</f>
        <v>0.7522462908105696</v>
      </c>
      <c r="J42" s="1">
        <f>'4 Utsläpp data'!J42*1000/'6 Intensiteter data'!AN42</f>
        <v>0.68475185727192989</v>
      </c>
      <c r="K42" s="1">
        <f>'4 Utsläpp data'!K42*1000/'6 Intensiteter data'!AO42</f>
        <v>0.66404781146320957</v>
      </c>
      <c r="L42" s="1">
        <f>'4 Utsläpp data'!L42*1000/'6 Intensiteter data'!AP42</f>
        <v>0.64249770983148735</v>
      </c>
      <c r="M42" s="1">
        <f>'4 Utsläpp data'!M42*1000/'6 Intensiteter data'!AQ42</f>
        <v>0.65926202816994195</v>
      </c>
      <c r="N42" s="1">
        <f>'4 Utsläpp data'!N42*1000/'6 Intensiteter data'!AR42</f>
        <v>0.59783248002879197</v>
      </c>
      <c r="O42" s="1">
        <f>'4 Utsläpp data'!O42*1000/'6 Intensiteter data'!AS42</f>
        <v>0.59977785813005768</v>
      </c>
      <c r="P42" s="1">
        <f>'4 Utsläpp data'!P42*1000/'6 Intensiteter data'!AT42</f>
        <v>0.52451089682661012</v>
      </c>
      <c r="Q42" s="1">
        <f>'4 Utsläpp data'!Q42*1000/'6 Intensiteter data'!AU42</f>
        <v>0.72887083145533504</v>
      </c>
      <c r="R42" s="247">
        <f>'4 Utsläpp data'!R42*1000/'6 Intensiteter data'!AV42</f>
        <v>0.66790124974555376</v>
      </c>
      <c r="S42" s="1">
        <f>'4 Utsläpp data'!D42*1000/('6 Intensiteter data'!AW42*100)</f>
        <v>0.93148021011432969</v>
      </c>
      <c r="T42" s="1">
        <f>'4 Utsläpp data'!E42*1000/('6 Intensiteter data'!AX42*100)</f>
        <v>0.8108623399504139</v>
      </c>
      <c r="U42" s="1">
        <f>'4 Utsläpp data'!F42*1000/('6 Intensiteter data'!AY42*100)</f>
        <v>1.3479452574629134</v>
      </c>
      <c r="V42" s="1">
        <f>'4 Utsläpp data'!G42*1000/('6 Intensiteter data'!AZ42*100)</f>
        <v>1.3036900301051484</v>
      </c>
      <c r="W42" s="1">
        <f>'4 Utsläpp data'!H42*1000/('6 Intensiteter data'!BA42*100)</f>
        <v>1.453026408948481</v>
      </c>
      <c r="X42" s="1">
        <f>'4 Utsläpp data'!I42*1000/('6 Intensiteter data'!BB42*100)</f>
        <v>1.4310939445737925</v>
      </c>
      <c r="Y42" s="1">
        <f>'4 Utsläpp data'!J42*1000/('6 Intensiteter data'!BC42*100)</f>
        <v>1.3657027011157599</v>
      </c>
      <c r="Z42" s="1">
        <f>'4 Utsläpp data'!K42*1000/('6 Intensiteter data'!BD42*100)</f>
        <v>1.4131208467860146</v>
      </c>
      <c r="AA42" s="1">
        <f>'4 Utsläpp data'!L42*1000/('6 Intensiteter data'!BE42*100)</f>
        <v>1.3531961097655194</v>
      </c>
      <c r="AB42" s="1">
        <f>'4 Utsläpp data'!M42*1000/('6 Intensiteter data'!BF42*100)</f>
        <v>1.4941955930611182</v>
      </c>
      <c r="AC42" s="1">
        <f>'4 Utsläpp data'!N42*1000/('6 Intensiteter data'!BG42*100)</f>
        <v>1.3760471055377572</v>
      </c>
      <c r="AD42" s="1">
        <f>'4 Utsläpp data'!O42*1000/('6 Intensiteter data'!BH42*100)</f>
        <v>1.268846134251111</v>
      </c>
      <c r="AE42" s="1">
        <f>'4 Utsläpp data'!P42*1000/('6 Intensiteter data'!BI42*100)</f>
        <v>1.1209547166465839</v>
      </c>
      <c r="AF42" s="1">
        <f>'4 Utsläpp data'!Q42*1000/('6 Intensiteter data'!BJ42*100)</f>
        <v>1.5482145892715187</v>
      </c>
      <c r="AG42" s="247">
        <f>'4 Utsläpp data'!R42*1000/('6 Intensiteter data'!BK42*100)</f>
        <v>1.3989475775168108</v>
      </c>
      <c r="AH42" s="225">
        <v>72821</v>
      </c>
      <c r="AI42" s="225">
        <v>76556</v>
      </c>
      <c r="AJ42" s="225">
        <v>79107</v>
      </c>
      <c r="AK42" s="225">
        <v>83534</v>
      </c>
      <c r="AL42" s="225">
        <v>85351</v>
      </c>
      <c r="AM42" s="225">
        <v>91697</v>
      </c>
      <c r="AN42" s="225">
        <v>95933</v>
      </c>
      <c r="AO42" s="225">
        <v>104274</v>
      </c>
      <c r="AP42" s="225">
        <v>107203</v>
      </c>
      <c r="AQ42" s="225">
        <v>109697</v>
      </c>
      <c r="AR42" s="225">
        <v>114626</v>
      </c>
      <c r="AS42" s="225">
        <v>114450</v>
      </c>
      <c r="AT42" s="225">
        <v>124168</v>
      </c>
      <c r="AU42" s="224">
        <v>126598</v>
      </c>
      <c r="AV42" s="224">
        <v>130490</v>
      </c>
      <c r="AW42" s="238">
        <v>494</v>
      </c>
      <c r="AX42" s="234">
        <v>485</v>
      </c>
      <c r="AY42" s="234">
        <v>482</v>
      </c>
      <c r="AZ42" s="234">
        <v>493</v>
      </c>
      <c r="BA42" s="234">
        <v>493</v>
      </c>
      <c r="BB42" s="234">
        <v>482</v>
      </c>
      <c r="BC42" s="234">
        <v>481</v>
      </c>
      <c r="BD42" s="234">
        <v>490</v>
      </c>
      <c r="BE42" s="234">
        <v>509</v>
      </c>
      <c r="BF42" s="234">
        <v>484</v>
      </c>
      <c r="BG42" s="234">
        <v>498</v>
      </c>
      <c r="BH42" s="234">
        <v>541</v>
      </c>
      <c r="BI42" s="234">
        <v>581</v>
      </c>
      <c r="BJ42" s="260">
        <v>596</v>
      </c>
      <c r="BK42" s="239">
        <v>623</v>
      </c>
    </row>
    <row r="43" spans="1:63" ht="14.5" x14ac:dyDescent="0.35">
      <c r="A43" s="65">
        <v>38</v>
      </c>
      <c r="B43" s="48" t="s">
        <v>94</v>
      </c>
      <c r="C43" s="28" t="s">
        <v>138</v>
      </c>
      <c r="D43" s="1">
        <f>'4 Utsläpp data'!D43*1000/'6 Intensiteter data'!AH43</f>
        <v>0.3196203321730729</v>
      </c>
      <c r="E43" s="1">
        <f>'4 Utsläpp data'!E43*1000/'6 Intensiteter data'!AI43</f>
        <v>0.32301665676721242</v>
      </c>
      <c r="F43" s="1">
        <f>'4 Utsläpp data'!F43*1000/'6 Intensiteter data'!AJ43</f>
        <v>0.46703795422708605</v>
      </c>
      <c r="G43" s="1">
        <f>'4 Utsläpp data'!G43*1000/'6 Intensiteter data'!AK43</f>
        <v>0.26184612981242716</v>
      </c>
      <c r="H43" s="1">
        <f>'4 Utsläpp data'!H43*1000/'6 Intensiteter data'!AL43</f>
        <v>0.25519188027710937</v>
      </c>
      <c r="I43" s="1">
        <f>'4 Utsläpp data'!I43*1000/'6 Intensiteter data'!AM43</f>
        <v>0.26012186212210964</v>
      </c>
      <c r="J43" s="1">
        <f>'4 Utsläpp data'!J43*1000/'6 Intensiteter data'!AN43</f>
        <v>0.27512264808624176</v>
      </c>
      <c r="K43" s="1">
        <f>'4 Utsläpp data'!K43*1000/'6 Intensiteter data'!AO43</f>
        <v>0.22122910425828129</v>
      </c>
      <c r="L43" s="1">
        <f>'4 Utsläpp data'!L43*1000/'6 Intensiteter data'!AP43</f>
        <v>0.20646189365584028</v>
      </c>
      <c r="M43" s="1">
        <f>'4 Utsläpp data'!M43*1000/'6 Intensiteter data'!AQ43</f>
        <v>0.19501923378893116</v>
      </c>
      <c r="N43" s="1">
        <f>'4 Utsläpp data'!N43*1000/'6 Intensiteter data'!AR43</f>
        <v>0.14089100852748698</v>
      </c>
      <c r="O43" s="1">
        <f>'4 Utsläpp data'!O43*1000/'6 Intensiteter data'!AS43</f>
        <v>0.10927798623602536</v>
      </c>
      <c r="P43" s="1">
        <f>'4 Utsläpp data'!P43*1000/'6 Intensiteter data'!AT43</f>
        <v>0.10284554609243388</v>
      </c>
      <c r="Q43" s="1">
        <f>'4 Utsläpp data'!Q43*1000/'6 Intensiteter data'!AU43</f>
        <v>9.2352042239878598E-2</v>
      </c>
      <c r="R43" s="247">
        <f>'4 Utsläpp data'!R43*1000/'6 Intensiteter data'!AV43</f>
        <v>7.7366490593088519E-2</v>
      </c>
      <c r="S43" s="1">
        <f>'4 Utsläpp data'!D43*1000/('6 Intensiteter data'!AW43*100)</f>
        <v>0.50120542925626088</v>
      </c>
      <c r="T43" s="1">
        <f>'4 Utsläpp data'!E43*1000/('6 Intensiteter data'!AX43*100)</f>
        <v>0.52216631392920188</v>
      </c>
      <c r="U43" s="1">
        <f>'4 Utsläpp data'!F43*1000/('6 Intensiteter data'!AY43*100)</f>
        <v>0.73699742357168074</v>
      </c>
      <c r="V43" s="1">
        <f>'4 Utsläpp data'!G43*1000/('6 Intensiteter data'!AZ43*100)</f>
        <v>0.4649378513985003</v>
      </c>
      <c r="W43" s="1">
        <f>'4 Utsläpp data'!H43*1000/('6 Intensiteter data'!BA43*100)</f>
        <v>0.40872568262195463</v>
      </c>
      <c r="X43" s="1">
        <f>'4 Utsläpp data'!I43*1000/('6 Intensiteter data'!BB43*100)</f>
        <v>0.38601481740012678</v>
      </c>
      <c r="Y43" s="1">
        <f>'4 Utsläpp data'!J43*1000/('6 Intensiteter data'!BC43*100)</f>
        <v>0.38196194309306564</v>
      </c>
      <c r="Z43" s="1">
        <f>'4 Utsläpp data'!K43*1000/('6 Intensiteter data'!BD43*100)</f>
        <v>0.34416550052101069</v>
      </c>
      <c r="AA43" s="1">
        <f>'4 Utsläpp data'!L43*1000/('6 Intensiteter data'!BE43*100)</f>
        <v>0.3874266569933863</v>
      </c>
      <c r="AB43" s="1">
        <f>'4 Utsläpp data'!M43*1000/('6 Intensiteter data'!BF43*100)</f>
        <v>0.3737699799799718</v>
      </c>
      <c r="AC43" s="1">
        <f>'4 Utsläpp data'!N43*1000/('6 Intensiteter data'!BG43*100)</f>
        <v>0.27217145166477985</v>
      </c>
      <c r="AD43" s="1">
        <f>'4 Utsläpp data'!O43*1000/('6 Intensiteter data'!BH43*100)</f>
        <v>0.2281442344901794</v>
      </c>
      <c r="AE43" s="1">
        <f>'4 Utsläpp data'!P43*1000/('6 Intensiteter data'!BI43*100)</f>
        <v>0.20673290421021967</v>
      </c>
      <c r="AF43" s="1">
        <f>'4 Utsläpp data'!Q43*1000/('6 Intensiteter data'!BJ43*100)</f>
        <v>0.18507117418740526</v>
      </c>
      <c r="AG43" s="247">
        <f>'4 Utsläpp data'!R43*1000/('6 Intensiteter data'!BK43*100)</f>
        <v>0.15974110833444569</v>
      </c>
      <c r="AH43" s="225">
        <v>39360</v>
      </c>
      <c r="AI43" s="225">
        <v>39605</v>
      </c>
      <c r="AJ43" s="225">
        <v>38346</v>
      </c>
      <c r="AK43" s="225">
        <v>43325</v>
      </c>
      <c r="AL43" s="225">
        <v>41002</v>
      </c>
      <c r="AM43" s="225">
        <v>38435</v>
      </c>
      <c r="AN43" s="225">
        <v>36652</v>
      </c>
      <c r="AO43" s="225">
        <v>39048</v>
      </c>
      <c r="AP43" s="225">
        <v>42409</v>
      </c>
      <c r="AQ43" s="225">
        <v>44273</v>
      </c>
      <c r="AR43" s="225">
        <v>45397</v>
      </c>
      <c r="AS43" s="225">
        <v>45304</v>
      </c>
      <c r="AT43" s="225">
        <v>46434</v>
      </c>
      <c r="AU43" s="224">
        <v>47895</v>
      </c>
      <c r="AV43" s="224">
        <v>50173</v>
      </c>
      <c r="AW43" s="238">
        <v>251</v>
      </c>
      <c r="AX43" s="234">
        <v>245</v>
      </c>
      <c r="AY43" s="234">
        <v>243</v>
      </c>
      <c r="AZ43" s="234">
        <v>244</v>
      </c>
      <c r="BA43" s="234">
        <v>256</v>
      </c>
      <c r="BB43" s="234">
        <v>259</v>
      </c>
      <c r="BC43" s="234">
        <v>264</v>
      </c>
      <c r="BD43" s="234">
        <v>251</v>
      </c>
      <c r="BE43" s="234">
        <v>226</v>
      </c>
      <c r="BF43" s="234">
        <v>231</v>
      </c>
      <c r="BG43" s="234">
        <v>235</v>
      </c>
      <c r="BH43" s="234">
        <v>217</v>
      </c>
      <c r="BI43" s="234">
        <v>231</v>
      </c>
      <c r="BJ43" s="260">
        <v>239</v>
      </c>
      <c r="BK43" s="239">
        <v>243</v>
      </c>
    </row>
    <row r="44" spans="1:63" ht="14.5" x14ac:dyDescent="0.35">
      <c r="A44" s="65">
        <v>39</v>
      </c>
      <c r="B44" s="48" t="s">
        <v>94</v>
      </c>
      <c r="C44" s="28" t="s">
        <v>139</v>
      </c>
      <c r="D44" s="1">
        <f>'4 Utsläpp data'!D44*1000/'6 Intensiteter data'!AH44</f>
        <v>1.3626339238612029</v>
      </c>
      <c r="E44" s="1">
        <f>'4 Utsläpp data'!E44*1000/'6 Intensiteter data'!AI44</f>
        <v>2.116165317207412</v>
      </c>
      <c r="F44" s="1">
        <f>'4 Utsläpp data'!F44*1000/'6 Intensiteter data'!AJ44</f>
        <v>0.86244292835222292</v>
      </c>
      <c r="G44" s="1">
        <f>'4 Utsläpp data'!G44*1000/'6 Intensiteter data'!AK44</f>
        <v>0.67422924706309362</v>
      </c>
      <c r="H44" s="1">
        <f>'4 Utsläpp data'!H44*1000/'6 Intensiteter data'!AL44</f>
        <v>0.68280361752296159</v>
      </c>
      <c r="I44" s="1">
        <f>'4 Utsläpp data'!I44*1000/'6 Intensiteter data'!AM44</f>
        <v>0.59191328846179658</v>
      </c>
      <c r="J44" s="1">
        <f>'4 Utsläpp data'!J44*1000/'6 Intensiteter data'!AN44</f>
        <v>0.53927454693616583</v>
      </c>
      <c r="K44" s="1">
        <f>'4 Utsläpp data'!K44*1000/'6 Intensiteter data'!AO44</f>
        <v>0.5053632591890409</v>
      </c>
      <c r="L44" s="1">
        <f>'4 Utsläpp data'!L44*1000/'6 Intensiteter data'!AP44</f>
        <v>0.47073643871446524</v>
      </c>
      <c r="M44" s="1">
        <f>'4 Utsläpp data'!M44*1000/'6 Intensiteter data'!AQ44</f>
        <v>0.49459663124546582</v>
      </c>
      <c r="N44" s="1">
        <f>'4 Utsläpp data'!N44*1000/'6 Intensiteter data'!AR44</f>
        <v>0.44755844859009902</v>
      </c>
      <c r="O44" s="1">
        <f>'4 Utsläpp data'!O44*1000/'6 Intensiteter data'!AS44</f>
        <v>0.40951066136877634</v>
      </c>
      <c r="P44" s="1">
        <f>'4 Utsläpp data'!P44*1000/'6 Intensiteter data'!AT44</f>
        <v>0.34946605435239586</v>
      </c>
      <c r="Q44" s="1">
        <f>'4 Utsläpp data'!Q44*1000/'6 Intensiteter data'!AU44</f>
        <v>0.2765491342542476</v>
      </c>
      <c r="R44" s="247">
        <f>'4 Utsläpp data'!R44*1000/'6 Intensiteter data'!AV44</f>
        <v>0.23664987009305063</v>
      </c>
      <c r="S44" s="1">
        <f>'4 Utsläpp data'!D44*1000/('6 Intensiteter data'!AW44*100)</f>
        <v>1.298202094613726</v>
      </c>
      <c r="T44" s="1">
        <f>'4 Utsläpp data'!E44*1000/('6 Intensiteter data'!AX44*100)</f>
        <v>1.9699309966665963</v>
      </c>
      <c r="U44" s="1">
        <f>'4 Utsläpp data'!F44*1000/('6 Intensiteter data'!AY44*100)</f>
        <v>0.77858783552121968</v>
      </c>
      <c r="V44" s="1">
        <f>'4 Utsläpp data'!G44*1000/('6 Intensiteter data'!AZ44*100)</f>
        <v>0.62610169883523459</v>
      </c>
      <c r="W44" s="1">
        <f>'4 Utsläpp data'!H44*1000/('6 Intensiteter data'!BA44*100)</f>
        <v>0.63784076706294612</v>
      </c>
      <c r="X44" s="1">
        <f>'4 Utsläpp data'!I44*1000/('6 Intensiteter data'!BB44*100)</f>
        <v>0.58983774835939806</v>
      </c>
      <c r="Y44" s="1">
        <f>'4 Utsläpp data'!J44*1000/('6 Intensiteter data'!BC44*100)</f>
        <v>0.58000396666529208</v>
      </c>
      <c r="Z44" s="1">
        <f>'4 Utsläpp data'!K44*1000/('6 Intensiteter data'!BD44*100)</f>
        <v>0.61166143588376976</v>
      </c>
      <c r="AA44" s="1">
        <f>'4 Utsläpp data'!L44*1000/('6 Intensiteter data'!BE44*100)</f>
        <v>0.60934598570527931</v>
      </c>
      <c r="AB44" s="1">
        <f>'4 Utsläpp data'!M44*1000/('6 Intensiteter data'!BF44*100)</f>
        <v>0.58629271172888775</v>
      </c>
      <c r="AC44" s="1">
        <f>'4 Utsläpp data'!N44*1000/('6 Intensiteter data'!BG44*100)</f>
        <v>0.53791951930544302</v>
      </c>
      <c r="AD44" s="1">
        <f>'4 Utsläpp data'!O44*1000/('6 Intensiteter data'!BH44*100)</f>
        <v>0.46035823515539942</v>
      </c>
      <c r="AE44" s="1">
        <f>'4 Utsläpp data'!P44*1000/('6 Intensiteter data'!BI44*100)</f>
        <v>0.38831367620831336</v>
      </c>
      <c r="AF44" s="1">
        <f>'4 Utsläpp data'!Q44*1000/('6 Intensiteter data'!BJ44*100)</f>
        <v>0.33596857393814905</v>
      </c>
      <c r="AG44" s="247">
        <f>'4 Utsläpp data'!R44*1000/('6 Intensiteter data'!BK44*100)</f>
        <v>0.28572028495520224</v>
      </c>
      <c r="AH44" s="225">
        <v>14386</v>
      </c>
      <c r="AI44" s="225">
        <v>13498</v>
      </c>
      <c r="AJ44" s="225">
        <v>13361</v>
      </c>
      <c r="AK44" s="225">
        <v>14115</v>
      </c>
      <c r="AL44" s="225">
        <v>13732</v>
      </c>
      <c r="AM44" s="225">
        <v>15346</v>
      </c>
      <c r="AN44" s="225">
        <v>16348</v>
      </c>
      <c r="AO44" s="225">
        <v>17792</v>
      </c>
      <c r="AP44" s="225">
        <v>17734</v>
      </c>
      <c r="AQ44" s="225">
        <v>16477</v>
      </c>
      <c r="AR44" s="225">
        <v>16466</v>
      </c>
      <c r="AS44" s="225">
        <v>17537</v>
      </c>
      <c r="AT44" s="225">
        <v>19112</v>
      </c>
      <c r="AU44" s="224">
        <v>21746</v>
      </c>
      <c r="AV44" s="224">
        <v>22819</v>
      </c>
      <c r="AW44" s="238">
        <v>151</v>
      </c>
      <c r="AX44" s="234">
        <v>145</v>
      </c>
      <c r="AY44" s="234">
        <v>148</v>
      </c>
      <c r="AZ44" s="234">
        <v>152</v>
      </c>
      <c r="BA44" s="234">
        <v>147</v>
      </c>
      <c r="BB44" s="234">
        <v>154</v>
      </c>
      <c r="BC44" s="234">
        <v>152</v>
      </c>
      <c r="BD44" s="234">
        <v>147</v>
      </c>
      <c r="BE44" s="234">
        <v>137</v>
      </c>
      <c r="BF44" s="234">
        <v>139</v>
      </c>
      <c r="BG44" s="234">
        <v>137</v>
      </c>
      <c r="BH44" s="234">
        <v>156</v>
      </c>
      <c r="BI44" s="234">
        <v>172</v>
      </c>
      <c r="BJ44" s="260">
        <v>179</v>
      </c>
      <c r="BK44" s="239">
        <v>189</v>
      </c>
    </row>
    <row r="45" spans="1:63" ht="14.5" x14ac:dyDescent="0.35">
      <c r="A45" s="65">
        <v>40</v>
      </c>
      <c r="B45" s="48" t="s">
        <v>94</v>
      </c>
      <c r="C45" s="28" t="s">
        <v>140</v>
      </c>
      <c r="D45" s="1">
        <f>'4 Utsläpp data'!D45*1000/'6 Intensiteter data'!AH45</f>
        <v>0.82555611950669172</v>
      </c>
      <c r="E45" s="1">
        <f>'4 Utsläpp data'!E45*1000/'6 Intensiteter data'!AI45</f>
        <v>0.81460651133182582</v>
      </c>
      <c r="F45" s="1">
        <f>'4 Utsläpp data'!F45*1000/'6 Intensiteter data'!AJ45</f>
        <v>0.9689152041997493</v>
      </c>
      <c r="G45" s="1">
        <f>'4 Utsläpp data'!G45*1000/'6 Intensiteter data'!AK45</f>
        <v>0.79529246254951202</v>
      </c>
      <c r="H45" s="1">
        <f>'4 Utsläpp data'!H45*1000/'6 Intensiteter data'!AL45</f>
        <v>0.67738937356307782</v>
      </c>
      <c r="I45" s="1">
        <f>'4 Utsläpp data'!I45*1000/'6 Intensiteter data'!AM45</f>
        <v>0.5981265295792686</v>
      </c>
      <c r="J45" s="1">
        <f>'4 Utsläpp data'!J45*1000/'6 Intensiteter data'!AN45</f>
        <v>0.60135837208058918</v>
      </c>
      <c r="K45" s="1">
        <f>'4 Utsläpp data'!K45*1000/'6 Intensiteter data'!AO45</f>
        <v>0.48522374422401049</v>
      </c>
      <c r="L45" s="1">
        <f>'4 Utsläpp data'!L45*1000/'6 Intensiteter data'!AP45</f>
        <v>0.49646891021533152</v>
      </c>
      <c r="M45" s="1">
        <f>'4 Utsläpp data'!M45*1000/'6 Intensiteter data'!AQ45</f>
        <v>0.4336419753223108</v>
      </c>
      <c r="N45" s="1">
        <f>'4 Utsläpp data'!N45*1000/'6 Intensiteter data'!AR45</f>
        <v>0.41226877460381856</v>
      </c>
      <c r="O45" s="1">
        <f>'4 Utsläpp data'!O45*1000/'6 Intensiteter data'!AS45</f>
        <v>0.3825009561596317</v>
      </c>
      <c r="P45" s="1">
        <f>'4 Utsläpp data'!P45*1000/'6 Intensiteter data'!AT45</f>
        <v>0.43894858083705607</v>
      </c>
      <c r="Q45" s="1">
        <f>'4 Utsläpp data'!Q45*1000/'6 Intensiteter data'!AU45</f>
        <v>0.41919847947879568</v>
      </c>
      <c r="R45" s="247">
        <f>'4 Utsläpp data'!R45*1000/'6 Intensiteter data'!AV45</f>
        <v>0.36039343307474497</v>
      </c>
      <c r="S45" s="1">
        <f>'4 Utsläpp data'!D45*1000/('6 Intensiteter data'!AW45*100)</f>
        <v>4.1995634179246686</v>
      </c>
      <c r="T45" s="1">
        <f>'4 Utsläpp data'!E45*1000/('6 Intensiteter data'!AX45*100)</f>
        <v>4.0171888294854501</v>
      </c>
      <c r="U45" s="1">
        <f>'4 Utsläpp data'!F45*1000/('6 Intensiteter data'!AY45*100)</f>
        <v>4.6735322528030778</v>
      </c>
      <c r="V45" s="1">
        <f>'4 Utsläpp data'!G45*1000/('6 Intensiteter data'!AZ45*100)</f>
        <v>3.7474801984257731</v>
      </c>
      <c r="W45" s="1">
        <f>'4 Utsläpp data'!H45*1000/('6 Intensiteter data'!BA45*100)</f>
        <v>3.3117075885094627</v>
      </c>
      <c r="X45" s="1">
        <f>'4 Utsläpp data'!I45*1000/('6 Intensiteter data'!BB45*100)</f>
        <v>2.8826881171409133</v>
      </c>
      <c r="Y45" s="1">
        <f>'4 Utsläpp data'!J45*1000/('6 Intensiteter data'!BC45*100)</f>
        <v>2.9215469498056579</v>
      </c>
      <c r="Z45" s="1">
        <f>'4 Utsläpp data'!K45*1000/('6 Intensiteter data'!BD45*100)</f>
        <v>2.268383679343847</v>
      </c>
      <c r="AA45" s="1">
        <f>'4 Utsläpp data'!L45*1000/('6 Intensiteter data'!BE45*100)</f>
        <v>2.2927430742654225</v>
      </c>
      <c r="AB45" s="1">
        <f>'4 Utsläpp data'!M45*1000/('6 Intensiteter data'!BF45*100)</f>
        <v>1.9427923948621431</v>
      </c>
      <c r="AC45" s="1">
        <f>'4 Utsläpp data'!N45*1000/('6 Intensiteter data'!BG45*100)</f>
        <v>1.8720405981315325</v>
      </c>
      <c r="AD45" s="1">
        <f>'4 Utsläpp data'!O45*1000/('6 Intensiteter data'!BH45*100)</f>
        <v>1.7761689394162432</v>
      </c>
      <c r="AE45" s="1">
        <f>'4 Utsläpp data'!P45*1000/('6 Intensiteter data'!BI45*100)</f>
        <v>1.9866302246960581</v>
      </c>
      <c r="AF45" s="1">
        <f>'4 Utsläpp data'!Q45*1000/('6 Intensiteter data'!BJ45*100)</f>
        <v>1.8941585596807939</v>
      </c>
      <c r="AG45" s="247">
        <f>'4 Utsläpp data'!R45*1000/('6 Intensiteter data'!BK45*100)</f>
        <v>1.6490274672551564</v>
      </c>
      <c r="AH45" s="225">
        <v>352017</v>
      </c>
      <c r="AI45" s="225">
        <v>344215</v>
      </c>
      <c r="AJ45" s="225">
        <v>332337</v>
      </c>
      <c r="AK45" s="225">
        <v>337856</v>
      </c>
      <c r="AL45" s="225">
        <v>351025</v>
      </c>
      <c r="AM45" s="225">
        <v>358091</v>
      </c>
      <c r="AN45" s="225">
        <v>371170</v>
      </c>
      <c r="AO45" s="225">
        <v>364644</v>
      </c>
      <c r="AP45" s="225">
        <v>369448</v>
      </c>
      <c r="AQ45" s="225">
        <v>381711</v>
      </c>
      <c r="AR45" s="225">
        <v>390511</v>
      </c>
      <c r="AS45" s="225">
        <v>403526</v>
      </c>
      <c r="AT45" s="225">
        <v>396920</v>
      </c>
      <c r="AU45" s="224">
        <v>398082</v>
      </c>
      <c r="AV45" s="224">
        <v>409519</v>
      </c>
      <c r="AW45" s="238">
        <v>692</v>
      </c>
      <c r="AX45" s="234">
        <v>698</v>
      </c>
      <c r="AY45" s="234">
        <v>689</v>
      </c>
      <c r="AZ45" s="234">
        <v>717</v>
      </c>
      <c r="BA45" s="234">
        <v>718</v>
      </c>
      <c r="BB45" s="234">
        <v>743</v>
      </c>
      <c r="BC45" s="234">
        <v>764</v>
      </c>
      <c r="BD45" s="234">
        <v>780</v>
      </c>
      <c r="BE45" s="234">
        <v>800</v>
      </c>
      <c r="BF45" s="234">
        <v>852</v>
      </c>
      <c r="BG45" s="234">
        <v>860</v>
      </c>
      <c r="BH45" s="234">
        <v>869</v>
      </c>
      <c r="BI45" s="234">
        <v>877</v>
      </c>
      <c r="BJ45" s="260">
        <v>881</v>
      </c>
      <c r="BK45" s="239">
        <v>895</v>
      </c>
    </row>
    <row r="46" spans="1:63" ht="14.5" x14ac:dyDescent="0.35">
      <c r="A46" s="65">
        <v>41</v>
      </c>
      <c r="B46" s="48" t="s">
        <v>94</v>
      </c>
      <c r="C46" s="28" t="s">
        <v>141</v>
      </c>
      <c r="D46" s="1">
        <f>'4 Utsläpp data'!D46*1000/'6 Intensiteter data'!AH46</f>
        <v>3.7973382002030736</v>
      </c>
      <c r="E46" s="1">
        <f>'4 Utsläpp data'!E46*1000/'6 Intensiteter data'!AI46</f>
        <v>3.6569357608952426</v>
      </c>
      <c r="F46" s="1">
        <f>'4 Utsläpp data'!F46*1000/'6 Intensiteter data'!AJ46</f>
        <v>3.4114001090935195</v>
      </c>
      <c r="G46" s="1">
        <f>'4 Utsläpp data'!G46*1000/'6 Intensiteter data'!AK46</f>
        <v>3.2149856737109079</v>
      </c>
      <c r="H46" s="1">
        <f>'4 Utsläpp data'!H46*1000/'6 Intensiteter data'!AL46</f>
        <v>2.7936891593482343</v>
      </c>
      <c r="I46" s="1">
        <f>'4 Utsläpp data'!I46*1000/'6 Intensiteter data'!AM46</f>
        <v>2.6812266055944516</v>
      </c>
      <c r="J46" s="1">
        <f>'4 Utsläpp data'!J46*1000/'6 Intensiteter data'!AN46</f>
        <v>2.4903920208546855</v>
      </c>
      <c r="K46" s="1">
        <f>'4 Utsläpp data'!K46*1000/'6 Intensiteter data'!AO46</f>
        <v>2.1197298581122883</v>
      </c>
      <c r="L46" s="1">
        <f>'4 Utsläpp data'!L46*1000/'6 Intensiteter data'!AP46</f>
        <v>1.8953226022254022</v>
      </c>
      <c r="M46" s="1">
        <f>'4 Utsläpp data'!M46*1000/'6 Intensiteter data'!AQ46</f>
        <v>1.7002746799524062</v>
      </c>
      <c r="N46" s="1">
        <f>'4 Utsläpp data'!N46*1000/'6 Intensiteter data'!AR46</f>
        <v>1.566089814341695</v>
      </c>
      <c r="O46" s="1">
        <f>'4 Utsläpp data'!O46*1000/'6 Intensiteter data'!AS46</f>
        <v>1.5437279229701681</v>
      </c>
      <c r="P46" s="1">
        <f>'4 Utsläpp data'!P46*1000/'6 Intensiteter data'!AT46</f>
        <v>1.3620513787387813</v>
      </c>
      <c r="Q46" s="1">
        <f>'4 Utsläpp data'!Q46*1000/'6 Intensiteter data'!AU46</f>
        <v>0.95921154782924933</v>
      </c>
      <c r="R46" s="247">
        <f>'4 Utsläpp data'!R46*1000/'6 Intensiteter data'!AV46</f>
        <v>0.77503457607044512</v>
      </c>
      <c r="S46" s="1">
        <f>'4 Utsläpp data'!D46*1000/('6 Intensiteter data'!AW46*100)</f>
        <v>3.3524779884696061</v>
      </c>
      <c r="T46" s="1">
        <f>'4 Utsläpp data'!E46*1000/('6 Intensiteter data'!AX46*100)</f>
        <v>3.1930341602367363</v>
      </c>
      <c r="U46" s="1">
        <f>'4 Utsläpp data'!F46*1000/('6 Intensiteter data'!AY46*100)</f>
        <v>2.9877584553784748</v>
      </c>
      <c r="V46" s="1">
        <f>'4 Utsläpp data'!G46*1000/('6 Intensiteter data'!AZ46*100)</f>
        <v>2.8889810130993276</v>
      </c>
      <c r="W46" s="1">
        <f>'4 Utsläpp data'!H46*1000/('6 Intensiteter data'!BA46*100)</f>
        <v>2.492905480575685</v>
      </c>
      <c r="X46" s="1">
        <f>'4 Utsläpp data'!I46*1000/('6 Intensiteter data'!BB46*100)</f>
        <v>2.4260451980985596</v>
      </c>
      <c r="Y46" s="1">
        <f>'4 Utsläpp data'!J46*1000/('6 Intensiteter data'!BC46*100)</f>
        <v>2.3016225800045129</v>
      </c>
      <c r="Z46" s="1">
        <f>'4 Utsläpp data'!K46*1000/('6 Intensiteter data'!BD46*100)</f>
        <v>2.0175041762452599</v>
      </c>
      <c r="AA46" s="1">
        <f>'4 Utsläpp data'!L46*1000/('6 Intensiteter data'!BE46*100)</f>
        <v>1.8529369045248412</v>
      </c>
      <c r="AB46" s="1">
        <f>'4 Utsläpp data'!M46*1000/('6 Intensiteter data'!BF46*100)</f>
        <v>1.6561286592588709</v>
      </c>
      <c r="AC46" s="1">
        <f>'4 Utsläpp data'!N46*1000/('6 Intensiteter data'!BG46*100)</f>
        <v>1.5172054394226007</v>
      </c>
      <c r="AD46" s="1">
        <f>'4 Utsläpp data'!O46*1000/('6 Intensiteter data'!BH46*100)</f>
        <v>1.5076995770612234</v>
      </c>
      <c r="AE46" s="1">
        <f>'4 Utsläpp data'!P46*1000/('6 Intensiteter data'!BI46*100)</f>
        <v>1.3633804686868092</v>
      </c>
      <c r="AF46" s="1">
        <f>'4 Utsläpp data'!Q46*1000/('6 Intensiteter data'!BJ46*100)</f>
        <v>1.022790152683029</v>
      </c>
      <c r="AG46" s="247">
        <f>'4 Utsläpp data'!R46*1000/('6 Intensiteter data'!BK46*100)</f>
        <v>0.84831795012192279</v>
      </c>
      <c r="AH46" s="225">
        <v>82105</v>
      </c>
      <c r="AI46" s="225">
        <v>80242</v>
      </c>
      <c r="AJ46" s="225">
        <v>83728</v>
      </c>
      <c r="AK46" s="225">
        <v>90399</v>
      </c>
      <c r="AL46" s="225">
        <v>94409</v>
      </c>
      <c r="AM46" s="225">
        <v>96545</v>
      </c>
      <c r="AN46" s="225">
        <v>101200</v>
      </c>
      <c r="AO46" s="225">
        <v>106218</v>
      </c>
      <c r="AP46" s="225">
        <v>110864</v>
      </c>
      <c r="AQ46" s="225">
        <v>119222</v>
      </c>
      <c r="AR46" s="225">
        <v>122067</v>
      </c>
      <c r="AS46" s="225">
        <v>125208</v>
      </c>
      <c r="AT46" s="225">
        <v>128225</v>
      </c>
      <c r="AU46" s="224">
        <v>136804</v>
      </c>
      <c r="AV46" s="224">
        <v>146342</v>
      </c>
      <c r="AW46" s="238">
        <v>930</v>
      </c>
      <c r="AX46" s="234">
        <v>919</v>
      </c>
      <c r="AY46" s="234">
        <v>956</v>
      </c>
      <c r="AZ46" s="234">
        <v>1006</v>
      </c>
      <c r="BA46" s="234">
        <v>1058</v>
      </c>
      <c r="BB46" s="234">
        <v>1067</v>
      </c>
      <c r="BC46" s="234">
        <v>1095</v>
      </c>
      <c r="BD46" s="234">
        <v>1116</v>
      </c>
      <c r="BE46" s="234">
        <v>1134</v>
      </c>
      <c r="BF46" s="234">
        <v>1224</v>
      </c>
      <c r="BG46" s="234">
        <v>1260</v>
      </c>
      <c r="BH46" s="234">
        <v>1282</v>
      </c>
      <c r="BI46" s="234">
        <v>1281</v>
      </c>
      <c r="BJ46" s="260">
        <v>1283</v>
      </c>
      <c r="BK46" s="239">
        <v>1337</v>
      </c>
    </row>
    <row r="47" spans="1:63" ht="14.5" x14ac:dyDescent="0.35">
      <c r="A47" s="65">
        <v>42</v>
      </c>
      <c r="B47" s="48" t="s">
        <v>94</v>
      </c>
      <c r="C47" s="28" t="s">
        <v>142</v>
      </c>
      <c r="D47" s="1">
        <f>'4 Utsläpp data'!D47*1000/'6 Intensiteter data'!AH47</f>
        <v>2.1375870757950106</v>
      </c>
      <c r="E47" s="1">
        <f>'4 Utsläpp data'!E47*1000/'6 Intensiteter data'!AI47</f>
        <v>2.5539961326340883</v>
      </c>
      <c r="F47" s="1">
        <f>'4 Utsläpp data'!F47*1000/'6 Intensiteter data'!AJ47</f>
        <v>2.0772355429323417</v>
      </c>
      <c r="G47" s="1">
        <f>'4 Utsläpp data'!G47*1000/'6 Intensiteter data'!AK47</f>
        <v>2.040769973692059</v>
      </c>
      <c r="H47" s="1">
        <f>'4 Utsläpp data'!H47*1000/'6 Intensiteter data'!AL47</f>
        <v>1.8849530627427558</v>
      </c>
      <c r="I47" s="1">
        <f>'4 Utsläpp data'!I47*1000/'6 Intensiteter data'!AM47</f>
        <v>1.6271840658940622</v>
      </c>
      <c r="J47" s="1">
        <f>'4 Utsläpp data'!J47*1000/'6 Intensiteter data'!AN47</f>
        <v>1.5020436833306301</v>
      </c>
      <c r="K47" s="1">
        <f>'4 Utsläpp data'!K47*1000/'6 Intensiteter data'!AO47</f>
        <v>1.4541558214053243</v>
      </c>
      <c r="L47" s="1">
        <f>'4 Utsläpp data'!L47*1000/'6 Intensiteter data'!AP47</f>
        <v>1.2968608265664221</v>
      </c>
      <c r="M47" s="1">
        <f>'4 Utsläpp data'!M47*1000/'6 Intensiteter data'!AQ47</f>
        <v>1.2427308468895879</v>
      </c>
      <c r="N47" s="1">
        <f>'4 Utsläpp data'!N47*1000/'6 Intensiteter data'!AR47</f>
        <v>1.1744419158595338</v>
      </c>
      <c r="O47" s="1">
        <f>'4 Utsläpp data'!O47*1000/'6 Intensiteter data'!AS47</f>
        <v>1.1120824855782392</v>
      </c>
      <c r="P47" s="1">
        <f>'4 Utsläpp data'!P47*1000/'6 Intensiteter data'!AT47</f>
        <v>1.056510063715109</v>
      </c>
      <c r="Q47" s="1">
        <f>'4 Utsläpp data'!Q47*1000/'6 Intensiteter data'!AU47</f>
        <v>1.0485831361090781</v>
      </c>
      <c r="R47" s="247">
        <f>'4 Utsläpp data'!R47*1000/'6 Intensiteter data'!AV47</f>
        <v>0.79966050495532359</v>
      </c>
      <c r="S47" s="1">
        <f>'4 Utsläpp data'!D47*1000/('6 Intensiteter data'!AW47*100)</f>
        <v>1.7588711768947247</v>
      </c>
      <c r="T47" s="1">
        <f>'4 Utsläpp data'!E47*1000/('6 Intensiteter data'!AX47*100)</f>
        <v>1.71081808040462</v>
      </c>
      <c r="U47" s="1">
        <f>'4 Utsläpp data'!F47*1000/('6 Intensiteter data'!AY47*100)</f>
        <v>1.6864611784019472</v>
      </c>
      <c r="V47" s="1">
        <f>'4 Utsläpp data'!G47*1000/('6 Intensiteter data'!AZ47*100)</f>
        <v>1.6414501132830532</v>
      </c>
      <c r="W47" s="1">
        <f>'4 Utsläpp data'!H47*1000/('6 Intensiteter data'!BA47*100)</f>
        <v>1.5019253013285927</v>
      </c>
      <c r="X47" s="1">
        <f>'4 Utsläpp data'!I47*1000/('6 Intensiteter data'!BB47*100)</f>
        <v>1.4326983364992265</v>
      </c>
      <c r="Y47" s="1">
        <f>'4 Utsläpp data'!J47*1000/('6 Intensiteter data'!BC47*100)</f>
        <v>1.3446525031156022</v>
      </c>
      <c r="Z47" s="1">
        <f>'4 Utsläpp data'!K47*1000/('6 Intensiteter data'!BD47*100)</f>
        <v>1.3108834913149974</v>
      </c>
      <c r="AA47" s="1">
        <f>'4 Utsläpp data'!L47*1000/('6 Intensiteter data'!BE47*100)</f>
        <v>1.2217139594927786</v>
      </c>
      <c r="AB47" s="1">
        <f>'4 Utsläpp data'!M47*1000/('6 Intensiteter data'!BF47*100)</f>
        <v>1.128061636566372</v>
      </c>
      <c r="AC47" s="1">
        <f>'4 Utsläpp data'!N47*1000/('6 Intensiteter data'!BG47*100)</f>
        <v>1.0756281220919384</v>
      </c>
      <c r="AD47" s="1">
        <f>'4 Utsläpp data'!O47*1000/('6 Intensiteter data'!BH47*100)</f>
        <v>1.0230033803326608</v>
      </c>
      <c r="AE47" s="1">
        <f>'4 Utsläpp data'!P47*1000/('6 Intensiteter data'!BI47*100)</f>
        <v>0.96446376930095035</v>
      </c>
      <c r="AF47" s="1">
        <f>'4 Utsläpp data'!Q47*1000/('6 Intensiteter data'!BJ47*100)</f>
        <v>0.90445514318186471</v>
      </c>
      <c r="AG47" s="247">
        <f>'4 Utsläpp data'!R47*1000/('6 Intensiteter data'!BK47*100)</f>
        <v>0.75028132359268651</v>
      </c>
      <c r="AH47" s="225">
        <v>74137</v>
      </c>
      <c r="AI47" s="225">
        <v>61895</v>
      </c>
      <c r="AJ47" s="225">
        <v>75667</v>
      </c>
      <c r="AK47" s="225">
        <v>77296</v>
      </c>
      <c r="AL47" s="225">
        <v>79361</v>
      </c>
      <c r="AM47" s="225">
        <v>90425</v>
      </c>
      <c r="AN47" s="225">
        <v>93550</v>
      </c>
      <c r="AO47" s="225">
        <v>96638</v>
      </c>
      <c r="AP47" s="225">
        <v>103155</v>
      </c>
      <c r="AQ47" s="225">
        <v>107475</v>
      </c>
      <c r="AR47" s="225">
        <v>112468</v>
      </c>
      <c r="AS47" s="225">
        <v>118207</v>
      </c>
      <c r="AT47" s="225">
        <v>118035</v>
      </c>
      <c r="AU47" s="224">
        <v>112649</v>
      </c>
      <c r="AV47" s="224">
        <v>129197</v>
      </c>
      <c r="AW47" s="238">
        <v>901</v>
      </c>
      <c r="AX47" s="234">
        <v>924</v>
      </c>
      <c r="AY47" s="234">
        <v>932</v>
      </c>
      <c r="AZ47" s="234">
        <v>961</v>
      </c>
      <c r="BA47" s="234">
        <v>996</v>
      </c>
      <c r="BB47" s="234">
        <v>1027</v>
      </c>
      <c r="BC47" s="234">
        <v>1045</v>
      </c>
      <c r="BD47" s="234">
        <v>1072</v>
      </c>
      <c r="BE47" s="234">
        <v>1095</v>
      </c>
      <c r="BF47" s="234">
        <v>1184</v>
      </c>
      <c r="BG47" s="234">
        <v>1228</v>
      </c>
      <c r="BH47" s="234">
        <v>1285</v>
      </c>
      <c r="BI47" s="234">
        <v>1293</v>
      </c>
      <c r="BJ47" s="260">
        <v>1306</v>
      </c>
      <c r="BK47" s="239">
        <v>1377</v>
      </c>
    </row>
    <row r="48" spans="1:63" ht="14.5" x14ac:dyDescent="0.35">
      <c r="A48" s="65">
        <v>43</v>
      </c>
      <c r="B48" s="48" t="s">
        <v>94</v>
      </c>
      <c r="C48" s="28" t="s">
        <v>143</v>
      </c>
      <c r="D48" s="1">
        <f>'4 Utsläpp data'!D48*1000/'6 Intensiteter data'!AH48</f>
        <v>2.6949353643308163</v>
      </c>
      <c r="E48" s="1">
        <f>'4 Utsläpp data'!E48*1000/'6 Intensiteter data'!AI48</f>
        <v>2.6789692874900437</v>
      </c>
      <c r="F48" s="1">
        <f>'4 Utsläpp data'!F48*1000/'6 Intensiteter data'!AJ48</f>
        <v>2.4669272166780365</v>
      </c>
      <c r="G48" s="1">
        <f>'4 Utsläpp data'!G48*1000/'6 Intensiteter data'!AK48</f>
        <v>2.4697208740377627</v>
      </c>
      <c r="H48" s="1">
        <f>'4 Utsläpp data'!H48*1000/'6 Intensiteter data'!AL48</f>
        <v>2.3849470356018534</v>
      </c>
      <c r="I48" s="1">
        <f>'4 Utsläpp data'!I48*1000/'6 Intensiteter data'!AM48</f>
        <v>2.3156030643045389</v>
      </c>
      <c r="J48" s="1">
        <f>'4 Utsläpp data'!J48*1000/'6 Intensiteter data'!AN48</f>
        <v>2.1453534327400021</v>
      </c>
      <c r="K48" s="1">
        <f>'4 Utsläpp data'!K48*1000/'6 Intensiteter data'!AO48</f>
        <v>2.0371851618215731</v>
      </c>
      <c r="L48" s="1">
        <f>'4 Utsläpp data'!L48*1000/'6 Intensiteter data'!AP48</f>
        <v>1.8200837320030543</v>
      </c>
      <c r="M48" s="1">
        <f>'4 Utsläpp data'!M48*1000/'6 Intensiteter data'!AQ48</f>
        <v>1.6229922449110112</v>
      </c>
      <c r="N48" s="1">
        <f>'4 Utsläpp data'!N48*1000/'6 Intensiteter data'!AR48</f>
        <v>1.4911219843295695</v>
      </c>
      <c r="O48" s="1">
        <f>'4 Utsläpp data'!O48*1000/'6 Intensiteter data'!AS48</f>
        <v>1.4023303104689309</v>
      </c>
      <c r="P48" s="1">
        <f>'4 Utsläpp data'!P48*1000/'6 Intensiteter data'!AT48</f>
        <v>1.2540864384816077</v>
      </c>
      <c r="Q48" s="1">
        <f>'4 Utsläpp data'!Q48*1000/'6 Intensiteter data'!AU48</f>
        <v>1.1134720946090979</v>
      </c>
      <c r="R48" s="247">
        <f>'4 Utsläpp data'!R48*1000/'6 Intensiteter data'!AV48</f>
        <v>0.88512496442950594</v>
      </c>
      <c r="S48" s="1">
        <f>'4 Utsläpp data'!D48*1000/('6 Intensiteter data'!AW48*100)</f>
        <v>1.4027262192230172</v>
      </c>
      <c r="T48" s="1">
        <f>'4 Utsläpp data'!E48*1000/('6 Intensiteter data'!AX48*100)</f>
        <v>1.4544375548250794</v>
      </c>
      <c r="U48" s="1">
        <f>'4 Utsläpp data'!F48*1000/('6 Intensiteter data'!AY48*100)</f>
        <v>1.3731663508747634</v>
      </c>
      <c r="V48" s="1">
        <f>'4 Utsläpp data'!G48*1000/('6 Intensiteter data'!AZ48*100)</f>
        <v>1.4237862185296681</v>
      </c>
      <c r="W48" s="1">
        <f>'4 Utsläpp data'!H48*1000/('6 Intensiteter data'!BA48*100)</f>
        <v>1.3076075906746807</v>
      </c>
      <c r="X48" s="1">
        <f>'4 Utsläpp data'!I48*1000/('6 Intensiteter data'!BB48*100)</f>
        <v>1.2454740506875734</v>
      </c>
      <c r="Y48" s="1">
        <f>'4 Utsläpp data'!J48*1000/('6 Intensiteter data'!BC48*100)</f>
        <v>1.1998273364880028</v>
      </c>
      <c r="Z48" s="1">
        <f>'4 Utsläpp data'!K48*1000/('6 Intensiteter data'!BD48*100)</f>
        <v>1.1709113483946765</v>
      </c>
      <c r="AA48" s="1">
        <f>'4 Utsläpp data'!L48*1000/('6 Intensiteter data'!BE48*100)</f>
        <v>1.1087905155023545</v>
      </c>
      <c r="AB48" s="1">
        <f>'4 Utsläpp data'!M48*1000/('6 Intensiteter data'!BF48*100)</f>
        <v>1.0544784409977048</v>
      </c>
      <c r="AC48" s="1">
        <f>'4 Utsläpp data'!N48*1000/('6 Intensiteter data'!BG48*100)</f>
        <v>1.0044962136462774</v>
      </c>
      <c r="AD48" s="1">
        <f>'4 Utsläpp data'!O48*1000/('6 Intensiteter data'!BH48*100)</f>
        <v>0.98291370831683644</v>
      </c>
      <c r="AE48" s="1">
        <f>'4 Utsläpp data'!P48*1000/('6 Intensiteter data'!BI48*100)</f>
        <v>0.92812087996622594</v>
      </c>
      <c r="AF48" s="1">
        <f>'4 Utsläpp data'!Q48*1000/('6 Intensiteter data'!BJ48*100)</f>
        <v>0.89115454316545362</v>
      </c>
      <c r="AG48" s="247">
        <f>'4 Utsläpp data'!R48*1000/('6 Intensiteter data'!BK48*100)</f>
        <v>0.73688282752976597</v>
      </c>
      <c r="AH48" s="225">
        <v>34041</v>
      </c>
      <c r="AI48" s="225">
        <v>34149</v>
      </c>
      <c r="AJ48" s="225">
        <v>35680</v>
      </c>
      <c r="AK48" s="225">
        <v>36204</v>
      </c>
      <c r="AL48" s="225">
        <v>34651</v>
      </c>
      <c r="AM48" s="225">
        <v>34208</v>
      </c>
      <c r="AN48" s="225">
        <v>35905</v>
      </c>
      <c r="AO48" s="225">
        <v>37360</v>
      </c>
      <c r="AP48" s="225">
        <v>39476</v>
      </c>
      <c r="AQ48" s="225">
        <v>42946</v>
      </c>
      <c r="AR48" s="225">
        <v>45202</v>
      </c>
      <c r="AS48" s="225">
        <v>46751</v>
      </c>
      <c r="AT48" s="225">
        <v>47883</v>
      </c>
      <c r="AU48" s="224">
        <v>52022</v>
      </c>
      <c r="AV48" s="224">
        <v>56528</v>
      </c>
      <c r="AW48" s="238">
        <v>654</v>
      </c>
      <c r="AX48" s="234">
        <v>629</v>
      </c>
      <c r="AY48" s="234">
        <v>641</v>
      </c>
      <c r="AZ48" s="234">
        <v>628</v>
      </c>
      <c r="BA48" s="234">
        <v>632</v>
      </c>
      <c r="BB48" s="234">
        <v>636</v>
      </c>
      <c r="BC48" s="234">
        <v>642</v>
      </c>
      <c r="BD48" s="234">
        <v>650</v>
      </c>
      <c r="BE48" s="234">
        <v>648</v>
      </c>
      <c r="BF48" s="234">
        <v>661</v>
      </c>
      <c r="BG48" s="234">
        <v>671</v>
      </c>
      <c r="BH48" s="234">
        <v>667</v>
      </c>
      <c r="BI48" s="234">
        <v>647</v>
      </c>
      <c r="BJ48" s="260">
        <v>650</v>
      </c>
      <c r="BK48" s="239">
        <v>679</v>
      </c>
    </row>
    <row r="49" spans="1:63" ht="14.5" x14ac:dyDescent="0.35">
      <c r="A49" s="65">
        <v>44</v>
      </c>
      <c r="B49" s="48" t="s">
        <v>94</v>
      </c>
      <c r="C49" s="28" t="s">
        <v>144</v>
      </c>
      <c r="D49" s="1">
        <f>'4 Utsläpp data'!D49*1000/'6 Intensiteter data'!AH49</f>
        <v>11.204390180928687</v>
      </c>
      <c r="E49" s="1">
        <f>'4 Utsläpp data'!E49*1000/'6 Intensiteter data'!AI49</f>
        <v>12.242690024868418</v>
      </c>
      <c r="F49" s="1">
        <f>'4 Utsläpp data'!F49*1000/'6 Intensiteter data'!AJ49</f>
        <v>12.389035474789241</v>
      </c>
      <c r="G49" s="1">
        <f>'4 Utsläpp data'!G49*1000/'6 Intensiteter data'!AK49</f>
        <v>12.158767402023123</v>
      </c>
      <c r="H49" s="1">
        <f>'4 Utsläpp data'!H49*1000/'6 Intensiteter data'!AL49</f>
        <v>12.068182744963581</v>
      </c>
      <c r="I49" s="1">
        <f>'4 Utsläpp data'!I49*1000/'6 Intensiteter data'!AM49</f>
        <v>13.848931505121262</v>
      </c>
      <c r="J49" s="1">
        <f>'4 Utsläpp data'!J49*1000/'6 Intensiteter data'!AN49</f>
        <v>10.853553049033255</v>
      </c>
      <c r="K49" s="1">
        <f>'4 Utsläpp data'!K49*1000/'6 Intensiteter data'!AO49</f>
        <v>10.408546277590753</v>
      </c>
      <c r="L49" s="1">
        <f>'4 Utsläpp data'!L49*1000/'6 Intensiteter data'!AP49</f>
        <v>9.2935548485533701</v>
      </c>
      <c r="M49" s="1">
        <f>'4 Utsläpp data'!M49*1000/'6 Intensiteter data'!AQ49</f>
        <v>8.4771068214167116</v>
      </c>
      <c r="N49" s="1">
        <f>'4 Utsläpp data'!N49*1000/'6 Intensiteter data'!AR49</f>
        <v>8.4693852717113316</v>
      </c>
      <c r="O49" s="1">
        <f>'4 Utsläpp data'!O49*1000/'6 Intensiteter data'!AS49</f>
        <v>9.4453610505654346</v>
      </c>
      <c r="P49" s="1">
        <f>'4 Utsläpp data'!P49*1000/'6 Intensiteter data'!AT49</f>
        <v>8.1353034495874113</v>
      </c>
      <c r="Q49" s="1">
        <f>'4 Utsläpp data'!Q49*1000/'6 Intensiteter data'!AU49</f>
        <v>8.709789180497749</v>
      </c>
      <c r="R49" s="247">
        <f>'4 Utsläpp data'!R49*1000/'6 Intensiteter data'!AV49</f>
        <v>7.1954913989167029</v>
      </c>
      <c r="S49" s="1">
        <f>'4 Utsläpp data'!D49*1000/('6 Intensiteter data'!AW49*100)</f>
        <v>17.814980387676613</v>
      </c>
      <c r="T49" s="1">
        <f>'4 Utsläpp data'!E49*1000/('6 Intensiteter data'!AX49*100)</f>
        <v>20.937129106007578</v>
      </c>
      <c r="U49" s="1">
        <f>'4 Utsläpp data'!F49*1000/('6 Intensiteter data'!AY49*100)</f>
        <v>22.366408705036882</v>
      </c>
      <c r="V49" s="1">
        <f>'4 Utsläpp data'!G49*1000/('6 Intensiteter data'!AZ49*100)</f>
        <v>21.798512751159357</v>
      </c>
      <c r="W49" s="1">
        <f>'4 Utsläpp data'!H49*1000/('6 Intensiteter data'!BA49*100)</f>
        <v>21.419528316598168</v>
      </c>
      <c r="X49" s="1">
        <f>'4 Utsläpp data'!I49*1000/('6 Intensiteter data'!BB49*100)</f>
        <v>23.773999083791498</v>
      </c>
      <c r="Y49" s="1">
        <f>'4 Utsläpp data'!J49*1000/('6 Intensiteter data'!BC49*100)</f>
        <v>19.654717009204237</v>
      </c>
      <c r="Z49" s="1">
        <f>'4 Utsläpp data'!K49*1000/('6 Intensiteter data'!BD49*100)</f>
        <v>19.719687557882764</v>
      </c>
      <c r="AA49" s="1">
        <f>'4 Utsläpp data'!L49*1000/('6 Intensiteter data'!BE49*100)</f>
        <v>18.816674372843394</v>
      </c>
      <c r="AB49" s="1">
        <f>'4 Utsläpp data'!M49*1000/('6 Intensiteter data'!BF49*100)</f>
        <v>17.635431507547271</v>
      </c>
      <c r="AC49" s="1">
        <f>'4 Utsläpp data'!N49*1000/('6 Intensiteter data'!BG49*100)</f>
        <v>17.520259210064321</v>
      </c>
      <c r="AD49" s="1">
        <f>'4 Utsläpp data'!O49*1000/('6 Intensiteter data'!BH49*100)</f>
        <v>17.725176894368285</v>
      </c>
      <c r="AE49" s="1">
        <f>'4 Utsläpp data'!P49*1000/('6 Intensiteter data'!BI49*100)</f>
        <v>16.737977352386018</v>
      </c>
      <c r="AF49" s="1">
        <f>'4 Utsläpp data'!Q49*1000/('6 Intensiteter data'!BJ49*100)</f>
        <v>17.149632577123118</v>
      </c>
      <c r="AG49" s="247">
        <f>'4 Utsläpp data'!R49*1000/('6 Intensiteter data'!BK49*100)</f>
        <v>15.234204446143956</v>
      </c>
      <c r="AH49" s="225">
        <v>19557</v>
      </c>
      <c r="AI49" s="225">
        <v>19667</v>
      </c>
      <c r="AJ49" s="225">
        <v>21303</v>
      </c>
      <c r="AK49" s="225">
        <v>22231</v>
      </c>
      <c r="AL49" s="225">
        <v>21476</v>
      </c>
      <c r="AM49" s="225">
        <v>21115</v>
      </c>
      <c r="AN49" s="225">
        <v>22093</v>
      </c>
      <c r="AO49" s="225">
        <v>24061</v>
      </c>
      <c r="AP49" s="225">
        <v>27131</v>
      </c>
      <c r="AQ49" s="225">
        <v>28917</v>
      </c>
      <c r="AR49" s="225">
        <v>30823</v>
      </c>
      <c r="AS49" s="225">
        <v>28712</v>
      </c>
      <c r="AT49" s="225">
        <v>30656</v>
      </c>
      <c r="AU49" s="224">
        <v>29732</v>
      </c>
      <c r="AV49" s="224">
        <v>33875</v>
      </c>
      <c r="AW49" s="238">
        <v>123</v>
      </c>
      <c r="AX49" s="234">
        <v>115</v>
      </c>
      <c r="AY49" s="234">
        <v>118</v>
      </c>
      <c r="AZ49" s="234">
        <v>124</v>
      </c>
      <c r="BA49" s="234">
        <v>121</v>
      </c>
      <c r="BB49" s="234">
        <v>123</v>
      </c>
      <c r="BC49" s="234">
        <v>122</v>
      </c>
      <c r="BD49" s="234">
        <v>127</v>
      </c>
      <c r="BE49" s="234">
        <v>134</v>
      </c>
      <c r="BF49" s="234">
        <v>139</v>
      </c>
      <c r="BG49" s="234">
        <v>149</v>
      </c>
      <c r="BH49" s="234">
        <v>153</v>
      </c>
      <c r="BI49" s="234">
        <v>149</v>
      </c>
      <c r="BJ49" s="260">
        <v>151</v>
      </c>
      <c r="BK49" s="239">
        <v>160</v>
      </c>
    </row>
    <row r="50" spans="1:63" ht="14.5" x14ac:dyDescent="0.35">
      <c r="A50" s="65">
        <v>45</v>
      </c>
      <c r="B50" s="48" t="s">
        <v>94</v>
      </c>
      <c r="C50" s="28" t="s">
        <v>145</v>
      </c>
      <c r="D50" s="1">
        <f>'4 Utsläpp data'!D50*1000/'6 Intensiteter data'!AH50</f>
        <v>2.1558398346846497</v>
      </c>
      <c r="E50" s="1">
        <f>'4 Utsläpp data'!E50*1000/'6 Intensiteter data'!AI50</f>
        <v>2.2837661271281768</v>
      </c>
      <c r="F50" s="1">
        <f>'4 Utsläpp data'!F50*1000/'6 Intensiteter data'!AJ50</f>
        <v>2.4330618198519076</v>
      </c>
      <c r="G50" s="1">
        <f>'4 Utsläpp data'!G50*1000/'6 Intensiteter data'!AK50</f>
        <v>2.3757237138208049</v>
      </c>
      <c r="H50" s="1">
        <f>'4 Utsläpp data'!H50*1000/'6 Intensiteter data'!AL50</f>
        <v>2.2542652148995219</v>
      </c>
      <c r="I50" s="1">
        <f>'4 Utsläpp data'!I50*1000/'6 Intensiteter data'!AM50</f>
        <v>2.2865931591254518</v>
      </c>
      <c r="J50" s="1">
        <f>'4 Utsläpp data'!J50*1000/'6 Intensiteter data'!AN50</f>
        <v>2.0970707905352488</v>
      </c>
      <c r="K50" s="1">
        <f>'4 Utsläpp data'!K50*1000/'6 Intensiteter data'!AO50</f>
        <v>1.9488133008726491</v>
      </c>
      <c r="L50" s="1">
        <f>'4 Utsläpp data'!L50*1000/'6 Intensiteter data'!AP50</f>
        <v>1.7757050375852732</v>
      </c>
      <c r="M50" s="1">
        <f>'4 Utsläpp data'!M50*1000/'6 Intensiteter data'!AQ50</f>
        <v>1.7634662688388811</v>
      </c>
      <c r="N50" s="1">
        <f>'4 Utsläpp data'!N50*1000/'6 Intensiteter data'!AR50</f>
        <v>1.711063134571331</v>
      </c>
      <c r="O50" s="1">
        <f>'4 Utsläpp data'!O50*1000/'6 Intensiteter data'!AS50</f>
        <v>1.7228480000684758</v>
      </c>
      <c r="P50" s="1">
        <f>'4 Utsläpp data'!P50*1000/'6 Intensiteter data'!AT50</f>
        <v>1.8981640468236505</v>
      </c>
      <c r="Q50" s="1">
        <f>'4 Utsläpp data'!Q50*1000/'6 Intensiteter data'!AU50</f>
        <v>1.739850922571009</v>
      </c>
      <c r="R50" s="247">
        <f>'4 Utsläpp data'!R50*1000/'6 Intensiteter data'!AV50</f>
        <v>1.4153810116770551</v>
      </c>
      <c r="S50" s="1">
        <f>'4 Utsläpp data'!D50*1000/('6 Intensiteter data'!AW50*100)</f>
        <v>1.1578476792132582</v>
      </c>
      <c r="T50" s="1">
        <f>'4 Utsläpp data'!E50*1000/('6 Intensiteter data'!AX50*100)</f>
        <v>1.1935880120190168</v>
      </c>
      <c r="U50" s="1">
        <f>'4 Utsläpp data'!F50*1000/('6 Intensiteter data'!AY50*100)</f>
        <v>1.2672460296774124</v>
      </c>
      <c r="V50" s="1">
        <f>'4 Utsläpp data'!G50*1000/('6 Intensiteter data'!AZ50*100)</f>
        <v>1.2335480092503759</v>
      </c>
      <c r="W50" s="1">
        <f>'4 Utsläpp data'!H50*1000/('6 Intensiteter data'!BA50*100)</f>
        <v>1.1237689398032593</v>
      </c>
      <c r="X50" s="1">
        <f>'4 Utsläpp data'!I50*1000/('6 Intensiteter data'!BB50*100)</f>
        <v>1.121455252714469</v>
      </c>
      <c r="Y50" s="1">
        <f>'4 Utsläpp data'!J50*1000/('6 Intensiteter data'!BC50*100)</f>
        <v>1.0422150821738603</v>
      </c>
      <c r="Z50" s="1">
        <f>'4 Utsläpp data'!K50*1000/('6 Intensiteter data'!BD50*100)</f>
        <v>0.9935008401622839</v>
      </c>
      <c r="AA50" s="1">
        <f>'4 Utsläpp data'!L50*1000/('6 Intensiteter data'!BE50*100)</f>
        <v>0.89219933308896515</v>
      </c>
      <c r="AB50" s="1">
        <f>'4 Utsläpp data'!M50*1000/('6 Intensiteter data'!BF50*100)</f>
        <v>0.86224713399731456</v>
      </c>
      <c r="AC50" s="1">
        <f>'4 Utsläpp data'!N50*1000/('6 Intensiteter data'!BG50*100)</f>
        <v>0.82920214680675153</v>
      </c>
      <c r="AD50" s="1">
        <f>'4 Utsläpp data'!O50*1000/('6 Intensiteter data'!BH50*100)</f>
        <v>0.83985183164652188</v>
      </c>
      <c r="AE50" s="1">
        <f>'4 Utsläpp data'!P50*1000/('6 Intensiteter data'!BI50*100)</f>
        <v>0.87272116759522722</v>
      </c>
      <c r="AF50" s="1">
        <f>'4 Utsläpp data'!Q50*1000/('6 Intensiteter data'!BJ50*100)</f>
        <v>0.85172557420813444</v>
      </c>
      <c r="AG50" s="247">
        <f>'4 Utsläpp data'!R50*1000/('6 Intensiteter data'!BK50*100)</f>
        <v>0.7035001021401025</v>
      </c>
      <c r="AH50" s="225">
        <v>107415</v>
      </c>
      <c r="AI50" s="225">
        <v>98779</v>
      </c>
      <c r="AJ50" s="225">
        <v>104273</v>
      </c>
      <c r="AK50" s="225">
        <v>112673</v>
      </c>
      <c r="AL50" s="225">
        <v>110918</v>
      </c>
      <c r="AM50" s="225">
        <v>110547</v>
      </c>
      <c r="AN50" s="225">
        <v>114605</v>
      </c>
      <c r="AO50" s="225">
        <v>123575</v>
      </c>
      <c r="AP50" s="225">
        <v>127873</v>
      </c>
      <c r="AQ50" s="225">
        <v>128545</v>
      </c>
      <c r="AR50" s="225">
        <v>130603</v>
      </c>
      <c r="AS50" s="225">
        <v>132058</v>
      </c>
      <c r="AT50" s="225">
        <v>116552</v>
      </c>
      <c r="AU50" s="224">
        <v>128602</v>
      </c>
      <c r="AV50" s="224">
        <v>141358</v>
      </c>
      <c r="AW50" s="238">
        <v>2000</v>
      </c>
      <c r="AX50" s="234">
        <v>1890</v>
      </c>
      <c r="AY50" s="234">
        <v>2002</v>
      </c>
      <c r="AZ50" s="234">
        <v>2170</v>
      </c>
      <c r="BA50" s="234">
        <v>2225</v>
      </c>
      <c r="BB50" s="234">
        <v>2254</v>
      </c>
      <c r="BC50" s="234">
        <v>2306</v>
      </c>
      <c r="BD50" s="234">
        <v>2424</v>
      </c>
      <c r="BE50" s="234">
        <v>2545</v>
      </c>
      <c r="BF50" s="234">
        <v>2629</v>
      </c>
      <c r="BG50" s="234">
        <v>2695</v>
      </c>
      <c r="BH50" s="234">
        <v>2709</v>
      </c>
      <c r="BI50" s="234">
        <v>2535</v>
      </c>
      <c r="BJ50" s="260">
        <v>2627</v>
      </c>
      <c r="BK50" s="239">
        <v>2844</v>
      </c>
    </row>
    <row r="51" spans="1:63" ht="14.5" x14ac:dyDescent="0.35">
      <c r="A51" s="65">
        <v>46</v>
      </c>
      <c r="B51" s="48" t="s">
        <v>94</v>
      </c>
      <c r="C51" s="28" t="s">
        <v>146</v>
      </c>
      <c r="D51" s="1">
        <f>'4 Utsläpp data'!D51*1000/'6 Intensiteter data'!AH51</f>
        <v>2.0827880476946854</v>
      </c>
      <c r="E51" s="1">
        <f>'4 Utsläpp data'!E51*1000/'6 Intensiteter data'!AI51</f>
        <v>1.9749528479724081</v>
      </c>
      <c r="F51" s="1">
        <f>'4 Utsläpp data'!F51*1000/'6 Intensiteter data'!AJ51</f>
        <v>1.9971932436057724</v>
      </c>
      <c r="G51" s="1">
        <f>'4 Utsläpp data'!G51*1000/'6 Intensiteter data'!AK51</f>
        <v>1.7858776353745993</v>
      </c>
      <c r="H51" s="1">
        <f>'4 Utsläpp data'!H51*1000/'6 Intensiteter data'!AL51</f>
        <v>1.7335643044679279</v>
      </c>
      <c r="I51" s="1">
        <f>'4 Utsläpp data'!I51*1000/'6 Intensiteter data'!AM51</f>
        <v>1.657461889293226</v>
      </c>
      <c r="J51" s="1">
        <f>'4 Utsläpp data'!J51*1000/'6 Intensiteter data'!AN51</f>
        <v>1.63717575519876</v>
      </c>
      <c r="K51" s="1">
        <f>'4 Utsläpp data'!K51*1000/'6 Intensiteter data'!AO51</f>
        <v>1.5248336898540218</v>
      </c>
      <c r="L51" s="1">
        <f>'4 Utsläpp data'!L51*1000/'6 Intensiteter data'!AP51</f>
        <v>1.4153333103718206</v>
      </c>
      <c r="M51" s="1">
        <f>'4 Utsläpp data'!M51*1000/'6 Intensiteter data'!AQ51</f>
        <v>1.3667620617368945</v>
      </c>
      <c r="N51" s="1">
        <f>'4 Utsläpp data'!N51*1000/'6 Intensiteter data'!AR51</f>
        <v>1.3436778213706586</v>
      </c>
      <c r="O51" s="1">
        <f>'4 Utsläpp data'!O51*1000/'6 Intensiteter data'!AS51</f>
        <v>1.3113019970573681</v>
      </c>
      <c r="P51" s="1">
        <f>'4 Utsläpp data'!P51*1000/'6 Intensiteter data'!AT51</f>
        <v>1.2200661588490729</v>
      </c>
      <c r="Q51" s="1">
        <f>'4 Utsläpp data'!Q51*1000/'6 Intensiteter data'!AU51</f>
        <v>1.1461286934573407</v>
      </c>
      <c r="R51" s="247">
        <f>'4 Utsläpp data'!R51*1000/'6 Intensiteter data'!AV51</f>
        <v>0.98199873413621153</v>
      </c>
      <c r="S51" s="1">
        <f>'4 Utsläpp data'!D51*1000/('6 Intensiteter data'!AW51*100)</f>
        <v>1.255665411771582</v>
      </c>
      <c r="T51" s="1">
        <f>'4 Utsläpp data'!E51*1000/('6 Intensiteter data'!AX51*100)</f>
        <v>1.1795709477590544</v>
      </c>
      <c r="U51" s="1">
        <f>'4 Utsläpp data'!F51*1000/('6 Intensiteter data'!AY51*100)</f>
        <v>1.1586503280280733</v>
      </c>
      <c r="V51" s="1">
        <f>'4 Utsläpp data'!G51*1000/('6 Intensiteter data'!AZ51*100)</f>
        <v>1.0351231295676928</v>
      </c>
      <c r="W51" s="1">
        <f>'4 Utsläpp data'!H51*1000/('6 Intensiteter data'!BA51*100)</f>
        <v>0.93219967315728192</v>
      </c>
      <c r="X51" s="1">
        <f>'4 Utsläpp data'!I51*1000/('6 Intensiteter data'!BB51*100)</f>
        <v>0.91410338640465305</v>
      </c>
      <c r="Y51" s="1">
        <f>'4 Utsläpp data'!J51*1000/('6 Intensiteter data'!BC51*100)</f>
        <v>0.86948725203985422</v>
      </c>
      <c r="Z51" s="1">
        <f>'4 Utsläpp data'!K51*1000/('6 Intensiteter data'!BD51*100)</f>
        <v>0.81447606187851662</v>
      </c>
      <c r="AA51" s="1">
        <f>'4 Utsläpp data'!L51*1000/('6 Intensiteter data'!BE51*100)</f>
        <v>0.69776409816621099</v>
      </c>
      <c r="AB51" s="1">
        <f>'4 Utsläpp data'!M51*1000/('6 Intensiteter data'!BF51*100)</f>
        <v>0.6891301093821024</v>
      </c>
      <c r="AC51" s="1">
        <f>'4 Utsläpp data'!N51*1000/('6 Intensiteter data'!BG51*100)</f>
        <v>0.66509815180342546</v>
      </c>
      <c r="AD51" s="1">
        <f>'4 Utsläpp data'!O51*1000/('6 Intensiteter data'!BH51*100)</f>
        <v>0.66651067249544516</v>
      </c>
      <c r="AE51" s="1">
        <f>'4 Utsläpp data'!P51*1000/('6 Intensiteter data'!BI51*100)</f>
        <v>0.60389984501219918</v>
      </c>
      <c r="AF51" s="1">
        <f>'4 Utsläpp data'!Q51*1000/('6 Intensiteter data'!BJ51*100)</f>
        <v>0.57991724120830068</v>
      </c>
      <c r="AG51" s="247">
        <f>'4 Utsläpp data'!R51*1000/('6 Intensiteter data'!BK51*100)</f>
        <v>0.50544405792802982</v>
      </c>
      <c r="AH51" s="225">
        <v>34364</v>
      </c>
      <c r="AI51" s="225">
        <v>36911</v>
      </c>
      <c r="AJ51" s="225">
        <v>37477</v>
      </c>
      <c r="AK51" s="225">
        <v>40747</v>
      </c>
      <c r="AL51" s="225">
        <v>39900</v>
      </c>
      <c r="AM51" s="225">
        <v>41694</v>
      </c>
      <c r="AN51" s="225">
        <v>41425</v>
      </c>
      <c r="AO51" s="225">
        <v>43212</v>
      </c>
      <c r="AP51" s="225">
        <v>43828</v>
      </c>
      <c r="AQ51" s="225">
        <v>44471</v>
      </c>
      <c r="AR51" s="225">
        <v>44598</v>
      </c>
      <c r="AS51" s="225">
        <v>45847</v>
      </c>
      <c r="AT51" s="225">
        <v>45884</v>
      </c>
      <c r="AU51" s="224">
        <v>48574</v>
      </c>
      <c r="AV51" s="224">
        <v>50493</v>
      </c>
      <c r="AW51" s="238">
        <v>570</v>
      </c>
      <c r="AX51" s="234">
        <v>618</v>
      </c>
      <c r="AY51" s="234">
        <v>646</v>
      </c>
      <c r="AZ51" s="234">
        <v>703</v>
      </c>
      <c r="BA51" s="234">
        <v>742</v>
      </c>
      <c r="BB51" s="234">
        <v>756</v>
      </c>
      <c r="BC51" s="234">
        <v>780</v>
      </c>
      <c r="BD51" s="234">
        <v>809</v>
      </c>
      <c r="BE51" s="234">
        <v>889</v>
      </c>
      <c r="BF51" s="234">
        <v>882</v>
      </c>
      <c r="BG51" s="234">
        <v>901</v>
      </c>
      <c r="BH51" s="234">
        <v>902</v>
      </c>
      <c r="BI51" s="234">
        <v>927</v>
      </c>
      <c r="BJ51" s="260">
        <v>960</v>
      </c>
      <c r="BK51" s="239">
        <v>981</v>
      </c>
    </row>
    <row r="52" spans="1:63" ht="14.5" x14ac:dyDescent="0.35">
      <c r="A52" s="65">
        <v>47</v>
      </c>
      <c r="B52" s="48" t="s">
        <v>94</v>
      </c>
      <c r="C52" s="28" t="s">
        <v>147</v>
      </c>
      <c r="D52" s="1">
        <f>'4 Utsläpp data'!D52*1000/'6 Intensiteter data'!AH52</f>
        <v>3.6070826137741814</v>
      </c>
      <c r="E52" s="1">
        <f>'4 Utsläpp data'!E52*1000/'6 Intensiteter data'!AI52</f>
        <v>3.0612456347334693</v>
      </c>
      <c r="F52" s="1">
        <f>'4 Utsläpp data'!F52*1000/'6 Intensiteter data'!AJ52</f>
        <v>3.1927736271667695</v>
      </c>
      <c r="G52" s="1">
        <f>'4 Utsläpp data'!G52*1000/'6 Intensiteter data'!AK52</f>
        <v>2.743599594222689</v>
      </c>
      <c r="H52" s="1">
        <f>'4 Utsläpp data'!H52*1000/'6 Intensiteter data'!AL52</f>
        <v>3.0541845967791641</v>
      </c>
      <c r="I52" s="1">
        <f>'4 Utsläpp data'!I52*1000/'6 Intensiteter data'!AM52</f>
        <v>2.7550739793900716</v>
      </c>
      <c r="J52" s="1">
        <f>'4 Utsläpp data'!J52*1000/'6 Intensiteter data'!AN52</f>
        <v>2.7551562026660088</v>
      </c>
      <c r="K52" s="1">
        <f>'4 Utsläpp data'!K52*1000/'6 Intensiteter data'!AO52</f>
        <v>2.7090100571690496</v>
      </c>
      <c r="L52" s="1">
        <f>'4 Utsläpp data'!L52*1000/'6 Intensiteter data'!AP52</f>
        <v>2.2291225278501479</v>
      </c>
      <c r="M52" s="1">
        <f>'4 Utsläpp data'!M52*1000/'6 Intensiteter data'!AQ52</f>
        <v>2.7625404538225093</v>
      </c>
      <c r="N52" s="1">
        <f>'4 Utsläpp data'!N52*1000/'6 Intensiteter data'!AR52</f>
        <v>2.2103580836474208</v>
      </c>
      <c r="O52" s="1">
        <f>'4 Utsläpp data'!O52*1000/'6 Intensiteter data'!AS52</f>
        <v>2.0669085065390829</v>
      </c>
      <c r="P52" s="1">
        <f>'4 Utsläpp data'!P52*1000/'6 Intensiteter data'!AT52</f>
        <v>2.0016114648536849</v>
      </c>
      <c r="Q52" s="1">
        <f>'4 Utsläpp data'!Q52*1000/'6 Intensiteter data'!AU52</f>
        <v>1.6682854799199136</v>
      </c>
      <c r="R52" s="247">
        <f>'4 Utsläpp data'!R52*1000/'6 Intensiteter data'!AV52</f>
        <v>1.5910131490697501</v>
      </c>
      <c r="S52" s="1">
        <f>'4 Utsläpp data'!D52*1000/('6 Intensiteter data'!AW52*100)</f>
        <v>2.7275186253405606</v>
      </c>
      <c r="T52" s="1">
        <f>'4 Utsläpp data'!E52*1000/('6 Intensiteter data'!AX52*100)</f>
        <v>2.5040182373995301</v>
      </c>
      <c r="U52" s="1">
        <f>'4 Utsläpp data'!F52*1000/('6 Intensiteter data'!AY52*100)</f>
        <v>2.5664058294585632</v>
      </c>
      <c r="V52" s="1">
        <f>'4 Utsläpp data'!G52*1000/('6 Intensiteter data'!AZ52*100)</f>
        <v>2.122529631861827</v>
      </c>
      <c r="W52" s="1">
        <f>'4 Utsläpp data'!H52*1000/('6 Intensiteter data'!BA52*100)</f>
        <v>2.365284611567616</v>
      </c>
      <c r="X52" s="1">
        <f>'4 Utsläpp data'!I52*1000/('6 Intensiteter data'!BB52*100)</f>
        <v>2.0369519278829449</v>
      </c>
      <c r="Y52" s="1">
        <f>'4 Utsläpp data'!J52*1000/('6 Intensiteter data'!BC52*100)</f>
        <v>1.9892574343777221</v>
      </c>
      <c r="Z52" s="1">
        <f>'4 Utsläpp data'!K52*1000/('6 Intensiteter data'!BD52*100)</f>
        <v>1.9592273194807166</v>
      </c>
      <c r="AA52" s="1">
        <f>'4 Utsläpp data'!L52*1000/('6 Intensiteter data'!BE52*100)</f>
        <v>1.7413597260729674</v>
      </c>
      <c r="AB52" s="1">
        <f>'4 Utsläpp data'!M52*1000/('6 Intensiteter data'!BF52*100)</f>
        <v>2.1972666877830549</v>
      </c>
      <c r="AC52" s="1">
        <f>'4 Utsläpp data'!N52*1000/('6 Intensiteter data'!BG52*100)</f>
        <v>1.7095488175641862</v>
      </c>
      <c r="AD52" s="1">
        <f>'4 Utsläpp data'!O52*1000/('6 Intensiteter data'!BH52*100)</f>
        <v>1.5927038632312007</v>
      </c>
      <c r="AE52" s="1">
        <f>'4 Utsläpp data'!P52*1000/('6 Intensiteter data'!BI52*100)</f>
        <v>1.4685759436414521</v>
      </c>
      <c r="AF52" s="1">
        <f>'4 Utsläpp data'!Q52*1000/('6 Intensiteter data'!BJ52*100)</f>
        <v>1.3288092702167622</v>
      </c>
      <c r="AG52" s="247">
        <f>'4 Utsläpp data'!R52*1000/('6 Intensiteter data'!BK52*100)</f>
        <v>1.1864301468209399</v>
      </c>
      <c r="AH52" s="225">
        <v>45445</v>
      </c>
      <c r="AI52" s="225">
        <v>49651</v>
      </c>
      <c r="AJ52" s="225">
        <v>50962</v>
      </c>
      <c r="AK52" s="225">
        <v>51369</v>
      </c>
      <c r="AL52" s="225">
        <v>44995</v>
      </c>
      <c r="AM52" s="225">
        <v>44065</v>
      </c>
      <c r="AN52" s="225">
        <v>45920</v>
      </c>
      <c r="AO52" s="225">
        <v>47299</v>
      </c>
      <c r="AP52" s="225">
        <v>52027</v>
      </c>
      <c r="AQ52" s="225">
        <v>54563</v>
      </c>
      <c r="AR52" s="225">
        <v>55532</v>
      </c>
      <c r="AS52" s="225">
        <v>56483</v>
      </c>
      <c r="AT52" s="225">
        <v>55174</v>
      </c>
      <c r="AU52" s="224">
        <v>63482</v>
      </c>
      <c r="AV52" s="224">
        <v>61148</v>
      </c>
      <c r="AW52" s="238">
        <v>601</v>
      </c>
      <c r="AX52" s="234">
        <v>607</v>
      </c>
      <c r="AY52" s="234">
        <v>634</v>
      </c>
      <c r="AZ52" s="234">
        <v>664</v>
      </c>
      <c r="BA52" s="234">
        <v>581</v>
      </c>
      <c r="BB52" s="234">
        <v>596</v>
      </c>
      <c r="BC52" s="234">
        <v>636</v>
      </c>
      <c r="BD52" s="234">
        <v>654</v>
      </c>
      <c r="BE52" s="234">
        <v>666</v>
      </c>
      <c r="BF52" s="234">
        <v>686</v>
      </c>
      <c r="BG52" s="234">
        <v>718</v>
      </c>
      <c r="BH52" s="234">
        <v>733</v>
      </c>
      <c r="BI52" s="234">
        <v>752</v>
      </c>
      <c r="BJ52" s="260">
        <v>797</v>
      </c>
      <c r="BK52" s="239">
        <v>820</v>
      </c>
    </row>
    <row r="53" spans="1:63" ht="14.5" x14ac:dyDescent="0.35">
      <c r="A53" s="65">
        <v>48</v>
      </c>
      <c r="B53" s="48" t="s">
        <v>94</v>
      </c>
      <c r="C53" s="28" t="s">
        <v>148</v>
      </c>
      <c r="D53" s="1">
        <f>'4 Utsläpp data'!D53*1000/'6 Intensiteter data'!AH53</f>
        <v>0.78504379556962922</v>
      </c>
      <c r="E53" s="1">
        <f>'4 Utsläpp data'!E53*1000/'6 Intensiteter data'!AI53</f>
        <v>0.73915198456701747</v>
      </c>
      <c r="F53" s="1">
        <f>'4 Utsläpp data'!F53*1000/'6 Intensiteter data'!AJ53</f>
        <v>0.68838824863759229</v>
      </c>
      <c r="G53" s="1">
        <f>'4 Utsläpp data'!G53*1000/'6 Intensiteter data'!AK53</f>
        <v>0.66363555186867118</v>
      </c>
      <c r="H53" s="1">
        <f>'4 Utsläpp data'!H53*1000/'6 Intensiteter data'!AL53</f>
        <v>0.61120568970412126</v>
      </c>
      <c r="I53" s="1">
        <f>'4 Utsläpp data'!I53*1000/'6 Intensiteter data'!AM53</f>
        <v>0.57604446004819099</v>
      </c>
      <c r="J53" s="1">
        <f>'4 Utsläpp data'!J53*1000/'6 Intensiteter data'!AN53</f>
        <v>0.54321049238053776</v>
      </c>
      <c r="K53" s="1">
        <f>'4 Utsläpp data'!K53*1000/'6 Intensiteter data'!AO53</f>
        <v>0.52724176682239055</v>
      </c>
      <c r="L53" s="1">
        <f>'4 Utsläpp data'!L53*1000/'6 Intensiteter data'!AP53</f>
        <v>0.48232947119206399</v>
      </c>
      <c r="M53" s="1">
        <f>'4 Utsläpp data'!M53*1000/'6 Intensiteter data'!AQ53</f>
        <v>0.49572838296316485</v>
      </c>
      <c r="N53" s="1">
        <f>'4 Utsläpp data'!N53*1000/'6 Intensiteter data'!AR53</f>
        <v>0.49392446515555827</v>
      </c>
      <c r="O53" s="1">
        <f>'4 Utsläpp data'!O53*1000/'6 Intensiteter data'!AS53</f>
        <v>0.48317061642037301</v>
      </c>
      <c r="P53" s="1">
        <f>'4 Utsläpp data'!P53*1000/'6 Intensiteter data'!AT53</f>
        <v>0.4636297234785024</v>
      </c>
      <c r="Q53" s="1">
        <f>'4 Utsläpp data'!Q53*1000/'6 Intensiteter data'!AU53</f>
        <v>0.45277670372662121</v>
      </c>
      <c r="R53" s="247">
        <f>'4 Utsläpp data'!R53*1000/'6 Intensiteter data'!AV53</f>
        <v>0.41696595584247653</v>
      </c>
      <c r="S53" s="1">
        <f>'4 Utsläpp data'!D53*1000/('6 Intensiteter data'!AW53*100)</f>
        <v>0.34700982086867488</v>
      </c>
      <c r="T53" s="1">
        <f>'4 Utsläpp data'!E53*1000/('6 Intensiteter data'!AX53*100)</f>
        <v>0.33471156681676362</v>
      </c>
      <c r="U53" s="1">
        <f>'4 Utsläpp data'!F53*1000/('6 Intensiteter data'!AY53*100)</f>
        <v>0.33450807990650189</v>
      </c>
      <c r="V53" s="1">
        <f>'4 Utsläpp data'!G53*1000/('6 Intensiteter data'!AZ53*100)</f>
        <v>0.31694361572484714</v>
      </c>
      <c r="W53" s="1">
        <f>'4 Utsläpp data'!H53*1000/('6 Intensiteter data'!BA53*100)</f>
        <v>0.29542351217120894</v>
      </c>
      <c r="X53" s="1">
        <f>'4 Utsläpp data'!I53*1000/('6 Intensiteter data'!BB53*100)</f>
        <v>0.27968138148568439</v>
      </c>
      <c r="Y53" s="1">
        <f>'4 Utsläpp data'!J53*1000/('6 Intensiteter data'!BC53*100)</f>
        <v>0.25819083323806435</v>
      </c>
      <c r="Z53" s="1">
        <f>'4 Utsläpp data'!K53*1000/('6 Intensiteter data'!BD53*100)</f>
        <v>0.25646887273738095</v>
      </c>
      <c r="AA53" s="1">
        <f>'4 Utsläpp data'!L53*1000/('6 Intensiteter data'!BE53*100)</f>
        <v>0.23161776118622771</v>
      </c>
      <c r="AB53" s="1">
        <f>'4 Utsläpp data'!M53*1000/('6 Intensiteter data'!BF53*100)</f>
        <v>0.23416393368698651</v>
      </c>
      <c r="AC53" s="1">
        <f>'4 Utsläpp data'!N53*1000/('6 Intensiteter data'!BG53*100)</f>
        <v>0.22593038044217187</v>
      </c>
      <c r="AD53" s="1">
        <f>'4 Utsläpp data'!O53*1000/('6 Intensiteter data'!BH53*100)</f>
        <v>0.22215192881667051</v>
      </c>
      <c r="AE53" s="1">
        <f>'4 Utsläpp data'!P53*1000/('6 Intensiteter data'!BI53*100)</f>
        <v>0.20628371133228926</v>
      </c>
      <c r="AF53" s="1">
        <f>'4 Utsläpp data'!Q53*1000/('6 Intensiteter data'!BJ53*100)</f>
        <v>0.20444030892888873</v>
      </c>
      <c r="AG53" s="247">
        <f>'4 Utsläpp data'!R53*1000/('6 Intensiteter data'!BK53*100)</f>
        <v>0.18031335045850164</v>
      </c>
      <c r="AH53" s="225">
        <v>37307</v>
      </c>
      <c r="AI53" s="225">
        <v>40936</v>
      </c>
      <c r="AJ53" s="225">
        <v>46795</v>
      </c>
      <c r="AK53" s="225">
        <v>50863</v>
      </c>
      <c r="AL53" s="225">
        <v>53023</v>
      </c>
      <c r="AM53" s="225">
        <v>56903</v>
      </c>
      <c r="AN53" s="225">
        <v>59936</v>
      </c>
      <c r="AO53" s="225">
        <v>64404</v>
      </c>
      <c r="AP53" s="225">
        <v>72079</v>
      </c>
      <c r="AQ53" s="225">
        <v>66556</v>
      </c>
      <c r="AR53" s="225">
        <v>63444</v>
      </c>
      <c r="AS53" s="225">
        <v>60461</v>
      </c>
      <c r="AT53" s="225">
        <v>58909</v>
      </c>
      <c r="AU53" s="224">
        <v>59782</v>
      </c>
      <c r="AV53" s="224">
        <v>57212</v>
      </c>
      <c r="AW53" s="238">
        <v>844</v>
      </c>
      <c r="AX53" s="234">
        <v>904</v>
      </c>
      <c r="AY53" s="234">
        <v>963</v>
      </c>
      <c r="AZ53" s="234">
        <v>1065</v>
      </c>
      <c r="BA53" s="234">
        <v>1097</v>
      </c>
      <c r="BB53" s="234">
        <v>1172</v>
      </c>
      <c r="BC53" s="234">
        <v>1261</v>
      </c>
      <c r="BD53" s="234">
        <v>1324</v>
      </c>
      <c r="BE53" s="234">
        <v>1501</v>
      </c>
      <c r="BF53" s="234">
        <v>1409</v>
      </c>
      <c r="BG53" s="234">
        <v>1387</v>
      </c>
      <c r="BH53" s="234">
        <v>1315</v>
      </c>
      <c r="BI53" s="234">
        <v>1324</v>
      </c>
      <c r="BJ53" s="260">
        <v>1324</v>
      </c>
      <c r="BK53" s="239">
        <v>1323</v>
      </c>
    </row>
    <row r="54" spans="1:63" ht="14.5" x14ac:dyDescent="0.35">
      <c r="A54" s="65">
        <v>49</v>
      </c>
      <c r="B54" s="48" t="s">
        <v>94</v>
      </c>
      <c r="C54" s="28" t="s">
        <v>149</v>
      </c>
      <c r="D54" s="1">
        <f>'4 Utsläpp data'!D54*1000/'6 Intensiteter data'!AH54</f>
        <v>5.473716649659556</v>
      </c>
      <c r="E54" s="1">
        <f>'4 Utsläpp data'!E54*1000/'6 Intensiteter data'!AI54</f>
        <v>5.7149034811213175</v>
      </c>
      <c r="F54" s="1">
        <f>'4 Utsläpp data'!F54*1000/'6 Intensiteter data'!AJ54</f>
        <v>5.6704036712033448</v>
      </c>
      <c r="G54" s="1">
        <f>'4 Utsläpp data'!G54*1000/'6 Intensiteter data'!AK54</f>
        <v>5.7375638883380295</v>
      </c>
      <c r="H54" s="1">
        <f>'4 Utsläpp data'!H54*1000/'6 Intensiteter data'!AL54</f>
        <v>5.6813710344396933</v>
      </c>
      <c r="I54" s="1">
        <f>'4 Utsläpp data'!I54*1000/'6 Intensiteter data'!AM54</f>
        <v>5.3088331453407775</v>
      </c>
      <c r="J54" s="1">
        <f>'4 Utsläpp data'!J54*1000/'6 Intensiteter data'!AN54</f>
        <v>5.4244447966430274</v>
      </c>
      <c r="K54" s="1">
        <f>'4 Utsläpp data'!K54*1000/'6 Intensiteter data'!AO54</f>
        <v>5.1461990086286251</v>
      </c>
      <c r="L54" s="1">
        <f>'4 Utsläpp data'!L54*1000/'6 Intensiteter data'!AP54</f>
        <v>4.7592291597038932</v>
      </c>
      <c r="M54" s="1">
        <f>'4 Utsläpp data'!M54*1000/'6 Intensiteter data'!AQ54</f>
        <v>4.5504683446744494</v>
      </c>
      <c r="N54" s="1">
        <f>'4 Utsläpp data'!N54*1000/'6 Intensiteter data'!AR54</f>
        <v>4.3119351981628578</v>
      </c>
      <c r="O54" s="1">
        <f>'4 Utsläpp data'!O54*1000/'6 Intensiteter data'!AS54</f>
        <v>3.8727062920105411</v>
      </c>
      <c r="P54" s="1">
        <f>'4 Utsläpp data'!P54*1000/'6 Intensiteter data'!AT54</f>
        <v>4.4627131614592539</v>
      </c>
      <c r="Q54" s="1">
        <f>'4 Utsläpp data'!Q54*1000/'6 Intensiteter data'!AU54</f>
        <v>4.5149602682127448</v>
      </c>
      <c r="R54" s="247">
        <f>'4 Utsläpp data'!R54*1000/'6 Intensiteter data'!AV54</f>
        <v>3.363584972905437</v>
      </c>
      <c r="S54" s="1">
        <f>'4 Utsläpp data'!D54*1000/('6 Intensiteter data'!AW54*100)</f>
        <v>3.2124242444991244</v>
      </c>
      <c r="T54" s="1">
        <f>'4 Utsläpp data'!E54*1000/('6 Intensiteter data'!AX54*100)</f>
        <v>3.2360486002427518</v>
      </c>
      <c r="U54" s="1">
        <f>'4 Utsläpp data'!F54*1000/('6 Intensiteter data'!AY54*100)</f>
        <v>3.1691649851535857</v>
      </c>
      <c r="V54" s="1">
        <f>'4 Utsläpp data'!G54*1000/('6 Intensiteter data'!AZ54*100)</f>
        <v>3.3173877206884446</v>
      </c>
      <c r="W54" s="1">
        <f>'4 Utsläpp data'!H54*1000/('6 Intensiteter data'!BA54*100)</f>
        <v>3.0585854906290799</v>
      </c>
      <c r="X54" s="1">
        <f>'4 Utsläpp data'!I54*1000/('6 Intensiteter data'!BB54*100)</f>
        <v>2.9123926833267921</v>
      </c>
      <c r="Y54" s="1">
        <f>'4 Utsläpp data'!J54*1000/('6 Intensiteter data'!BC54*100)</f>
        <v>2.7277935062743541</v>
      </c>
      <c r="Z54" s="1">
        <f>'4 Utsläpp data'!K54*1000/('6 Intensiteter data'!BD54*100)</f>
        <v>2.6342517777258045</v>
      </c>
      <c r="AA54" s="1">
        <f>'4 Utsläpp data'!L54*1000/('6 Intensiteter data'!BE54*100)</f>
        <v>2.4320510868436842</v>
      </c>
      <c r="AB54" s="1">
        <f>'4 Utsläpp data'!M54*1000/('6 Intensiteter data'!BF54*100)</f>
        <v>2.2780734190278307</v>
      </c>
      <c r="AC54" s="1">
        <f>'4 Utsläpp data'!N54*1000/('6 Intensiteter data'!BG54*100)</f>
        <v>2.0991155161881592</v>
      </c>
      <c r="AD54" s="1">
        <f>'4 Utsläpp data'!O54*1000/('6 Intensiteter data'!BH54*100)</f>
        <v>2.0886879623863011</v>
      </c>
      <c r="AE54" s="1">
        <f>'4 Utsläpp data'!P54*1000/('6 Intensiteter data'!BI54*100)</f>
        <v>2.0839564678752325</v>
      </c>
      <c r="AF54" s="1">
        <f>'4 Utsläpp data'!Q54*1000/('6 Intensiteter data'!BJ54*100)</f>
        <v>2.058425297957128</v>
      </c>
      <c r="AG54" s="247">
        <f>'4 Utsläpp data'!R54*1000/('6 Intensiteter data'!BK54*100)</f>
        <v>1.713405127175514</v>
      </c>
      <c r="AH54" s="225">
        <v>27290</v>
      </c>
      <c r="AI54" s="225">
        <v>26104</v>
      </c>
      <c r="AJ54" s="225">
        <v>26827</v>
      </c>
      <c r="AK54" s="225">
        <v>27753</v>
      </c>
      <c r="AL54" s="225">
        <v>26810</v>
      </c>
      <c r="AM54" s="225">
        <v>28088</v>
      </c>
      <c r="AN54" s="225">
        <v>26803</v>
      </c>
      <c r="AO54" s="225">
        <v>28000</v>
      </c>
      <c r="AP54" s="225">
        <v>28617</v>
      </c>
      <c r="AQ54" s="225">
        <v>29687</v>
      </c>
      <c r="AR54" s="225">
        <v>29501</v>
      </c>
      <c r="AS54" s="225">
        <v>33277</v>
      </c>
      <c r="AT54" s="225">
        <v>27131</v>
      </c>
      <c r="AU54" s="224">
        <v>26990</v>
      </c>
      <c r="AV54" s="224">
        <v>33875</v>
      </c>
      <c r="AW54" s="238">
        <v>465</v>
      </c>
      <c r="AX54" s="234">
        <v>461</v>
      </c>
      <c r="AY54" s="234">
        <v>480</v>
      </c>
      <c r="AZ54" s="234">
        <v>480</v>
      </c>
      <c r="BA54" s="234">
        <v>498</v>
      </c>
      <c r="BB54" s="234">
        <v>512</v>
      </c>
      <c r="BC54" s="234">
        <v>533</v>
      </c>
      <c r="BD54" s="234">
        <v>547</v>
      </c>
      <c r="BE54" s="234">
        <v>560</v>
      </c>
      <c r="BF54" s="234">
        <v>593</v>
      </c>
      <c r="BG54" s="234">
        <v>606</v>
      </c>
      <c r="BH54" s="234">
        <v>617</v>
      </c>
      <c r="BI54" s="234">
        <v>581</v>
      </c>
      <c r="BJ54" s="260">
        <v>592</v>
      </c>
      <c r="BK54" s="239">
        <v>665</v>
      </c>
    </row>
    <row r="55" spans="1:63" ht="14.5" x14ac:dyDescent="0.35">
      <c r="A55" s="65">
        <v>50</v>
      </c>
      <c r="B55" s="48" t="s">
        <v>94</v>
      </c>
      <c r="C55" s="28" t="s">
        <v>150</v>
      </c>
      <c r="D55" s="1">
        <f>'4 Utsläpp data'!D55*1000/'6 Intensiteter data'!AH55</f>
        <v>4.0410681644858757</v>
      </c>
      <c r="E55" s="1">
        <f>'4 Utsläpp data'!E55*1000/'6 Intensiteter data'!AI55</f>
        <v>4.0274098650161934</v>
      </c>
      <c r="F55" s="1">
        <f>'4 Utsläpp data'!F55*1000/'6 Intensiteter data'!AJ55</f>
        <v>4.1031638621799971</v>
      </c>
      <c r="G55" s="1">
        <f>'4 Utsläpp data'!G55*1000/'6 Intensiteter data'!AK55</f>
        <v>4.1146690060524618</v>
      </c>
      <c r="H55" s="1">
        <f>'4 Utsläpp data'!H55*1000/'6 Intensiteter data'!AL55</f>
        <v>3.7442743520114838</v>
      </c>
      <c r="I55" s="1">
        <f>'4 Utsläpp data'!I55*1000/'6 Intensiteter data'!AM55</f>
        <v>3.6519401906899471</v>
      </c>
      <c r="J55" s="1">
        <f>'4 Utsläpp data'!J55*1000/'6 Intensiteter data'!AN55</f>
        <v>3.5532191078235202</v>
      </c>
      <c r="K55" s="1">
        <f>'4 Utsläpp data'!K55*1000/'6 Intensiteter data'!AO55</f>
        <v>2.9245579392450973</v>
      </c>
      <c r="L55" s="1">
        <f>'4 Utsläpp data'!L55*1000/'6 Intensiteter data'!AP55</f>
        <v>2.6948285296183112</v>
      </c>
      <c r="M55" s="1">
        <f>'4 Utsläpp data'!M55*1000/'6 Intensiteter data'!AQ55</f>
        <v>2.536743157039925</v>
      </c>
      <c r="N55" s="1">
        <f>'4 Utsläpp data'!N55*1000/'6 Intensiteter data'!AR55</f>
        <v>2.3841784957347469</v>
      </c>
      <c r="O55" s="1">
        <f>'4 Utsläpp data'!O55*1000/'6 Intensiteter data'!AS55</f>
        <v>2.3749869987174703</v>
      </c>
      <c r="P55" s="1">
        <f>'4 Utsläpp data'!P55*1000/'6 Intensiteter data'!AT55</f>
        <v>2.4167085092057663</v>
      </c>
      <c r="Q55" s="1">
        <f>'4 Utsläpp data'!Q55*1000/'6 Intensiteter data'!AU55</f>
        <v>2.2444153623869258</v>
      </c>
      <c r="R55" s="247">
        <f>'4 Utsläpp data'!R55*1000/'6 Intensiteter data'!AV55</f>
        <v>2.1072210345094877</v>
      </c>
      <c r="S55" s="1">
        <f>'4 Utsläpp data'!D55*1000/('6 Intensiteter data'!AW55*100)</f>
        <v>2.1154895472208413</v>
      </c>
      <c r="T55" s="1">
        <f>'4 Utsläpp data'!E55*1000/('6 Intensiteter data'!AX55*100)</f>
        <v>1.976157080535792</v>
      </c>
      <c r="U55" s="1">
        <f>'4 Utsläpp data'!F55*1000/('6 Intensiteter data'!AY55*100)</f>
        <v>2.0506633123148834</v>
      </c>
      <c r="V55" s="1">
        <f>'4 Utsläpp data'!G55*1000/('6 Intensiteter data'!AZ55*100)</f>
        <v>2.192440198741143</v>
      </c>
      <c r="W55" s="1">
        <f>'4 Utsläpp data'!H55*1000/('6 Intensiteter data'!BA55*100)</f>
        <v>1.865943219924173</v>
      </c>
      <c r="X55" s="1">
        <f>'4 Utsläpp data'!I55*1000/('6 Intensiteter data'!BB55*100)</f>
        <v>1.7271375019321755</v>
      </c>
      <c r="Y55" s="1">
        <f>'4 Utsläpp data'!J55*1000/('6 Intensiteter data'!BC55*100)</f>
        <v>1.6695700586276028</v>
      </c>
      <c r="Z55" s="1">
        <f>'4 Utsläpp data'!K55*1000/('6 Intensiteter data'!BD55*100)</f>
        <v>1.4333643161638172</v>
      </c>
      <c r="AA55" s="1">
        <f>'4 Utsläpp data'!L55*1000/('6 Intensiteter data'!BE55*100)</f>
        <v>1.3820620601899625</v>
      </c>
      <c r="AB55" s="1">
        <f>'4 Utsläpp data'!M55*1000/('6 Intensiteter data'!BF55*100)</f>
        <v>1.3465818710658837</v>
      </c>
      <c r="AC55" s="1">
        <f>'4 Utsläpp data'!N55*1000/('6 Intensiteter data'!BG55*100)</f>
        <v>1.2789510318271478</v>
      </c>
      <c r="AD55" s="1">
        <f>'4 Utsläpp data'!O55*1000/('6 Intensiteter data'!BH55*100)</f>
        <v>1.2498997162643861</v>
      </c>
      <c r="AE55" s="1">
        <f>'4 Utsläpp data'!P55*1000/('6 Intensiteter data'!BI55*100)</f>
        <v>1.191399694198837</v>
      </c>
      <c r="AF55" s="1">
        <f>'4 Utsläpp data'!Q55*1000/('6 Intensiteter data'!BJ55*100)</f>
        <v>1.159509232286654</v>
      </c>
      <c r="AG55" s="247">
        <f>'4 Utsläpp data'!R55*1000/('6 Intensiteter data'!BK55*100)</f>
        <v>0.98354324993442832</v>
      </c>
      <c r="AH55" s="225">
        <v>32928</v>
      </c>
      <c r="AI55" s="225">
        <v>31894</v>
      </c>
      <c r="AJ55" s="225">
        <v>33485</v>
      </c>
      <c r="AK55" s="225">
        <v>34581</v>
      </c>
      <c r="AL55" s="225">
        <v>33439</v>
      </c>
      <c r="AM55" s="225">
        <v>33011</v>
      </c>
      <c r="AN55" s="225">
        <v>33925</v>
      </c>
      <c r="AO55" s="225">
        <v>34651</v>
      </c>
      <c r="AP55" s="225">
        <v>36618</v>
      </c>
      <c r="AQ55" s="225">
        <v>37689</v>
      </c>
      <c r="AR55" s="225">
        <v>38194</v>
      </c>
      <c r="AS55" s="225">
        <v>37313</v>
      </c>
      <c r="AT55" s="225">
        <v>34854</v>
      </c>
      <c r="AU55" s="224">
        <v>36680</v>
      </c>
      <c r="AV55" s="224">
        <v>34026</v>
      </c>
      <c r="AW55" s="238">
        <v>629</v>
      </c>
      <c r="AX55" s="234">
        <v>650</v>
      </c>
      <c r="AY55" s="234">
        <v>670</v>
      </c>
      <c r="AZ55" s="234">
        <v>649</v>
      </c>
      <c r="BA55" s="234">
        <v>671</v>
      </c>
      <c r="BB55" s="234">
        <v>698</v>
      </c>
      <c r="BC55" s="234">
        <v>722</v>
      </c>
      <c r="BD55" s="234">
        <v>707</v>
      </c>
      <c r="BE55" s="234">
        <v>714</v>
      </c>
      <c r="BF55" s="234">
        <v>710</v>
      </c>
      <c r="BG55" s="234">
        <v>712</v>
      </c>
      <c r="BH55" s="234">
        <v>709</v>
      </c>
      <c r="BI55" s="234">
        <v>707</v>
      </c>
      <c r="BJ55" s="260">
        <v>710</v>
      </c>
      <c r="BK55" s="239">
        <v>729</v>
      </c>
    </row>
    <row r="56" spans="1:63" ht="14.5" x14ac:dyDescent="0.35">
      <c r="A56" s="65">
        <v>51</v>
      </c>
      <c r="B56" s="48" t="s">
        <v>94</v>
      </c>
      <c r="C56" s="28" t="s">
        <v>151</v>
      </c>
      <c r="D56" s="42" t="s">
        <v>187</v>
      </c>
      <c r="E56" s="1" t="s">
        <v>187</v>
      </c>
      <c r="F56" s="1" t="s">
        <v>187</v>
      </c>
      <c r="G56" s="1" t="s">
        <v>187</v>
      </c>
      <c r="H56" s="1" t="s">
        <v>187</v>
      </c>
      <c r="I56" s="1" t="s">
        <v>187</v>
      </c>
      <c r="J56" s="1" t="s">
        <v>187</v>
      </c>
      <c r="K56" s="1" t="s">
        <v>187</v>
      </c>
      <c r="L56" s="1" t="s">
        <v>187</v>
      </c>
      <c r="M56" s="1" t="s">
        <v>187</v>
      </c>
      <c r="N56" s="1" t="s">
        <v>187</v>
      </c>
      <c r="O56" s="1" t="s">
        <v>187</v>
      </c>
      <c r="P56" s="1" t="s">
        <v>187</v>
      </c>
      <c r="Q56" s="1" t="s">
        <v>187</v>
      </c>
      <c r="R56" s="247" t="s">
        <v>187</v>
      </c>
      <c r="S56" s="1" t="s">
        <v>187</v>
      </c>
      <c r="T56" s="1" t="s">
        <v>187</v>
      </c>
      <c r="U56" s="1" t="s">
        <v>187</v>
      </c>
      <c r="V56" s="1" t="s">
        <v>187</v>
      </c>
      <c r="W56" s="1" t="s">
        <v>187</v>
      </c>
      <c r="X56" s="1" t="s">
        <v>187</v>
      </c>
      <c r="Y56" s="1" t="s">
        <v>187</v>
      </c>
      <c r="Z56" s="1" t="s">
        <v>187</v>
      </c>
      <c r="AA56" s="1" t="s">
        <v>187</v>
      </c>
      <c r="AB56" s="1" t="s">
        <v>187</v>
      </c>
      <c r="AC56" s="1" t="s">
        <v>187</v>
      </c>
      <c r="AD56" s="1" t="s">
        <v>187</v>
      </c>
      <c r="AE56" s="1" t="s">
        <v>187</v>
      </c>
      <c r="AF56" s="1" t="s">
        <v>187</v>
      </c>
      <c r="AG56" s="247" t="s">
        <v>187</v>
      </c>
      <c r="AH56" s="225">
        <v>0</v>
      </c>
      <c r="AI56" s="225">
        <v>0</v>
      </c>
      <c r="AJ56" s="225">
        <v>0</v>
      </c>
      <c r="AK56" s="225">
        <v>0</v>
      </c>
      <c r="AL56" s="225">
        <v>0</v>
      </c>
      <c r="AM56" s="225">
        <v>0</v>
      </c>
      <c r="AN56" s="225">
        <v>0</v>
      </c>
      <c r="AO56" s="225">
        <v>0</v>
      </c>
      <c r="AP56" s="225">
        <v>0</v>
      </c>
      <c r="AQ56" s="225">
        <v>0</v>
      </c>
      <c r="AR56" s="225">
        <v>0</v>
      </c>
      <c r="AS56" s="225">
        <v>0</v>
      </c>
      <c r="AT56" s="225">
        <v>0</v>
      </c>
      <c r="AU56" s="224">
        <v>0</v>
      </c>
      <c r="AV56" s="224">
        <v>0</v>
      </c>
      <c r="AW56" s="238">
        <v>0</v>
      </c>
      <c r="AX56" s="234">
        <v>0</v>
      </c>
      <c r="AY56" s="234">
        <v>0</v>
      </c>
      <c r="AZ56" s="234">
        <v>0</v>
      </c>
      <c r="BA56" s="234">
        <v>0</v>
      </c>
      <c r="BB56" s="234">
        <v>0</v>
      </c>
      <c r="BC56" s="234">
        <v>0</v>
      </c>
      <c r="BD56" s="234">
        <v>0</v>
      </c>
      <c r="BE56" s="234">
        <v>0</v>
      </c>
      <c r="BF56" s="234">
        <v>0</v>
      </c>
      <c r="BG56" s="234">
        <v>0</v>
      </c>
      <c r="BH56" s="234">
        <v>0</v>
      </c>
      <c r="BI56" s="234">
        <v>0</v>
      </c>
      <c r="BJ56" s="260">
        <v>0</v>
      </c>
      <c r="BK56" s="239">
        <v>0</v>
      </c>
    </row>
    <row r="57" spans="1:63" ht="14.5" x14ac:dyDescent="0.35">
      <c r="A57" s="65">
        <v>52</v>
      </c>
      <c r="B57" s="48" t="s">
        <v>155</v>
      </c>
      <c r="C57" s="28" t="s">
        <v>152</v>
      </c>
      <c r="D57" s="42">
        <f>'4 Utsläpp data'!D57*1000/'6 Intensiteter data'!AH57</f>
        <v>0.64505772608562806</v>
      </c>
      <c r="E57" s="1">
        <f>'4 Utsläpp data'!E57*1000/'6 Intensiteter data'!AI57</f>
        <v>0.60229692749330832</v>
      </c>
      <c r="F57" s="1">
        <f>'4 Utsläpp data'!F57*1000/'6 Intensiteter data'!AJ57</f>
        <v>0.61511987461396234</v>
      </c>
      <c r="G57" s="1">
        <f>'4 Utsläpp data'!G57*1000/'6 Intensiteter data'!AK57</f>
        <v>0.54905823031537493</v>
      </c>
      <c r="H57" s="1">
        <f>'4 Utsläpp data'!H57*1000/'6 Intensiteter data'!AL57</f>
        <v>0.55718977836081152</v>
      </c>
      <c r="I57" s="1">
        <f>'4 Utsläpp data'!I57*1000/'6 Intensiteter data'!AM57</f>
        <v>0.48592243128980173</v>
      </c>
      <c r="J57" s="1">
        <f>'4 Utsläpp data'!J57*1000/'6 Intensiteter data'!AN57</f>
        <v>0.45377616143047889</v>
      </c>
      <c r="K57" s="1">
        <f>'4 Utsläpp data'!K57*1000/'6 Intensiteter data'!AO57</f>
        <v>0.43887903094265157</v>
      </c>
      <c r="L57" s="1">
        <f>'4 Utsläpp data'!L57*1000/'6 Intensiteter data'!AP57</f>
        <v>0.4197647701225215</v>
      </c>
      <c r="M57" s="1">
        <f>'4 Utsläpp data'!M57*1000/'6 Intensiteter data'!AQ57</f>
        <v>0.39704151440243529</v>
      </c>
      <c r="N57" s="1">
        <f>'4 Utsläpp data'!N57*1000/'6 Intensiteter data'!AR57</f>
        <v>0.37810977747359459</v>
      </c>
      <c r="O57" s="1">
        <f>'4 Utsläpp data'!O57*1000/'6 Intensiteter data'!AS57</f>
        <v>0.40436595529907843</v>
      </c>
      <c r="P57" s="1">
        <f>'4 Utsläpp data'!P57*1000/'6 Intensiteter data'!AT57</f>
        <v>0.40177475247995081</v>
      </c>
      <c r="Q57" s="1">
        <f>'4 Utsläpp data'!Q57*1000/'6 Intensiteter data'!AU57</f>
        <v>0.37897999918184611</v>
      </c>
      <c r="R57" s="247">
        <f>'4 Utsläpp data'!R57*1000/'6 Intensiteter data'!AV57</f>
        <v>0.33357735462531551</v>
      </c>
      <c r="S57" s="1">
        <f>'4 Utsläpp data'!D57*1000/('6 Intensiteter data'!AW57*100)</f>
        <v>0.42738760329157777</v>
      </c>
      <c r="T57" s="1">
        <f>'4 Utsläpp data'!E57*1000/('6 Intensiteter data'!AX57*100)</f>
        <v>0.41123346764494989</v>
      </c>
      <c r="U57" s="1">
        <f>'4 Utsläpp data'!F57*1000/('6 Intensiteter data'!AY57*100)</f>
        <v>0.42458292476804604</v>
      </c>
      <c r="V57" s="1">
        <f>'4 Utsläpp data'!G57*1000/('6 Intensiteter data'!AZ57*100)</f>
        <v>0.37557291245301672</v>
      </c>
      <c r="W57" s="1">
        <f>'4 Utsläpp data'!H57*1000/('6 Intensiteter data'!BA57*100)</f>
        <v>0.38053025075411234</v>
      </c>
      <c r="X57" s="1">
        <f>'4 Utsläpp data'!I57*1000/('6 Intensiteter data'!BB57*100)</f>
        <v>0.32894264043545302</v>
      </c>
      <c r="Y57" s="1">
        <f>'4 Utsläpp data'!J57*1000/('6 Intensiteter data'!BC57*100)</f>
        <v>0.30418618191143909</v>
      </c>
      <c r="Z57" s="1">
        <f>'4 Utsläpp data'!K57*1000/('6 Intensiteter data'!BD57*100)</f>
        <v>0.29179327717858622</v>
      </c>
      <c r="AA57" s="1">
        <f>'4 Utsläpp data'!L57*1000/('6 Intensiteter data'!BE57*100)</f>
        <v>0.27623508088701099</v>
      </c>
      <c r="AB57" s="1">
        <f>'4 Utsläpp data'!M57*1000/('6 Intensiteter data'!BF57*100)</f>
        <v>0.25944182305345531</v>
      </c>
      <c r="AC57" s="1">
        <f>'4 Utsläpp data'!N57*1000/('6 Intensiteter data'!BG57*100)</f>
        <v>0.2463723347195933</v>
      </c>
      <c r="AD57" s="1">
        <f>'4 Utsläpp data'!O57*1000/('6 Intensiteter data'!BH57*100)</f>
        <v>0.26200829767182199</v>
      </c>
      <c r="AE57" s="1">
        <f>'4 Utsläpp data'!P57*1000/('6 Intensiteter data'!BI57*100)</f>
        <v>0.25064144492053936</v>
      </c>
      <c r="AF57" s="1">
        <f>'4 Utsläpp data'!Q57*1000/('6 Intensiteter data'!BJ57*100)</f>
        <v>0.24028690951258816</v>
      </c>
      <c r="AG57" s="247">
        <f>'4 Utsläpp data'!R57*1000/('6 Intensiteter data'!BK57*100)</f>
        <v>0.2106575650706915</v>
      </c>
      <c r="AH57" s="225">
        <v>895711</v>
      </c>
      <c r="AI57" s="225">
        <v>904609</v>
      </c>
      <c r="AJ57" s="225">
        <v>910156</v>
      </c>
      <c r="AK57" s="225">
        <v>905794</v>
      </c>
      <c r="AL57" s="225">
        <v>910981</v>
      </c>
      <c r="AM57" s="225">
        <v>912860</v>
      </c>
      <c r="AN57" s="225">
        <v>915556</v>
      </c>
      <c r="AO57" s="225">
        <v>928544</v>
      </c>
      <c r="AP57" s="225">
        <v>945385</v>
      </c>
      <c r="AQ57" s="225">
        <v>955391</v>
      </c>
      <c r="AR57" s="225">
        <v>961746</v>
      </c>
      <c r="AS57" s="225">
        <v>962981</v>
      </c>
      <c r="AT57" s="225">
        <v>925086</v>
      </c>
      <c r="AU57" s="224">
        <v>951244</v>
      </c>
      <c r="AV57" s="224">
        <v>960401</v>
      </c>
      <c r="AW57" s="238">
        <v>13519</v>
      </c>
      <c r="AX57" s="234">
        <v>13249</v>
      </c>
      <c r="AY57" s="234">
        <v>13186</v>
      </c>
      <c r="AZ57" s="234">
        <v>13242</v>
      </c>
      <c r="BA57" s="234">
        <v>13339</v>
      </c>
      <c r="BB57" s="234">
        <v>13485</v>
      </c>
      <c r="BC57" s="234">
        <v>13658</v>
      </c>
      <c r="BD57" s="234">
        <v>13966</v>
      </c>
      <c r="BE57" s="234">
        <v>14366</v>
      </c>
      <c r="BF57" s="234">
        <v>14621</v>
      </c>
      <c r="BG57" s="234">
        <v>14760</v>
      </c>
      <c r="BH57" s="234">
        <v>14862</v>
      </c>
      <c r="BI57" s="234">
        <v>14829</v>
      </c>
      <c r="BJ57" s="260">
        <v>15003</v>
      </c>
      <c r="BK57" s="239">
        <v>15208</v>
      </c>
    </row>
    <row r="58" spans="1:63" ht="14.5" x14ac:dyDescent="0.35">
      <c r="A58" s="65">
        <v>53</v>
      </c>
      <c r="B58" s="48" t="s">
        <v>95</v>
      </c>
      <c r="C58" s="28" t="s">
        <v>153</v>
      </c>
      <c r="D58" s="42">
        <f>'4 Utsläpp data'!D58*1000/'6 Intensiteter data'!AH58</f>
        <v>0.40935147581152576</v>
      </c>
      <c r="E58" s="1">
        <f>'4 Utsläpp data'!E58*1000/'6 Intensiteter data'!AI58</f>
        <v>0.40748948503862337</v>
      </c>
      <c r="F58" s="1">
        <f>'4 Utsläpp data'!F58*1000/'6 Intensiteter data'!AJ58</f>
        <v>0.42999052135586058</v>
      </c>
      <c r="G58" s="1">
        <f>'4 Utsläpp data'!G58*1000/'6 Intensiteter data'!AK58</f>
        <v>0.40959089716138891</v>
      </c>
      <c r="H58" s="1">
        <f>'4 Utsläpp data'!H58*1000/'6 Intensiteter data'!AL58</f>
        <v>0.39524796221048203</v>
      </c>
      <c r="I58" s="1">
        <f>'4 Utsläpp data'!I58*1000/'6 Intensiteter data'!AM58</f>
        <v>0.39065261109710592</v>
      </c>
      <c r="J58" s="1">
        <f>'4 Utsläpp data'!J58*1000/'6 Intensiteter data'!AN58</f>
        <v>0.37685012999139278</v>
      </c>
      <c r="K58" s="1">
        <f>'4 Utsläpp data'!K58*1000/'6 Intensiteter data'!AO58</f>
        <v>0.37697367775695811</v>
      </c>
      <c r="L58" s="1">
        <f>'4 Utsläpp data'!L58*1000/'6 Intensiteter data'!AP58</f>
        <v>0.3454629775949728</v>
      </c>
      <c r="M58" s="1">
        <f>'4 Utsläpp data'!M58*1000/'6 Intensiteter data'!AQ58</f>
        <v>0.32428117639281234</v>
      </c>
      <c r="N58" s="1">
        <f>'4 Utsläpp data'!N58*1000/'6 Intensiteter data'!AR58</f>
        <v>0.30958405700177155</v>
      </c>
      <c r="O58" s="1">
        <f>'4 Utsläpp data'!O58*1000/'6 Intensiteter data'!AS58</f>
        <v>0.31198062376192481</v>
      </c>
      <c r="P58" s="1">
        <f>'4 Utsläpp data'!P58*1000/'6 Intensiteter data'!AT58</f>
        <v>0.2966061944118662</v>
      </c>
      <c r="Q58" s="1">
        <f>'4 Utsläpp data'!Q58*1000/'6 Intensiteter data'!AU58</f>
        <v>0.27665748886739144</v>
      </c>
      <c r="R58" s="247">
        <f>'4 Utsläpp data'!R58*1000/'6 Intensiteter data'!AV58</f>
        <v>0.23899003095433843</v>
      </c>
      <c r="S58" s="1">
        <f>'4 Utsläpp data'!D58*1000/('6 Intensiteter data'!AW58*100)</f>
        <v>0.22706214673920569</v>
      </c>
      <c r="T58" s="1">
        <f>'4 Utsläpp data'!E58*1000/('6 Intensiteter data'!AX58*100)</f>
        <v>0.21944183996495537</v>
      </c>
      <c r="U58" s="1">
        <f>'4 Utsläpp data'!F58*1000/('6 Intensiteter data'!AY58*100)</f>
        <v>0.23184122834509169</v>
      </c>
      <c r="V58" s="1">
        <f>'4 Utsläpp data'!G58*1000/('6 Intensiteter data'!AZ58*100)</f>
        <v>0.226364463642381</v>
      </c>
      <c r="W58" s="1">
        <f>'4 Utsläpp data'!H58*1000/('6 Intensiteter data'!BA58*100)</f>
        <v>0.2125628830265951</v>
      </c>
      <c r="X58" s="1">
        <f>'4 Utsläpp data'!I58*1000/('6 Intensiteter data'!BB58*100)</f>
        <v>0.20081448046921427</v>
      </c>
      <c r="Y58" s="1">
        <f>'4 Utsläpp data'!J58*1000/('6 Intensiteter data'!BC58*100)</f>
        <v>0.1927049567270194</v>
      </c>
      <c r="Z58" s="1">
        <f>'4 Utsläpp data'!K58*1000/('6 Intensiteter data'!BD58*100)</f>
        <v>0.18942425122103634</v>
      </c>
      <c r="AA58" s="1">
        <f>'4 Utsläpp data'!L58*1000/('6 Intensiteter data'!BE58*100)</f>
        <v>0.17219160811257064</v>
      </c>
      <c r="AB58" s="1">
        <f>'4 Utsläpp data'!M58*1000/('6 Intensiteter data'!BF58*100)</f>
        <v>0.16014712389444868</v>
      </c>
      <c r="AC58" s="1">
        <f>'4 Utsläpp data'!N58*1000/('6 Intensiteter data'!BG58*100)</f>
        <v>0.15153775984800641</v>
      </c>
      <c r="AD58" s="1">
        <f>'4 Utsläpp data'!O58*1000/('6 Intensiteter data'!BH58*100)</f>
        <v>0.15259255454640289</v>
      </c>
      <c r="AE58" s="1">
        <f>'4 Utsläpp data'!P58*1000/('6 Intensiteter data'!BI58*100)</f>
        <v>0.14026708022682516</v>
      </c>
      <c r="AF58" s="1">
        <f>'4 Utsläpp data'!Q58*1000/('6 Intensiteter data'!BJ58*100)</f>
        <v>0.13517536794080826</v>
      </c>
      <c r="AG58" s="247">
        <f>'4 Utsläpp data'!R58*1000/('6 Intensiteter data'!BK58*100)</f>
        <v>0.11784395491707246</v>
      </c>
      <c r="AH58" s="225">
        <v>55025</v>
      </c>
      <c r="AI58" s="225">
        <v>53906</v>
      </c>
      <c r="AJ58" s="225">
        <v>53756</v>
      </c>
      <c r="AK58" s="225">
        <v>54437</v>
      </c>
      <c r="AL58" s="225">
        <v>54909</v>
      </c>
      <c r="AM58" s="225">
        <v>54849</v>
      </c>
      <c r="AN58" s="225">
        <v>56147</v>
      </c>
      <c r="AO58" s="225">
        <v>56580</v>
      </c>
      <c r="AP58" s="225">
        <v>56772</v>
      </c>
      <c r="AQ58" s="225">
        <v>58324</v>
      </c>
      <c r="AR58" s="225">
        <v>58347</v>
      </c>
      <c r="AS58" s="225">
        <v>58742</v>
      </c>
      <c r="AT58" s="225">
        <v>55803</v>
      </c>
      <c r="AU58" s="224">
        <v>57313</v>
      </c>
      <c r="AV58" s="224">
        <v>59812</v>
      </c>
      <c r="AW58" s="238">
        <v>992</v>
      </c>
      <c r="AX58" s="234">
        <v>1001</v>
      </c>
      <c r="AY58" s="234">
        <v>997</v>
      </c>
      <c r="AZ58" s="234">
        <v>985</v>
      </c>
      <c r="BA58" s="234">
        <v>1021</v>
      </c>
      <c r="BB58" s="234">
        <v>1067</v>
      </c>
      <c r="BC58" s="234">
        <v>1098</v>
      </c>
      <c r="BD58" s="234">
        <v>1126</v>
      </c>
      <c r="BE58" s="234">
        <v>1139</v>
      </c>
      <c r="BF58" s="234">
        <v>1181</v>
      </c>
      <c r="BG58" s="234">
        <v>1192</v>
      </c>
      <c r="BH58" s="234">
        <v>1201</v>
      </c>
      <c r="BI58" s="234">
        <v>1180</v>
      </c>
      <c r="BJ58" s="260">
        <v>1173</v>
      </c>
      <c r="BK58" s="239">
        <v>1213</v>
      </c>
    </row>
    <row r="59" spans="1:63" s="27" customFormat="1" ht="14.5" x14ac:dyDescent="0.35">
      <c r="A59" s="65">
        <v>54</v>
      </c>
      <c r="B59" s="48" t="s">
        <v>95</v>
      </c>
      <c r="C59" s="28" t="s">
        <v>156</v>
      </c>
      <c r="D59" s="42" t="s">
        <v>187</v>
      </c>
      <c r="E59" s="1" t="s">
        <v>187</v>
      </c>
      <c r="F59" s="1" t="s">
        <v>187</v>
      </c>
      <c r="G59" s="1" t="s">
        <v>187</v>
      </c>
      <c r="H59" s="1" t="s">
        <v>187</v>
      </c>
      <c r="I59" s="1" t="s">
        <v>187</v>
      </c>
      <c r="J59" s="1" t="s">
        <v>187</v>
      </c>
      <c r="K59" s="1" t="s">
        <v>187</v>
      </c>
      <c r="L59" s="1" t="s">
        <v>187</v>
      </c>
      <c r="M59" s="1" t="s">
        <v>187</v>
      </c>
      <c r="N59" s="1" t="s">
        <v>187</v>
      </c>
      <c r="O59" s="1" t="s">
        <v>187</v>
      </c>
      <c r="P59" s="1" t="s">
        <v>187</v>
      </c>
      <c r="Q59" s="1" t="s">
        <v>187</v>
      </c>
      <c r="R59" s="247" t="s">
        <v>187</v>
      </c>
      <c r="S59" s="1" t="s">
        <v>187</v>
      </c>
      <c r="T59" s="1" t="s">
        <v>187</v>
      </c>
      <c r="U59" s="1" t="s">
        <v>187</v>
      </c>
      <c r="V59" s="1" t="s">
        <v>187</v>
      </c>
      <c r="W59" s="1" t="s">
        <v>187</v>
      </c>
      <c r="X59" s="1" t="s">
        <v>187</v>
      </c>
      <c r="Y59" s="1" t="s">
        <v>187</v>
      </c>
      <c r="Z59" s="1" t="s">
        <v>187</v>
      </c>
      <c r="AA59" s="1" t="s">
        <v>187</v>
      </c>
      <c r="AB59" s="1" t="s">
        <v>187</v>
      </c>
      <c r="AC59" s="1" t="s">
        <v>187</v>
      </c>
      <c r="AD59" s="1" t="s">
        <v>187</v>
      </c>
      <c r="AE59" s="1" t="s">
        <v>187</v>
      </c>
      <c r="AF59" s="1" t="s">
        <v>187</v>
      </c>
      <c r="AG59" s="247" t="s">
        <v>187</v>
      </c>
      <c r="AH59" s="225">
        <v>0</v>
      </c>
      <c r="AI59" s="225">
        <v>0</v>
      </c>
      <c r="AJ59" s="225">
        <v>0</v>
      </c>
      <c r="AK59" s="225">
        <v>0</v>
      </c>
      <c r="AL59" s="225">
        <v>0</v>
      </c>
      <c r="AM59" s="225">
        <v>0</v>
      </c>
      <c r="AN59" s="225">
        <v>0</v>
      </c>
      <c r="AO59" s="225">
        <v>0</v>
      </c>
      <c r="AP59" s="225">
        <v>0</v>
      </c>
      <c r="AQ59" s="225">
        <v>0</v>
      </c>
      <c r="AR59" s="225">
        <v>0</v>
      </c>
      <c r="AS59" s="225">
        <v>0</v>
      </c>
      <c r="AT59" s="225">
        <v>0</v>
      </c>
      <c r="AU59" s="224">
        <v>0</v>
      </c>
      <c r="AV59" s="224">
        <v>0</v>
      </c>
      <c r="AW59" s="238">
        <v>0</v>
      </c>
      <c r="AX59" s="234">
        <v>0</v>
      </c>
      <c r="AY59" s="234">
        <v>0</v>
      </c>
      <c r="AZ59" s="234">
        <v>0</v>
      </c>
      <c r="BA59" s="234">
        <v>0</v>
      </c>
      <c r="BB59" s="234">
        <v>0</v>
      </c>
      <c r="BC59" s="234">
        <v>0</v>
      </c>
      <c r="BD59" s="234">
        <v>0</v>
      </c>
      <c r="BE59" s="234">
        <v>0</v>
      </c>
      <c r="BF59" s="234">
        <v>0</v>
      </c>
      <c r="BG59" s="234">
        <v>0</v>
      </c>
      <c r="BH59" s="234">
        <v>0</v>
      </c>
      <c r="BI59" s="234">
        <v>0</v>
      </c>
      <c r="BJ59" s="260">
        <v>0</v>
      </c>
      <c r="BK59" s="239">
        <v>0</v>
      </c>
    </row>
    <row r="60" spans="1:63" ht="14.5" x14ac:dyDescent="0.35">
      <c r="A60" s="128"/>
      <c r="B60" s="49" t="s">
        <v>96</v>
      </c>
      <c r="C60" s="60" t="s">
        <v>234</v>
      </c>
      <c r="D60" s="102">
        <f>'4 Utsläpp data'!D60*1000/'6 Intensiteter data'!AH60</f>
        <v>16.121941997988731</v>
      </c>
      <c r="E60" s="103">
        <f>'4 Utsläpp data'!E60*1000/'6 Intensiteter data'!AI60</f>
        <v>15.480436020504339</v>
      </c>
      <c r="F60" s="103">
        <f>'4 Utsläpp data'!F60*1000/'6 Intensiteter data'!AJ60</f>
        <v>16.088127026712161</v>
      </c>
      <c r="G60" s="103">
        <f>'4 Utsläpp data'!G60*1000/'6 Intensiteter data'!AK60</f>
        <v>14.383522762970907</v>
      </c>
      <c r="H60" s="103">
        <f>'4 Utsläpp data'!H60*1000/'6 Intensiteter data'!AL60</f>
        <v>13.628029347223004</v>
      </c>
      <c r="I60" s="103">
        <f>'4 Utsläpp data'!I60*1000/'6 Intensiteter data'!AM60</f>
        <v>13.117765148852008</v>
      </c>
      <c r="J60" s="103">
        <f>'4 Utsläpp data'!J60*1000/'6 Intensiteter data'!AN60</f>
        <v>12.476951222705368</v>
      </c>
      <c r="K60" s="103">
        <f>'4 Utsläpp data'!K60*1000/'6 Intensiteter data'!AO60</f>
        <v>12.088354446405837</v>
      </c>
      <c r="L60" s="103">
        <f>'4 Utsläpp data'!L60*1000/'6 Intensiteter data'!AP60</f>
        <v>12.007367914275077</v>
      </c>
      <c r="M60" s="103">
        <f>'4 Utsläpp data'!M60*1000/'6 Intensiteter data'!AQ60</f>
        <v>11.517512523310856</v>
      </c>
      <c r="N60" s="103">
        <f>'4 Utsläpp data'!N60*1000/'6 Intensiteter data'!AR60</f>
        <v>11.10079620765484</v>
      </c>
      <c r="O60" s="103">
        <f>'4 Utsläpp data'!O60*1000/'6 Intensiteter data'!AS60</f>
        <v>10.57617401726842</v>
      </c>
      <c r="P60" s="103">
        <f>'4 Utsläpp data'!P60*1000/'6 Intensiteter data'!AT60</f>
        <v>9.691401983758885</v>
      </c>
      <c r="Q60" s="103">
        <f>'4 Utsläpp data'!Q60*1000/'6 Intensiteter data'!AU60</f>
        <v>9.5282976881814232</v>
      </c>
      <c r="R60" s="248">
        <f>'4 Utsläpp data'!R60*1000/'6 Intensiteter data'!AV60</f>
        <v>9.1708291060104088</v>
      </c>
      <c r="S60" s="103">
        <f>'4 Utsläpp data'!D60*1000/('6 Intensiteter data'!AW60*100)</f>
        <v>14.638664595776083</v>
      </c>
      <c r="T60" s="103">
        <f>'4 Utsläpp data'!E60*1000/('6 Intensiteter data'!AX60*100)</f>
        <v>13.737154697331977</v>
      </c>
      <c r="U60" s="103">
        <f>'4 Utsläpp data'!F60*1000/('6 Intensiteter data'!AY60*100)</f>
        <v>14.997151354928013</v>
      </c>
      <c r="V60" s="103">
        <f>'4 Utsläpp data'!G60*1000/('6 Intensiteter data'!AZ60*100)</f>
        <v>13.521355449837484</v>
      </c>
      <c r="W60" s="103">
        <f>'4 Utsläpp data'!H60*1000/('6 Intensiteter data'!BA60*100)</f>
        <v>12.660082298849417</v>
      </c>
      <c r="X60" s="103">
        <f>'4 Utsläpp data'!I60*1000/('6 Intensiteter data'!BB60*100)</f>
        <v>12.200310980971942</v>
      </c>
      <c r="Y60" s="103">
        <f>'4 Utsläpp data'!J60*1000/('6 Intensiteter data'!BC60*100)</f>
        <v>11.69952860195481</v>
      </c>
      <c r="Z60" s="103">
        <f>'4 Utsläpp data'!K60*1000/('6 Intensiteter data'!BD60*100)</f>
        <v>11.659372384931153</v>
      </c>
      <c r="AA60" s="103">
        <f>'4 Utsläpp data'!L60*1000/('6 Intensiteter data'!BE60*100)</f>
        <v>11.621329744612497</v>
      </c>
      <c r="AB60" s="103">
        <f>'4 Utsläpp data'!M60*1000/('6 Intensiteter data'!BF60*100)</f>
        <v>11.072914272283558</v>
      </c>
      <c r="AC60" s="103">
        <f>'4 Utsläpp data'!N60*1000/('6 Intensiteter data'!BG60*100)</f>
        <v>10.694610366511551</v>
      </c>
      <c r="AD60" s="103">
        <f>'4 Utsläpp data'!O60*1000/('6 Intensiteter data'!BH60*100)</f>
        <v>10.382307888416801</v>
      </c>
      <c r="AE60" s="103">
        <f>'4 Utsläpp data'!P60*1000/('6 Intensiteter data'!BI60*100)</f>
        <v>9.4436540356725054</v>
      </c>
      <c r="AF60" s="103">
        <f>'4 Utsläpp data'!Q60*1000/('6 Intensiteter data'!BJ60*100)</f>
        <v>9.7130950583392011</v>
      </c>
      <c r="AG60" s="248">
        <f>'4 Utsläpp data'!R60*1000/('6 Intensiteter data'!BK60*100)</f>
        <v>9.1650889526098567</v>
      </c>
      <c r="AH60" s="226">
        <v>4186862</v>
      </c>
      <c r="AI60" s="226">
        <v>4008687</v>
      </c>
      <c r="AJ60" s="226">
        <v>4239216</v>
      </c>
      <c r="AK60" s="226">
        <v>4373341</v>
      </c>
      <c r="AL60" s="226">
        <v>4355215</v>
      </c>
      <c r="AM60" s="226">
        <v>4404765</v>
      </c>
      <c r="AN60" s="226">
        <v>4505888</v>
      </c>
      <c r="AO60" s="226">
        <v>4704604</v>
      </c>
      <c r="AP60" s="226">
        <v>4815150</v>
      </c>
      <c r="AQ60" s="226">
        <v>4903034</v>
      </c>
      <c r="AR60" s="226">
        <v>4996337</v>
      </c>
      <c r="AS60" s="226">
        <v>5123726</v>
      </c>
      <c r="AT60" s="226">
        <v>5020978</v>
      </c>
      <c r="AU60" s="226">
        <v>5319099</v>
      </c>
      <c r="AV60" s="226">
        <v>5396720</v>
      </c>
      <c r="AW60" s="240">
        <v>46111</v>
      </c>
      <c r="AX60" s="241">
        <v>45174</v>
      </c>
      <c r="AY60" s="241">
        <v>45476</v>
      </c>
      <c r="AZ60" s="241">
        <v>46522</v>
      </c>
      <c r="BA60" s="241">
        <v>46882</v>
      </c>
      <c r="BB60" s="241">
        <v>47360</v>
      </c>
      <c r="BC60" s="241">
        <v>48053</v>
      </c>
      <c r="BD60" s="241">
        <v>48777</v>
      </c>
      <c r="BE60" s="241">
        <v>49751</v>
      </c>
      <c r="BF60" s="241">
        <v>50999</v>
      </c>
      <c r="BG60" s="241">
        <v>51861</v>
      </c>
      <c r="BH60" s="241">
        <v>52194</v>
      </c>
      <c r="BI60" s="241">
        <v>51527</v>
      </c>
      <c r="BJ60" s="241">
        <v>52179</v>
      </c>
      <c r="BK60" s="281">
        <v>54001</v>
      </c>
    </row>
    <row r="61" spans="1:63" ht="14.5" x14ac:dyDescent="0.35">
      <c r="A61" s="3"/>
      <c r="B61" s="20"/>
      <c r="C61" s="2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73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273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27"/>
      <c r="BK61" s="27"/>
    </row>
    <row r="62" spans="1:63" ht="14.5" x14ac:dyDescent="0.35">
      <c r="A62" s="3"/>
      <c r="B62" s="20"/>
      <c r="C62" s="2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210"/>
      <c r="BK62" s="210"/>
    </row>
    <row r="63" spans="1:63" ht="15" customHeight="1" x14ac:dyDescent="0.35">
      <c r="A63" s="3"/>
      <c r="B63" s="20"/>
      <c r="C63" s="20"/>
      <c r="D63" s="152" t="s">
        <v>260</v>
      </c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40"/>
      <c r="P63" s="208"/>
      <c r="Q63" s="169"/>
      <c r="R63" s="141"/>
      <c r="S63" s="145" t="s">
        <v>182</v>
      </c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69"/>
      <c r="AE63" s="208"/>
      <c r="AF63" s="255"/>
      <c r="AG63" s="141"/>
      <c r="AH63" s="145" t="s">
        <v>214</v>
      </c>
      <c r="AI63" s="145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1"/>
      <c r="AW63" s="158" t="s">
        <v>97</v>
      </c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27"/>
      <c r="BK63" s="143"/>
    </row>
    <row r="64" spans="1:63" ht="15" customHeight="1" x14ac:dyDescent="0.35">
      <c r="A64" s="16"/>
      <c r="B64" s="63"/>
      <c r="C64" s="63"/>
      <c r="D64" s="146" t="s">
        <v>284</v>
      </c>
      <c r="E64" s="148"/>
      <c r="F64" s="148"/>
      <c r="G64" s="148"/>
      <c r="H64" s="148"/>
      <c r="I64" s="148"/>
      <c r="J64" s="148"/>
      <c r="K64" s="148"/>
      <c r="L64" s="148"/>
      <c r="M64" s="148"/>
      <c r="N64" s="62"/>
      <c r="O64" s="132"/>
      <c r="P64" s="207"/>
      <c r="Q64" s="168"/>
      <c r="R64" s="133"/>
      <c r="S64" s="148" t="s">
        <v>183</v>
      </c>
      <c r="T64" s="148"/>
      <c r="U64" s="148"/>
      <c r="V64" s="148"/>
      <c r="W64" s="148"/>
      <c r="X64" s="148"/>
      <c r="Y64" s="148"/>
      <c r="Z64" s="148"/>
      <c r="AA64" s="148"/>
      <c r="AB64" s="148"/>
      <c r="AC64" s="62"/>
      <c r="AD64" s="168"/>
      <c r="AE64" s="207"/>
      <c r="AF64" s="253"/>
      <c r="AG64" s="133"/>
      <c r="AH64" s="148" t="s">
        <v>285</v>
      </c>
      <c r="AI64" s="62"/>
      <c r="AJ64" s="62"/>
      <c r="AK64" s="62"/>
      <c r="AL64" s="62"/>
      <c r="AM64" s="62"/>
      <c r="AN64" s="62"/>
      <c r="AO64" s="62"/>
      <c r="AP64" s="62"/>
      <c r="AQ64" s="62"/>
      <c r="AR64" s="168"/>
      <c r="AS64" s="195"/>
      <c r="AT64" s="207"/>
      <c r="AU64" s="253"/>
      <c r="AV64" s="136"/>
      <c r="AW64" s="62" t="s">
        <v>220</v>
      </c>
      <c r="AX64" s="62"/>
      <c r="AY64" s="62"/>
      <c r="AZ64" s="62"/>
      <c r="BA64" s="62"/>
      <c r="BB64" s="62"/>
      <c r="BC64" s="62"/>
      <c r="BD64" s="62"/>
      <c r="BE64" s="62"/>
      <c r="BF64" s="62"/>
      <c r="BG64" s="168"/>
      <c r="BH64" s="195"/>
      <c r="BI64" s="207"/>
      <c r="BJ64" s="210"/>
      <c r="BK64" s="173"/>
    </row>
    <row r="65" spans="1:63" ht="14.5" x14ac:dyDescent="0.35">
      <c r="A65" s="16"/>
      <c r="B65" s="63"/>
      <c r="C65" s="58" t="s">
        <v>212</v>
      </c>
      <c r="D65" s="190" t="s">
        <v>60</v>
      </c>
      <c r="E65" s="186" t="s">
        <v>61</v>
      </c>
      <c r="F65" s="186" t="s">
        <v>62</v>
      </c>
      <c r="G65" s="186" t="s">
        <v>63</v>
      </c>
      <c r="H65" s="186" t="s">
        <v>64</v>
      </c>
      <c r="I65" s="186" t="s">
        <v>65</v>
      </c>
      <c r="J65" s="186" t="s">
        <v>163</v>
      </c>
      <c r="K65" s="186" t="s">
        <v>221</v>
      </c>
      <c r="L65" s="186" t="s">
        <v>222</v>
      </c>
      <c r="M65" s="186" t="s">
        <v>242</v>
      </c>
      <c r="N65" s="186" t="s">
        <v>243</v>
      </c>
      <c r="O65" s="186" t="s">
        <v>244</v>
      </c>
      <c r="P65" s="186" t="s">
        <v>246</v>
      </c>
      <c r="Q65" s="36" t="s">
        <v>251</v>
      </c>
      <c r="R65" s="187" t="s">
        <v>270</v>
      </c>
      <c r="S65" s="36" t="s">
        <v>60</v>
      </c>
      <c r="T65" s="186" t="s">
        <v>61</v>
      </c>
      <c r="U65" s="186" t="s">
        <v>62</v>
      </c>
      <c r="V65" s="186" t="s">
        <v>63</v>
      </c>
      <c r="W65" s="186" t="s">
        <v>64</v>
      </c>
      <c r="X65" s="186" t="s">
        <v>65</v>
      </c>
      <c r="Y65" s="186" t="s">
        <v>163</v>
      </c>
      <c r="Z65" s="186" t="s">
        <v>221</v>
      </c>
      <c r="AA65" s="186" t="s">
        <v>222</v>
      </c>
      <c r="AB65" s="186" t="s">
        <v>242</v>
      </c>
      <c r="AC65" s="186" t="s">
        <v>243</v>
      </c>
      <c r="AD65" s="186" t="s">
        <v>244</v>
      </c>
      <c r="AE65" s="186" t="s">
        <v>246</v>
      </c>
      <c r="AF65" s="186" t="s">
        <v>251</v>
      </c>
      <c r="AG65" s="187" t="s">
        <v>270</v>
      </c>
      <c r="AH65" s="36" t="s">
        <v>60</v>
      </c>
      <c r="AI65" s="36" t="s">
        <v>61</v>
      </c>
      <c r="AJ65" s="36" t="s">
        <v>62</v>
      </c>
      <c r="AK65" s="36" t="s">
        <v>63</v>
      </c>
      <c r="AL65" s="36" t="s">
        <v>64</v>
      </c>
      <c r="AM65" s="36" t="s">
        <v>65</v>
      </c>
      <c r="AN65" s="36" t="s">
        <v>163</v>
      </c>
      <c r="AO65" s="36" t="s">
        <v>221</v>
      </c>
      <c r="AP65" s="36" t="s">
        <v>222</v>
      </c>
      <c r="AQ65" s="36" t="s">
        <v>242</v>
      </c>
      <c r="AR65" s="36" t="s">
        <v>243</v>
      </c>
      <c r="AS65" s="36" t="s">
        <v>244</v>
      </c>
      <c r="AT65" s="36" t="s">
        <v>246</v>
      </c>
      <c r="AU65" s="36" t="s">
        <v>251</v>
      </c>
      <c r="AV65" s="185" t="s">
        <v>270</v>
      </c>
      <c r="AW65" s="36" t="s">
        <v>60</v>
      </c>
      <c r="AX65" s="36" t="s">
        <v>61</v>
      </c>
      <c r="AY65" s="36" t="s">
        <v>62</v>
      </c>
      <c r="AZ65" s="36" t="s">
        <v>63</v>
      </c>
      <c r="BA65" s="36" t="s">
        <v>64</v>
      </c>
      <c r="BB65" s="36" t="s">
        <v>65</v>
      </c>
      <c r="BC65" s="36" t="s">
        <v>163</v>
      </c>
      <c r="BD65" s="36" t="s">
        <v>221</v>
      </c>
      <c r="BE65" s="36" t="s">
        <v>222</v>
      </c>
      <c r="BF65" s="36" t="s">
        <v>242</v>
      </c>
      <c r="BG65" s="36" t="s">
        <v>243</v>
      </c>
      <c r="BH65" s="36" t="s">
        <v>244</v>
      </c>
      <c r="BI65" s="36" t="s">
        <v>246</v>
      </c>
      <c r="BJ65" s="36" t="s">
        <v>251</v>
      </c>
      <c r="BK65" s="185" t="s">
        <v>270</v>
      </c>
    </row>
    <row r="66" spans="1:63" ht="14.5" x14ac:dyDescent="0.35">
      <c r="A66" s="16"/>
      <c r="B66" s="63"/>
      <c r="C66" s="61" t="s">
        <v>4</v>
      </c>
      <c r="D66" s="156">
        <f>'4 Utsläpp data'!D66*1000/'6 Intensiteter data'!AH66</f>
        <v>191.65677665169781</v>
      </c>
      <c r="E66" s="156">
        <f>'4 Utsläpp data'!E66*1000/'6 Intensiteter data'!AI66</f>
        <v>176.70040108628231</v>
      </c>
      <c r="F66" s="156">
        <f>'4 Utsläpp data'!F66*1000/'6 Intensiteter data'!AJ66</f>
        <v>180.43054612215676</v>
      </c>
      <c r="G66" s="156">
        <f>'4 Utsläpp data'!G66*1000/'6 Intensiteter data'!AK66</f>
        <v>171.79745785591464</v>
      </c>
      <c r="H66" s="156">
        <f>'4 Utsläpp data'!H66*1000/'6 Intensiteter data'!AL66</f>
        <v>167.09852021458389</v>
      </c>
      <c r="I66" s="156">
        <f>'4 Utsläpp data'!I66*1000/'6 Intensiteter data'!AM66</f>
        <v>156.3337021046319</v>
      </c>
      <c r="J66" s="156">
        <f>'4 Utsläpp data'!J66*1000/'6 Intensiteter data'!AN66</f>
        <v>141.68601064599056</v>
      </c>
      <c r="K66" s="156">
        <f>'4 Utsläpp data'!K66*1000/'6 Intensiteter data'!AO66</f>
        <v>136.83588254125885</v>
      </c>
      <c r="L66" s="156">
        <f>'4 Utsläpp data'!L66*1000/'6 Intensiteter data'!AP66</f>
        <v>135.01483083829476</v>
      </c>
      <c r="M66" s="156">
        <f>'4 Utsläpp data'!M66*1000/'6 Intensiteter data'!AQ66</f>
        <v>130.90480131196014</v>
      </c>
      <c r="N66" s="156">
        <f>'4 Utsläpp data'!N66*1000/'6 Intensiteter data'!AR66</f>
        <v>137.71195174138489</v>
      </c>
      <c r="O66" s="156">
        <f>'4 Utsläpp data'!O66*1000/'6 Intensiteter data'!AS66</f>
        <v>128.23961585323272</v>
      </c>
      <c r="P66" s="156">
        <f>'4 Utsläpp data'!P66*1000/'6 Intensiteter data'!AT66</f>
        <v>135.40228319718227</v>
      </c>
      <c r="Q66" s="156">
        <f>'4 Utsläpp data'!Q66*1000/'6 Intensiteter data'!AU66</f>
        <v>138.32196917830629</v>
      </c>
      <c r="R66" s="244">
        <f>'4 Utsläpp data'!R66*1000/'6 Intensiteter data'!AV66</f>
        <v>139.32018018908875</v>
      </c>
      <c r="S66" s="156">
        <f>'4 Utsläpp data'!D66*1000/('6 Intensiteter data'!AW66*100)</f>
        <v>79.128819674585657</v>
      </c>
      <c r="T66" s="156">
        <f>'4 Utsläpp data'!E66*1000/('6 Intensiteter data'!AX66*100)</f>
        <v>76.078554021477828</v>
      </c>
      <c r="U66" s="156">
        <f>'4 Utsläpp data'!F66*1000/('6 Intensiteter data'!AY66*100)</f>
        <v>75.132020900661104</v>
      </c>
      <c r="V66" s="156">
        <f>'4 Utsläpp data'!G66*1000/('6 Intensiteter data'!AZ66*100)</f>
        <v>68.49717891273967</v>
      </c>
      <c r="W66" s="156">
        <f>'4 Utsläpp data'!H66*1000/('6 Intensiteter data'!BA66*100)</f>
        <v>65.347321071616761</v>
      </c>
      <c r="X66" s="156">
        <f>'4 Utsläpp data'!I66*1000/('6 Intensiteter data'!BB66*100)</f>
        <v>64.681154835347428</v>
      </c>
      <c r="Y66" s="156">
        <f>'4 Utsläpp data'!J66*1000/('6 Intensiteter data'!BC66*100)</f>
        <v>64.195233654080326</v>
      </c>
      <c r="Z66" s="156">
        <f>'4 Utsläpp data'!K66*1000/('6 Intensiteter data'!BD66*100)</f>
        <v>64.576408223757383</v>
      </c>
      <c r="AA66" s="156">
        <f>'4 Utsläpp data'!L66*1000/('6 Intensiteter data'!BE66*100)</f>
        <v>65.090146786281636</v>
      </c>
      <c r="AB66" s="156">
        <f>'4 Utsläpp data'!M66*1000/('6 Intensiteter data'!BF66*100)</f>
        <v>64.203126524738067</v>
      </c>
      <c r="AC66" s="156">
        <f>'4 Utsläpp data'!N66*1000/('6 Intensiteter data'!BG66*100)</f>
        <v>61.636626840947216</v>
      </c>
      <c r="AD66" s="156">
        <f>'4 Utsläpp data'!O66*1000/('6 Intensiteter data'!BH66*100)</f>
        <v>60.421579838756564</v>
      </c>
      <c r="AE66" s="156">
        <f>'4 Utsläpp data'!P66*1000/('6 Intensiteter data'!BI66*100)</f>
        <v>59.226435786264219</v>
      </c>
      <c r="AF66" s="156">
        <f>'4 Utsläpp data'!Q66*1000/('6 Intensiteter data'!BJ66*100)</f>
        <v>58.101236698734184</v>
      </c>
      <c r="AG66" s="244">
        <f>'4 Utsläpp data'!R66*1000/('6 Intensiteter data'!BK66*100)</f>
        <v>57.418449966866817</v>
      </c>
      <c r="AH66" s="176">
        <v>46365</v>
      </c>
      <c r="AI66" s="176">
        <v>48437</v>
      </c>
      <c r="AJ66" s="176">
        <v>48636</v>
      </c>
      <c r="AK66" s="176">
        <v>50955</v>
      </c>
      <c r="AL66" s="176">
        <v>51504</v>
      </c>
      <c r="AM66" s="176">
        <v>54903</v>
      </c>
      <c r="AN66" s="176">
        <v>60441</v>
      </c>
      <c r="AO66" s="176">
        <v>62483</v>
      </c>
      <c r="AP66" s="176">
        <v>62094</v>
      </c>
      <c r="AQ66" s="176">
        <v>64446</v>
      </c>
      <c r="AR66" s="176">
        <v>58543</v>
      </c>
      <c r="AS66" s="176">
        <v>63277</v>
      </c>
      <c r="AT66" s="2">
        <v>60144</v>
      </c>
      <c r="AU66" s="176">
        <v>58008</v>
      </c>
      <c r="AV66" s="189">
        <v>56998</v>
      </c>
      <c r="AW66" s="176">
        <f t="shared" ref="AW66:BH66" si="0">AW6+AW7+AW8</f>
        <v>1123</v>
      </c>
      <c r="AX66" s="176">
        <f t="shared" si="0"/>
        <v>1125</v>
      </c>
      <c r="AY66" s="176">
        <f t="shared" si="0"/>
        <v>1168</v>
      </c>
      <c r="AZ66" s="176">
        <f t="shared" si="0"/>
        <v>1278</v>
      </c>
      <c r="BA66" s="176">
        <f t="shared" si="0"/>
        <v>1317</v>
      </c>
      <c r="BB66" s="176">
        <f t="shared" si="0"/>
        <v>1327</v>
      </c>
      <c r="BC66" s="176">
        <f t="shared" si="0"/>
        <v>1334</v>
      </c>
      <c r="BD66" s="176">
        <f t="shared" si="0"/>
        <v>1324</v>
      </c>
      <c r="BE66" s="176">
        <f t="shared" si="0"/>
        <v>1288</v>
      </c>
      <c r="BF66" s="176">
        <f t="shared" si="0"/>
        <v>1314</v>
      </c>
      <c r="BG66" s="176">
        <f t="shared" si="0"/>
        <v>1308</v>
      </c>
      <c r="BH66" s="176">
        <f t="shared" si="0"/>
        <v>1343</v>
      </c>
      <c r="BI66" s="176">
        <f>BI6+BI7+BI8</f>
        <v>1375</v>
      </c>
      <c r="BJ66" s="2">
        <f>BJ6+BJ7+BJ8</f>
        <v>1381</v>
      </c>
      <c r="BK66" s="189">
        <f>BK6+BK7+BK8</f>
        <v>1383</v>
      </c>
    </row>
    <row r="67" spans="1:63" ht="14.5" x14ac:dyDescent="0.35">
      <c r="A67" s="16"/>
      <c r="B67" s="63"/>
      <c r="C67" s="52" t="s">
        <v>5</v>
      </c>
      <c r="D67" s="64">
        <f>'4 Utsläpp data'!D67*1000/'6 Intensiteter data'!AH67</f>
        <v>25.026116492248097</v>
      </c>
      <c r="E67" s="64">
        <f>'4 Utsläpp data'!E67*1000/'6 Intensiteter data'!AI67</f>
        <v>23.679605600677974</v>
      </c>
      <c r="F67" s="64">
        <f>'4 Utsläpp data'!F67*1000/'6 Intensiteter data'!AJ67</f>
        <v>27.166172286081402</v>
      </c>
      <c r="G67" s="64">
        <f>'4 Utsläpp data'!G67*1000/'6 Intensiteter data'!AK67</f>
        <v>28.468940185617072</v>
      </c>
      <c r="H67" s="64">
        <f>'4 Utsläpp data'!H67*1000/'6 Intensiteter data'!AL67</f>
        <v>30.668973486732234</v>
      </c>
      <c r="I67" s="64">
        <f>'4 Utsläpp data'!I67*1000/'6 Intensiteter data'!AM67</f>
        <v>32.978809481442532</v>
      </c>
      <c r="J67" s="64">
        <f>'4 Utsläpp data'!J67*1000/'6 Intensiteter data'!AN67</f>
        <v>37.9520528232472</v>
      </c>
      <c r="K67" s="64">
        <f>'4 Utsläpp data'!K67*1000/'6 Intensiteter data'!AO67</f>
        <v>35.561705926903606</v>
      </c>
      <c r="L67" s="64">
        <f>'4 Utsläpp data'!L67*1000/'6 Intensiteter data'!AP67</f>
        <v>34.327973837584089</v>
      </c>
      <c r="M67" s="64">
        <f>'4 Utsläpp data'!M67*1000/'6 Intensiteter data'!AQ67</f>
        <v>31.069409839282937</v>
      </c>
      <c r="N67" s="64">
        <f>'4 Utsläpp data'!N67*1000/'6 Intensiteter data'!AR67</f>
        <v>28.724346011099151</v>
      </c>
      <c r="O67" s="64">
        <f>'4 Utsläpp data'!O67*1000/'6 Intensiteter data'!AS67</f>
        <v>29.251861574185018</v>
      </c>
      <c r="P67" s="64">
        <f>'4 Utsläpp data'!P67*1000/'6 Intensiteter data'!AT67</f>
        <v>28.951755420671077</v>
      </c>
      <c r="Q67" s="64">
        <f>'4 Utsläpp data'!Q67*1000/'6 Intensiteter data'!AU67</f>
        <v>26.796145720142263</v>
      </c>
      <c r="R67" s="245">
        <f>'4 Utsläpp data'!R67*1000/'6 Intensiteter data'!AV67</f>
        <v>30.188253128438717</v>
      </c>
      <c r="S67" s="64">
        <f>'4 Utsläpp data'!D67*1000/('6 Intensiteter data'!AW67*100)</f>
        <v>84.517547762407432</v>
      </c>
      <c r="T67" s="64">
        <f>'4 Utsläpp data'!E67*1000/('6 Intensiteter data'!AX67*100)</f>
        <v>76.611981120193491</v>
      </c>
      <c r="U67" s="64">
        <f>'4 Utsläpp data'!F67*1000/('6 Intensiteter data'!AY67*100)</f>
        <v>100.04869063859229</v>
      </c>
      <c r="V67" s="64">
        <f>'4 Utsläpp data'!G67*1000/('6 Intensiteter data'!AZ67*100)</f>
        <v>95.40156138545764</v>
      </c>
      <c r="W67" s="64">
        <f>'4 Utsläpp data'!H67*1000/('6 Intensiteter data'!BA67*100)</f>
        <v>94.731986541882392</v>
      </c>
      <c r="X67" s="64">
        <f>'4 Utsläpp data'!I67*1000/('6 Intensiteter data'!BB67*100)</f>
        <v>89.019467249756445</v>
      </c>
      <c r="Y67" s="64">
        <f>'4 Utsläpp data'!J67*1000/('6 Intensiteter data'!BC67*100)</f>
        <v>93.66946157305641</v>
      </c>
      <c r="Z67" s="64">
        <f>'4 Utsläpp data'!K67*1000/('6 Intensiteter data'!BD67*100)</f>
        <v>98.949490781772553</v>
      </c>
      <c r="AA67" s="64">
        <f>'4 Utsläpp data'!L67*1000/('6 Intensiteter data'!BE67*100)</f>
        <v>100.31977223883541</v>
      </c>
      <c r="AB67" s="64">
        <f>'4 Utsläpp data'!M67*1000/('6 Intensiteter data'!BF67*100)</f>
        <v>101.50916532056158</v>
      </c>
      <c r="AC67" s="64">
        <f>'4 Utsläpp data'!N67*1000/('6 Intensiteter data'!BG67*100)</f>
        <v>92.091450159334343</v>
      </c>
      <c r="AD67" s="64">
        <f>'4 Utsläpp data'!O67*1000/('6 Intensiteter data'!BH67*100)</f>
        <v>92.782682995149528</v>
      </c>
      <c r="AE67" s="64">
        <f>'4 Utsläpp data'!P67*1000/('6 Intensiteter data'!BI67*100)</f>
        <v>89.73596592637</v>
      </c>
      <c r="AF67" s="64">
        <f>'4 Utsläpp data'!Q67*1000/('6 Intensiteter data'!BJ67*100)</f>
        <v>84.515043601328699</v>
      </c>
      <c r="AG67" s="245">
        <f>'4 Utsläpp data'!R67*1000/('6 Intensiteter data'!BK67*100)</f>
        <v>77.23396536364578</v>
      </c>
      <c r="AH67" s="2">
        <v>31070</v>
      </c>
      <c r="AI67" s="2">
        <v>27177</v>
      </c>
      <c r="AJ67" s="2">
        <v>32409</v>
      </c>
      <c r="AK67" s="2">
        <v>31165</v>
      </c>
      <c r="AL67" s="2">
        <v>29653</v>
      </c>
      <c r="AM67" s="2">
        <v>26723</v>
      </c>
      <c r="AN67" s="2">
        <v>24681</v>
      </c>
      <c r="AO67" s="2">
        <v>25877</v>
      </c>
      <c r="AP67" s="2">
        <v>26886</v>
      </c>
      <c r="AQ67" s="2">
        <v>30058</v>
      </c>
      <c r="AR67" s="2">
        <v>30778</v>
      </c>
      <c r="AS67" s="2">
        <v>30767</v>
      </c>
      <c r="AT67" s="2">
        <v>30995</v>
      </c>
      <c r="AU67" s="2">
        <v>33117</v>
      </c>
      <c r="AV67" s="38">
        <v>27375</v>
      </c>
      <c r="AW67" s="2">
        <f t="shared" ref="AW67:BH67" si="1">AW9</f>
        <v>92</v>
      </c>
      <c r="AX67" s="2">
        <f t="shared" si="1"/>
        <v>84</v>
      </c>
      <c r="AY67" s="2">
        <f t="shared" si="1"/>
        <v>88</v>
      </c>
      <c r="AZ67" s="2">
        <f t="shared" si="1"/>
        <v>93</v>
      </c>
      <c r="BA67" s="2">
        <f t="shared" si="1"/>
        <v>96</v>
      </c>
      <c r="BB67" s="2">
        <f t="shared" si="1"/>
        <v>99</v>
      </c>
      <c r="BC67" s="2">
        <f t="shared" si="1"/>
        <v>100</v>
      </c>
      <c r="BD67" s="2">
        <f t="shared" si="1"/>
        <v>93</v>
      </c>
      <c r="BE67" s="2">
        <f t="shared" si="1"/>
        <v>92</v>
      </c>
      <c r="BF67" s="2">
        <f t="shared" si="1"/>
        <v>92</v>
      </c>
      <c r="BG67" s="2">
        <f t="shared" si="1"/>
        <v>96</v>
      </c>
      <c r="BH67" s="2">
        <f t="shared" si="1"/>
        <v>97</v>
      </c>
      <c r="BI67" s="2">
        <f>BI9</f>
        <v>100</v>
      </c>
      <c r="BJ67" s="2">
        <f>BJ9</f>
        <v>105</v>
      </c>
      <c r="BK67" s="38">
        <f>BK9</f>
        <v>107</v>
      </c>
    </row>
    <row r="68" spans="1:63" ht="14.5" x14ac:dyDescent="0.35">
      <c r="A68" s="16"/>
      <c r="B68" s="63"/>
      <c r="C68" s="52" t="s">
        <v>3</v>
      </c>
      <c r="D68" s="64">
        <f>'4 Utsläpp data'!D68*1000/'6 Intensiteter data'!AH68</f>
        <v>27.189471745599132</v>
      </c>
      <c r="E68" s="64">
        <f>'4 Utsläpp data'!E68*1000/'6 Intensiteter data'!AI68</f>
        <v>27.737224413755403</v>
      </c>
      <c r="F68" s="64">
        <f>'4 Utsläpp data'!F68*1000/'6 Intensiteter data'!AJ68</f>
        <v>27.316702492439273</v>
      </c>
      <c r="G68" s="64">
        <f>'4 Utsläpp data'!G68*1000/'6 Intensiteter data'!AK68</f>
        <v>24.37388872653392</v>
      </c>
      <c r="H68" s="64">
        <f>'4 Utsläpp data'!H68*1000/'6 Intensiteter data'!AL68</f>
        <v>24.987900821027406</v>
      </c>
      <c r="I68" s="64">
        <f>'4 Utsläpp data'!I68*1000/'6 Intensiteter data'!AM68</f>
        <v>24.464388963468803</v>
      </c>
      <c r="J68" s="64">
        <f>'4 Utsläpp data'!J68*1000/'6 Intensiteter data'!AN68</f>
        <v>24.723562704602163</v>
      </c>
      <c r="K68" s="64">
        <f>'4 Utsläpp data'!K68*1000/'6 Intensiteter data'!AO68</f>
        <v>23.564658039010741</v>
      </c>
      <c r="L68" s="64">
        <f>'4 Utsläpp data'!L68*1000/'6 Intensiteter data'!AP68</f>
        <v>23.588982396051946</v>
      </c>
      <c r="M68" s="64">
        <f>'4 Utsläpp data'!M68*1000/'6 Intensiteter data'!AQ68</f>
        <v>22.588683868272568</v>
      </c>
      <c r="N68" s="64">
        <f>'4 Utsläpp data'!N68*1000/'6 Intensiteter data'!AR68</f>
        <v>21.946106926555554</v>
      </c>
      <c r="O68" s="64">
        <f>'4 Utsläpp data'!O68*1000/'6 Intensiteter data'!AS68</f>
        <v>22.218977567579106</v>
      </c>
      <c r="P68" s="64">
        <f>'4 Utsläpp data'!P68*1000/'6 Intensiteter data'!AT68</f>
        <v>20.5568946661006</v>
      </c>
      <c r="Q68" s="64">
        <f>'4 Utsläpp data'!Q68*1000/'6 Intensiteter data'!AU68</f>
        <v>18.804381929143968</v>
      </c>
      <c r="R68" s="245">
        <f>'4 Utsläpp data'!R68*1000/'6 Intensiteter data'!AV68</f>
        <v>17.537925317531247</v>
      </c>
      <c r="S68" s="64">
        <f>'4 Utsläpp data'!D68*1000/('6 Intensiteter data'!AW68*100)</f>
        <v>28.195902439316836</v>
      </c>
      <c r="T68" s="64">
        <f>'4 Utsläpp data'!E68*1000/('6 Intensiteter data'!AX68*100)</f>
        <v>24.830711845597943</v>
      </c>
      <c r="U68" s="64">
        <f>'4 Utsläpp data'!F68*1000/('6 Intensiteter data'!AY68*100)</f>
        <v>30.591378385658235</v>
      </c>
      <c r="V68" s="64">
        <f>'4 Utsläpp data'!G68*1000/('6 Intensiteter data'!AZ68*100)</f>
        <v>28.436705551132551</v>
      </c>
      <c r="W68" s="64">
        <f>'4 Utsläpp data'!H68*1000/('6 Intensiteter data'!BA68*100)</f>
        <v>27.631429085437897</v>
      </c>
      <c r="X68" s="64">
        <f>'4 Utsläpp data'!I68*1000/('6 Intensiteter data'!BB68*100)</f>
        <v>26.513292488133967</v>
      </c>
      <c r="Y68" s="64">
        <f>'4 Utsläpp data'!J68*1000/('6 Intensiteter data'!BC68*100)</f>
        <v>26.575478055586494</v>
      </c>
      <c r="Z68" s="64">
        <f>'4 Utsläpp data'!K68*1000/('6 Intensiteter data'!BD68*100)</f>
        <v>27.542873081280035</v>
      </c>
      <c r="AA68" s="64">
        <f>'4 Utsläpp data'!L68*1000/('6 Intensiteter data'!BE68*100)</f>
        <v>28.553290379851468</v>
      </c>
      <c r="AB68" s="64">
        <f>'4 Utsläpp data'!M68*1000/('6 Intensiteter data'!BF68*100)</f>
        <v>27.520898361503797</v>
      </c>
      <c r="AC68" s="64">
        <f>'4 Utsläpp data'!N68*1000/('6 Intensiteter data'!BG68*100)</f>
        <v>26.890421861079147</v>
      </c>
      <c r="AD68" s="64">
        <f>'4 Utsläpp data'!O68*1000/('6 Intensiteter data'!BH68*100)</f>
        <v>27.03270328104265</v>
      </c>
      <c r="AE68" s="64">
        <f>'4 Utsläpp data'!P68*1000/('6 Intensiteter data'!BI68*100)</f>
        <v>23.882573506646036</v>
      </c>
      <c r="AF68" s="64">
        <f>'4 Utsläpp data'!Q68*1000/('6 Intensiteter data'!BJ68*100)</f>
        <v>25.796958795116886</v>
      </c>
      <c r="AG68" s="245">
        <f>'4 Utsläpp data'!R68*1000/('6 Intensiteter data'!BK68*100)</f>
        <v>24.487934285149503</v>
      </c>
      <c r="AH68" s="2">
        <v>670949</v>
      </c>
      <c r="AI68" s="2">
        <v>524326</v>
      </c>
      <c r="AJ68" s="2">
        <v>643370</v>
      </c>
      <c r="AK68" s="2">
        <v>679712</v>
      </c>
      <c r="AL68" s="2">
        <v>631518</v>
      </c>
      <c r="AM68" s="2">
        <v>605383</v>
      </c>
      <c r="AN68" s="2">
        <v>593240</v>
      </c>
      <c r="AO68" s="2">
        <v>633618</v>
      </c>
      <c r="AP68" s="2">
        <v>645170</v>
      </c>
      <c r="AQ68" s="2">
        <v>664853</v>
      </c>
      <c r="AR68" s="2">
        <v>684694</v>
      </c>
      <c r="AS68" s="2">
        <v>676822</v>
      </c>
      <c r="AT68" s="2">
        <v>634680</v>
      </c>
      <c r="AU68" s="2">
        <v>756443</v>
      </c>
      <c r="AV68" s="38">
        <v>792950</v>
      </c>
      <c r="AW68" s="2">
        <f t="shared" ref="AW68:BG68" si="2">SUM(AW10:AW27)</f>
        <v>6470</v>
      </c>
      <c r="AX68" s="2">
        <f t="shared" si="2"/>
        <v>5857</v>
      </c>
      <c r="AY68" s="2">
        <f t="shared" si="2"/>
        <v>5745</v>
      </c>
      <c r="AZ68" s="2">
        <f t="shared" si="2"/>
        <v>5826</v>
      </c>
      <c r="BA68" s="2">
        <f t="shared" si="2"/>
        <v>5711</v>
      </c>
      <c r="BB68" s="2">
        <f t="shared" si="2"/>
        <v>5586</v>
      </c>
      <c r="BC68" s="2">
        <f t="shared" si="2"/>
        <v>5519</v>
      </c>
      <c r="BD68" s="2">
        <f t="shared" si="2"/>
        <v>5421</v>
      </c>
      <c r="BE68" s="2">
        <f t="shared" si="2"/>
        <v>5330</v>
      </c>
      <c r="BF68" s="2">
        <f t="shared" si="2"/>
        <v>5457</v>
      </c>
      <c r="BG68" s="2">
        <f t="shared" si="2"/>
        <v>5588</v>
      </c>
      <c r="BH68" s="2">
        <f t="shared" ref="BH68" si="3">SUM(BH10:BH27)</f>
        <v>5563</v>
      </c>
      <c r="BI68" s="2">
        <f>SUM(BI10:BI27)</f>
        <v>5463</v>
      </c>
      <c r="BJ68" s="2">
        <f>SUM(BJ10:BJ27)</f>
        <v>5514</v>
      </c>
      <c r="BK68" s="38">
        <f>SUM(BK10:BK27)</f>
        <v>5679</v>
      </c>
    </row>
    <row r="69" spans="1:63" ht="14.5" x14ac:dyDescent="0.35">
      <c r="A69" s="16"/>
      <c r="B69" s="63"/>
      <c r="C69" s="52" t="s">
        <v>101</v>
      </c>
      <c r="D69" s="64">
        <f>'4 Utsläpp data'!D69*1000/'6 Intensiteter data'!AH69</f>
        <v>104.81197364409803</v>
      </c>
      <c r="E69" s="64">
        <f>'4 Utsläpp data'!E69*1000/'6 Intensiteter data'!AI69</f>
        <v>109.53431299938811</v>
      </c>
      <c r="F69" s="64">
        <f>'4 Utsläpp data'!F69*1000/'6 Intensiteter data'!AJ69</f>
        <v>134.67336052338382</v>
      </c>
      <c r="G69" s="64">
        <f>'4 Utsläpp data'!G69*1000/'6 Intensiteter data'!AK69</f>
        <v>108.6068455350724</v>
      </c>
      <c r="H69" s="64">
        <f>'4 Utsläpp data'!H69*1000/'6 Intensiteter data'!AL69</f>
        <v>89.613637578968138</v>
      </c>
      <c r="I69" s="64">
        <f>'4 Utsläpp data'!I69*1000/'6 Intensiteter data'!AM69</f>
        <v>90.510552034836465</v>
      </c>
      <c r="J69" s="64">
        <f>'4 Utsläpp data'!J69*1000/'6 Intensiteter data'!AN69</f>
        <v>77.876486372013318</v>
      </c>
      <c r="K69" s="64">
        <f>'4 Utsläpp data'!K69*1000/'6 Intensiteter data'!AO69</f>
        <v>71.965545404879663</v>
      </c>
      <c r="L69" s="64">
        <f>'4 Utsläpp data'!L69*1000/'6 Intensiteter data'!AP69</f>
        <v>81.547733046269386</v>
      </c>
      <c r="M69" s="64">
        <f>'4 Utsläpp data'!M69*1000/'6 Intensiteter data'!AQ69</f>
        <v>80.300890459314985</v>
      </c>
      <c r="N69" s="64">
        <f>'4 Utsläpp data'!N69*1000/'6 Intensiteter data'!AR69</f>
        <v>91.077572733424205</v>
      </c>
      <c r="O69" s="64">
        <f>'4 Utsläpp data'!O69*1000/'6 Intensiteter data'!AS69</f>
        <v>67.328965866691462</v>
      </c>
      <c r="P69" s="64">
        <f>'4 Utsläpp data'!P69*1000/'6 Intensiteter data'!AT69</f>
        <v>51.134914648711394</v>
      </c>
      <c r="Q69" s="64">
        <f>'4 Utsläpp data'!Q69*1000/'6 Intensiteter data'!AU69</f>
        <v>64.172784719066456</v>
      </c>
      <c r="R69" s="245">
        <f>'4 Utsläpp data'!R69*1000/'6 Intensiteter data'!AV69</f>
        <v>66.348181225961483</v>
      </c>
      <c r="S69" s="64">
        <f>'4 Utsläpp data'!D69*1000/('6 Intensiteter data'!AW69*100)</f>
        <v>211.69243613669158</v>
      </c>
      <c r="T69" s="64">
        <f>'4 Utsläpp data'!E69*1000/('6 Intensiteter data'!AX69*100)</f>
        <v>211.86379927519096</v>
      </c>
      <c r="U69" s="64">
        <f>'4 Utsläpp data'!F69*1000/('6 Intensiteter data'!AY69*100)</f>
        <v>262.76990151277431</v>
      </c>
      <c r="V69" s="64">
        <f>'4 Utsläpp data'!G69*1000/('6 Intensiteter data'!AZ69*100)</f>
        <v>213.66415373184864</v>
      </c>
      <c r="W69" s="64">
        <f>'4 Utsläpp data'!H69*1000/('6 Intensiteter data'!BA69*100)</f>
        <v>196.84315442054123</v>
      </c>
      <c r="X69" s="64">
        <f>'4 Utsläpp data'!I69*1000/('6 Intensiteter data'!BB69*100)</f>
        <v>182.6870478168037</v>
      </c>
      <c r="Y69" s="64">
        <f>'4 Utsläpp data'!J69*1000/('6 Intensiteter data'!BC69*100)</f>
        <v>159.61617147809898</v>
      </c>
      <c r="Z69" s="64">
        <f>'4 Utsläpp data'!K69*1000/('6 Intensiteter data'!BD69*100)</f>
        <v>153.38176168862731</v>
      </c>
      <c r="AA69" s="64">
        <f>'4 Utsläpp data'!L69*1000/('6 Intensiteter data'!BE69*100)</f>
        <v>162.0742282482673</v>
      </c>
      <c r="AB69" s="64">
        <f>'4 Utsläpp data'!M69*1000/('6 Intensiteter data'!BF69*100)</f>
        <v>150.74813165117695</v>
      </c>
      <c r="AC69" s="64">
        <f>'4 Utsläpp data'!N69*1000/('6 Intensiteter data'!BG69*100)</f>
        <v>150.3333910293438</v>
      </c>
      <c r="AD69" s="64">
        <f>'4 Utsläpp data'!O69*1000/('6 Intensiteter data'!BH69*100)</f>
        <v>126.85771129413459</v>
      </c>
      <c r="AE69" s="64">
        <f>'4 Utsläpp data'!P69*1000/('6 Intensiteter data'!BI69*100)</f>
        <v>115.49173278188856</v>
      </c>
      <c r="AF69" s="64">
        <f>'4 Utsläpp data'!Q69*1000/('6 Intensiteter data'!BJ69*100)</f>
        <v>124.19472777770902</v>
      </c>
      <c r="AG69" s="245">
        <f>'4 Utsläpp data'!R69*1000/('6 Intensiteter data'!BK69*100)</f>
        <v>117.22687621126524</v>
      </c>
      <c r="AH69" s="2">
        <v>99169</v>
      </c>
      <c r="AI69" s="2">
        <v>97098</v>
      </c>
      <c r="AJ69" s="2">
        <v>97168</v>
      </c>
      <c r="AK69" s="2">
        <v>99743</v>
      </c>
      <c r="AL69" s="2">
        <v>112904</v>
      </c>
      <c r="AM69" s="2">
        <v>106370</v>
      </c>
      <c r="AN69" s="2">
        <v>109449</v>
      </c>
      <c r="AO69" s="2">
        <v>114452</v>
      </c>
      <c r="AP69" s="2">
        <v>107125</v>
      </c>
      <c r="AQ69" s="2">
        <v>103251</v>
      </c>
      <c r="AR69" s="2">
        <v>92269</v>
      </c>
      <c r="AS69" s="2">
        <v>107208</v>
      </c>
      <c r="AT69" s="2">
        <v>132578</v>
      </c>
      <c r="AU69" s="2">
        <v>115732</v>
      </c>
      <c r="AV69" s="38">
        <v>106364</v>
      </c>
      <c r="AW69" s="2">
        <f>AW28+AW29+AW30</f>
        <v>491</v>
      </c>
      <c r="AX69" s="2">
        <f t="shared" ref="AX69:BH69" si="4">AX28+AX29+AX30</f>
        <v>502</v>
      </c>
      <c r="AY69" s="2">
        <f t="shared" si="4"/>
        <v>498</v>
      </c>
      <c r="AZ69" s="2">
        <f t="shared" si="4"/>
        <v>507</v>
      </c>
      <c r="BA69" s="2">
        <f t="shared" si="4"/>
        <v>514</v>
      </c>
      <c r="BB69" s="2">
        <f t="shared" si="4"/>
        <v>527</v>
      </c>
      <c r="BC69" s="2">
        <f t="shared" si="4"/>
        <v>534</v>
      </c>
      <c r="BD69" s="2">
        <f t="shared" si="4"/>
        <v>537</v>
      </c>
      <c r="BE69" s="2">
        <f t="shared" si="4"/>
        <v>539</v>
      </c>
      <c r="BF69" s="2">
        <f t="shared" si="4"/>
        <v>550</v>
      </c>
      <c r="BG69" s="2">
        <f t="shared" si="4"/>
        <v>559</v>
      </c>
      <c r="BH69" s="2">
        <f t="shared" si="4"/>
        <v>569</v>
      </c>
      <c r="BI69" s="2">
        <f>BI28+BI29+BI30</f>
        <v>587</v>
      </c>
      <c r="BJ69" s="2">
        <f>BJ28+BJ29+BJ30</f>
        <v>598</v>
      </c>
      <c r="BK69" s="38">
        <f>BK28+BK29+BK30</f>
        <v>602</v>
      </c>
    </row>
    <row r="70" spans="1:63" ht="14.5" x14ac:dyDescent="0.35">
      <c r="A70" s="16"/>
      <c r="B70" s="63"/>
      <c r="C70" s="52" t="s">
        <v>0</v>
      </c>
      <c r="D70" s="64">
        <f>'4 Utsläpp data'!D70*1000/'6 Intensiteter data'!AH70</f>
        <v>7.4222098032566226</v>
      </c>
      <c r="E70" s="64">
        <f>'4 Utsläpp data'!E70*1000/'6 Intensiteter data'!AI70</f>
        <v>7.2895625240853938</v>
      </c>
      <c r="F70" s="64">
        <f>'4 Utsläpp data'!F70*1000/'6 Intensiteter data'!AJ70</f>
        <v>7.828916778519992</v>
      </c>
      <c r="G70" s="64">
        <f>'4 Utsläpp data'!G70*1000/'6 Intensiteter data'!AK70</f>
        <v>7.6558291095663717</v>
      </c>
      <c r="H70" s="64">
        <f>'4 Utsläpp data'!H70*1000/'6 Intensiteter data'!AL70</f>
        <v>7.4462273711350004</v>
      </c>
      <c r="I70" s="64">
        <f>'4 Utsläpp data'!I70*1000/'6 Intensiteter data'!AM70</f>
        <v>7.641883819097524</v>
      </c>
      <c r="J70" s="64">
        <f>'4 Utsläpp data'!J70*1000/'6 Intensiteter data'!AN70</f>
        <v>7.1323987060419531</v>
      </c>
      <c r="K70" s="64">
        <f>'4 Utsläpp data'!K70*1000/'6 Intensiteter data'!AO70</f>
        <v>6.8693215958246823</v>
      </c>
      <c r="L70" s="64">
        <f>'4 Utsläpp data'!L70*1000/'6 Intensiteter data'!AP70</f>
        <v>7.0208200585576135</v>
      </c>
      <c r="M70" s="64">
        <f>'4 Utsläpp data'!M70*1000/'6 Intensiteter data'!AQ70</f>
        <v>6.3774506105327564</v>
      </c>
      <c r="N70" s="64">
        <f>'4 Utsläpp data'!N70*1000/'6 Intensiteter data'!AR70</f>
        <v>6.0368947641823851</v>
      </c>
      <c r="O70" s="64">
        <f>'4 Utsläpp data'!O70*1000/'6 Intensiteter data'!AS70</f>
        <v>6.0796529193638982</v>
      </c>
      <c r="P70" s="64">
        <f>'4 Utsläpp data'!P70*1000/'6 Intensiteter data'!AT70</f>
        <v>6.1232806845185062</v>
      </c>
      <c r="Q70" s="64">
        <f>'4 Utsläpp data'!Q70*1000/'6 Intensiteter data'!AU70</f>
        <v>6.32851343965228</v>
      </c>
      <c r="R70" s="245">
        <f>'4 Utsläpp data'!R70*1000/'6 Intensiteter data'!AV70</f>
        <v>5.479997294810298</v>
      </c>
      <c r="S70" s="64">
        <f>'4 Utsläpp data'!D70*1000/('6 Intensiteter data'!AW70*100)</f>
        <v>6.3096638858712391</v>
      </c>
      <c r="T70" s="64">
        <f>'4 Utsläpp data'!E70*1000/('6 Intensiteter data'!AX70*100)</f>
        <v>6.2944663584382408</v>
      </c>
      <c r="U70" s="64">
        <f>'4 Utsläpp data'!F70*1000/('6 Intensiteter data'!AY70*100)</f>
        <v>6.5762638136050695</v>
      </c>
      <c r="V70" s="64">
        <f>'4 Utsläpp data'!G70*1000/('6 Intensiteter data'!AZ70*100)</f>
        <v>6.3497250331432991</v>
      </c>
      <c r="W70" s="64">
        <f>'4 Utsläpp data'!H70*1000/('6 Intensiteter data'!BA70*100)</f>
        <v>6.0601431719456</v>
      </c>
      <c r="X70" s="64">
        <f>'4 Utsläpp data'!I70*1000/('6 Intensiteter data'!BB70*100)</f>
        <v>5.9340774455563157</v>
      </c>
      <c r="Y70" s="64">
        <f>'4 Utsläpp data'!J70*1000/('6 Intensiteter data'!BC70*100)</f>
        <v>5.6051952566743006</v>
      </c>
      <c r="Z70" s="64">
        <f>'4 Utsläpp data'!K70*1000/('6 Intensiteter data'!BD70*100)</f>
        <v>5.6180854004602097</v>
      </c>
      <c r="AA70" s="64">
        <f>'4 Utsläpp data'!L70*1000/('6 Intensiteter data'!BE70*100)</f>
        <v>5.5346150034651931</v>
      </c>
      <c r="AB70" s="64">
        <f>'4 Utsläpp data'!M70*1000/('6 Intensiteter data'!BF70*100)</f>
        <v>4.8919562591733357</v>
      </c>
      <c r="AC70" s="64">
        <f>'4 Utsläpp data'!N70*1000/('6 Intensiteter data'!BG70*100)</f>
        <v>4.6623068556473317</v>
      </c>
      <c r="AD70" s="64">
        <f>'4 Utsläpp data'!O70*1000/('6 Intensiteter data'!BH70*100)</f>
        <v>4.8361140153704634</v>
      </c>
      <c r="AE70" s="64">
        <f>'4 Utsläpp data'!P70*1000/('6 Intensiteter data'!BI70*100)</f>
        <v>4.8653946486899899</v>
      </c>
      <c r="AF70" s="64">
        <f>'4 Utsläpp data'!Q70*1000/('6 Intensiteter data'!BJ70*100)</f>
        <v>4.9776058121813991</v>
      </c>
      <c r="AG70" s="245">
        <f>'4 Utsläpp data'!R70*1000/('6 Intensiteter data'!BK70*100)</f>
        <v>4.3291839719057252</v>
      </c>
      <c r="AH70" s="2">
        <v>248996</v>
      </c>
      <c r="AI70" s="2">
        <v>253089</v>
      </c>
      <c r="AJ70" s="2">
        <v>250235</v>
      </c>
      <c r="AK70" s="2">
        <v>258772</v>
      </c>
      <c r="AL70" s="2">
        <v>257829</v>
      </c>
      <c r="AM70" s="2">
        <v>247477</v>
      </c>
      <c r="AN70" s="2">
        <v>255096</v>
      </c>
      <c r="AO70" s="2">
        <v>272181</v>
      </c>
      <c r="AP70" s="2">
        <v>266608</v>
      </c>
      <c r="AQ70" s="2">
        <v>278370</v>
      </c>
      <c r="AR70" s="2">
        <v>289845</v>
      </c>
      <c r="AS70" s="2">
        <v>299013</v>
      </c>
      <c r="AT70" s="2">
        <v>296932</v>
      </c>
      <c r="AU70" s="2">
        <v>299749</v>
      </c>
      <c r="AV70" s="38">
        <v>311654</v>
      </c>
      <c r="AW70" s="2">
        <f>AW31</f>
        <v>2929</v>
      </c>
      <c r="AX70" s="2">
        <f t="shared" ref="AX70:BH70" si="5">AX31</f>
        <v>2931</v>
      </c>
      <c r="AY70" s="2">
        <f t="shared" si="5"/>
        <v>2979</v>
      </c>
      <c r="AZ70" s="2">
        <f t="shared" si="5"/>
        <v>3120</v>
      </c>
      <c r="BA70" s="2">
        <f t="shared" si="5"/>
        <v>3168</v>
      </c>
      <c r="BB70" s="2">
        <f t="shared" si="5"/>
        <v>3187</v>
      </c>
      <c r="BC70" s="2">
        <f t="shared" si="5"/>
        <v>3246</v>
      </c>
      <c r="BD70" s="2">
        <f t="shared" si="5"/>
        <v>3328</v>
      </c>
      <c r="BE70" s="2">
        <f t="shared" si="5"/>
        <v>3382</v>
      </c>
      <c r="BF70" s="2">
        <f t="shared" si="5"/>
        <v>3629</v>
      </c>
      <c r="BG70" s="2">
        <f t="shared" si="5"/>
        <v>3753</v>
      </c>
      <c r="BH70" s="2">
        <f t="shared" si="5"/>
        <v>3759</v>
      </c>
      <c r="BI70" s="2">
        <f>BI31</f>
        <v>3737</v>
      </c>
      <c r="BJ70" s="2">
        <f>BJ31</f>
        <v>3811</v>
      </c>
      <c r="BK70" s="38">
        <f>BK31</f>
        <v>3945</v>
      </c>
    </row>
    <row r="71" spans="1:63" ht="14.5" x14ac:dyDescent="0.35">
      <c r="A71" s="16"/>
      <c r="B71" s="63"/>
      <c r="C71" s="52" t="s">
        <v>2</v>
      </c>
      <c r="D71" s="64">
        <f>'4 Utsläpp data'!D71*1000/'6 Intensiteter data'!AH71</f>
        <v>61.678863083265306</v>
      </c>
      <c r="E71" s="64">
        <f>'4 Utsläpp data'!E71*1000/'6 Intensiteter data'!AI71</f>
        <v>61.851635986561213</v>
      </c>
      <c r="F71" s="64">
        <f>'4 Utsläpp data'!F71*1000/'6 Intensiteter data'!AJ71</f>
        <v>59.013358516760476</v>
      </c>
      <c r="G71" s="64">
        <f>'4 Utsläpp data'!G71*1000/'6 Intensiteter data'!AK71</f>
        <v>46.754813898800734</v>
      </c>
      <c r="H71" s="64">
        <f>'4 Utsläpp data'!H71*1000/'6 Intensiteter data'!AL71</f>
        <v>41.788608105841938</v>
      </c>
      <c r="I71" s="64">
        <f>'4 Utsläpp data'!I71*1000/'6 Intensiteter data'!AM71</f>
        <v>41.36966392868004</v>
      </c>
      <c r="J71" s="64">
        <f>'4 Utsläpp data'!J71*1000/'6 Intensiteter data'!AN71</f>
        <v>40.918792899954127</v>
      </c>
      <c r="K71" s="64">
        <f>'4 Utsläpp data'!K71*1000/'6 Intensiteter data'!AO71</f>
        <v>45.58916187307419</v>
      </c>
      <c r="L71" s="64">
        <f>'4 Utsläpp data'!L71*1000/'6 Intensiteter data'!AP71</f>
        <v>48.808250418247688</v>
      </c>
      <c r="M71" s="64">
        <f>'4 Utsläpp data'!M71*1000/'6 Intensiteter data'!AQ71</f>
        <v>44.795629280363904</v>
      </c>
      <c r="N71" s="64">
        <f>'4 Utsläpp data'!N71*1000/'6 Intensiteter data'!AR71</f>
        <v>42.597993803011065</v>
      </c>
      <c r="O71" s="64">
        <f>'4 Utsläpp data'!O71*1000/'6 Intensiteter data'!AS71</f>
        <v>40.77594318084514</v>
      </c>
      <c r="P71" s="64">
        <f>'4 Utsläpp data'!P71*1000/'6 Intensiteter data'!AT71</f>
        <v>38.142809293324028</v>
      </c>
      <c r="Q71" s="64">
        <f>'4 Utsläpp data'!Q71*1000/'6 Intensiteter data'!AU71</f>
        <v>38.689748046613907</v>
      </c>
      <c r="R71" s="245">
        <f>'4 Utsläpp data'!R71*1000/'6 Intensiteter data'!AV71</f>
        <v>40.223186032753404</v>
      </c>
      <c r="S71" s="64">
        <f>'4 Utsläpp data'!D71*1000/('6 Intensiteter data'!AW71*100)</f>
        <v>46.014385838271117</v>
      </c>
      <c r="T71" s="64">
        <f>'4 Utsläpp data'!E71*1000/('6 Intensiteter data'!AX71*100)</f>
        <v>42.588046910902342</v>
      </c>
      <c r="U71" s="64">
        <f>'4 Utsläpp data'!F71*1000/('6 Intensiteter data'!AY71*100)</f>
        <v>42.958119192581414</v>
      </c>
      <c r="V71" s="64">
        <f>'4 Utsläpp data'!G71*1000/('6 Intensiteter data'!AZ71*100)</f>
        <v>36.941652047744391</v>
      </c>
      <c r="W71" s="64">
        <f>'4 Utsläpp data'!H71*1000/('6 Intensiteter data'!BA71*100)</f>
        <v>32.597094825310542</v>
      </c>
      <c r="X71" s="64">
        <f>'4 Utsläpp data'!I71*1000/('6 Intensiteter data'!BB71*100)</f>
        <v>33.13822566178316</v>
      </c>
      <c r="Y71" s="64">
        <f>'4 Utsläpp data'!J71*1000/('6 Intensiteter data'!BC71*100)</f>
        <v>33.738297193167078</v>
      </c>
      <c r="Z71" s="64">
        <f>'4 Utsläpp data'!K71*1000/('6 Intensiteter data'!BD71*100)</f>
        <v>37.20132291637367</v>
      </c>
      <c r="AA71" s="64">
        <f>'4 Utsläpp data'!L71*1000/('6 Intensiteter data'!BE71*100)</f>
        <v>39.328759722923536</v>
      </c>
      <c r="AB71" s="64">
        <f>'4 Utsläpp data'!M71*1000/('6 Intensiteter data'!BF71*100)</f>
        <v>36.32923621112127</v>
      </c>
      <c r="AC71" s="64">
        <f>'4 Utsläpp data'!N71*1000/('6 Intensiteter data'!BG71*100)</f>
        <v>35.070456563366569</v>
      </c>
      <c r="AD71" s="64">
        <f>'4 Utsläpp data'!O71*1000/('6 Intensiteter data'!BH71*100)</f>
        <v>34.000811907645385</v>
      </c>
      <c r="AE71" s="64">
        <f>'4 Utsläpp data'!P71*1000/('6 Intensiteter data'!BI71*100)</f>
        <v>25.888188375090962</v>
      </c>
      <c r="AF71" s="64">
        <f>'4 Utsläpp data'!Q71*1000/('6 Intensiteter data'!BJ71*100)</f>
        <v>27.168103043104118</v>
      </c>
      <c r="AG71" s="245">
        <f>'4 Utsläpp data'!R71*1000/('6 Intensiteter data'!BK71*100)</f>
        <v>31.346229248720633</v>
      </c>
      <c r="AH71" s="2">
        <v>178973</v>
      </c>
      <c r="AI71" s="2">
        <v>159262</v>
      </c>
      <c r="AJ71" s="2">
        <v>169173</v>
      </c>
      <c r="AK71" s="2">
        <v>186467</v>
      </c>
      <c r="AL71" s="2">
        <v>181049</v>
      </c>
      <c r="AM71" s="2">
        <v>185598</v>
      </c>
      <c r="AN71" s="2">
        <v>188320</v>
      </c>
      <c r="AO71" s="2">
        <v>183766</v>
      </c>
      <c r="AP71" s="2">
        <v>184685</v>
      </c>
      <c r="AQ71" s="2">
        <v>189855</v>
      </c>
      <c r="AR71" s="2">
        <v>197754</v>
      </c>
      <c r="AS71" s="2">
        <v>203208</v>
      </c>
      <c r="AT71" s="2">
        <v>158752</v>
      </c>
      <c r="AU71" s="2">
        <v>164386</v>
      </c>
      <c r="AV71" s="38">
        <v>186800</v>
      </c>
      <c r="AW71" s="2">
        <f>SUM(AW33:AW36)</f>
        <v>2399</v>
      </c>
      <c r="AX71" s="2">
        <f t="shared" ref="AX71:BH71" si="6">SUM(AX33:AX36)</f>
        <v>2313</v>
      </c>
      <c r="AY71" s="2">
        <f t="shared" si="6"/>
        <v>2324</v>
      </c>
      <c r="AZ71" s="2">
        <f t="shared" si="6"/>
        <v>2360</v>
      </c>
      <c r="BA71" s="2">
        <f t="shared" si="6"/>
        <v>2321</v>
      </c>
      <c r="BB71" s="2">
        <f t="shared" si="6"/>
        <v>2317</v>
      </c>
      <c r="BC71" s="2">
        <f t="shared" si="6"/>
        <v>2284</v>
      </c>
      <c r="BD71" s="2">
        <f t="shared" si="6"/>
        <v>2252</v>
      </c>
      <c r="BE71" s="2">
        <f t="shared" si="6"/>
        <v>2292</v>
      </c>
      <c r="BF71" s="2">
        <f t="shared" si="6"/>
        <v>2341</v>
      </c>
      <c r="BG71" s="2">
        <f t="shared" si="6"/>
        <v>2402</v>
      </c>
      <c r="BH71" s="2">
        <f t="shared" si="6"/>
        <v>2437</v>
      </c>
      <c r="BI71" s="2">
        <f>SUM(BI33:BI36)</f>
        <v>2339</v>
      </c>
      <c r="BJ71" s="2">
        <f>SUM(BJ33:BJ36)</f>
        <v>2341</v>
      </c>
      <c r="BK71" s="38">
        <f>SUM(BK33:BK36)</f>
        <v>2397</v>
      </c>
    </row>
    <row r="72" spans="1:63" ht="14.5" x14ac:dyDescent="0.35">
      <c r="A72" s="16"/>
      <c r="B72" s="63"/>
      <c r="C72" s="52" t="s">
        <v>94</v>
      </c>
      <c r="D72" s="64">
        <f>'4 Utsläpp data'!D72*1000/'6 Intensiteter data'!AH72</f>
        <v>2.7815208642489511</v>
      </c>
      <c r="E72" s="64">
        <f>'4 Utsläpp data'!E72*1000/'6 Intensiteter data'!AI72</f>
        <v>2.6602669137231572</v>
      </c>
      <c r="F72" s="64">
        <f>'4 Utsläpp data'!F72*1000/'6 Intensiteter data'!AJ72</f>
        <v>2.6807791949095141</v>
      </c>
      <c r="G72" s="64">
        <f>'4 Utsläpp data'!G72*1000/'6 Intensiteter data'!AK72</f>
        <v>2.576867311757395</v>
      </c>
      <c r="H72" s="64">
        <f>'4 Utsläpp data'!H72*1000/'6 Intensiteter data'!AL72</f>
        <v>2.3527849980963063</v>
      </c>
      <c r="I72" s="64">
        <f>'4 Utsläpp data'!I72*1000/'6 Intensiteter data'!AM72</f>
        <v>2.2311817720717197</v>
      </c>
      <c r="J72" s="64">
        <f>'4 Utsläpp data'!J72*1000/'6 Intensiteter data'!AN72</f>
        <v>2.0189963198380498</v>
      </c>
      <c r="K72" s="64">
        <f>'4 Utsläpp data'!K72*1000/'6 Intensiteter data'!AO72</f>
        <v>1.8427052731673583</v>
      </c>
      <c r="L72" s="64">
        <f>'4 Utsläpp data'!L72*1000/'6 Intensiteter data'!AP72</f>
        <v>1.7433427363830156</v>
      </c>
      <c r="M72" s="64">
        <f>'4 Utsläpp data'!M72*1000/'6 Intensiteter data'!AQ72</f>
        <v>1.6955488543835062</v>
      </c>
      <c r="N72" s="64">
        <f>'4 Utsläpp data'!N72*1000/'6 Intensiteter data'!AR72</f>
        <v>1.6074692952221545</v>
      </c>
      <c r="O72" s="64">
        <f>'4 Utsläpp data'!O72*1000/'6 Intensiteter data'!AS72</f>
        <v>1.5559522803724091</v>
      </c>
      <c r="P72" s="64">
        <f>'4 Utsläpp data'!P72*1000/'6 Intensiteter data'!AT72</f>
        <v>1.4505756299017047</v>
      </c>
      <c r="Q72" s="64">
        <f>'4 Utsläpp data'!Q72*1000/'6 Intensiteter data'!AU72</f>
        <v>1.340383379963811</v>
      </c>
      <c r="R72" s="245">
        <f>'4 Utsläpp data'!R72*1000/'6 Intensiteter data'!AV72</f>
        <v>1.1955868257636211</v>
      </c>
      <c r="S72" s="64">
        <f>'4 Utsläpp data'!D72*1000/('6 Intensiteter data'!AW72*100)</f>
        <v>2.3947271472509373</v>
      </c>
      <c r="T72" s="64">
        <f>'4 Utsläpp data'!E72*1000/('6 Intensiteter data'!AX72*100)</f>
        <v>2.2669096133526225</v>
      </c>
      <c r="U72" s="64">
        <f>'4 Utsläpp data'!F72*1000/('6 Intensiteter data'!AY72*100)</f>
        <v>2.3250058275136998</v>
      </c>
      <c r="V72" s="64">
        <f>'4 Utsläpp data'!G72*1000/('6 Intensiteter data'!AZ72*100)</f>
        <v>2.2582356663311596</v>
      </c>
      <c r="W72" s="64">
        <f>'4 Utsläpp data'!H72*1000/('6 Intensiteter data'!BA72*100)</f>
        <v>2.0463576491382631</v>
      </c>
      <c r="X72" s="64">
        <f>'4 Utsläpp data'!I72*1000/('6 Intensiteter data'!BB72*100)</f>
        <v>1.9851151029624754</v>
      </c>
      <c r="Y72" s="64">
        <f>'4 Utsläpp data'!J72*1000/('6 Intensiteter data'!BC72*100)</f>
        <v>1.8272474208311034</v>
      </c>
      <c r="Z72" s="64">
        <f>'4 Utsläpp data'!K72*1000/('6 Intensiteter data'!BD72*100)</f>
        <v>1.7126883269613298</v>
      </c>
      <c r="AA72" s="64">
        <f>'4 Utsläpp data'!L72*1000/('6 Intensiteter data'!BE72*100)</f>
        <v>1.6292221783800074</v>
      </c>
      <c r="AB72" s="64">
        <f>'4 Utsläpp data'!M72*1000/('6 Intensiteter data'!BF72*100)</f>
        <v>1.5746312083392116</v>
      </c>
      <c r="AC72" s="64">
        <f>'4 Utsläpp data'!N72*1000/('6 Intensiteter data'!BG72*100)</f>
        <v>1.5084741497231244</v>
      </c>
      <c r="AD72" s="64">
        <f>'4 Utsläpp data'!O72*1000/('6 Intensiteter data'!BH72*100)</f>
        <v>1.5099590462170016</v>
      </c>
      <c r="AE72" s="64">
        <f>'4 Utsläpp data'!P72*1000/('6 Intensiteter data'!BI72*100)</f>
        <v>1.4280489190656713</v>
      </c>
      <c r="AF72" s="64">
        <f>'4 Utsläpp data'!Q72*1000/('6 Intensiteter data'!BJ72*100)</f>
        <v>1.3801166247664503</v>
      </c>
      <c r="AG72" s="245">
        <f>'4 Utsläpp data'!R72*1000/('6 Intensiteter data'!BK72*100)</f>
        <v>1.1778051018991298</v>
      </c>
      <c r="AH72" s="2">
        <v>1557960</v>
      </c>
      <c r="AI72" s="2">
        <v>1543389</v>
      </c>
      <c r="AJ72" s="2">
        <v>1603701</v>
      </c>
      <c r="AK72" s="2">
        <v>1674791</v>
      </c>
      <c r="AL72" s="2">
        <v>1686899</v>
      </c>
      <c r="AM72" s="2">
        <v>1758521</v>
      </c>
      <c r="AN72" s="2">
        <v>1835396</v>
      </c>
      <c r="AO72" s="2">
        <v>1926734</v>
      </c>
      <c r="AP72" s="2">
        <v>1992718</v>
      </c>
      <c r="AQ72" s="2">
        <v>2025834</v>
      </c>
      <c r="AR72" s="2">
        <v>2083564</v>
      </c>
      <c r="AS72" s="2">
        <v>2170196</v>
      </c>
      <c r="AT72" s="2">
        <v>2157664</v>
      </c>
      <c r="AU72" s="2">
        <v>2291265</v>
      </c>
      <c r="AV72" s="38">
        <v>2311798</v>
      </c>
      <c r="AW72" s="2">
        <f>SUM(AW37:AW56)+AW32</f>
        <v>18096</v>
      </c>
      <c r="AX72" s="2">
        <f t="shared" ref="AX72:BG72" si="7">SUM(AX37:AX56)+AX32</f>
        <v>18112</v>
      </c>
      <c r="AY72" s="2">
        <f t="shared" si="7"/>
        <v>18491</v>
      </c>
      <c r="AZ72" s="2">
        <f t="shared" si="7"/>
        <v>19111</v>
      </c>
      <c r="BA72" s="2">
        <f t="shared" si="7"/>
        <v>19395</v>
      </c>
      <c r="BB72" s="2">
        <f t="shared" si="7"/>
        <v>19765</v>
      </c>
      <c r="BC72" s="2">
        <f t="shared" si="7"/>
        <v>20280</v>
      </c>
      <c r="BD72" s="2">
        <f t="shared" si="7"/>
        <v>20730</v>
      </c>
      <c r="BE72" s="2">
        <f t="shared" si="7"/>
        <v>21323</v>
      </c>
      <c r="BF72" s="2">
        <f t="shared" si="7"/>
        <v>21814</v>
      </c>
      <c r="BG72" s="2">
        <f t="shared" si="7"/>
        <v>22203</v>
      </c>
      <c r="BH72" s="2">
        <f t="shared" ref="BH72" si="8">SUM(BH37:BH56)+BH32</f>
        <v>22363</v>
      </c>
      <c r="BI72" s="2">
        <f>SUM(BI37:BI56)+BI32</f>
        <v>21917</v>
      </c>
      <c r="BJ72" s="2">
        <f>SUM(BJ37:BJ56)+BJ32</f>
        <v>22253</v>
      </c>
      <c r="BK72" s="38">
        <f>SUM(BK37:BK56)+BK32</f>
        <v>23467</v>
      </c>
    </row>
    <row r="73" spans="1:63" ht="14.5" x14ac:dyDescent="0.35">
      <c r="A73" s="16"/>
      <c r="B73" s="63"/>
      <c r="C73" s="52" t="s">
        <v>155</v>
      </c>
      <c r="D73" s="64">
        <f>'4 Utsläpp data'!D73*1000/'6 Intensiteter data'!AH73</f>
        <v>0.64505772608562806</v>
      </c>
      <c r="E73" s="64">
        <f>'4 Utsläpp data'!E73*1000/'6 Intensiteter data'!AI73</f>
        <v>0.60229692749330832</v>
      </c>
      <c r="F73" s="64">
        <f>'4 Utsläpp data'!F73*1000/'6 Intensiteter data'!AJ73</f>
        <v>0.61511987461396234</v>
      </c>
      <c r="G73" s="64">
        <f>'4 Utsläpp data'!G73*1000/'6 Intensiteter data'!AK73</f>
        <v>0.54905823031537493</v>
      </c>
      <c r="H73" s="64">
        <f>'4 Utsläpp data'!H73*1000/'6 Intensiteter data'!AL73</f>
        <v>0.55718977836081152</v>
      </c>
      <c r="I73" s="64">
        <f>'4 Utsläpp data'!I73*1000/'6 Intensiteter data'!AM73</f>
        <v>0.48592243128980173</v>
      </c>
      <c r="J73" s="64">
        <f>'4 Utsläpp data'!J73*1000/'6 Intensiteter data'!AN73</f>
        <v>0.45377616143047889</v>
      </c>
      <c r="K73" s="64">
        <f>'4 Utsläpp data'!K73*1000/'6 Intensiteter data'!AO73</f>
        <v>0.43887903094265157</v>
      </c>
      <c r="L73" s="64">
        <f>'4 Utsläpp data'!L73*1000/'6 Intensiteter data'!AP73</f>
        <v>0.4197647701225215</v>
      </c>
      <c r="M73" s="64">
        <f>'4 Utsläpp data'!M73*1000/'6 Intensiteter data'!AQ73</f>
        <v>0.39704151440243529</v>
      </c>
      <c r="N73" s="64">
        <f>'4 Utsläpp data'!N73*1000/'6 Intensiteter data'!AR73</f>
        <v>0.37810977747359459</v>
      </c>
      <c r="O73" s="64">
        <f>'4 Utsläpp data'!O73*1000/'6 Intensiteter data'!AS73</f>
        <v>0.40436595529907843</v>
      </c>
      <c r="P73" s="64">
        <f>'4 Utsläpp data'!P73*1000/'6 Intensiteter data'!AT73</f>
        <v>0.40177475247995081</v>
      </c>
      <c r="Q73" s="64">
        <f>'4 Utsläpp data'!Q73*1000/'6 Intensiteter data'!AU73</f>
        <v>0.37897999918184611</v>
      </c>
      <c r="R73" s="245">
        <f>'4 Utsläpp data'!R73*1000/'6 Intensiteter data'!AV73</f>
        <v>0.33357735462531551</v>
      </c>
      <c r="S73" s="64">
        <f>'4 Utsläpp data'!D73*1000/('6 Intensiteter data'!AW73*100)</f>
        <v>0.42738760329157777</v>
      </c>
      <c r="T73" s="64">
        <f>'4 Utsläpp data'!E73*1000/('6 Intensiteter data'!AX73*100)</f>
        <v>0.41123346764494989</v>
      </c>
      <c r="U73" s="64">
        <f>'4 Utsläpp data'!F73*1000/('6 Intensiteter data'!AY73*100)</f>
        <v>0.42458292476804604</v>
      </c>
      <c r="V73" s="64">
        <f>'4 Utsläpp data'!G73*1000/('6 Intensiteter data'!AZ73*100)</f>
        <v>0.37557291245301672</v>
      </c>
      <c r="W73" s="64">
        <f>'4 Utsläpp data'!H73*1000/('6 Intensiteter data'!BA73*100)</f>
        <v>0.38053025075411234</v>
      </c>
      <c r="X73" s="64">
        <f>'4 Utsläpp data'!I73*1000/('6 Intensiteter data'!BB73*100)</f>
        <v>0.32894264043545302</v>
      </c>
      <c r="Y73" s="64">
        <f>'4 Utsläpp data'!J73*1000/('6 Intensiteter data'!BC73*100)</f>
        <v>0.30418618191143909</v>
      </c>
      <c r="Z73" s="64">
        <f>'4 Utsläpp data'!K73*1000/('6 Intensiteter data'!BD73*100)</f>
        <v>0.29179327717858622</v>
      </c>
      <c r="AA73" s="64">
        <f>'4 Utsläpp data'!L73*1000/('6 Intensiteter data'!BE73*100)</f>
        <v>0.27623508088701099</v>
      </c>
      <c r="AB73" s="64">
        <f>'4 Utsläpp data'!M73*1000/('6 Intensiteter data'!BF73*100)</f>
        <v>0.25944182305345531</v>
      </c>
      <c r="AC73" s="64">
        <f>'4 Utsläpp data'!N73*1000/('6 Intensiteter data'!BG73*100)</f>
        <v>0.2463723347195933</v>
      </c>
      <c r="AD73" s="64">
        <f>'4 Utsläpp data'!O73*1000/('6 Intensiteter data'!BH73*100)</f>
        <v>0.26200829767182199</v>
      </c>
      <c r="AE73" s="64">
        <f>'4 Utsläpp data'!P73*1000/('6 Intensiteter data'!BI73*100)</f>
        <v>0.25064144492053936</v>
      </c>
      <c r="AF73" s="64">
        <f>'4 Utsläpp data'!Q73*1000/('6 Intensiteter data'!BJ73*100)</f>
        <v>0.24028690951258816</v>
      </c>
      <c r="AG73" s="245">
        <f>'4 Utsläpp data'!R73*1000/('6 Intensiteter data'!BK73*100)</f>
        <v>0.2106575650706915</v>
      </c>
      <c r="AH73" s="2">
        <v>895711</v>
      </c>
      <c r="AI73" s="2">
        <v>904609</v>
      </c>
      <c r="AJ73" s="2">
        <v>910156</v>
      </c>
      <c r="AK73" s="2">
        <v>905794</v>
      </c>
      <c r="AL73" s="2">
        <v>910981</v>
      </c>
      <c r="AM73" s="2">
        <v>912860</v>
      </c>
      <c r="AN73" s="2">
        <v>915556</v>
      </c>
      <c r="AO73" s="2">
        <v>928544</v>
      </c>
      <c r="AP73" s="2">
        <v>945385</v>
      </c>
      <c r="AQ73" s="2">
        <v>955391</v>
      </c>
      <c r="AR73" s="2">
        <v>961746</v>
      </c>
      <c r="AS73" s="2">
        <v>962981</v>
      </c>
      <c r="AT73" s="2">
        <v>925086</v>
      </c>
      <c r="AU73" s="2">
        <v>951244</v>
      </c>
      <c r="AV73" s="38">
        <v>960401</v>
      </c>
      <c r="AW73" s="2">
        <f>AW57</f>
        <v>13519</v>
      </c>
      <c r="AX73" s="2">
        <f t="shared" ref="AX73:BH73" si="9">AX57</f>
        <v>13249</v>
      </c>
      <c r="AY73" s="2">
        <f t="shared" si="9"/>
        <v>13186</v>
      </c>
      <c r="AZ73" s="2">
        <f t="shared" si="9"/>
        <v>13242</v>
      </c>
      <c r="BA73" s="2">
        <f t="shared" si="9"/>
        <v>13339</v>
      </c>
      <c r="BB73" s="2">
        <f t="shared" si="9"/>
        <v>13485</v>
      </c>
      <c r="BC73" s="2">
        <f t="shared" si="9"/>
        <v>13658</v>
      </c>
      <c r="BD73" s="2">
        <f t="shared" si="9"/>
        <v>13966</v>
      </c>
      <c r="BE73" s="2">
        <f t="shared" si="9"/>
        <v>14366</v>
      </c>
      <c r="BF73" s="2">
        <f t="shared" si="9"/>
        <v>14621</v>
      </c>
      <c r="BG73" s="2">
        <f t="shared" si="9"/>
        <v>14760</v>
      </c>
      <c r="BH73" s="2">
        <f t="shared" si="9"/>
        <v>14862</v>
      </c>
      <c r="BI73" s="2">
        <f>BI57</f>
        <v>14829</v>
      </c>
      <c r="BJ73" s="2">
        <f>BJ57</f>
        <v>15003</v>
      </c>
      <c r="BK73" s="38">
        <f>BK57</f>
        <v>15208</v>
      </c>
    </row>
    <row r="74" spans="1:63" ht="14.5" x14ac:dyDescent="0.35">
      <c r="A74" s="16"/>
      <c r="B74" s="63"/>
      <c r="C74" s="53" t="s">
        <v>237</v>
      </c>
      <c r="D74" s="64">
        <f>'4 Utsläpp data'!D74*1000/'6 Intensiteter data'!AH74</f>
        <v>207.20646387706168</v>
      </c>
      <c r="E74" s="64">
        <f>'4 Utsläpp data'!E74*1000/'6 Intensiteter data'!AI74</f>
        <v>210.15732490229763</v>
      </c>
      <c r="F74" s="64">
        <f>'4 Utsläpp data'!F74*1000/'6 Intensiteter data'!AJ74</f>
        <v>206.17140029528593</v>
      </c>
      <c r="G74" s="64">
        <f>'4 Utsläpp data'!G74*1000/'6 Intensiteter data'!AK74</f>
        <v>190.13697785150433</v>
      </c>
      <c r="H74" s="64">
        <f>'4 Utsläpp data'!H74*1000/'6 Intensiteter data'!AL74</f>
        <v>181.70322281977303</v>
      </c>
      <c r="I74" s="64">
        <f>'4 Utsläpp data'!I74*1000/'6 Intensiteter data'!AM74</f>
        <v>181.25730114088194</v>
      </c>
      <c r="J74" s="64">
        <f>'4 Utsläpp data'!J74*1000/'6 Intensiteter data'!AN74</f>
        <v>176.01131661609591</v>
      </c>
      <c r="K74" s="64">
        <f>'4 Utsläpp data'!K74*1000/'6 Intensiteter data'!AO74</f>
        <v>177.23265701842629</v>
      </c>
      <c r="L74" s="64">
        <f>'4 Utsläpp data'!L74*1000/'6 Intensiteter data'!AP74</f>
        <v>172.6067750983031</v>
      </c>
      <c r="M74" s="64">
        <f>'4 Utsläpp data'!M74*1000/'6 Intensiteter data'!AQ74</f>
        <v>166.2623164288581</v>
      </c>
      <c r="N74" s="64">
        <f>'4 Utsläpp data'!N74*1000/'6 Intensiteter data'!AR74</f>
        <v>157.68707328238361</v>
      </c>
      <c r="O74" s="64">
        <f>'4 Utsläpp data'!O74*1000/'6 Intensiteter data'!AS74</f>
        <v>154.03458718120817</v>
      </c>
      <c r="P74" s="64">
        <f>'4 Utsläpp data'!P74*1000/'6 Intensiteter data'!AT74</f>
        <v>150.85086273173405</v>
      </c>
      <c r="Q74" s="64">
        <f>'4 Utsläpp data'!Q74*1000/'6 Intensiteter data'!AU74</f>
        <v>147.10079188695403</v>
      </c>
      <c r="R74" s="245">
        <f>'4 Utsläpp data'!R74*1000/'6 Intensiteter data'!AV74</f>
        <v>124.64703536587839</v>
      </c>
      <c r="S74" s="64">
        <f>'4 Utsläpp data'!D74*1000/('6 Intensiteter data'!AW74*100)</f>
        <v>114.93483543180764</v>
      </c>
      <c r="T74" s="64">
        <f>'4 Utsläpp data'!E74*1000/('6 Intensiteter data'!AX74*100)</f>
        <v>113.17423332850404</v>
      </c>
      <c r="U74" s="64">
        <f>'4 Utsläpp data'!F74*1000/('6 Intensiteter data'!AY74*100)</f>
        <v>111.16298690344425</v>
      </c>
      <c r="V74" s="64">
        <f>'4 Utsläpp data'!G74*1000/('6 Intensiteter data'!AZ74*100)</f>
        <v>105.08108287616591</v>
      </c>
      <c r="W74" s="64">
        <f>'4 Utsläpp data'!H74*1000/('6 Intensiteter data'!BA74*100)</f>
        <v>97.719316961909087</v>
      </c>
      <c r="X74" s="64">
        <f>'4 Utsläpp data'!I74*1000/('6 Intensiteter data'!BB74*100)</f>
        <v>93.17508631936488</v>
      </c>
      <c r="Y74" s="64">
        <f>'4 Utsläpp data'!J74*1000/('6 Intensiteter data'!BC74*100)</f>
        <v>90.004621075081403</v>
      </c>
      <c r="Z74" s="64">
        <f>'4 Utsläpp data'!K74*1000/('6 Intensiteter data'!BD74*100)</f>
        <v>89.057049148335352</v>
      </c>
      <c r="AA74" s="64">
        <f>'4 Utsläpp data'!L74*1000/('6 Intensiteter data'!BE74*100)</f>
        <v>86.033642106065528</v>
      </c>
      <c r="AB74" s="64">
        <f>'4 Utsläpp data'!M74*1000/('6 Intensiteter data'!BF74*100)</f>
        <v>82.109088428422695</v>
      </c>
      <c r="AC74" s="64">
        <f>'4 Utsläpp data'!N74*1000/('6 Intensiteter data'!BG74*100)</f>
        <v>77.185970342342586</v>
      </c>
      <c r="AD74" s="64">
        <f>'4 Utsläpp data'!O74*1000/('6 Intensiteter data'!BH74*100)</f>
        <v>75.339714572843718</v>
      </c>
      <c r="AE74" s="64">
        <f>'4 Utsläpp data'!P74*1000/('6 Intensiteter data'!BI74*100)</f>
        <v>71.338395703550475</v>
      </c>
      <c r="AF74" s="64">
        <f>'4 Utsläpp data'!Q74*1000/('6 Intensiteter data'!BJ74*100)</f>
        <v>71.873722808329035</v>
      </c>
      <c r="AG74" s="245">
        <f>'4 Utsläpp data'!R74*1000/('6 Intensiteter data'!BK74*100)</f>
        <v>61.462394718086721</v>
      </c>
      <c r="AH74" s="2">
        <v>55025</v>
      </c>
      <c r="AI74" s="2">
        <v>53906</v>
      </c>
      <c r="AJ74" s="2">
        <v>53756</v>
      </c>
      <c r="AK74" s="2">
        <v>54437</v>
      </c>
      <c r="AL74" s="2">
        <v>54909</v>
      </c>
      <c r="AM74" s="2">
        <v>54849</v>
      </c>
      <c r="AN74" s="2">
        <v>56147</v>
      </c>
      <c r="AO74" s="2">
        <v>56580</v>
      </c>
      <c r="AP74" s="2">
        <v>56772</v>
      </c>
      <c r="AQ74" s="2">
        <v>58324</v>
      </c>
      <c r="AR74" s="2">
        <v>58347</v>
      </c>
      <c r="AS74" s="2">
        <v>58742</v>
      </c>
      <c r="AT74" s="2">
        <v>55803</v>
      </c>
      <c r="AU74" s="2">
        <v>57313</v>
      </c>
      <c r="AV74" s="38">
        <v>59812</v>
      </c>
      <c r="AW74" s="2">
        <f>AW58+AW59</f>
        <v>992</v>
      </c>
      <c r="AX74" s="2">
        <f t="shared" ref="AX74:BH74" si="10">AX58+AX59</f>
        <v>1001</v>
      </c>
      <c r="AY74" s="2">
        <f t="shared" si="10"/>
        <v>997</v>
      </c>
      <c r="AZ74" s="2">
        <f t="shared" si="10"/>
        <v>985</v>
      </c>
      <c r="BA74" s="2">
        <f t="shared" si="10"/>
        <v>1021</v>
      </c>
      <c r="BB74" s="2">
        <f t="shared" si="10"/>
        <v>1067</v>
      </c>
      <c r="BC74" s="2">
        <f t="shared" si="10"/>
        <v>1098</v>
      </c>
      <c r="BD74" s="2">
        <f t="shared" si="10"/>
        <v>1126</v>
      </c>
      <c r="BE74" s="2">
        <f t="shared" si="10"/>
        <v>1139</v>
      </c>
      <c r="BF74" s="2">
        <f t="shared" si="10"/>
        <v>1181</v>
      </c>
      <c r="BG74" s="2">
        <f t="shared" si="10"/>
        <v>1192</v>
      </c>
      <c r="BH74" s="2">
        <f t="shared" si="10"/>
        <v>1201</v>
      </c>
      <c r="BI74" s="2">
        <f>BI58+BI59</f>
        <v>1180</v>
      </c>
      <c r="BJ74" s="2">
        <f>BJ58+BJ59</f>
        <v>1173</v>
      </c>
      <c r="BK74" s="38">
        <f>BK58+BK59</f>
        <v>1213</v>
      </c>
    </row>
    <row r="75" spans="1:63" ht="14.5" x14ac:dyDescent="0.35">
      <c r="A75" s="16"/>
      <c r="B75" s="63"/>
      <c r="C75" s="157" t="s">
        <v>234</v>
      </c>
      <c r="D75" s="68">
        <f>'4 Utsläpp data'!D75*1000/'6 Intensiteter data'!AH75</f>
        <v>16.121941997988728</v>
      </c>
      <c r="E75" s="68">
        <f>'4 Utsläpp data'!E75*1000/'6 Intensiteter data'!AI75</f>
        <v>15.480436020504335</v>
      </c>
      <c r="F75" s="68">
        <f>'4 Utsläpp data'!F75*1000/'6 Intensiteter data'!AJ75</f>
        <v>16.088127026712161</v>
      </c>
      <c r="G75" s="68">
        <f>'4 Utsläpp data'!G75*1000/'6 Intensiteter data'!AK75</f>
        <v>14.3835227629709</v>
      </c>
      <c r="H75" s="68">
        <f>'4 Utsläpp data'!H75*1000/'6 Intensiteter data'!AL75</f>
        <v>13.628029347223004</v>
      </c>
      <c r="I75" s="68">
        <f>'4 Utsläpp data'!I75*1000/'6 Intensiteter data'!AM75</f>
        <v>13.11776514885201</v>
      </c>
      <c r="J75" s="68">
        <f>'4 Utsläpp data'!J75*1000/'6 Intensiteter data'!AN75</f>
        <v>12.47695122270537</v>
      </c>
      <c r="K75" s="68">
        <f>'4 Utsläpp data'!K75*1000/'6 Intensiteter data'!AO75</f>
        <v>12.088354446405836</v>
      </c>
      <c r="L75" s="68">
        <f>'4 Utsläpp data'!L75*1000/'6 Intensiteter data'!AP75</f>
        <v>12.007367914275076</v>
      </c>
      <c r="M75" s="68">
        <f>'4 Utsläpp data'!M75*1000/'6 Intensiteter data'!AQ75</f>
        <v>11.517512523310856</v>
      </c>
      <c r="N75" s="68">
        <f>'4 Utsläpp data'!N75*1000/'6 Intensiteter data'!AR75</f>
        <v>11.100796207654838</v>
      </c>
      <c r="O75" s="68">
        <f>'4 Utsläpp data'!O75*1000/'6 Intensiteter data'!AS75</f>
        <v>10.57617401726842</v>
      </c>
      <c r="P75" s="68">
        <f>'4 Utsläpp data'!P75*1000/'6 Intensiteter data'!AT75</f>
        <v>9.6914019837588814</v>
      </c>
      <c r="Q75" s="68">
        <f>'4 Utsläpp data'!Q75*1000/'6 Intensiteter data'!AU75</f>
        <v>9.5282976881814232</v>
      </c>
      <c r="R75" s="245">
        <f>'4 Utsläpp data'!R75*1000/'6 Intensiteter data'!AV75</f>
        <v>9.1708291060104123</v>
      </c>
      <c r="S75" s="68">
        <f>'4 Utsläpp data'!D75*1000/('6 Intensiteter data'!AW75*100)</f>
        <v>14.638664595776079</v>
      </c>
      <c r="T75" s="68">
        <f>'4 Utsläpp data'!E75*1000/('6 Intensiteter data'!AX75*100)</f>
        <v>13.737154697331974</v>
      </c>
      <c r="U75" s="68">
        <f>'4 Utsläpp data'!F75*1000/('6 Intensiteter data'!AY75*100)</f>
        <v>14.997151354928013</v>
      </c>
      <c r="V75" s="68">
        <f>'4 Utsläpp data'!G75*1000/('6 Intensiteter data'!AZ75*100)</f>
        <v>13.521355449837479</v>
      </c>
      <c r="W75" s="68">
        <f>'4 Utsläpp data'!H75*1000/('6 Intensiteter data'!BA75*100)</f>
        <v>12.660082298849417</v>
      </c>
      <c r="X75" s="68">
        <f>'4 Utsläpp data'!I75*1000/('6 Intensiteter data'!BB75*100)</f>
        <v>12.200310980971944</v>
      </c>
      <c r="Y75" s="68">
        <f>'4 Utsläpp data'!J75*1000/('6 Intensiteter data'!BC75*100)</f>
        <v>11.699528601954812</v>
      </c>
      <c r="Z75" s="68">
        <f>'4 Utsläpp data'!K75*1000/('6 Intensiteter data'!BD75*100)</f>
        <v>11.659372384931151</v>
      </c>
      <c r="AA75" s="68">
        <f>'4 Utsläpp data'!L75*1000/('6 Intensiteter data'!BE75*100)</f>
        <v>11.621329744612497</v>
      </c>
      <c r="AB75" s="68">
        <f>'4 Utsläpp data'!M75*1000/('6 Intensiteter data'!BF75*100)</f>
        <v>11.072914272283558</v>
      </c>
      <c r="AC75" s="68">
        <f>'4 Utsläpp data'!N75*1000/('6 Intensiteter data'!BG75*100)</f>
        <v>10.694610366511551</v>
      </c>
      <c r="AD75" s="68">
        <f>'4 Utsläpp data'!O75*1000/('6 Intensiteter data'!BH75*100)</f>
        <v>10.382307888416801</v>
      </c>
      <c r="AE75" s="68">
        <f>'4 Utsläpp data'!P75*1000/('6 Intensiteter data'!BI75*100)</f>
        <v>9.4436540356725018</v>
      </c>
      <c r="AF75" s="68">
        <f>'4 Utsläpp data'!Q75*1000/('6 Intensiteter data'!BJ75*100)</f>
        <v>9.7130950583392011</v>
      </c>
      <c r="AG75" s="246">
        <f>'4 Utsläpp data'!R75*1000/('6 Intensiteter data'!BK75*100)</f>
        <v>9.165088952609862</v>
      </c>
      <c r="AH75" s="40">
        <v>4186862</v>
      </c>
      <c r="AI75" s="40">
        <v>4008687</v>
      </c>
      <c r="AJ75" s="40">
        <v>4239216</v>
      </c>
      <c r="AK75" s="40">
        <v>4373341</v>
      </c>
      <c r="AL75" s="40">
        <v>4355215</v>
      </c>
      <c r="AM75" s="40">
        <v>4404765</v>
      </c>
      <c r="AN75" s="40">
        <v>4505888</v>
      </c>
      <c r="AO75" s="40">
        <v>4704604</v>
      </c>
      <c r="AP75" s="40">
        <v>4815150</v>
      </c>
      <c r="AQ75" s="40">
        <v>4903034</v>
      </c>
      <c r="AR75" s="40">
        <v>4996337</v>
      </c>
      <c r="AS75" s="40">
        <v>5123726</v>
      </c>
      <c r="AT75" s="44">
        <v>5020978</v>
      </c>
      <c r="AU75" s="40">
        <v>5319099</v>
      </c>
      <c r="AV75" s="41">
        <v>5396720</v>
      </c>
      <c r="AW75" s="40">
        <f>SUM(AW66:AW74)</f>
        <v>46111</v>
      </c>
      <c r="AX75" s="40">
        <f t="shared" ref="AX75:BG75" si="11">SUM(AX66:AX74)</f>
        <v>45174</v>
      </c>
      <c r="AY75" s="40">
        <f t="shared" si="11"/>
        <v>45476</v>
      </c>
      <c r="AZ75" s="40">
        <f t="shared" si="11"/>
        <v>46522</v>
      </c>
      <c r="BA75" s="40">
        <f t="shared" si="11"/>
        <v>46882</v>
      </c>
      <c r="BB75" s="40">
        <f t="shared" si="11"/>
        <v>47360</v>
      </c>
      <c r="BC75" s="40">
        <f t="shared" si="11"/>
        <v>48053</v>
      </c>
      <c r="BD75" s="40">
        <f t="shared" si="11"/>
        <v>48777</v>
      </c>
      <c r="BE75" s="40">
        <f t="shared" si="11"/>
        <v>49751</v>
      </c>
      <c r="BF75" s="40">
        <f t="shared" si="11"/>
        <v>50999</v>
      </c>
      <c r="BG75" s="40">
        <f t="shared" si="11"/>
        <v>51861</v>
      </c>
      <c r="BH75" s="40">
        <f>SUM(BH66:BH74)</f>
        <v>52194</v>
      </c>
      <c r="BI75" s="40">
        <f>SUM(BI66:BI74)</f>
        <v>51527</v>
      </c>
      <c r="BJ75" s="40">
        <f>SUM(BJ66:BJ74)</f>
        <v>52179</v>
      </c>
      <c r="BK75" s="41">
        <f>SUM(BK66:BK74)</f>
        <v>54001</v>
      </c>
    </row>
    <row r="76" spans="1:63" ht="14.5" x14ac:dyDescent="0.35">
      <c r="A76" s="16"/>
      <c r="B76" s="63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274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274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</row>
    <row r="77" spans="1:63" ht="14.5" x14ac:dyDescent="0.35">
      <c r="A77" s="16"/>
      <c r="B77" s="63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</row>
    <row r="78" spans="1:63" ht="14.5" x14ac:dyDescent="0.35">
      <c r="A78" s="16"/>
      <c r="B78" s="63"/>
      <c r="C78" s="63" t="s">
        <v>266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</row>
    <row r="79" spans="1:63" ht="14.5" x14ac:dyDescent="0.35">
      <c r="A79" s="3"/>
      <c r="B79" s="20"/>
      <c r="C79" s="20" t="s">
        <v>265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</row>
    <row r="80" spans="1:63" ht="16.5" x14ac:dyDescent="0.35">
      <c r="A80" s="16"/>
      <c r="B80" s="63"/>
      <c r="C80" s="227" t="s">
        <v>264</v>
      </c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</row>
    <row r="81" spans="1:61" ht="14.5" x14ac:dyDescent="0.35">
      <c r="A81" s="16"/>
      <c r="B81" s="63"/>
      <c r="C81" s="63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</row>
    <row r="82" spans="1:61" ht="14.5" x14ac:dyDescent="0.35">
      <c r="A82" s="16"/>
      <c r="B82" s="32" t="s">
        <v>172</v>
      </c>
      <c r="C82" s="22" t="s">
        <v>286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</row>
    <row r="83" spans="1:61" ht="14.5" x14ac:dyDescent="0.35">
      <c r="A83" s="16"/>
      <c r="B83" s="62"/>
      <c r="C83" s="63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</row>
    <row r="84" spans="1:61" ht="14.5" x14ac:dyDescent="0.35">
      <c r="A84" s="16"/>
      <c r="B84" s="32" t="s">
        <v>169</v>
      </c>
      <c r="C84" s="33" t="s">
        <v>170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</row>
    <row r="85" spans="1:61" ht="14.5" x14ac:dyDescent="0.35">
      <c r="A85" s="16"/>
      <c r="B85" s="32"/>
      <c r="C85" s="31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</row>
    <row r="86" spans="1:61" ht="14.5" x14ac:dyDescent="0.35">
      <c r="A86" s="16"/>
      <c r="B86" s="32" t="s">
        <v>171</v>
      </c>
      <c r="C86" s="21" t="s">
        <v>277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</row>
    <row r="87" spans="1:61" ht="14.5" x14ac:dyDescent="0.35">
      <c r="A87" s="16"/>
      <c r="B87" s="31"/>
      <c r="C87" s="21" t="s">
        <v>278</v>
      </c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</row>
    <row r="88" spans="1:61" ht="14.5" x14ac:dyDescent="0.35">
      <c r="A88" s="16"/>
      <c r="B88" s="31"/>
      <c r="C88" s="21" t="s">
        <v>279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</row>
    <row r="89" spans="1:61" ht="14.5" x14ac:dyDescent="0.35">
      <c r="A89" s="16"/>
      <c r="B89" s="31"/>
      <c r="C89" s="31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</row>
    <row r="90" spans="1:61" ht="14.5" x14ac:dyDescent="0.35">
      <c r="A90" s="16"/>
      <c r="B90" s="31"/>
      <c r="C90" s="31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</row>
    <row r="91" spans="1:61" ht="14.5" x14ac:dyDescent="0.35">
      <c r="A91" s="16"/>
      <c r="B91" s="31"/>
      <c r="C91" s="31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</row>
    <row r="92" spans="1:61" ht="14.5" x14ac:dyDescent="0.35">
      <c r="A92" s="16"/>
      <c r="B92" s="31"/>
      <c r="C92" s="31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</row>
    <row r="93" spans="1:61" ht="14.5" x14ac:dyDescent="0.35">
      <c r="A93" s="16"/>
      <c r="B93" s="63"/>
      <c r="C93" s="63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</row>
  </sheetData>
  <phoneticPr fontId="41" type="noConversion"/>
  <hyperlinks>
    <hyperlink ref="B1" location="'Innehåll-Content'!A1" display="Tillbaka till innehåll - Back to content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6"/>
  <sheetViews>
    <sheetView zoomScale="85" zoomScaleNormal="85" workbookViewId="0">
      <pane xSplit="1" topLeftCell="B1" activePane="topRight" state="frozen"/>
      <selection pane="topRight" activeCell="A18" sqref="A18"/>
    </sheetView>
  </sheetViews>
  <sheetFormatPr defaultRowHeight="13" x14ac:dyDescent="0.3"/>
  <cols>
    <col min="1" max="1" width="35.26953125" style="5" customWidth="1"/>
    <col min="2" max="2" width="12.7265625" style="5" customWidth="1"/>
    <col min="3" max="3" width="10.7265625" style="5" customWidth="1"/>
    <col min="4" max="4" width="9.7265625" style="5" customWidth="1"/>
    <col min="5" max="5" width="10.7265625" style="5" customWidth="1"/>
    <col min="6" max="6" width="9.7265625" style="5" customWidth="1"/>
    <col min="7" max="7" width="9.54296875" style="5" customWidth="1"/>
    <col min="8" max="8" width="12.26953125" style="5" customWidth="1"/>
    <col min="9" max="9" width="14.1796875" style="5" customWidth="1"/>
    <col min="10" max="10" width="12.1796875" style="5" customWidth="1"/>
    <col min="11" max="11" width="11.81640625" style="5" customWidth="1"/>
  </cols>
  <sheetData>
    <row r="1" spans="1:17" ht="24" customHeight="1" x14ac:dyDescent="0.35">
      <c r="A1" s="126" t="s">
        <v>194</v>
      </c>
      <c r="B1" s="123"/>
      <c r="H1"/>
      <c r="I1"/>
      <c r="J1"/>
      <c r="K1"/>
    </row>
    <row r="2" spans="1:17" ht="24" customHeight="1" x14ac:dyDescent="0.35">
      <c r="A2" s="126"/>
      <c r="B2" s="123"/>
      <c r="H2"/>
      <c r="I2"/>
      <c r="J2"/>
      <c r="K2"/>
    </row>
    <row r="3" spans="1:17" ht="21" x14ac:dyDescent="0.5">
      <c r="A3" s="127" t="s">
        <v>197</v>
      </c>
    </row>
    <row r="4" spans="1:17" x14ac:dyDescent="0.3">
      <c r="B4" s="299" t="s">
        <v>72</v>
      </c>
      <c r="C4" s="300"/>
      <c r="D4" s="300"/>
      <c r="E4" s="300"/>
      <c r="F4" s="300"/>
      <c r="G4" s="300"/>
      <c r="H4" s="300"/>
      <c r="I4" s="301"/>
      <c r="J4" s="293" t="s">
        <v>161</v>
      </c>
      <c r="K4" s="293"/>
      <c r="L4" s="293"/>
      <c r="M4" s="293"/>
      <c r="N4" s="293" t="s">
        <v>208</v>
      </c>
      <c r="O4" s="293"/>
      <c r="P4" s="293"/>
      <c r="Q4" s="293"/>
    </row>
    <row r="5" spans="1:17" ht="30" customHeight="1" x14ac:dyDescent="0.3">
      <c r="B5" s="302" t="s">
        <v>75</v>
      </c>
      <c r="C5" s="303"/>
      <c r="D5" s="304"/>
      <c r="E5" s="305" t="s">
        <v>188</v>
      </c>
      <c r="F5" s="306"/>
      <c r="G5" s="307"/>
      <c r="H5" s="297" t="s">
        <v>299</v>
      </c>
      <c r="I5" s="298"/>
      <c r="J5" s="294" t="s">
        <v>280</v>
      </c>
      <c r="K5" s="295"/>
      <c r="L5" s="296" t="s">
        <v>190</v>
      </c>
      <c r="M5" s="296"/>
      <c r="N5" s="294" t="s">
        <v>69</v>
      </c>
      <c r="O5" s="295"/>
      <c r="P5" s="296" t="s">
        <v>209</v>
      </c>
      <c r="Q5" s="296"/>
    </row>
    <row r="6" spans="1:17" ht="46.5" customHeight="1" x14ac:dyDescent="0.3">
      <c r="A6" s="70" t="s">
        <v>212</v>
      </c>
      <c r="B6" s="170">
        <v>2008</v>
      </c>
      <c r="C6" s="170">
        <v>2022</v>
      </c>
      <c r="D6" s="170">
        <v>2023</v>
      </c>
      <c r="E6" s="170">
        <v>2008</v>
      </c>
      <c r="F6" s="170">
        <v>2022</v>
      </c>
      <c r="G6" s="170">
        <v>2023</v>
      </c>
      <c r="H6" s="23" t="s">
        <v>72</v>
      </c>
      <c r="I6" s="71" t="s">
        <v>189</v>
      </c>
      <c r="J6" s="7">
        <v>2008</v>
      </c>
      <c r="K6" s="7">
        <v>2022</v>
      </c>
      <c r="L6" s="69">
        <v>2008</v>
      </c>
      <c r="M6" s="7">
        <v>2022</v>
      </c>
      <c r="N6" s="69">
        <v>2008</v>
      </c>
      <c r="O6" s="7">
        <v>2022</v>
      </c>
      <c r="P6" s="69">
        <v>2008</v>
      </c>
      <c r="Q6" s="7">
        <v>2022</v>
      </c>
    </row>
    <row r="7" spans="1:17" x14ac:dyDescent="0.3">
      <c r="A7" s="4" t="s">
        <v>66</v>
      </c>
      <c r="B7" s="315">
        <v>8886.1664494559682</v>
      </c>
      <c r="C7" s="315">
        <v>7940.97163041768</v>
      </c>
      <c r="D7" s="315">
        <v>7862.6827025013026</v>
      </c>
      <c r="E7" s="10">
        <f>B7/$B$16</f>
        <v>0.13164623493407501</v>
      </c>
      <c r="F7" s="10">
        <f>C7/$C$16</f>
        <v>0.16044831399064033</v>
      </c>
      <c r="G7" s="10">
        <f>D7/$D$16</f>
        <v>0.16127253122093552</v>
      </c>
      <c r="H7" s="6">
        <f>D7-C7</f>
        <v>-78.288927916377361</v>
      </c>
      <c r="I7" s="10">
        <f>H7/C7</f>
        <v>-9.8588600438381767E-3</v>
      </c>
      <c r="J7" s="282">
        <v>46365</v>
      </c>
      <c r="K7" s="284">
        <v>56998</v>
      </c>
      <c r="L7" s="10">
        <f>J7/$J$16</f>
        <v>1.1073926009503059E-2</v>
      </c>
      <c r="M7" s="10">
        <f>K7/$K$16</f>
        <v>1.0561600379489763E-2</v>
      </c>
      <c r="N7" s="6">
        <v>1123</v>
      </c>
      <c r="O7" s="6">
        <v>1383</v>
      </c>
      <c r="P7" s="10">
        <f>N7/$N$16</f>
        <v>2.4354275552471209E-2</v>
      </c>
      <c r="Q7" s="10">
        <f>O7/$O$16</f>
        <v>2.5610636840058518E-2</v>
      </c>
    </row>
    <row r="8" spans="1:17" x14ac:dyDescent="0.3">
      <c r="A8" s="4" t="s">
        <v>67</v>
      </c>
      <c r="B8" s="315">
        <v>777.56143941414837</v>
      </c>
      <c r="C8" s="315">
        <v>826.40342939100981</v>
      </c>
      <c r="D8" s="315">
        <v>801.5178818744962</v>
      </c>
      <c r="E8" s="10">
        <f t="shared" ref="E8:E16" si="0">B8/$B$16</f>
        <v>1.1519369630428138E-2</v>
      </c>
      <c r="F8" s="10">
        <f t="shared" ref="F8:F16" si="1">C8/$C$16</f>
        <v>1.6697583506528214E-2</v>
      </c>
      <c r="G8" s="10">
        <f t="shared" ref="G8:G16" si="2">D8/$D$16</f>
        <v>1.6440039935430854E-2</v>
      </c>
      <c r="H8" s="6">
        <f t="shared" ref="H8:H16" si="3">D8-C8</f>
        <v>-24.885547516513611</v>
      </c>
      <c r="I8" s="10">
        <f>H8/C8</f>
        <v>-3.0113073871017425E-2</v>
      </c>
      <c r="J8" s="282">
        <v>31070</v>
      </c>
      <c r="K8" s="284">
        <v>27375</v>
      </c>
      <c r="L8" s="10">
        <f t="shared" ref="L8:L16" si="4">J8/$J$16</f>
        <v>7.4208321172276517E-3</v>
      </c>
      <c r="M8" s="10">
        <f t="shared" ref="M8:M16" si="5">K8/$K$16</f>
        <v>5.0725255340280766E-3</v>
      </c>
      <c r="N8" s="6">
        <v>92</v>
      </c>
      <c r="O8" s="6">
        <v>107</v>
      </c>
      <c r="P8" s="10">
        <f t="shared" ref="P8:P16" si="6">N8/$N$16</f>
        <v>1.9951855305675435E-3</v>
      </c>
      <c r="Q8" s="10">
        <f>O8/$O$16</f>
        <v>1.9814447880594803E-3</v>
      </c>
    </row>
    <row r="9" spans="1:17" x14ac:dyDescent="0.3">
      <c r="A9" s="4" t="s">
        <v>6</v>
      </c>
      <c r="B9" s="315">
        <v>18242.748878237991</v>
      </c>
      <c r="C9" s="315">
        <v>13906.697880536403</v>
      </c>
      <c r="D9" s="315">
        <v>13649.788678901914</v>
      </c>
      <c r="E9" s="10">
        <f>B9/$B$16</f>
        <v>0.27026155973196775</v>
      </c>
      <c r="F9" s="10">
        <f t="shared" si="1"/>
        <v>0.28098655075939555</v>
      </c>
      <c r="G9" s="10">
        <f>D9/$D$16</f>
        <v>0.27997263200982087</v>
      </c>
      <c r="H9" s="6">
        <f>D9-C9</f>
        <v>-256.90920163448936</v>
      </c>
      <c r="I9" s="10">
        <f t="shared" ref="I9:I15" si="7">H9/C9</f>
        <v>-1.8473774568300318E-2</v>
      </c>
      <c r="J9" s="319">
        <v>670949</v>
      </c>
      <c r="K9" s="284">
        <v>792950</v>
      </c>
      <c r="L9" s="10">
        <f t="shared" si="4"/>
        <v>0.16025104242747909</v>
      </c>
      <c r="M9" s="10">
        <f t="shared" si="5"/>
        <v>0.14693184008064158</v>
      </c>
      <c r="N9" s="6">
        <v>6470</v>
      </c>
      <c r="O9" s="6">
        <v>5679</v>
      </c>
      <c r="P9" s="10">
        <f t="shared" si="6"/>
        <v>0.14031359111708702</v>
      </c>
      <c r="Q9" s="10">
        <f t="shared" ref="Q9:Q16" si="8">O9/$O$16</f>
        <v>0.10516471917186719</v>
      </c>
    </row>
    <row r="10" spans="1:17" x14ac:dyDescent="0.3">
      <c r="A10" s="4" t="s">
        <v>83</v>
      </c>
      <c r="B10" s="315">
        <v>10394.098614311557</v>
      </c>
      <c r="C10" s="315">
        <v>7057.057947918167</v>
      </c>
      <c r="D10" s="315">
        <v>6616.4983843135933</v>
      </c>
      <c r="E10" s="10">
        <f t="shared" si="0"/>
        <v>0.15398585609336363</v>
      </c>
      <c r="F10" s="10">
        <f t="shared" si="1"/>
        <v>0.14258872870676173</v>
      </c>
      <c r="G10" s="10">
        <f t="shared" si="2"/>
        <v>0.1357118788372354</v>
      </c>
      <c r="H10" s="6">
        <f t="shared" si="3"/>
        <v>-440.55956360457367</v>
      </c>
      <c r="I10" s="10">
        <f t="shared" si="7"/>
        <v>-6.2428219642795879E-2</v>
      </c>
      <c r="J10" s="319">
        <v>99169</v>
      </c>
      <c r="K10" s="284">
        <v>106364</v>
      </c>
      <c r="L10" s="10">
        <f t="shared" si="4"/>
        <v>2.3685757973393916E-2</v>
      </c>
      <c r="M10" s="10">
        <f t="shared" si="5"/>
        <v>1.9709008434752959E-2</v>
      </c>
      <c r="N10" s="6">
        <v>491</v>
      </c>
      <c r="O10" s="6">
        <v>602</v>
      </c>
      <c r="P10" s="10">
        <f t="shared" si="6"/>
        <v>1.0648218429441999E-2</v>
      </c>
      <c r="Q10" s="10">
        <f t="shared" si="8"/>
        <v>1.1147941704783245E-2</v>
      </c>
    </row>
    <row r="11" spans="1:17" x14ac:dyDescent="0.3">
      <c r="A11" s="4" t="s">
        <v>68</v>
      </c>
      <c r="B11" s="315">
        <v>1848.1005521716859</v>
      </c>
      <c r="C11" s="315">
        <v>1707.8630769168085</v>
      </c>
      <c r="D11" s="315">
        <v>1615.8616137706404</v>
      </c>
      <c r="E11" s="10">
        <f t="shared" si="0"/>
        <v>2.7379126967386778E-2</v>
      </c>
      <c r="F11" s="10">
        <f t="shared" si="1"/>
        <v>3.4507584710229737E-2</v>
      </c>
      <c r="G11" s="10">
        <f t="shared" si="2"/>
        <v>3.3143152587428691E-2</v>
      </c>
      <c r="H11" s="6">
        <f t="shared" si="3"/>
        <v>-92.001463146168135</v>
      </c>
      <c r="I11" s="10">
        <f t="shared" si="7"/>
        <v>-5.3869343737003576E-2</v>
      </c>
      <c r="J11" s="320">
        <v>248996</v>
      </c>
      <c r="K11" s="284">
        <v>311654</v>
      </c>
      <c r="L11" s="10">
        <f t="shared" si="4"/>
        <v>5.9470792206669336E-2</v>
      </c>
      <c r="M11" s="10">
        <f t="shared" si="5"/>
        <v>5.774878074089447E-2</v>
      </c>
      <c r="N11" s="6">
        <v>2929</v>
      </c>
      <c r="O11" s="6">
        <v>3945</v>
      </c>
      <c r="P11" s="10">
        <f t="shared" si="6"/>
        <v>6.3520634989481906E-2</v>
      </c>
      <c r="Q11" s="10">
        <f t="shared" si="8"/>
        <v>7.3054202699949999E-2</v>
      </c>
    </row>
    <row r="12" spans="1:17" x14ac:dyDescent="0.3">
      <c r="A12" s="4" t="s">
        <v>1</v>
      </c>
      <c r="B12" s="315">
        <v>11038.851162601242</v>
      </c>
      <c r="C12" s="315">
        <v>7513.6911509183356</v>
      </c>
      <c r="D12" s="315">
        <v>7821.7320805673626</v>
      </c>
      <c r="E12" s="10">
        <f t="shared" si="0"/>
        <v>0.16353769669068713</v>
      </c>
      <c r="F12" s="10">
        <f t="shared" si="1"/>
        <v>0.15181505905314899</v>
      </c>
      <c r="G12" s="10">
        <f t="shared" si="2"/>
        <v>0.16043258756503076</v>
      </c>
      <c r="H12" s="6">
        <f t="shared" si="3"/>
        <v>308.04092964902702</v>
      </c>
      <c r="I12" s="10">
        <f t="shared" si="7"/>
        <v>4.0997283952958027E-2</v>
      </c>
      <c r="J12" s="319">
        <v>178973</v>
      </c>
      <c r="K12" s="284">
        <v>186800</v>
      </c>
      <c r="L12" s="10">
        <f t="shared" si="4"/>
        <v>4.2746333650356759E-2</v>
      </c>
      <c r="M12" s="10">
        <f t="shared" si="5"/>
        <v>3.4613617160052776E-2</v>
      </c>
      <c r="N12" s="6">
        <v>2399</v>
      </c>
      <c r="O12" s="6">
        <v>2397</v>
      </c>
      <c r="P12" s="10">
        <f t="shared" si="6"/>
        <v>5.2026631389473228E-2</v>
      </c>
      <c r="Q12" s="10">
        <f t="shared" si="8"/>
        <v>4.4388066887650228E-2</v>
      </c>
    </row>
    <row r="13" spans="1:17" x14ac:dyDescent="0.3">
      <c r="A13" s="4" t="s">
        <v>84</v>
      </c>
      <c r="B13" s="315">
        <v>4333.4982456652961</v>
      </c>
      <c r="C13" s="315">
        <v>2763.9552326266876</v>
      </c>
      <c r="D13" s="315">
        <v>2757.5677126577448</v>
      </c>
      <c r="E13" s="10">
        <f t="shared" si="0"/>
        <v>6.4199644625178284E-2</v>
      </c>
      <c r="F13" s="10">
        <f t="shared" si="1"/>
        <v>5.584605734162966E-2</v>
      </c>
      <c r="G13" s="10">
        <f t="shared" si="2"/>
        <v>5.656083831183524E-2</v>
      </c>
      <c r="H13" s="6">
        <f t="shared" si="3"/>
        <v>-6.3875199689427973</v>
      </c>
      <c r="I13" s="10">
        <f t="shared" si="7"/>
        <v>-2.3110070284577309E-3</v>
      </c>
      <c r="J13" s="319">
        <v>1557960</v>
      </c>
      <c r="K13" s="284">
        <v>2311798</v>
      </c>
      <c r="L13" s="10">
        <f>J13/$J$16</f>
        <v>0.37210684278583817</v>
      </c>
      <c r="M13" s="10">
        <f>K13/$K$16</f>
        <v>0.42837093642064067</v>
      </c>
      <c r="N13" s="6">
        <v>18096</v>
      </c>
      <c r="O13" s="6">
        <v>23467</v>
      </c>
      <c r="P13" s="10">
        <f t="shared" si="6"/>
        <v>0.3924443191429377</v>
      </c>
      <c r="Q13" s="10">
        <f t="shared" si="8"/>
        <v>0.43456602655506382</v>
      </c>
    </row>
    <row r="14" spans="1:17" x14ac:dyDescent="0.3">
      <c r="A14" s="4" t="s">
        <v>73</v>
      </c>
      <c r="B14" s="315">
        <v>577.78530088988396</v>
      </c>
      <c r="C14" s="315">
        <v>320.36802495950764</v>
      </c>
      <c r="D14" s="315">
        <v>324.13575173213712</v>
      </c>
      <c r="E14" s="10">
        <f t="shared" si="0"/>
        <v>8.559738318548114E-3</v>
      </c>
      <c r="F14" s="10">
        <f t="shared" si="1"/>
        <v>6.4730755697915403E-3</v>
      </c>
      <c r="G14" s="10">
        <f t="shared" si="2"/>
        <v>6.6483915374599628E-3</v>
      </c>
      <c r="H14" s="6">
        <f t="shared" si="3"/>
        <v>3.7677267726294872</v>
      </c>
      <c r="I14" s="10">
        <f t="shared" si="7"/>
        <v>1.1760620533543266E-2</v>
      </c>
      <c r="J14" s="319">
        <v>895711</v>
      </c>
      <c r="K14" s="284">
        <v>960401</v>
      </c>
      <c r="L14" s="10">
        <f t="shared" si="4"/>
        <v>0.21393372888812673</v>
      </c>
      <c r="M14" s="10">
        <f t="shared" si="5"/>
        <v>0.17796013133903557</v>
      </c>
      <c r="N14" s="6">
        <v>13519</v>
      </c>
      <c r="O14" s="6">
        <v>15208</v>
      </c>
      <c r="P14" s="10">
        <f t="shared" si="6"/>
        <v>0.29318383899720241</v>
      </c>
      <c r="Q14" s="10">
        <f t="shared" si="8"/>
        <v>0.28162441436269697</v>
      </c>
    </row>
    <row r="15" spans="1:17" x14ac:dyDescent="0.3">
      <c r="A15" s="4" t="s">
        <v>162</v>
      </c>
      <c r="B15" s="315">
        <v>11401.535674835319</v>
      </c>
      <c r="C15" s="315">
        <v>7455.3884793039188</v>
      </c>
      <c r="D15" s="315">
        <v>7304.2258300601034</v>
      </c>
      <c r="E15" s="10">
        <f t="shared" si="0"/>
        <v>0.16891077300836524</v>
      </c>
      <c r="F15" s="10">
        <f t="shared" si="1"/>
        <v>0.15063704636187444</v>
      </c>
      <c r="G15" s="10">
        <f t="shared" si="2"/>
        <v>0.14981794799482265</v>
      </c>
      <c r="H15" s="6">
        <f t="shared" si="3"/>
        <v>-151.16264924381539</v>
      </c>
      <c r="I15" s="10">
        <f t="shared" si="7"/>
        <v>-2.0275623418342499E-2</v>
      </c>
      <c r="J15" s="282">
        <v>55025</v>
      </c>
      <c r="K15" s="284">
        <v>59812</v>
      </c>
      <c r="L15" s="10">
        <f t="shared" si="4"/>
        <v>1.3142300844880963E-2</v>
      </c>
      <c r="M15" s="10">
        <f t="shared" si="5"/>
        <v>1.108302820972739E-2</v>
      </c>
      <c r="N15" s="6">
        <v>992</v>
      </c>
      <c r="O15" s="6">
        <v>1213</v>
      </c>
      <c r="P15" s="10">
        <f t="shared" si="6"/>
        <v>2.1513304851336991E-2</v>
      </c>
      <c r="Q15" s="10">
        <f t="shared" si="8"/>
        <v>2.2462546989870557E-2</v>
      </c>
    </row>
    <row r="16" spans="1:17" x14ac:dyDescent="0.3">
      <c r="A16" s="7" t="s">
        <v>70</v>
      </c>
      <c r="B16" s="316">
        <v>67500.346317583084</v>
      </c>
      <c r="C16" s="316">
        <v>49492.39685298851</v>
      </c>
      <c r="D16" s="316">
        <v>48754.010636379295</v>
      </c>
      <c r="E16" s="12">
        <f t="shared" si="0"/>
        <v>1</v>
      </c>
      <c r="F16" s="12">
        <f t="shared" si="1"/>
        <v>1</v>
      </c>
      <c r="G16" s="12">
        <f t="shared" si="2"/>
        <v>1</v>
      </c>
      <c r="H16" s="11">
        <f t="shared" si="3"/>
        <v>-738.3862166092149</v>
      </c>
      <c r="I16" s="204">
        <f>H16/C16</f>
        <v>-1.4919184835652768E-2</v>
      </c>
      <c r="J16" s="283">
        <v>4186862</v>
      </c>
      <c r="K16" s="285">
        <v>5396720</v>
      </c>
      <c r="L16" s="10">
        <f t="shared" si="4"/>
        <v>1</v>
      </c>
      <c r="M16" s="10">
        <f t="shared" si="5"/>
        <v>1</v>
      </c>
      <c r="N16" s="11">
        <v>46111</v>
      </c>
      <c r="O16" s="11">
        <v>54001</v>
      </c>
      <c r="P16" s="10">
        <f t="shared" si="6"/>
        <v>1</v>
      </c>
      <c r="Q16" s="10">
        <f t="shared" si="8"/>
        <v>1</v>
      </c>
    </row>
    <row r="18" spans="1:29" ht="14.5" x14ac:dyDescent="0.35"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</row>
    <row r="19" spans="1:29" ht="14.5" x14ac:dyDescent="0.35">
      <c r="D19" s="179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</row>
    <row r="20" spans="1:29" ht="21" x14ac:dyDescent="0.5">
      <c r="A20" s="127"/>
      <c r="D20" s="179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</row>
    <row r="21" spans="1:29" ht="14.5" x14ac:dyDescent="0.35"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</row>
    <row r="22" spans="1:29" ht="39.75" customHeight="1" x14ac:dyDescent="0.35">
      <c r="A22" s="7" t="s">
        <v>212</v>
      </c>
      <c r="B22" s="160" t="s">
        <v>267</v>
      </c>
      <c r="C22" s="160" t="s">
        <v>297</v>
      </c>
      <c r="D22" s="160" t="s">
        <v>298</v>
      </c>
      <c r="E22" s="160" t="s">
        <v>268</v>
      </c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</row>
    <row r="23" spans="1:29" ht="14.5" x14ac:dyDescent="0.35">
      <c r="A23" s="4" t="s">
        <v>66</v>
      </c>
      <c r="B23" s="159">
        <f>F7</f>
        <v>0.16044831399064033</v>
      </c>
      <c r="C23" s="159">
        <f>G7</f>
        <v>0.16127253122093552</v>
      </c>
      <c r="D23" s="159">
        <f>M7</f>
        <v>1.0561600379489763E-2</v>
      </c>
      <c r="E23" s="159">
        <f>Q7</f>
        <v>2.5610636840058518E-2</v>
      </c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</row>
    <row r="24" spans="1:29" ht="14.5" x14ac:dyDescent="0.35">
      <c r="A24" s="4" t="s">
        <v>67</v>
      </c>
      <c r="B24" s="159">
        <f t="shared" ref="B24:C24" si="9">F8</f>
        <v>1.6697583506528214E-2</v>
      </c>
      <c r="C24" s="159">
        <f t="shared" si="9"/>
        <v>1.6440039935430854E-2</v>
      </c>
      <c r="D24" s="159">
        <f t="shared" ref="D24:D32" si="10">M8</f>
        <v>5.0725255340280766E-3</v>
      </c>
      <c r="E24" s="159">
        <f t="shared" ref="E24:E32" si="11">Q8</f>
        <v>1.9814447880594803E-3</v>
      </c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</row>
    <row r="25" spans="1:29" ht="14.5" x14ac:dyDescent="0.35">
      <c r="A25" s="4" t="s">
        <v>6</v>
      </c>
      <c r="B25" s="159">
        <f t="shared" ref="B25:C25" si="12">F9</f>
        <v>0.28098655075939555</v>
      </c>
      <c r="C25" s="159">
        <f t="shared" si="12"/>
        <v>0.27997263200982087</v>
      </c>
      <c r="D25" s="159">
        <f t="shared" si="10"/>
        <v>0.14693184008064158</v>
      </c>
      <c r="E25" s="159">
        <f t="shared" si="11"/>
        <v>0.10516471917186719</v>
      </c>
      <c r="F25" s="18"/>
      <c r="G25" s="18"/>
      <c r="H25" s="18"/>
      <c r="I25" s="18"/>
      <c r="J25" s="18"/>
      <c r="K25" s="18"/>
      <c r="L25" s="17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</row>
    <row r="26" spans="1:29" ht="14.5" x14ac:dyDescent="0.35">
      <c r="A26" s="4" t="s">
        <v>83</v>
      </c>
      <c r="B26" s="159">
        <f t="shared" ref="B26:C26" si="13">F10</f>
        <v>0.14258872870676173</v>
      </c>
      <c r="C26" s="159">
        <f t="shared" si="13"/>
        <v>0.1357118788372354</v>
      </c>
      <c r="D26" s="159">
        <f t="shared" si="10"/>
        <v>1.9709008434752959E-2</v>
      </c>
      <c r="E26" s="159">
        <f t="shared" si="11"/>
        <v>1.1147941704783245E-2</v>
      </c>
      <c r="F26" s="18"/>
      <c r="G26" s="18"/>
      <c r="H26" s="18"/>
      <c r="I26" s="18"/>
      <c r="J26" s="18"/>
      <c r="K26" s="18"/>
      <c r="L26" s="17"/>
      <c r="M26" s="5"/>
      <c r="N26" s="5"/>
      <c r="O26" s="5"/>
      <c r="P26" s="5"/>
      <c r="Q26" s="5"/>
      <c r="R26" s="5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</row>
    <row r="27" spans="1:29" ht="14.5" x14ac:dyDescent="0.35">
      <c r="A27" s="4" t="s">
        <v>68</v>
      </c>
      <c r="B27" s="159">
        <f t="shared" ref="B27:C27" si="14">F11</f>
        <v>3.4507584710229737E-2</v>
      </c>
      <c r="C27" s="159">
        <f t="shared" si="14"/>
        <v>3.3143152587428691E-2</v>
      </c>
      <c r="D27" s="159">
        <f t="shared" si="10"/>
        <v>5.774878074089447E-2</v>
      </c>
      <c r="E27" s="159">
        <f t="shared" si="11"/>
        <v>7.3054202699949999E-2</v>
      </c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</row>
    <row r="28" spans="1:29" ht="14.5" x14ac:dyDescent="0.35">
      <c r="A28" s="4" t="s">
        <v>1</v>
      </c>
      <c r="B28" s="159">
        <f t="shared" ref="B28:C28" si="15">F12</f>
        <v>0.15181505905314899</v>
      </c>
      <c r="C28" s="159">
        <f t="shared" si="15"/>
        <v>0.16043258756503076</v>
      </c>
      <c r="D28" s="159">
        <f t="shared" si="10"/>
        <v>3.4613617160052776E-2</v>
      </c>
      <c r="E28" s="159">
        <f t="shared" si="11"/>
        <v>4.4388066887650228E-2</v>
      </c>
      <c r="M28" s="5"/>
      <c r="N28" s="5"/>
      <c r="O28" s="5"/>
      <c r="P28" s="5"/>
      <c r="Q28" s="5"/>
      <c r="R28" s="5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</row>
    <row r="29" spans="1:29" ht="14.5" x14ac:dyDescent="0.35">
      <c r="A29" s="4" t="s">
        <v>84</v>
      </c>
      <c r="B29" s="159">
        <f t="shared" ref="B29:C29" si="16">F13</f>
        <v>5.584605734162966E-2</v>
      </c>
      <c r="C29" s="159">
        <f t="shared" si="16"/>
        <v>5.656083831183524E-2</v>
      </c>
      <c r="D29" s="159">
        <f t="shared" si="10"/>
        <v>0.42837093642064067</v>
      </c>
      <c r="E29" s="159">
        <f t="shared" si="11"/>
        <v>0.43456602655506382</v>
      </c>
      <c r="M29" s="5"/>
      <c r="N29" s="5"/>
      <c r="O29" s="5"/>
      <c r="P29" s="5"/>
      <c r="Q29" s="5"/>
      <c r="R29" s="5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</row>
    <row r="30" spans="1:29" ht="14.5" x14ac:dyDescent="0.35">
      <c r="A30" s="4" t="s">
        <v>73</v>
      </c>
      <c r="B30" s="159">
        <f t="shared" ref="B30:C30" si="17">F14</f>
        <v>6.4730755697915403E-3</v>
      </c>
      <c r="C30" s="159">
        <f t="shared" si="17"/>
        <v>6.6483915374599628E-3</v>
      </c>
      <c r="D30" s="159">
        <f t="shared" si="10"/>
        <v>0.17796013133903557</v>
      </c>
      <c r="E30" s="159">
        <f t="shared" si="11"/>
        <v>0.28162441436269697</v>
      </c>
      <c r="F30" s="9"/>
      <c r="M30" s="5"/>
      <c r="N30" s="5"/>
      <c r="O30" s="5"/>
      <c r="P30" s="5"/>
      <c r="Q30" s="5"/>
      <c r="R30" s="5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</row>
    <row r="31" spans="1:29" ht="14.5" x14ac:dyDescent="0.35">
      <c r="A31" s="4" t="s">
        <v>238</v>
      </c>
      <c r="B31" s="159">
        <f t="shared" ref="B31:C31" si="18">F15</f>
        <v>0.15063704636187444</v>
      </c>
      <c r="C31" s="159">
        <f t="shared" si="18"/>
        <v>0.14981794799482265</v>
      </c>
      <c r="D31" s="159">
        <f t="shared" si="10"/>
        <v>1.108302820972739E-2</v>
      </c>
      <c r="E31" s="159">
        <f t="shared" si="11"/>
        <v>2.2462546989870557E-2</v>
      </c>
      <c r="F31" s="9"/>
      <c r="G31" s="9"/>
      <c r="H31" s="9"/>
      <c r="I31" s="9"/>
      <c r="J31" s="9"/>
      <c r="K31" s="9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</row>
    <row r="32" spans="1:29" ht="14.5" x14ac:dyDescent="0.35">
      <c r="A32" s="7" t="s">
        <v>70</v>
      </c>
      <c r="B32" s="286">
        <f t="shared" ref="B32:C32" si="19">F16</f>
        <v>1</v>
      </c>
      <c r="C32" s="286">
        <f t="shared" si="19"/>
        <v>1</v>
      </c>
      <c r="D32" s="286">
        <f t="shared" si="10"/>
        <v>1</v>
      </c>
      <c r="E32" s="286">
        <f t="shared" si="11"/>
        <v>1</v>
      </c>
      <c r="F32" s="8"/>
      <c r="G32" s="8"/>
      <c r="H32" s="8"/>
      <c r="I32" s="8"/>
      <c r="J32" s="8"/>
      <c r="K32" s="8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</row>
    <row r="33" spans="1:29" ht="14.5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</row>
    <row r="34" spans="1:29" ht="14.5" x14ac:dyDescent="0.35"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</row>
    <row r="35" spans="1:29" ht="14.5" x14ac:dyDescent="0.35">
      <c r="A35" s="5" t="s">
        <v>239</v>
      </c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</row>
    <row r="36" spans="1:29" ht="14.5" x14ac:dyDescent="0.35"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</row>
    <row r="37" spans="1:29" ht="14.5" x14ac:dyDescent="0.35"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</row>
    <row r="38" spans="1:29" ht="14.5" x14ac:dyDescent="0.35"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</row>
    <row r="39" spans="1:29" ht="14.5" x14ac:dyDescent="0.35"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</row>
    <row r="40" spans="1:29" ht="14.5" x14ac:dyDescent="0.35"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</row>
    <row r="41" spans="1:29" ht="14.25" customHeight="1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</row>
    <row r="42" spans="1:29" ht="14.5" x14ac:dyDescent="0.35"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</row>
    <row r="43" spans="1:29" ht="14.5" x14ac:dyDescent="0.35"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</row>
    <row r="44" spans="1:29" ht="14.5" x14ac:dyDescent="0.35">
      <c r="S44" s="171"/>
      <c r="T44" s="171"/>
    </row>
    <row r="45" spans="1:29" ht="14.5" x14ac:dyDescent="0.35">
      <c r="S45" s="171"/>
      <c r="T45" s="171"/>
    </row>
    <row r="46" spans="1:29" ht="14.5" x14ac:dyDescent="0.35">
      <c r="A46" s="14"/>
      <c r="B46" s="14"/>
      <c r="C46" s="14"/>
      <c r="D46" s="14"/>
      <c r="E46" s="14"/>
      <c r="S46" s="171"/>
      <c r="T46" s="171"/>
    </row>
    <row r="47" spans="1:29" ht="14.5" x14ac:dyDescent="0.35">
      <c r="A47" s="16"/>
      <c r="B47" s="19"/>
      <c r="S47" s="171"/>
      <c r="T47" s="171"/>
    </row>
    <row r="48" spans="1:29" ht="14.5" x14ac:dyDescent="0.35">
      <c r="A48" s="16"/>
      <c r="B48" s="19"/>
      <c r="S48" s="171"/>
      <c r="T48" s="171"/>
    </row>
    <row r="49" spans="1:20" ht="14.5" x14ac:dyDescent="0.35">
      <c r="A49" s="21" t="s">
        <v>158</v>
      </c>
      <c r="B49" s="22" t="s">
        <v>286</v>
      </c>
      <c r="S49" s="171"/>
      <c r="T49" s="171"/>
    </row>
    <row r="50" spans="1:20" ht="14.5" x14ac:dyDescent="0.35">
      <c r="A50" s="16"/>
      <c r="B50" s="19"/>
      <c r="S50" s="171"/>
      <c r="T50" s="171"/>
    </row>
    <row r="51" spans="1:20" ht="14.5" x14ac:dyDescent="0.35">
      <c r="A51" s="21" t="s">
        <v>159</v>
      </c>
      <c r="B51" s="21" t="s">
        <v>166</v>
      </c>
      <c r="S51" s="171"/>
      <c r="T51" s="171"/>
    </row>
    <row r="52" spans="1:20" ht="14.5" x14ac:dyDescent="0.35">
      <c r="A52" s="16"/>
      <c r="B52" s="19"/>
      <c r="S52" s="171"/>
      <c r="T52" s="171"/>
    </row>
    <row r="53" spans="1:20" ht="14.5" x14ac:dyDescent="0.35">
      <c r="A53" s="21" t="s">
        <v>160</v>
      </c>
      <c r="B53" s="21" t="s">
        <v>277</v>
      </c>
      <c r="S53" s="171"/>
      <c r="T53" s="171"/>
    </row>
    <row r="54" spans="1:20" ht="14.5" x14ac:dyDescent="0.35">
      <c r="A54" s="21"/>
      <c r="B54" s="21" t="s">
        <v>278</v>
      </c>
      <c r="S54" s="171"/>
      <c r="T54" s="171"/>
    </row>
    <row r="55" spans="1:20" ht="14.5" x14ac:dyDescent="0.35">
      <c r="A55" s="21"/>
      <c r="B55" s="21" t="s">
        <v>279</v>
      </c>
      <c r="S55" s="171"/>
      <c r="T55" s="171"/>
    </row>
    <row r="56" spans="1:20" ht="14.5" x14ac:dyDescent="0.35">
      <c r="S56" s="171"/>
      <c r="T56" s="171"/>
    </row>
    <row r="57" spans="1:20" ht="14.5" x14ac:dyDescent="0.35">
      <c r="S57" s="171"/>
      <c r="T57" s="171"/>
    </row>
    <row r="58" spans="1:20" ht="14.5" x14ac:dyDescent="0.35">
      <c r="S58" s="171"/>
      <c r="T58" s="171"/>
    </row>
    <row r="59" spans="1:20" ht="14.5" x14ac:dyDescent="0.35">
      <c r="S59" s="171"/>
      <c r="T59" s="171"/>
    </row>
    <row r="60" spans="1:20" ht="14.5" x14ac:dyDescent="0.35">
      <c r="S60" s="171"/>
      <c r="T60" s="171"/>
    </row>
    <row r="61" spans="1:20" ht="14.5" x14ac:dyDescent="0.35">
      <c r="S61" s="171"/>
      <c r="T61" s="171"/>
    </row>
    <row r="62" spans="1:20" ht="14.5" x14ac:dyDescent="0.35">
      <c r="S62" s="171"/>
      <c r="T62" s="171"/>
    </row>
    <row r="63" spans="1:20" ht="14.5" x14ac:dyDescent="0.35">
      <c r="S63" s="171"/>
      <c r="T63" s="171"/>
    </row>
    <row r="64" spans="1:20" ht="14.5" x14ac:dyDescent="0.35">
      <c r="S64" s="171"/>
      <c r="T64" s="171"/>
    </row>
    <row r="65" spans="19:20" ht="14.5" x14ac:dyDescent="0.35">
      <c r="S65" s="171"/>
      <c r="T65" s="171"/>
    </row>
    <row r="66" spans="19:20" ht="14.5" x14ac:dyDescent="0.35">
      <c r="S66" s="171"/>
      <c r="T66" s="171"/>
    </row>
  </sheetData>
  <mergeCells count="10">
    <mergeCell ref="N4:Q4"/>
    <mergeCell ref="N5:O5"/>
    <mergeCell ref="P5:Q5"/>
    <mergeCell ref="H5:I5"/>
    <mergeCell ref="B4:I4"/>
    <mergeCell ref="J5:K5"/>
    <mergeCell ref="J4:M4"/>
    <mergeCell ref="L5:M5"/>
    <mergeCell ref="B5:D5"/>
    <mergeCell ref="E5:G5"/>
  </mergeCells>
  <hyperlinks>
    <hyperlink ref="A1" location="'Innehåll-Content'!A1" display="Tillbaka till innehåll - Back to content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6"/>
  <sheetViews>
    <sheetView zoomScaleNormal="100" workbookViewId="0">
      <selection activeCell="B18" sqref="B18"/>
    </sheetView>
  </sheetViews>
  <sheetFormatPr defaultRowHeight="13" x14ac:dyDescent="0.3"/>
  <cols>
    <col min="1" max="1" width="38.7265625" style="5" customWidth="1"/>
    <col min="2" max="3" width="10.7265625" style="5" customWidth="1"/>
    <col min="4" max="4" width="9.7265625" style="5" customWidth="1"/>
    <col min="5" max="5" width="10" style="5" customWidth="1"/>
    <col min="6" max="6" width="9.7265625" style="5" customWidth="1"/>
    <col min="7" max="7" width="9.54296875" style="5" customWidth="1"/>
    <col min="8" max="9" width="12.26953125" style="5" customWidth="1"/>
    <col min="10" max="10" width="11.26953125" style="5" customWidth="1"/>
    <col min="11" max="11" width="12.1796875" style="5" customWidth="1"/>
  </cols>
  <sheetData>
    <row r="1" spans="1:17" ht="15.5" x14ac:dyDescent="0.35">
      <c r="A1" s="126" t="s">
        <v>194</v>
      </c>
      <c r="B1" s="123"/>
      <c r="H1"/>
      <c r="I1"/>
      <c r="J1"/>
      <c r="K1"/>
    </row>
    <row r="2" spans="1:17" ht="15.5" x14ac:dyDescent="0.35">
      <c r="A2" s="126"/>
      <c r="B2" s="123"/>
      <c r="H2"/>
      <c r="I2"/>
      <c r="J2"/>
      <c r="K2"/>
    </row>
    <row r="3" spans="1:17" ht="21" x14ac:dyDescent="0.5">
      <c r="A3" s="127" t="s">
        <v>199</v>
      </c>
    </row>
    <row r="4" spans="1:17" x14ac:dyDescent="0.3">
      <c r="B4" s="299" t="s">
        <v>201</v>
      </c>
      <c r="C4" s="300"/>
      <c r="D4" s="300"/>
      <c r="E4" s="300"/>
      <c r="F4" s="300"/>
      <c r="G4" s="300"/>
      <c r="H4" s="300"/>
      <c r="I4" s="301"/>
      <c r="J4" s="293" t="s">
        <v>204</v>
      </c>
      <c r="K4" s="293"/>
      <c r="L4" s="293"/>
      <c r="M4" s="293"/>
      <c r="N4" s="293" t="s">
        <v>210</v>
      </c>
      <c r="O4" s="293"/>
      <c r="P4" s="293"/>
      <c r="Q4" s="293"/>
    </row>
    <row r="5" spans="1:17" ht="27.75" customHeight="1" x14ac:dyDescent="0.3">
      <c r="B5" s="302" t="s">
        <v>99</v>
      </c>
      <c r="C5" s="303"/>
      <c r="D5" s="304"/>
      <c r="E5" s="305" t="s">
        <v>202</v>
      </c>
      <c r="F5" s="306"/>
      <c r="G5" s="307"/>
      <c r="H5" s="297" t="s">
        <v>300</v>
      </c>
      <c r="I5" s="298"/>
      <c r="J5" s="294" t="s">
        <v>285</v>
      </c>
      <c r="K5" s="295"/>
      <c r="L5" s="296" t="s">
        <v>205</v>
      </c>
      <c r="M5" s="296"/>
      <c r="N5" s="294" t="s">
        <v>98</v>
      </c>
      <c r="O5" s="295"/>
      <c r="P5" s="296" t="s">
        <v>211</v>
      </c>
      <c r="Q5" s="296"/>
    </row>
    <row r="6" spans="1:17" ht="26" x14ac:dyDescent="0.3">
      <c r="A6" s="70" t="s">
        <v>213</v>
      </c>
      <c r="B6" s="170">
        <v>2008</v>
      </c>
      <c r="C6" s="170">
        <v>2022</v>
      </c>
      <c r="D6" s="170">
        <v>2023</v>
      </c>
      <c r="E6" s="170">
        <v>2008</v>
      </c>
      <c r="F6" s="170">
        <v>2022</v>
      </c>
      <c r="G6" s="170">
        <v>2023</v>
      </c>
      <c r="H6" s="23" t="s">
        <v>200</v>
      </c>
      <c r="I6" s="71" t="s">
        <v>203</v>
      </c>
      <c r="J6" s="7">
        <v>2008</v>
      </c>
      <c r="K6" s="7">
        <v>2022</v>
      </c>
      <c r="L6" s="69">
        <v>2008</v>
      </c>
      <c r="M6" s="7">
        <v>2022</v>
      </c>
      <c r="N6" s="69">
        <v>2008</v>
      </c>
      <c r="O6" s="7">
        <v>2022</v>
      </c>
      <c r="P6" s="69">
        <v>2008</v>
      </c>
      <c r="Q6" s="7">
        <v>2022</v>
      </c>
    </row>
    <row r="7" spans="1:17" x14ac:dyDescent="0.3">
      <c r="A7" s="4" t="s">
        <v>4</v>
      </c>
      <c r="B7" s="315">
        <v>8886.1664494559682</v>
      </c>
      <c r="C7" s="315">
        <v>7940.97163041768</v>
      </c>
      <c r="D7" s="315">
        <v>7862.6827025013026</v>
      </c>
      <c r="E7" s="10">
        <f>B7/$B$16</f>
        <v>0.13164623493407501</v>
      </c>
      <c r="F7" s="10">
        <f>C7/$C$16</f>
        <v>0.16044831399064033</v>
      </c>
      <c r="G7" s="10">
        <f>D7/$D$16</f>
        <v>0.16127253122093552</v>
      </c>
      <c r="H7" s="6">
        <f>D7-C7</f>
        <v>-78.288927916377361</v>
      </c>
      <c r="I7" s="10">
        <f>H7/C7</f>
        <v>-9.8588600438381767E-3</v>
      </c>
      <c r="J7" s="282">
        <v>46365</v>
      </c>
      <c r="K7" s="284">
        <v>56998</v>
      </c>
      <c r="L7" s="10">
        <f>J7/$J$16</f>
        <v>1.1073926009503059E-2</v>
      </c>
      <c r="M7" s="10">
        <f>K7/$K$16</f>
        <v>1.0561600379489763E-2</v>
      </c>
      <c r="N7" s="6">
        <v>1123</v>
      </c>
      <c r="O7" s="6">
        <v>1383</v>
      </c>
      <c r="P7" s="10">
        <f>N7/$N$16</f>
        <v>2.4354275552471209E-2</v>
      </c>
      <c r="Q7" s="10">
        <f>O7/$O$16</f>
        <v>2.5610636840058518E-2</v>
      </c>
    </row>
    <row r="8" spans="1:17" x14ac:dyDescent="0.3">
      <c r="A8" s="4" t="s">
        <v>5</v>
      </c>
      <c r="B8" s="315">
        <v>777.56143941414837</v>
      </c>
      <c r="C8" s="315">
        <v>826.40342939100981</v>
      </c>
      <c r="D8" s="315">
        <v>801.5178818744962</v>
      </c>
      <c r="E8" s="10">
        <f t="shared" ref="E8:E16" si="0">B8/$B$16</f>
        <v>1.1519369630428138E-2</v>
      </c>
      <c r="F8" s="10">
        <f t="shared" ref="F8:F16" si="1">C8/$C$16</f>
        <v>1.6697583506528214E-2</v>
      </c>
      <c r="G8" s="10">
        <f t="shared" ref="G8:G16" si="2">D8/$D$16</f>
        <v>1.6440039935430854E-2</v>
      </c>
      <c r="H8" s="6">
        <f t="shared" ref="H8:H16" si="3">D8-C8</f>
        <v>-24.885547516513611</v>
      </c>
      <c r="I8" s="10">
        <f t="shared" ref="I8:I16" si="4">H8/C8</f>
        <v>-3.0113073871017425E-2</v>
      </c>
      <c r="J8" s="282">
        <v>31070</v>
      </c>
      <c r="K8" s="284">
        <v>27375</v>
      </c>
      <c r="L8" s="10">
        <f t="shared" ref="L8:L16" si="5">J8/$J$16</f>
        <v>7.4208321172276517E-3</v>
      </c>
      <c r="M8" s="10">
        <f t="shared" ref="M8:M16" si="6">K8/$K$16</f>
        <v>5.0725255340280766E-3</v>
      </c>
      <c r="N8" s="6">
        <v>92</v>
      </c>
      <c r="O8" s="6">
        <v>107</v>
      </c>
      <c r="P8" s="10">
        <f t="shared" ref="P8:P16" si="7">N8/$N$16</f>
        <v>1.9951855305675435E-3</v>
      </c>
      <c r="Q8" s="10">
        <f t="shared" ref="Q8:Q16" si="8">O8/$O$16</f>
        <v>1.9814447880594803E-3</v>
      </c>
    </row>
    <row r="9" spans="1:17" x14ac:dyDescent="0.3">
      <c r="A9" s="4" t="s">
        <v>3</v>
      </c>
      <c r="B9" s="315">
        <v>18242.748878237991</v>
      </c>
      <c r="C9" s="315">
        <v>13906.697880536403</v>
      </c>
      <c r="D9" s="315">
        <v>13649.788678901914</v>
      </c>
      <c r="E9" s="10">
        <f>B9/$B$16</f>
        <v>0.27026155973196775</v>
      </c>
      <c r="F9" s="10">
        <f t="shared" si="1"/>
        <v>0.28098655075939555</v>
      </c>
      <c r="G9" s="10">
        <f t="shared" si="2"/>
        <v>0.27997263200982087</v>
      </c>
      <c r="H9" s="6">
        <f>D9-C9</f>
        <v>-256.90920163448936</v>
      </c>
      <c r="I9" s="10">
        <f>H9/C9</f>
        <v>-1.8473774568300318E-2</v>
      </c>
      <c r="J9" s="282">
        <v>670949</v>
      </c>
      <c r="K9" s="284">
        <v>792950</v>
      </c>
      <c r="L9" s="10">
        <f t="shared" si="5"/>
        <v>0.16025104242747909</v>
      </c>
      <c r="M9" s="10">
        <f t="shared" si="6"/>
        <v>0.14693184008064158</v>
      </c>
      <c r="N9" s="6">
        <v>6470</v>
      </c>
      <c r="O9" s="6">
        <v>5679</v>
      </c>
      <c r="P9" s="10">
        <f t="shared" si="7"/>
        <v>0.14031359111708702</v>
      </c>
      <c r="Q9" s="10">
        <f t="shared" si="8"/>
        <v>0.10516471917186719</v>
      </c>
    </row>
    <row r="10" spans="1:17" x14ac:dyDescent="0.3">
      <c r="A10" s="4" t="s">
        <v>101</v>
      </c>
      <c r="B10" s="315">
        <v>10394.098614311557</v>
      </c>
      <c r="C10" s="315">
        <v>7057.057947918167</v>
      </c>
      <c r="D10" s="315">
        <v>6616.4983843135933</v>
      </c>
      <c r="E10" s="10">
        <f t="shared" si="0"/>
        <v>0.15398585609336363</v>
      </c>
      <c r="F10" s="10">
        <f t="shared" si="1"/>
        <v>0.14258872870676173</v>
      </c>
      <c r="G10" s="10">
        <f t="shared" si="2"/>
        <v>0.1357118788372354</v>
      </c>
      <c r="H10" s="6">
        <f t="shared" si="3"/>
        <v>-440.55956360457367</v>
      </c>
      <c r="I10" s="10">
        <f t="shared" si="4"/>
        <v>-6.2428219642795879E-2</v>
      </c>
      <c r="J10" s="282">
        <v>99169</v>
      </c>
      <c r="K10" s="284">
        <v>106364</v>
      </c>
      <c r="L10" s="10">
        <f t="shared" si="5"/>
        <v>2.3685757973393916E-2</v>
      </c>
      <c r="M10" s="10">
        <f t="shared" si="6"/>
        <v>1.9709008434752959E-2</v>
      </c>
      <c r="N10" s="6">
        <v>491</v>
      </c>
      <c r="O10" s="6">
        <v>602</v>
      </c>
      <c r="P10" s="10">
        <f t="shared" si="7"/>
        <v>1.0648218429441999E-2</v>
      </c>
      <c r="Q10" s="10">
        <f t="shared" si="8"/>
        <v>1.1147941704783245E-2</v>
      </c>
    </row>
    <row r="11" spans="1:17" x14ac:dyDescent="0.3">
      <c r="A11" s="4" t="s">
        <v>0</v>
      </c>
      <c r="B11" s="315">
        <v>1848.1005521716859</v>
      </c>
      <c r="C11" s="315">
        <v>1707.8630769168085</v>
      </c>
      <c r="D11" s="315">
        <v>1615.8616137706404</v>
      </c>
      <c r="E11" s="10">
        <f t="shared" si="0"/>
        <v>2.7379126967386778E-2</v>
      </c>
      <c r="F11" s="10">
        <f t="shared" si="1"/>
        <v>3.4507584710229737E-2</v>
      </c>
      <c r="G11" s="10">
        <f t="shared" si="2"/>
        <v>3.3143152587428691E-2</v>
      </c>
      <c r="H11" s="6">
        <f t="shared" si="3"/>
        <v>-92.001463146168135</v>
      </c>
      <c r="I11" s="10">
        <f t="shared" si="4"/>
        <v>-5.3869343737003576E-2</v>
      </c>
      <c r="J11" s="320">
        <v>248996</v>
      </c>
      <c r="K11" s="284">
        <v>311654</v>
      </c>
      <c r="L11" s="159">
        <f t="shared" si="5"/>
        <v>5.9470792206669336E-2</v>
      </c>
      <c r="M11" s="10">
        <f t="shared" si="6"/>
        <v>5.774878074089447E-2</v>
      </c>
      <c r="N11" s="6">
        <v>2929</v>
      </c>
      <c r="O11" s="6">
        <v>3945</v>
      </c>
      <c r="P11" s="10">
        <f t="shared" si="7"/>
        <v>6.3520634989481906E-2</v>
      </c>
      <c r="Q11" s="10">
        <f t="shared" si="8"/>
        <v>7.3054202699949999E-2</v>
      </c>
    </row>
    <row r="12" spans="1:17" x14ac:dyDescent="0.3">
      <c r="A12" s="4" t="s">
        <v>2</v>
      </c>
      <c r="B12" s="315">
        <v>11038.851162601242</v>
      </c>
      <c r="C12" s="315">
        <v>7513.6911509183356</v>
      </c>
      <c r="D12" s="315">
        <v>7821.7320805673626</v>
      </c>
      <c r="E12" s="10">
        <f t="shared" si="0"/>
        <v>0.16353769669068713</v>
      </c>
      <c r="F12" s="10">
        <f t="shared" si="1"/>
        <v>0.15181505905314899</v>
      </c>
      <c r="G12" s="10">
        <f t="shared" si="2"/>
        <v>0.16043258756503076</v>
      </c>
      <c r="H12" s="6">
        <f t="shared" si="3"/>
        <v>308.04092964902702</v>
      </c>
      <c r="I12" s="10">
        <f t="shared" si="4"/>
        <v>4.0997283952958027E-2</v>
      </c>
      <c r="J12" s="319">
        <v>178973</v>
      </c>
      <c r="K12" s="284">
        <v>186800</v>
      </c>
      <c r="L12" s="159">
        <f t="shared" si="5"/>
        <v>4.2746333650356759E-2</v>
      </c>
      <c r="M12" s="10">
        <f t="shared" si="6"/>
        <v>3.4613617160052776E-2</v>
      </c>
      <c r="N12" s="6">
        <v>2399</v>
      </c>
      <c r="O12" s="6">
        <v>2397</v>
      </c>
      <c r="P12" s="10">
        <f t="shared" si="7"/>
        <v>5.2026631389473228E-2</v>
      </c>
      <c r="Q12" s="10">
        <f t="shared" si="8"/>
        <v>4.4388066887650228E-2</v>
      </c>
    </row>
    <row r="13" spans="1:17" x14ac:dyDescent="0.3">
      <c r="A13" s="4" t="s">
        <v>94</v>
      </c>
      <c r="B13" s="315">
        <v>4333.4982456652961</v>
      </c>
      <c r="C13" s="315">
        <v>2763.9552326266876</v>
      </c>
      <c r="D13" s="315">
        <v>2757.5677126577448</v>
      </c>
      <c r="E13" s="10">
        <f t="shared" si="0"/>
        <v>6.4199644625178284E-2</v>
      </c>
      <c r="F13" s="10">
        <f t="shared" si="1"/>
        <v>5.584605734162966E-2</v>
      </c>
      <c r="G13" s="10">
        <f t="shared" si="2"/>
        <v>5.656083831183524E-2</v>
      </c>
      <c r="H13" s="6">
        <f t="shared" si="3"/>
        <v>-6.3875199689427973</v>
      </c>
      <c r="I13" s="10">
        <f t="shared" si="4"/>
        <v>-2.3110070284577309E-3</v>
      </c>
      <c r="J13" s="319">
        <v>1557960</v>
      </c>
      <c r="K13" s="284">
        <v>2311798</v>
      </c>
      <c r="L13" s="159">
        <f t="shared" si="5"/>
        <v>0.37210684278583817</v>
      </c>
      <c r="M13" s="10">
        <f t="shared" si="6"/>
        <v>0.42837093642064067</v>
      </c>
      <c r="N13" s="6">
        <v>18096</v>
      </c>
      <c r="O13" s="6">
        <v>23467</v>
      </c>
      <c r="P13" s="10">
        <f t="shared" si="7"/>
        <v>0.3924443191429377</v>
      </c>
      <c r="Q13" s="10">
        <f t="shared" si="8"/>
        <v>0.43456602655506382</v>
      </c>
    </row>
    <row r="14" spans="1:17" x14ac:dyDescent="0.3">
      <c r="A14" s="4" t="s">
        <v>155</v>
      </c>
      <c r="B14" s="315">
        <v>577.78530088988396</v>
      </c>
      <c r="C14" s="315">
        <v>320.36802495950764</v>
      </c>
      <c r="D14" s="315">
        <v>324.13575173213712</v>
      </c>
      <c r="E14" s="10">
        <f t="shared" si="0"/>
        <v>8.559738318548114E-3</v>
      </c>
      <c r="F14" s="10">
        <f t="shared" si="1"/>
        <v>6.4730755697915403E-3</v>
      </c>
      <c r="G14" s="10">
        <f t="shared" si="2"/>
        <v>6.6483915374599628E-3</v>
      </c>
      <c r="H14" s="6">
        <f t="shared" si="3"/>
        <v>3.7677267726294872</v>
      </c>
      <c r="I14" s="10">
        <f t="shared" si="4"/>
        <v>1.1760620533543266E-2</v>
      </c>
      <c r="J14" s="319">
        <v>895711</v>
      </c>
      <c r="K14" s="284">
        <v>960401</v>
      </c>
      <c r="L14" s="159">
        <f t="shared" si="5"/>
        <v>0.21393372888812673</v>
      </c>
      <c r="M14" s="10">
        <f t="shared" si="6"/>
        <v>0.17796013133903557</v>
      </c>
      <c r="N14" s="6">
        <v>13519</v>
      </c>
      <c r="O14" s="6">
        <v>15208</v>
      </c>
      <c r="P14" s="10">
        <f t="shared" si="7"/>
        <v>0.29318383899720241</v>
      </c>
      <c r="Q14" s="10">
        <f t="shared" si="8"/>
        <v>0.28162441436269697</v>
      </c>
    </row>
    <row r="15" spans="1:17" x14ac:dyDescent="0.3">
      <c r="A15" s="4" t="s">
        <v>165</v>
      </c>
      <c r="B15" s="315">
        <v>11401.535674835319</v>
      </c>
      <c r="C15" s="315">
        <v>7455.3884793039188</v>
      </c>
      <c r="D15" s="315">
        <v>7304.2258300601034</v>
      </c>
      <c r="E15" s="10">
        <f t="shared" si="0"/>
        <v>0.16891077300836524</v>
      </c>
      <c r="F15" s="10">
        <f t="shared" si="1"/>
        <v>0.15063704636187444</v>
      </c>
      <c r="G15" s="10">
        <f t="shared" si="2"/>
        <v>0.14981794799482265</v>
      </c>
      <c r="H15" s="6">
        <f t="shared" si="3"/>
        <v>-151.16264924381539</v>
      </c>
      <c r="I15" s="10">
        <f t="shared" si="4"/>
        <v>-2.0275623418342499E-2</v>
      </c>
      <c r="J15" s="282">
        <v>55025</v>
      </c>
      <c r="K15" s="284">
        <v>59812</v>
      </c>
      <c r="L15" s="10">
        <f t="shared" si="5"/>
        <v>1.3142300844880963E-2</v>
      </c>
      <c r="M15" s="10">
        <f t="shared" si="6"/>
        <v>1.108302820972739E-2</v>
      </c>
      <c r="N15" s="6">
        <v>992</v>
      </c>
      <c r="O15" s="6">
        <v>1213</v>
      </c>
      <c r="P15" s="10">
        <f t="shared" si="7"/>
        <v>2.1513304851336991E-2</v>
      </c>
      <c r="Q15" s="10">
        <f t="shared" si="8"/>
        <v>2.2462546989870557E-2</v>
      </c>
    </row>
    <row r="16" spans="1:17" x14ac:dyDescent="0.3">
      <c r="A16" s="7" t="s">
        <v>96</v>
      </c>
      <c r="B16" s="316">
        <v>67500.346317583084</v>
      </c>
      <c r="C16" s="316">
        <v>49492.39685298851</v>
      </c>
      <c r="D16" s="316">
        <v>48754.010636379295</v>
      </c>
      <c r="E16" s="12">
        <f t="shared" si="0"/>
        <v>1</v>
      </c>
      <c r="F16" s="12">
        <f t="shared" si="1"/>
        <v>1</v>
      </c>
      <c r="G16" s="12">
        <f t="shared" si="2"/>
        <v>1</v>
      </c>
      <c r="H16" s="11">
        <f t="shared" si="3"/>
        <v>-738.3862166092149</v>
      </c>
      <c r="I16" s="12">
        <f t="shared" si="4"/>
        <v>-1.4919184835652768E-2</v>
      </c>
      <c r="J16" s="283">
        <v>4186862</v>
      </c>
      <c r="K16" s="285">
        <v>5396720</v>
      </c>
      <c r="L16" s="10">
        <f t="shared" si="5"/>
        <v>1</v>
      </c>
      <c r="M16" s="10">
        <f t="shared" si="6"/>
        <v>1</v>
      </c>
      <c r="N16" s="11">
        <v>46111</v>
      </c>
      <c r="O16" s="11">
        <v>54001</v>
      </c>
      <c r="P16" s="10">
        <f t="shared" si="7"/>
        <v>1</v>
      </c>
      <c r="Q16" s="10">
        <f t="shared" si="8"/>
        <v>1</v>
      </c>
    </row>
    <row r="22" spans="1:24" ht="63.75" customHeight="1" x14ac:dyDescent="0.3">
      <c r="A22" s="70" t="s">
        <v>213</v>
      </c>
      <c r="B22" s="160" t="s">
        <v>269</v>
      </c>
      <c r="C22" s="160" t="s">
        <v>301</v>
      </c>
      <c r="D22" s="160" t="s">
        <v>302</v>
      </c>
      <c r="E22" s="160" t="s">
        <v>303</v>
      </c>
    </row>
    <row r="23" spans="1:24" x14ac:dyDescent="0.3">
      <c r="A23" s="4" t="s">
        <v>4</v>
      </c>
      <c r="B23" s="10">
        <f>F7</f>
        <v>0.16044831399064033</v>
      </c>
      <c r="C23" s="10">
        <f>G7</f>
        <v>0.16127253122093552</v>
      </c>
      <c r="D23" s="10">
        <f>M7</f>
        <v>1.0561600379489763E-2</v>
      </c>
      <c r="E23" s="10">
        <f>Q7</f>
        <v>2.5610636840058518E-2</v>
      </c>
      <c r="W23" s="202"/>
      <c r="X23" s="202"/>
    </row>
    <row r="24" spans="1:24" x14ac:dyDescent="0.3">
      <c r="A24" s="4" t="s">
        <v>5</v>
      </c>
      <c r="B24" s="10">
        <f t="shared" ref="B24:B32" si="9">F8</f>
        <v>1.6697583506528214E-2</v>
      </c>
      <c r="C24" s="10">
        <f t="shared" ref="C24:C32" si="10">G8</f>
        <v>1.6440039935430854E-2</v>
      </c>
      <c r="D24" s="10">
        <f t="shared" ref="D24:D32" si="11">M8</f>
        <v>5.0725255340280766E-3</v>
      </c>
      <c r="E24" s="10">
        <f t="shared" ref="E24:E32" si="12">Q8</f>
        <v>1.9814447880594803E-3</v>
      </c>
      <c r="W24" s="202"/>
      <c r="X24" s="202"/>
    </row>
    <row r="25" spans="1:24" x14ac:dyDescent="0.3">
      <c r="A25" s="4" t="s">
        <v>3</v>
      </c>
      <c r="B25" s="10">
        <f t="shared" si="9"/>
        <v>0.28098655075939555</v>
      </c>
      <c r="C25" s="10">
        <f t="shared" si="10"/>
        <v>0.27997263200982087</v>
      </c>
      <c r="D25" s="10">
        <f t="shared" si="11"/>
        <v>0.14693184008064158</v>
      </c>
      <c r="E25" s="10">
        <f t="shared" si="12"/>
        <v>0.10516471917186719</v>
      </c>
      <c r="W25" s="202"/>
      <c r="X25" s="202"/>
    </row>
    <row r="26" spans="1:24" x14ac:dyDescent="0.3">
      <c r="A26" s="4" t="s">
        <v>101</v>
      </c>
      <c r="B26" s="10">
        <f t="shared" si="9"/>
        <v>0.14258872870676173</v>
      </c>
      <c r="C26" s="10">
        <f t="shared" si="10"/>
        <v>0.1357118788372354</v>
      </c>
      <c r="D26" s="10">
        <f t="shared" si="11"/>
        <v>1.9709008434752959E-2</v>
      </c>
      <c r="E26" s="10">
        <f t="shared" si="12"/>
        <v>1.1147941704783245E-2</v>
      </c>
      <c r="W26" s="202"/>
      <c r="X26" s="202"/>
    </row>
    <row r="27" spans="1:24" x14ac:dyDescent="0.3">
      <c r="A27" s="4" t="s">
        <v>0</v>
      </c>
      <c r="B27" s="10">
        <f t="shared" si="9"/>
        <v>3.4507584710229737E-2</v>
      </c>
      <c r="C27" s="10">
        <f t="shared" si="10"/>
        <v>3.3143152587428691E-2</v>
      </c>
      <c r="D27" s="10">
        <f t="shared" si="11"/>
        <v>5.774878074089447E-2</v>
      </c>
      <c r="E27" s="10">
        <f t="shared" si="12"/>
        <v>7.3054202699949999E-2</v>
      </c>
      <c r="W27" s="202"/>
      <c r="X27" s="202"/>
    </row>
    <row r="28" spans="1:24" x14ac:dyDescent="0.3">
      <c r="A28" s="4" t="s">
        <v>2</v>
      </c>
      <c r="B28" s="10">
        <f t="shared" si="9"/>
        <v>0.15181505905314899</v>
      </c>
      <c r="C28" s="10">
        <f t="shared" si="10"/>
        <v>0.16043258756503076</v>
      </c>
      <c r="D28" s="10">
        <f t="shared" si="11"/>
        <v>3.4613617160052776E-2</v>
      </c>
      <c r="E28" s="10">
        <f t="shared" si="12"/>
        <v>4.4388066887650228E-2</v>
      </c>
      <c r="W28" s="202"/>
      <c r="X28" s="202"/>
    </row>
    <row r="29" spans="1:24" x14ac:dyDescent="0.3">
      <c r="A29" s="4" t="s">
        <v>94</v>
      </c>
      <c r="B29" s="10">
        <f t="shared" si="9"/>
        <v>5.584605734162966E-2</v>
      </c>
      <c r="C29" s="10">
        <f t="shared" si="10"/>
        <v>5.656083831183524E-2</v>
      </c>
      <c r="D29" s="10">
        <f t="shared" si="11"/>
        <v>0.42837093642064067</v>
      </c>
      <c r="E29" s="10">
        <f t="shared" si="12"/>
        <v>0.43456602655506382</v>
      </c>
      <c r="W29" s="202"/>
      <c r="X29" s="202"/>
    </row>
    <row r="30" spans="1:24" x14ac:dyDescent="0.3">
      <c r="A30" s="4" t="s">
        <v>155</v>
      </c>
      <c r="B30" s="10">
        <f t="shared" si="9"/>
        <v>6.4730755697915403E-3</v>
      </c>
      <c r="C30" s="10">
        <f t="shared" si="10"/>
        <v>6.6483915374599628E-3</v>
      </c>
      <c r="D30" s="10">
        <f t="shared" si="11"/>
        <v>0.17796013133903557</v>
      </c>
      <c r="E30" s="10">
        <f t="shared" si="12"/>
        <v>0.28162441436269697</v>
      </c>
      <c r="W30" s="202"/>
      <c r="X30" s="202"/>
    </row>
    <row r="31" spans="1:24" x14ac:dyDescent="0.3">
      <c r="A31" s="4" t="s">
        <v>240</v>
      </c>
      <c r="B31" s="10">
        <f t="shared" si="9"/>
        <v>0.15063704636187444</v>
      </c>
      <c r="C31" s="10">
        <f t="shared" si="10"/>
        <v>0.14981794799482265</v>
      </c>
      <c r="D31" s="10">
        <f t="shared" si="11"/>
        <v>1.108302820972739E-2</v>
      </c>
      <c r="E31" s="10">
        <f t="shared" si="12"/>
        <v>2.2462546989870557E-2</v>
      </c>
      <c r="W31" s="202"/>
      <c r="X31" s="202"/>
    </row>
    <row r="32" spans="1:24" x14ac:dyDescent="0.3">
      <c r="A32" s="7" t="s">
        <v>96</v>
      </c>
      <c r="B32" s="12">
        <f t="shared" si="9"/>
        <v>1</v>
      </c>
      <c r="C32" s="12">
        <f t="shared" si="10"/>
        <v>1</v>
      </c>
      <c r="D32" s="12">
        <f t="shared" si="11"/>
        <v>1</v>
      </c>
      <c r="E32" s="12">
        <f t="shared" si="12"/>
        <v>1</v>
      </c>
      <c r="W32" s="202"/>
      <c r="X32" s="202"/>
    </row>
    <row r="33" spans="1:5" x14ac:dyDescent="0.3">
      <c r="A33" s="8"/>
      <c r="B33" s="8"/>
      <c r="C33" s="8"/>
      <c r="D33" s="8"/>
      <c r="E33" s="8"/>
    </row>
    <row r="35" spans="1:5" x14ac:dyDescent="0.3">
      <c r="A35" s="5" t="s">
        <v>241</v>
      </c>
    </row>
    <row r="46" spans="1:5" x14ac:dyDescent="0.3">
      <c r="A46"/>
      <c r="B46"/>
    </row>
    <row r="47" spans="1:5" ht="14.5" x14ac:dyDescent="0.35">
      <c r="A47" s="63"/>
      <c r="B47" s="63"/>
    </row>
    <row r="48" spans="1:5" ht="14.5" x14ac:dyDescent="0.35">
      <c r="A48" s="63"/>
      <c r="B48" s="63"/>
    </row>
    <row r="49" spans="1:3" ht="14.5" x14ac:dyDescent="0.35">
      <c r="A49" s="63"/>
      <c r="B49" s="63"/>
    </row>
    <row r="50" spans="1:3" ht="14.5" x14ac:dyDescent="0.35">
      <c r="A50" s="32" t="s">
        <v>172</v>
      </c>
      <c r="B50" s="22" t="s">
        <v>286</v>
      </c>
    </row>
    <row r="51" spans="1:3" ht="14.5" x14ac:dyDescent="0.35">
      <c r="A51" s="62"/>
      <c r="B51" s="63"/>
    </row>
    <row r="52" spans="1:3" ht="14.5" x14ac:dyDescent="0.35">
      <c r="A52" s="32" t="s">
        <v>169</v>
      </c>
      <c r="B52" s="33" t="s">
        <v>170</v>
      </c>
    </row>
    <row r="53" spans="1:3" ht="14.5" x14ac:dyDescent="0.35">
      <c r="A53" s="32"/>
      <c r="B53" s="31"/>
    </row>
    <row r="54" spans="1:3" ht="14.5" x14ac:dyDescent="0.35">
      <c r="A54" s="32" t="s">
        <v>171</v>
      </c>
      <c r="B54" s="21" t="s">
        <v>277</v>
      </c>
      <c r="C54" s="21"/>
    </row>
    <row r="55" spans="1:3" ht="14.5" x14ac:dyDescent="0.35">
      <c r="A55" s="31"/>
      <c r="B55" s="21" t="s">
        <v>278</v>
      </c>
      <c r="C55" s="21"/>
    </row>
    <row r="56" spans="1:3" ht="14.5" x14ac:dyDescent="0.35">
      <c r="A56" s="31"/>
      <c r="B56" s="21" t="s">
        <v>279</v>
      </c>
      <c r="C56" s="21"/>
    </row>
  </sheetData>
  <mergeCells count="10">
    <mergeCell ref="N4:Q4"/>
    <mergeCell ref="N5:O5"/>
    <mergeCell ref="P5:Q5"/>
    <mergeCell ref="B4:I4"/>
    <mergeCell ref="J4:M4"/>
    <mergeCell ref="B5:D5"/>
    <mergeCell ref="E5:G5"/>
    <mergeCell ref="H5:I5"/>
    <mergeCell ref="J5:K5"/>
    <mergeCell ref="L5:M5"/>
  </mergeCells>
  <hyperlinks>
    <hyperlink ref="A1" location="'Innehåll-Content'!A1" display="Tillbaka till innehåll - Back to content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8"/>
  <sheetViews>
    <sheetView zoomScaleNormal="100" workbookViewId="0">
      <selection activeCell="A3" sqref="A3"/>
    </sheetView>
  </sheetViews>
  <sheetFormatPr defaultRowHeight="13" x14ac:dyDescent="0.3"/>
  <cols>
    <col min="1" max="1" width="27" customWidth="1"/>
    <col min="3" max="3" width="15.26953125" customWidth="1"/>
  </cols>
  <sheetData>
    <row r="1" spans="1:3" ht="15.5" x14ac:dyDescent="0.35">
      <c r="B1" s="126" t="s">
        <v>194</v>
      </c>
      <c r="C1" s="123"/>
    </row>
    <row r="2" spans="1:3" ht="15.5" x14ac:dyDescent="0.35">
      <c r="B2" s="126"/>
      <c r="C2" s="123"/>
    </row>
    <row r="3" spans="1:3" ht="21" x14ac:dyDescent="0.5">
      <c r="B3" s="127" t="s">
        <v>289</v>
      </c>
    </row>
    <row r="6" spans="1:3" x14ac:dyDescent="0.3">
      <c r="A6" s="74"/>
      <c r="B6" s="73"/>
    </row>
    <row r="7" spans="1:3" x14ac:dyDescent="0.3">
      <c r="A7" s="74"/>
      <c r="B7" s="73"/>
    </row>
    <row r="8" spans="1:3" x14ac:dyDescent="0.3">
      <c r="A8" s="74"/>
      <c r="B8" s="73"/>
      <c r="C8" s="73"/>
    </row>
    <row r="9" spans="1:3" x14ac:dyDescent="0.3">
      <c r="A9" s="74"/>
      <c r="B9" s="73"/>
    </row>
    <row r="10" spans="1:3" x14ac:dyDescent="0.3">
      <c r="A10" s="74"/>
      <c r="B10" s="73"/>
    </row>
    <row r="11" spans="1:3" x14ac:dyDescent="0.3">
      <c r="A11" s="74"/>
      <c r="B11" s="73"/>
    </row>
    <row r="12" spans="1:3" x14ac:dyDescent="0.3">
      <c r="A12" s="74"/>
      <c r="B12" s="73"/>
    </row>
    <row r="13" spans="1:3" x14ac:dyDescent="0.3">
      <c r="A13" s="74"/>
      <c r="B13" s="73"/>
    </row>
    <row r="14" spans="1:3" x14ac:dyDescent="0.3">
      <c r="A14" s="74"/>
      <c r="B14" s="73"/>
    </row>
    <row r="15" spans="1:3" x14ac:dyDescent="0.3">
      <c r="A15" s="74"/>
      <c r="B15" s="73"/>
    </row>
    <row r="24" spans="2:11" x14ac:dyDescent="0.3">
      <c r="B24" s="79"/>
      <c r="K24" s="79"/>
    </row>
    <row r="25" spans="2:11" x14ac:dyDescent="0.3">
      <c r="B25" s="80"/>
      <c r="K25" s="80"/>
    </row>
    <row r="26" spans="2:11" x14ac:dyDescent="0.3">
      <c r="B26" s="80"/>
      <c r="K26" s="80"/>
    </row>
    <row r="27" spans="2:11" x14ac:dyDescent="0.3">
      <c r="B27" s="80"/>
      <c r="K27" s="80"/>
    </row>
    <row r="28" spans="2:11" x14ac:dyDescent="0.3">
      <c r="B28" s="80"/>
      <c r="K28" s="72"/>
    </row>
    <row r="29" spans="2:11" x14ac:dyDescent="0.3">
      <c r="B29" s="80"/>
      <c r="K29" s="72"/>
    </row>
    <row r="30" spans="2:11" x14ac:dyDescent="0.3">
      <c r="B30" s="80"/>
      <c r="K30" s="80"/>
    </row>
    <row r="31" spans="2:11" x14ac:dyDescent="0.3">
      <c r="B31" s="80"/>
      <c r="K31" s="80"/>
    </row>
    <row r="32" spans="2:11" x14ac:dyDescent="0.3">
      <c r="B32" s="80"/>
      <c r="K32" s="80"/>
    </row>
    <row r="33" spans="2:11" x14ac:dyDescent="0.3">
      <c r="B33" s="80"/>
      <c r="K33" s="80"/>
    </row>
    <row r="34" spans="2:11" x14ac:dyDescent="0.3">
      <c r="B34" s="80"/>
      <c r="K34" s="80"/>
    </row>
    <row r="35" spans="2:11" x14ac:dyDescent="0.3">
      <c r="B35" s="80"/>
      <c r="K35" s="80"/>
    </row>
    <row r="36" spans="2:11" x14ac:dyDescent="0.3">
      <c r="B36" s="80"/>
      <c r="K36" s="80"/>
    </row>
    <row r="37" spans="2:11" x14ac:dyDescent="0.3">
      <c r="B37" s="80"/>
      <c r="C37" s="80"/>
      <c r="D37" s="80"/>
      <c r="E37" s="80"/>
      <c r="F37" s="80"/>
      <c r="G37" s="80"/>
      <c r="H37" s="80"/>
      <c r="I37" s="80"/>
      <c r="J37" s="80"/>
      <c r="K37" s="80"/>
    </row>
    <row r="38" spans="2:11" x14ac:dyDescent="0.3">
      <c r="B38" s="79"/>
      <c r="C38" s="79"/>
      <c r="D38" s="79"/>
      <c r="E38" s="79"/>
      <c r="F38" s="79"/>
      <c r="G38" s="79"/>
      <c r="H38" s="79"/>
      <c r="I38" s="79"/>
      <c r="J38" s="79"/>
      <c r="K38" s="79"/>
    </row>
    <row r="39" spans="2:11" x14ac:dyDescent="0.3">
      <c r="C39" s="72"/>
      <c r="D39" s="72"/>
      <c r="E39" s="72"/>
      <c r="F39" s="72"/>
      <c r="G39" s="72"/>
      <c r="H39" s="72"/>
      <c r="I39" s="72"/>
      <c r="J39" s="72"/>
      <c r="K39" s="72"/>
    </row>
    <row r="56" spans="1:2" x14ac:dyDescent="0.3">
      <c r="A56" s="5"/>
      <c r="B56" s="5"/>
    </row>
    <row r="57" spans="1:2" x14ac:dyDescent="0.3">
      <c r="A57" s="5"/>
      <c r="B57" s="5"/>
    </row>
    <row r="58" spans="1:2" ht="14.5" x14ac:dyDescent="0.35">
      <c r="A58" s="14"/>
      <c r="B58" s="14"/>
    </row>
    <row r="59" spans="1:2" ht="14.5" x14ac:dyDescent="0.35">
      <c r="A59" s="16"/>
      <c r="B59" s="19"/>
    </row>
    <row r="60" spans="1:2" ht="14.5" x14ac:dyDescent="0.35">
      <c r="A60" s="16"/>
      <c r="B60" s="19"/>
    </row>
    <row r="61" spans="1:2" ht="14.5" x14ac:dyDescent="0.35">
      <c r="A61" s="21" t="s">
        <v>158</v>
      </c>
      <c r="B61" s="22" t="s">
        <v>286</v>
      </c>
    </row>
    <row r="62" spans="1:2" ht="14.5" x14ac:dyDescent="0.35">
      <c r="A62" s="16"/>
      <c r="B62" s="19"/>
    </row>
    <row r="63" spans="1:2" ht="14.5" x14ac:dyDescent="0.35">
      <c r="A63" s="21" t="s">
        <v>159</v>
      </c>
      <c r="B63" s="21" t="s">
        <v>166</v>
      </c>
    </row>
    <row r="64" spans="1:2" ht="14.5" x14ac:dyDescent="0.35">
      <c r="A64" s="16"/>
      <c r="B64" s="19"/>
    </row>
    <row r="65" spans="1:2" ht="14.5" x14ac:dyDescent="0.35">
      <c r="A65" s="21" t="s">
        <v>160</v>
      </c>
      <c r="B65" s="21" t="s">
        <v>277</v>
      </c>
    </row>
    <row r="66" spans="1:2" ht="14.5" x14ac:dyDescent="0.35">
      <c r="A66" s="21"/>
      <c r="B66" s="21" t="s">
        <v>278</v>
      </c>
    </row>
    <row r="67" spans="1:2" ht="14.5" x14ac:dyDescent="0.35">
      <c r="A67" s="21"/>
      <c r="B67" s="21" t="s">
        <v>279</v>
      </c>
    </row>
    <row r="68" spans="1:2" x14ac:dyDescent="0.3">
      <c r="A68" s="5"/>
      <c r="B68" s="5"/>
    </row>
  </sheetData>
  <hyperlinks>
    <hyperlink ref="B1" location="'Innehåll-Content'!A1" display="Tillbaka till innehåll - Back to content" xr:uid="{00000000-0004-0000-04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7"/>
  <sheetViews>
    <sheetView zoomScale="90" zoomScaleNormal="90" workbookViewId="0">
      <selection activeCell="G59" sqref="G59"/>
    </sheetView>
  </sheetViews>
  <sheetFormatPr defaultRowHeight="13" x14ac:dyDescent="0.3"/>
  <cols>
    <col min="1" max="1" width="26.7265625" customWidth="1"/>
  </cols>
  <sheetData>
    <row r="1" spans="1:3" ht="15.5" x14ac:dyDescent="0.35">
      <c r="B1" s="126" t="s">
        <v>194</v>
      </c>
      <c r="C1" s="123"/>
    </row>
    <row r="2" spans="1:3" ht="15.5" x14ac:dyDescent="0.35">
      <c r="B2" s="126"/>
      <c r="C2" s="123"/>
    </row>
    <row r="3" spans="1:3" ht="21" x14ac:dyDescent="0.5">
      <c r="B3" s="127" t="s">
        <v>272</v>
      </c>
    </row>
    <row r="6" spans="1:3" x14ac:dyDescent="0.3">
      <c r="A6" s="74"/>
      <c r="B6" s="73"/>
    </row>
    <row r="7" spans="1:3" x14ac:dyDescent="0.3">
      <c r="A7" s="74"/>
      <c r="B7" s="73"/>
    </row>
    <row r="8" spans="1:3" x14ac:dyDescent="0.3">
      <c r="A8" s="74"/>
      <c r="B8" s="73"/>
      <c r="C8" s="73"/>
    </row>
    <row r="9" spans="1:3" x14ac:dyDescent="0.3">
      <c r="A9" s="74"/>
      <c r="B9" s="73"/>
    </row>
    <row r="10" spans="1:3" x14ac:dyDescent="0.3">
      <c r="A10" s="74"/>
      <c r="B10" s="73"/>
    </row>
    <row r="11" spans="1:3" x14ac:dyDescent="0.3">
      <c r="A11" s="74"/>
      <c r="B11" s="73"/>
    </row>
    <row r="12" spans="1:3" x14ac:dyDescent="0.3">
      <c r="A12" s="74"/>
      <c r="B12" s="73"/>
    </row>
    <row r="13" spans="1:3" x14ac:dyDescent="0.3">
      <c r="A13" s="74"/>
      <c r="B13" s="73"/>
    </row>
    <row r="14" spans="1:3" x14ac:dyDescent="0.3">
      <c r="A14" s="74"/>
      <c r="B14" s="73"/>
    </row>
    <row r="15" spans="1:3" x14ac:dyDescent="0.3">
      <c r="A15" s="74"/>
      <c r="B15" s="73"/>
    </row>
    <row r="24" spans="2:11" x14ac:dyDescent="0.3">
      <c r="B24" s="79"/>
      <c r="K24" s="79"/>
    </row>
    <row r="25" spans="2:11" x14ac:dyDescent="0.3">
      <c r="B25" s="80"/>
      <c r="K25" s="80"/>
    </row>
    <row r="26" spans="2:11" x14ac:dyDescent="0.3">
      <c r="B26" s="80"/>
      <c r="K26" s="80"/>
    </row>
    <row r="27" spans="2:11" x14ac:dyDescent="0.3">
      <c r="B27" s="80"/>
      <c r="K27" s="80"/>
    </row>
    <row r="28" spans="2:11" x14ac:dyDescent="0.3">
      <c r="B28" s="80"/>
      <c r="K28" s="72"/>
    </row>
    <row r="29" spans="2:11" x14ac:dyDescent="0.3">
      <c r="B29" s="80"/>
      <c r="K29" s="72"/>
    </row>
    <row r="30" spans="2:11" x14ac:dyDescent="0.3">
      <c r="B30" s="80"/>
      <c r="K30" s="80"/>
    </row>
    <row r="31" spans="2:11" x14ac:dyDescent="0.3">
      <c r="B31" s="80"/>
      <c r="K31" s="80"/>
    </row>
    <row r="32" spans="2:11" x14ac:dyDescent="0.3">
      <c r="B32" s="80"/>
      <c r="K32" s="80"/>
    </row>
    <row r="33" spans="2:11" x14ac:dyDescent="0.3">
      <c r="B33" s="80"/>
      <c r="K33" s="80"/>
    </row>
    <row r="34" spans="2:11" x14ac:dyDescent="0.3">
      <c r="B34" s="80"/>
      <c r="K34" s="80"/>
    </row>
    <row r="35" spans="2:11" x14ac:dyDescent="0.3">
      <c r="B35" s="80"/>
      <c r="K35" s="80"/>
    </row>
    <row r="36" spans="2:11" x14ac:dyDescent="0.3">
      <c r="B36" s="80"/>
      <c r="K36" s="80"/>
    </row>
    <row r="37" spans="2:11" x14ac:dyDescent="0.3">
      <c r="B37" s="80"/>
      <c r="C37" s="80"/>
      <c r="D37" s="80"/>
      <c r="E37" s="80"/>
      <c r="F37" s="80"/>
      <c r="G37" s="80"/>
      <c r="H37" s="80"/>
      <c r="I37" s="80"/>
      <c r="J37" s="80"/>
      <c r="K37" s="80"/>
    </row>
    <row r="38" spans="2:11" x14ac:dyDescent="0.3">
      <c r="B38" s="79"/>
      <c r="C38" s="79"/>
      <c r="D38" s="79"/>
      <c r="E38" s="79"/>
      <c r="F38" s="79"/>
      <c r="G38" s="79"/>
      <c r="H38" s="79"/>
      <c r="I38" s="79"/>
      <c r="J38" s="79"/>
      <c r="K38" s="79"/>
    </row>
    <row r="39" spans="2:11" x14ac:dyDescent="0.3">
      <c r="C39" s="72"/>
      <c r="D39" s="72"/>
      <c r="E39" s="72"/>
      <c r="F39" s="72"/>
      <c r="G39" s="72"/>
      <c r="H39" s="72"/>
      <c r="I39" s="72"/>
      <c r="J39" s="72"/>
      <c r="K39" s="72"/>
    </row>
    <row r="57" spans="1:12" ht="15.5" x14ac:dyDescent="0.35">
      <c r="K57" s="126"/>
      <c r="L57" s="123"/>
    </row>
    <row r="58" spans="1:12" ht="14.5" x14ac:dyDescent="0.35">
      <c r="A58" s="63"/>
      <c r="B58" s="63"/>
      <c r="C58" s="14"/>
      <c r="D58" s="14"/>
    </row>
    <row r="59" spans="1:12" ht="14.5" x14ac:dyDescent="0.35">
      <c r="A59" s="63"/>
      <c r="B59" s="63"/>
      <c r="C59" s="5"/>
      <c r="D59" s="5"/>
    </row>
    <row r="60" spans="1:12" ht="14.5" x14ac:dyDescent="0.35">
      <c r="A60" s="63"/>
      <c r="B60" s="63"/>
      <c r="C60" s="5"/>
      <c r="D60" s="5"/>
    </row>
    <row r="61" spans="1:12" ht="14.5" x14ac:dyDescent="0.35">
      <c r="A61" s="32" t="s">
        <v>172</v>
      </c>
      <c r="B61" s="22" t="s">
        <v>286</v>
      </c>
      <c r="C61" s="5"/>
      <c r="D61" s="5"/>
    </row>
    <row r="62" spans="1:12" ht="14.5" x14ac:dyDescent="0.35">
      <c r="A62" s="62"/>
      <c r="B62" s="63"/>
      <c r="C62" s="5"/>
      <c r="D62" s="5"/>
    </row>
    <row r="63" spans="1:12" ht="14.5" x14ac:dyDescent="0.35">
      <c r="A63" s="32" t="s">
        <v>169</v>
      </c>
      <c r="B63" s="33" t="s">
        <v>170</v>
      </c>
      <c r="C63" s="5"/>
      <c r="D63" s="5"/>
    </row>
    <row r="64" spans="1:12" ht="14.5" x14ac:dyDescent="0.35">
      <c r="A64" s="32"/>
      <c r="B64" s="31"/>
      <c r="C64" s="5"/>
      <c r="D64" s="5"/>
    </row>
    <row r="65" spans="1:4" ht="14.5" x14ac:dyDescent="0.35">
      <c r="A65" s="32" t="s">
        <v>171</v>
      </c>
      <c r="B65" s="21" t="s">
        <v>277</v>
      </c>
      <c r="C65" s="5"/>
      <c r="D65" s="5"/>
    </row>
    <row r="66" spans="1:4" ht="14.5" x14ac:dyDescent="0.35">
      <c r="A66" s="31"/>
      <c r="B66" s="21" t="s">
        <v>278</v>
      </c>
      <c r="C66" s="5"/>
      <c r="D66" s="5"/>
    </row>
    <row r="67" spans="1:4" ht="14.5" x14ac:dyDescent="0.35">
      <c r="A67" s="31"/>
      <c r="B67" s="21" t="s">
        <v>279</v>
      </c>
      <c r="C67" s="5"/>
      <c r="D67" s="5"/>
    </row>
  </sheetData>
  <hyperlinks>
    <hyperlink ref="B1" location="'Innehåll-Content'!A1" display="Tillbaka till innehåll - Back to content" xr:uid="{00000000-0004-0000-05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62"/>
  <sheetViews>
    <sheetView zoomScale="90" zoomScaleNormal="90" workbookViewId="0">
      <selection activeCell="A3" sqref="A3"/>
    </sheetView>
  </sheetViews>
  <sheetFormatPr defaultRowHeight="13" x14ac:dyDescent="0.3"/>
  <cols>
    <col min="2" max="2" width="40" customWidth="1"/>
    <col min="3" max="3" width="9.26953125" customWidth="1"/>
    <col min="4" max="17" width="12.453125" bestFit="1" customWidth="1"/>
  </cols>
  <sheetData>
    <row r="1" spans="2:18" ht="15.5" x14ac:dyDescent="0.35">
      <c r="B1" s="126" t="s">
        <v>194</v>
      </c>
      <c r="C1" s="123"/>
    </row>
    <row r="2" spans="2:18" ht="21" x14ac:dyDescent="0.5">
      <c r="B2" s="127" t="s">
        <v>275</v>
      </c>
    </row>
    <row r="4" spans="2:18" ht="14.5" x14ac:dyDescent="0.35">
      <c r="B4" s="223" t="s">
        <v>191</v>
      </c>
      <c r="C4" s="80"/>
      <c r="D4" s="81"/>
      <c r="E4" s="80"/>
      <c r="F4" s="80"/>
      <c r="G4" s="80"/>
      <c r="H4" s="80"/>
      <c r="I4" s="80"/>
    </row>
    <row r="5" spans="2:18" x14ac:dyDescent="0.3">
      <c r="B5" s="70" t="s">
        <v>212</v>
      </c>
      <c r="C5" s="83" t="s">
        <v>60</v>
      </c>
      <c r="D5" s="83" t="s">
        <v>61</v>
      </c>
      <c r="E5" s="83" t="s">
        <v>62</v>
      </c>
      <c r="F5" s="83" t="s">
        <v>63</v>
      </c>
      <c r="G5" s="83" t="s">
        <v>64</v>
      </c>
      <c r="H5" s="83" t="s">
        <v>65</v>
      </c>
      <c r="I5" s="83" t="s">
        <v>163</v>
      </c>
      <c r="J5" s="83" t="s">
        <v>221</v>
      </c>
      <c r="K5" s="83" t="s">
        <v>222</v>
      </c>
      <c r="L5" s="83" t="s">
        <v>242</v>
      </c>
      <c r="M5" s="83" t="s">
        <v>243</v>
      </c>
      <c r="N5" s="83" t="s">
        <v>244</v>
      </c>
      <c r="O5" s="83" t="s">
        <v>246</v>
      </c>
      <c r="P5" s="83" t="s">
        <v>251</v>
      </c>
      <c r="Q5" s="83" t="s">
        <v>270</v>
      </c>
      <c r="R5" s="83" t="s">
        <v>281</v>
      </c>
    </row>
    <row r="6" spans="2:18" x14ac:dyDescent="0.3">
      <c r="B6" s="82" t="s">
        <v>66</v>
      </c>
      <c r="C6" s="13">
        <f>'5 Bränslen data'!D66/('5 Bränslen data'!D66+'5 Bränslen data'!T66)</f>
        <v>0.15315076294773092</v>
      </c>
      <c r="D6" s="13">
        <f>'5 Bränslen data'!E66/('5 Bränslen data'!E66+'5 Bränslen data'!U66)</f>
        <v>0.1225314726614538</v>
      </c>
      <c r="E6" s="13">
        <f>'5 Bränslen data'!F66/('5 Bränslen data'!F66+'5 Bränslen data'!V66)</f>
        <v>0.13480298704765314</v>
      </c>
      <c r="F6" s="13">
        <f>'5 Bränslen data'!G66/('5 Bränslen data'!G66+'5 Bränslen data'!W66)</f>
        <v>0.14458057663272231</v>
      </c>
      <c r="G6" s="13">
        <f>'5 Bränslen data'!H66/('5 Bränslen data'!H66+'5 Bränslen data'!X66)</f>
        <v>0.15923712054998454</v>
      </c>
      <c r="H6" s="13">
        <f>'5 Bränslen data'!I66/('5 Bränslen data'!I66+'5 Bränslen data'!Y66)</f>
        <v>0.17115956814129032</v>
      </c>
      <c r="I6" s="13">
        <f>'5 Bränslen data'!J66/('5 Bränslen data'!J66+'5 Bränslen data'!Z66)</f>
        <v>0.20388947324607179</v>
      </c>
      <c r="J6" s="13">
        <f>'5 Bränslen data'!K66/('5 Bränslen data'!K66+'5 Bränslen data'!AA66)</f>
        <v>0.22054997700310178</v>
      </c>
      <c r="K6" s="13">
        <f>'5 Bränslen data'!L66/('5 Bränslen data'!L66+'5 Bränslen data'!AB66)</f>
        <v>0.26754055656708847</v>
      </c>
      <c r="L6" s="13">
        <f>'5 Bränslen data'!M66/('5 Bränslen data'!M66+'5 Bränslen data'!AC66)</f>
        <v>0.29723597869952634</v>
      </c>
      <c r="M6" s="13">
        <f>'5 Bränslen data'!N66/('5 Bränslen data'!N66+'5 Bränslen data'!AD66)</f>
        <v>0.32409057294184729</v>
      </c>
      <c r="N6" s="13">
        <f>'5 Bränslen data'!O66/('5 Bränslen data'!O66+'5 Bränslen data'!AE66)</f>
        <v>0.32785596364112318</v>
      </c>
      <c r="O6" s="13">
        <f>'5 Bränslen data'!P66/('5 Bränslen data'!P66+'5 Bränslen data'!AF66)</f>
        <v>0.33556326006433207</v>
      </c>
      <c r="P6" s="13">
        <f>'5 Bränslen data'!Q66/('5 Bränslen data'!Q66+'5 Bränslen data'!AG66)</f>
        <v>0.32678550851845517</v>
      </c>
      <c r="Q6" s="13">
        <f>'5 Bränslen data'!R66/('5 Bränslen data'!R66+'5 Bränslen data'!AH66)</f>
        <v>0.3960041651108841</v>
      </c>
      <c r="R6" s="13">
        <f>'5 Bränslen data'!S66/('5 Bränslen data'!S66+'5 Bränslen data'!AI66)</f>
        <v>0.37982945720575734</v>
      </c>
    </row>
    <row r="7" spans="2:18" x14ac:dyDescent="0.3">
      <c r="B7" s="82" t="s">
        <v>67</v>
      </c>
      <c r="C7" s="13">
        <f>'5 Bränslen data'!D67/('5 Bränslen data'!D67+'5 Bränslen data'!T67)</f>
        <v>5.9373620028094548E-3</v>
      </c>
      <c r="D7" s="13">
        <f>'5 Bränslen data'!E67/('5 Bränslen data'!E67+'5 Bränslen data'!U67)</f>
        <v>9.4248837630167125E-3</v>
      </c>
      <c r="E7" s="13">
        <f>'5 Bränslen data'!F67/('5 Bränslen data'!F67+'5 Bränslen data'!V67)</f>
        <v>7.6104760789057696E-3</v>
      </c>
      <c r="F7" s="13">
        <f>'5 Bränslen data'!G67/('5 Bränslen data'!G67+'5 Bränslen data'!W67)</f>
        <v>9.7730892646987044E-3</v>
      </c>
      <c r="G7" s="13">
        <f>'5 Bränslen data'!H67/('5 Bränslen data'!H67+'5 Bränslen data'!X67)</f>
        <v>2.0023322347875794E-2</v>
      </c>
      <c r="H7" s="13">
        <f>'5 Bränslen data'!I67/('5 Bränslen data'!I67+'5 Bränslen data'!Y67)</f>
        <v>3.7322880479013228E-2</v>
      </c>
      <c r="I7" s="13">
        <f>'5 Bränslen data'!J67/('5 Bränslen data'!J67+'5 Bränslen data'!Z67)</f>
        <v>5.9455426866593185E-2</v>
      </c>
      <c r="J7" s="13">
        <f>'5 Bränslen data'!K67/('5 Bränslen data'!K67+'5 Bränslen data'!AA67)</f>
        <v>8.5914327991214512E-2</v>
      </c>
      <c r="K7" s="13">
        <f>'5 Bränslen data'!L67/('5 Bränslen data'!L67+'5 Bränslen data'!AB67)</f>
        <v>0.12454720979356224</v>
      </c>
      <c r="L7" s="13">
        <f>'5 Bränslen data'!M67/('5 Bränslen data'!M67+'5 Bränslen data'!AC67)</f>
        <v>0.13116601989653165</v>
      </c>
      <c r="M7" s="13">
        <f>'5 Bränslen data'!N67/('5 Bränslen data'!N67+'5 Bränslen data'!AD67)</f>
        <v>0.13411984380811845</v>
      </c>
      <c r="N7" s="13">
        <f>'5 Bränslen data'!O67/('5 Bränslen data'!O67+'5 Bränslen data'!AE67)</f>
        <v>0.13800553160536752</v>
      </c>
      <c r="O7" s="13">
        <f>'5 Bränslen data'!P67/('5 Bränslen data'!P67+'5 Bränslen data'!AF67)</f>
        <v>0.16043012243990482</v>
      </c>
      <c r="P7" s="13">
        <f>'5 Bränslen data'!Q67/('5 Bränslen data'!Q67+'5 Bränslen data'!AG67)</f>
        <v>0.21515125571000721</v>
      </c>
      <c r="Q7" s="13">
        <f>'5 Bränslen data'!R67/('5 Bränslen data'!R67+'5 Bränslen data'!AH67)</f>
        <v>0.26540204678077128</v>
      </c>
      <c r="R7" s="13">
        <f>'5 Bränslen data'!S67/('5 Bränslen data'!S67+'5 Bränslen data'!AI67)</f>
        <v>0.26346914429779877</v>
      </c>
    </row>
    <row r="8" spans="2:18" x14ac:dyDescent="0.3">
      <c r="B8" s="82" t="s">
        <v>6</v>
      </c>
      <c r="C8" s="13">
        <f>'5 Bränslen data'!D68/('5 Bränslen data'!D68+'5 Bränslen data'!T68)</f>
        <v>0.58435447155681786</v>
      </c>
      <c r="D8" s="13">
        <f>'5 Bränslen data'!E68/('5 Bränslen data'!E68+'5 Bränslen data'!U68)</f>
        <v>0.61494593713994261</v>
      </c>
      <c r="E8" s="13">
        <f>'5 Bränslen data'!F68/('5 Bränslen data'!F68+'5 Bränslen data'!V68)</f>
        <v>0.604355689975134</v>
      </c>
      <c r="F8" s="13">
        <f>'5 Bränslen data'!G68/('5 Bränslen data'!G68+'5 Bränslen data'!W68)</f>
        <v>0.61220338534669949</v>
      </c>
      <c r="G8" s="13">
        <f>'5 Bränslen data'!H68/('5 Bränslen data'!H68+'5 Bränslen data'!X68)</f>
        <v>0.61746526729296269</v>
      </c>
      <c r="H8" s="13">
        <f>'5 Bränslen data'!I68/('5 Bränslen data'!I68+'5 Bränslen data'!Y68)</f>
        <v>0.63682782499876045</v>
      </c>
      <c r="I8" s="13">
        <f>'5 Bränslen data'!J68/('5 Bränslen data'!J68+'5 Bränslen data'!Z68)</f>
        <v>0.65041444278104887</v>
      </c>
      <c r="J8" s="13">
        <f>'5 Bränslen data'!K68/('5 Bränslen data'!K68+'5 Bränslen data'!AA68)</f>
        <v>0.6472513878670344</v>
      </c>
      <c r="K8" s="13">
        <f>'5 Bränslen data'!L68/('5 Bränslen data'!L68+'5 Bränslen data'!AB68)</f>
        <v>0.65745303108964315</v>
      </c>
      <c r="L8" s="13">
        <f>'5 Bränslen data'!M68/('5 Bränslen data'!M68+'5 Bränslen data'!AC68)</f>
        <v>0.67047807034472118</v>
      </c>
      <c r="M8" s="13">
        <f>'5 Bränslen data'!N68/('5 Bränslen data'!N68+'5 Bränslen data'!AD68)</f>
        <v>0.6625540417944431</v>
      </c>
      <c r="N8" s="13">
        <f>'5 Bränslen data'!O68/('5 Bränslen data'!O68+'5 Bränslen data'!AE68)</f>
        <v>0.68213025925803794</v>
      </c>
      <c r="O8" s="13">
        <f>'5 Bränslen data'!P68/('5 Bränslen data'!P68+'5 Bränslen data'!AF68)</f>
        <v>0.69383457198463139</v>
      </c>
      <c r="P8" s="13">
        <f>'5 Bränslen data'!Q68/('5 Bränslen data'!Q68+'5 Bränslen data'!AG68)</f>
        <v>0.68025932742482165</v>
      </c>
      <c r="Q8" s="13">
        <f>'5 Bränslen data'!R68/('5 Bränslen data'!R68+'5 Bränslen data'!AH68)</f>
        <v>0.69012165058577868</v>
      </c>
      <c r="R8" s="13">
        <f>'5 Bränslen data'!S68/('5 Bränslen data'!S68+'5 Bränslen data'!AI68)</f>
        <v>0.68929847610694195</v>
      </c>
    </row>
    <row r="9" spans="2:18" x14ac:dyDescent="0.3">
      <c r="B9" s="82" t="s">
        <v>83</v>
      </c>
      <c r="C9" s="13">
        <f>'5 Bränslen data'!D69/('5 Bränslen data'!D69+'5 Bränslen data'!T69)</f>
        <v>0.64833470101092172</v>
      </c>
      <c r="D9" s="13">
        <f>'5 Bränslen data'!E69/('5 Bränslen data'!E69+'5 Bränslen data'!U69)</f>
        <v>0.6286883470261263</v>
      </c>
      <c r="E9" s="13">
        <f>'5 Bränslen data'!F69/('5 Bränslen data'!F69+'5 Bränslen data'!V69)</f>
        <v>0.58901489935997797</v>
      </c>
      <c r="F9" s="13">
        <f>'5 Bränslen data'!G69/('5 Bränslen data'!G69+'5 Bränslen data'!W69)</f>
        <v>0.6333690315176943</v>
      </c>
      <c r="G9" s="13">
        <f>'5 Bränslen data'!H69/('5 Bränslen data'!H69+'5 Bränslen data'!X69)</f>
        <v>0.67641178947062741</v>
      </c>
      <c r="H9" s="13">
        <f>'5 Bränslen data'!I69/('5 Bränslen data'!I69+'5 Bränslen data'!Y69)</f>
        <v>0.68500928626852087</v>
      </c>
      <c r="I9" s="13">
        <f>'5 Bränslen data'!J69/('5 Bränslen data'!J69+'5 Bränslen data'!Z69)</f>
        <v>0.71771564138175792</v>
      </c>
      <c r="J9" s="13">
        <f>'5 Bränslen data'!K69/('5 Bränslen data'!K69+'5 Bränslen data'!AA69)</f>
        <v>0.72425397569302841</v>
      </c>
      <c r="K9" s="13">
        <f>'5 Bränslen data'!L69/('5 Bränslen data'!L69+'5 Bränslen data'!AB69)</f>
        <v>0.71692908464700478</v>
      </c>
      <c r="L9" s="13">
        <f>'5 Bränslen data'!M69/('5 Bränslen data'!M69+'5 Bränslen data'!AC69)</f>
        <v>0.74837807700780856</v>
      </c>
      <c r="M9" s="13">
        <f>'5 Bränslen data'!N69/('5 Bränslen data'!N69+'5 Bränslen data'!AD69)</f>
        <v>0.73444983079922133</v>
      </c>
      <c r="N9" s="13">
        <f>'5 Bränslen data'!O69/('5 Bränslen data'!O69+'5 Bränslen data'!AE69)</f>
        <v>0.7677597815966174</v>
      </c>
      <c r="O9" s="13">
        <f>'5 Bränslen data'!P69/('5 Bränslen data'!P69+'5 Bränslen data'!AF69)</f>
        <v>0.77388192253589594</v>
      </c>
      <c r="P9" s="13">
        <f>'5 Bränslen data'!Q69/('5 Bränslen data'!Q69+'5 Bränslen data'!AG69)</f>
        <v>0.77978119740050678</v>
      </c>
      <c r="Q9" s="13">
        <f>'5 Bränslen data'!R69/('5 Bränslen data'!R69+'5 Bränslen data'!AH69)</f>
        <v>0.77671441941826036</v>
      </c>
      <c r="R9" s="13">
        <f>'5 Bränslen data'!S69/('5 Bränslen data'!S69+'5 Bränslen data'!AI69)</f>
        <v>0.78278353613052631</v>
      </c>
    </row>
    <row r="10" spans="2:18" x14ac:dyDescent="0.3">
      <c r="B10" s="82" t="s">
        <v>68</v>
      </c>
      <c r="C10" s="13">
        <f>'5 Bränslen data'!D70/('5 Bränslen data'!D70+'5 Bränslen data'!T70)</f>
        <v>2.7306777350817091E-2</v>
      </c>
      <c r="D10" s="13">
        <f>'5 Bränslen data'!E70/('5 Bränslen data'!E70+'5 Bränslen data'!U70)</f>
        <v>4.2246434817162754E-2</v>
      </c>
      <c r="E10" s="13">
        <f>'5 Bränslen data'!F70/('5 Bränslen data'!F70+'5 Bränslen data'!V70)</f>
        <v>4.5819750991051879E-2</v>
      </c>
      <c r="F10" s="13">
        <f>'5 Bränslen data'!G70/('5 Bränslen data'!G70+'5 Bränslen data'!W70)</f>
        <v>5.3156645940468789E-2</v>
      </c>
      <c r="G10" s="13">
        <f>'5 Bränslen data'!H70/('5 Bränslen data'!H70+'5 Bränslen data'!X70)</f>
        <v>6.7677754533742737E-2</v>
      </c>
      <c r="H10" s="13">
        <f>'5 Bränslen data'!I70/('5 Bränslen data'!I70+'5 Bränslen data'!Y70)</f>
        <v>0.11274931179943837</v>
      </c>
      <c r="I10" s="13">
        <f>'5 Bränslen data'!J70/('5 Bränslen data'!J70+'5 Bränslen data'!Z70)</f>
        <v>0.14071675717431051</v>
      </c>
      <c r="J10" s="13">
        <f>'5 Bränslen data'!K70/('5 Bränslen data'!K70+'5 Bränslen data'!AA70)</f>
        <v>0.17696626692854606</v>
      </c>
      <c r="K10" s="13">
        <f>'5 Bränslen data'!L70/('5 Bränslen data'!L70+'5 Bränslen data'!AB70)</f>
        <v>0.23406267919066678</v>
      </c>
      <c r="L10" s="13">
        <f>'5 Bränslen data'!M70/('5 Bränslen data'!M70+'5 Bränslen data'!AC70)</f>
        <v>0.27582538855327149</v>
      </c>
      <c r="M10" s="13">
        <f>'5 Bränslen data'!N70/('5 Bränslen data'!N70+'5 Bränslen data'!AD70)</f>
        <v>0.29951437032675993</v>
      </c>
      <c r="N10" s="13">
        <f>'5 Bränslen data'!O70/('5 Bränslen data'!O70+'5 Bränslen data'!AE70)</f>
        <v>0.28491603300122709</v>
      </c>
      <c r="O10" s="13">
        <f>'5 Bränslen data'!P70/('5 Bränslen data'!P70+'5 Bränslen data'!AF70)</f>
        <v>0.29559048078884936</v>
      </c>
      <c r="P10" s="13">
        <f>'5 Bränslen data'!Q70/('5 Bränslen data'!Q70+'5 Bränslen data'!AG70)</f>
        <v>0.31532095541709432</v>
      </c>
      <c r="Q10" s="13">
        <f>'5 Bränslen data'!R70/('5 Bränslen data'!R70+'5 Bränslen data'!AH70)</f>
        <v>0.37621578959042706</v>
      </c>
      <c r="R10" s="13">
        <f>'5 Bränslen data'!S70/('5 Bränslen data'!S70+'5 Bränslen data'!AI70)</f>
        <v>0.36540005422109573</v>
      </c>
    </row>
    <row r="11" spans="2:18" x14ac:dyDescent="0.3">
      <c r="B11" s="82" t="s">
        <v>1</v>
      </c>
      <c r="C11" s="13">
        <f>'5 Bränslen data'!D71/('5 Bränslen data'!D71+'5 Bränslen data'!T71)</f>
        <v>1.920911112161483E-2</v>
      </c>
      <c r="D11" s="13">
        <f>'5 Bränslen data'!E71/('5 Bränslen data'!E71+'5 Bränslen data'!U71)</f>
        <v>2.5105513347552143E-2</v>
      </c>
      <c r="E11" s="13">
        <f>'5 Bränslen data'!F71/('5 Bränslen data'!F71+'5 Bränslen data'!V71)</f>
        <v>2.8511362426791195E-2</v>
      </c>
      <c r="F11" s="13">
        <f>'5 Bränslen data'!G71/('5 Bränslen data'!G71+'5 Bränslen data'!W71)</f>
        <v>4.3994115539429668E-2</v>
      </c>
      <c r="G11" s="13">
        <f>'5 Bränslen data'!H71/('5 Bränslen data'!H71+'5 Bränslen data'!X71)</f>
        <v>6.5072712622470316E-2</v>
      </c>
      <c r="H11" s="13">
        <f>'5 Bränslen data'!I71/('5 Bränslen data'!I71+'5 Bränslen data'!Y71)</f>
        <v>7.9089686119823741E-2</v>
      </c>
      <c r="I11" s="13">
        <f>'5 Bränslen data'!J71/('5 Bränslen data'!J71+'5 Bränslen data'!Z71)</f>
        <v>0.10036527931841718</v>
      </c>
      <c r="J11" s="13">
        <f>'5 Bränslen data'!K71/('5 Bränslen data'!K71+'5 Bränslen data'!AA71)</f>
        <v>0.10791842017153369</v>
      </c>
      <c r="K11" s="13">
        <f>'5 Bränslen data'!L71/('5 Bränslen data'!L71+'5 Bränslen data'!AB71)</f>
        <v>0.12157454277765498</v>
      </c>
      <c r="L11" s="13">
        <f>'5 Bränslen data'!M71/('5 Bränslen data'!M71+'5 Bränslen data'!AC71)</f>
        <v>0.13982338534764677</v>
      </c>
      <c r="M11" s="13">
        <f>'5 Bränslen data'!N71/('5 Bränslen data'!N71+'5 Bränslen data'!AD71)</f>
        <v>0.14625948716198206</v>
      </c>
      <c r="N11" s="13">
        <f>'5 Bränslen data'!O71/('5 Bränslen data'!O71+'5 Bränslen data'!AE71)</f>
        <v>0.14497572598877762</v>
      </c>
      <c r="O11" s="13">
        <f>'5 Bränslen data'!P71/('5 Bränslen data'!P71+'5 Bränslen data'!AF71)</f>
        <v>0.18460905687447057</v>
      </c>
      <c r="P11" s="13">
        <f>'5 Bränslen data'!Q71/('5 Bränslen data'!Q71+'5 Bränslen data'!AG71)</f>
        <v>0.18920199838012436</v>
      </c>
      <c r="Q11" s="13">
        <f>'5 Bränslen data'!R71/('5 Bränslen data'!R71+'5 Bränslen data'!AH71)</f>
        <v>0.17598131125444752</v>
      </c>
      <c r="R11" s="13">
        <f>'5 Bränslen data'!S71/('5 Bränslen data'!S71+'5 Bränslen data'!AI71)</f>
        <v>0.16061576464651936</v>
      </c>
    </row>
    <row r="12" spans="2:18" x14ac:dyDescent="0.3">
      <c r="B12" s="82" t="s">
        <v>84</v>
      </c>
      <c r="C12" s="13">
        <f>'5 Bränslen data'!D72/('5 Bränslen data'!D72+'5 Bränslen data'!T72)</f>
        <v>5.0438407110950545E-2</v>
      </c>
      <c r="D12" s="13">
        <f>'5 Bränslen data'!E72/('5 Bränslen data'!E72+'5 Bränslen data'!U72)</f>
        <v>5.1785100311713392E-2</v>
      </c>
      <c r="E12" s="13">
        <f>'5 Bränslen data'!F72/('5 Bränslen data'!F72+'5 Bränslen data'!V72)</f>
        <v>5.0531096936348642E-2</v>
      </c>
      <c r="F12" s="13">
        <f>'5 Bränslen data'!G72/('5 Bränslen data'!G72+'5 Bränslen data'!W72)</f>
        <v>6.8272781735533028E-2</v>
      </c>
      <c r="G12" s="13">
        <f>'5 Bränslen data'!H72/('5 Bränslen data'!H72+'5 Bränslen data'!X72)</f>
        <v>8.924907899464353E-2</v>
      </c>
      <c r="H12" s="13">
        <f>'5 Bränslen data'!I72/('5 Bränslen data'!I72+'5 Bränslen data'!Y72)</f>
        <v>0.11097390323518024</v>
      </c>
      <c r="I12" s="13">
        <f>'5 Bränslen data'!J72/('5 Bränslen data'!J72+'5 Bränslen data'!Z72)</f>
        <v>0.1273863037320658</v>
      </c>
      <c r="J12" s="13">
        <f>'5 Bränslen data'!K72/('5 Bränslen data'!K72+'5 Bränslen data'!AA72)</f>
        <v>0.16452751802411111</v>
      </c>
      <c r="K12" s="13">
        <f>'5 Bränslen data'!L72/('5 Bränslen data'!L72+'5 Bränslen data'!AB72)</f>
        <v>0.19872705602675839</v>
      </c>
      <c r="L12" s="13">
        <f>'5 Bränslen data'!M72/('5 Bränslen data'!M72+'5 Bränslen data'!AC72)</f>
        <v>0.23451496862395543</v>
      </c>
      <c r="M12" s="13">
        <f>'5 Bränslen data'!N72/('5 Bränslen data'!N72+'5 Bränslen data'!AD72)</f>
        <v>0.24096879909541441</v>
      </c>
      <c r="N12" s="13">
        <f>'5 Bränslen data'!O72/('5 Bränslen data'!O72+'5 Bränslen data'!AE72)</f>
        <v>0.2252658166355907</v>
      </c>
      <c r="O12" s="13">
        <f>'5 Bränslen data'!P72/('5 Bränslen data'!P72+'5 Bränslen data'!AF72)</f>
        <v>0.23164701736659973</v>
      </c>
      <c r="P12" s="13">
        <f>'5 Bränslen data'!Q72/('5 Bränslen data'!Q72+'5 Bränslen data'!AG72)</f>
        <v>0.23961244206352952</v>
      </c>
      <c r="Q12" s="13">
        <f>'5 Bränslen data'!R72/('5 Bränslen data'!R72+'5 Bränslen data'!AH72)</f>
        <v>0.28777786570913466</v>
      </c>
      <c r="R12" s="13">
        <f>'5 Bränslen data'!S72/('5 Bränslen data'!S72+'5 Bränslen data'!AI72)</f>
        <v>0.27014667923863961</v>
      </c>
    </row>
    <row r="13" spans="2:18" x14ac:dyDescent="0.3">
      <c r="B13" s="82" t="s">
        <v>73</v>
      </c>
      <c r="C13" s="13">
        <f>'5 Bränslen data'!D73/('5 Bränslen data'!D73+'5 Bränslen data'!T73)</f>
        <v>0.13048893582252957</v>
      </c>
      <c r="D13" s="13">
        <f>'5 Bränslen data'!E73/('5 Bränslen data'!E73+'5 Bränslen data'!U73)</f>
        <v>0.21569529705184987</v>
      </c>
      <c r="E13" s="13">
        <f>'5 Bränslen data'!F73/('5 Bränslen data'!F73+'5 Bränslen data'!V73)</f>
        <v>0.185274289752178</v>
      </c>
      <c r="F13" s="13">
        <f>'5 Bränslen data'!G73/('5 Bränslen data'!G73+'5 Bränslen data'!W73)</f>
        <v>0.22241708473514385</v>
      </c>
      <c r="G13" s="13">
        <f>'5 Bränslen data'!H73/('5 Bränslen data'!H73+'5 Bränslen data'!X73)</f>
        <v>0.2214278049468085</v>
      </c>
      <c r="H13" s="13">
        <f>'5 Bränslen data'!I73/('5 Bränslen data'!I73+'5 Bränslen data'!Y73)</f>
        <v>0.2412527367329263</v>
      </c>
      <c r="I13" s="13">
        <f>'5 Bränslen data'!J73/('5 Bränslen data'!J73+'5 Bränslen data'!Z73)</f>
        <v>0.21200648134938779</v>
      </c>
      <c r="J13" s="13">
        <f>'5 Bränslen data'!K73/('5 Bränslen data'!K73+'5 Bränslen data'!AA73)</f>
        <v>0.25133994798425069</v>
      </c>
      <c r="K13" s="13">
        <f>'5 Bränslen data'!L73/('5 Bränslen data'!L73+'5 Bränslen data'!AB73)</f>
        <v>0.32817680553972733</v>
      </c>
      <c r="L13" s="13">
        <f>'5 Bränslen data'!M73/('5 Bränslen data'!M73+'5 Bränslen data'!AC73)</f>
        <v>0.35861716709331337</v>
      </c>
      <c r="M13" s="13">
        <f>'5 Bränslen data'!N73/('5 Bränslen data'!N73+'5 Bränslen data'!AD73)</f>
        <v>0.37032737193554782</v>
      </c>
      <c r="N13" s="13">
        <f>'5 Bränslen data'!O73/('5 Bränslen data'!O73+'5 Bränslen data'!AE73)</f>
        <v>0.28890196316618771</v>
      </c>
      <c r="O13" s="13">
        <f>'5 Bränslen data'!P73/('5 Bränslen data'!P73+'5 Bränslen data'!AF73)</f>
        <v>0.29471529669370899</v>
      </c>
      <c r="P13" s="13">
        <f>'5 Bränslen data'!Q73/('5 Bränslen data'!Q73+'5 Bränslen data'!AG73)</f>
        <v>0.31422489626663375</v>
      </c>
      <c r="Q13" s="13">
        <f>'5 Bränslen data'!R73/('5 Bränslen data'!R73+'5 Bränslen data'!AH73)</f>
        <v>0.33880322998867513</v>
      </c>
      <c r="R13" s="13">
        <f>'5 Bränslen data'!S73/('5 Bränslen data'!S73+'5 Bränslen data'!AI73)</f>
        <v>0.33899001226545433</v>
      </c>
    </row>
    <row r="14" spans="2:18" x14ac:dyDescent="0.3">
      <c r="B14" s="4" t="s">
        <v>164</v>
      </c>
      <c r="C14" s="13">
        <f>'5 Bränslen data'!D74/('5 Bränslen data'!D74+'5 Bränslen data'!T74)</f>
        <v>0.25548455079766302</v>
      </c>
      <c r="D14" s="13">
        <f>'5 Bränslen data'!E74/('5 Bränslen data'!E74+'5 Bränslen data'!U74)</f>
        <v>0.26862890378179155</v>
      </c>
      <c r="E14" s="13">
        <f>'5 Bränslen data'!F74/('5 Bränslen data'!F74+'5 Bränslen data'!V74)</f>
        <v>0.27364167590134886</v>
      </c>
      <c r="F14" s="13">
        <f>'5 Bränslen data'!G74/('5 Bränslen data'!G74+'5 Bränslen data'!W74)</f>
        <v>0.29060224474663848</v>
      </c>
      <c r="G14" s="13">
        <f>'5 Bränslen data'!H74/('5 Bränslen data'!H74+'5 Bränslen data'!X74)</f>
        <v>0.29619929875327211</v>
      </c>
      <c r="H14" s="13">
        <f>'5 Bränslen data'!I74/('5 Bränslen data'!I74+'5 Bränslen data'!Y74)</f>
        <v>0.29169343112681595</v>
      </c>
      <c r="I14" s="13">
        <f>'5 Bränslen data'!J74/('5 Bränslen data'!J74+'5 Bränslen data'!Z74)</f>
        <v>0.29351353566701355</v>
      </c>
      <c r="J14" s="13">
        <f>'5 Bränslen data'!K74/('5 Bränslen data'!K74+'5 Bränslen data'!AA74)</f>
        <v>0.29104935897984979</v>
      </c>
      <c r="K14" s="13">
        <f>'5 Bränslen data'!L74/('5 Bränslen data'!L74+'5 Bränslen data'!AB74)</f>
        <v>0.31283525443087951</v>
      </c>
      <c r="L14" s="13">
        <f>'5 Bränslen data'!M74/('5 Bränslen data'!M74+'5 Bränslen data'!AC74)</f>
        <v>0.32092978526070703</v>
      </c>
      <c r="M14" s="13">
        <f>'5 Bränslen data'!N74/('5 Bränslen data'!N74+'5 Bränslen data'!AD74)</f>
        <v>0.32252428252252457</v>
      </c>
      <c r="N14" s="13">
        <f>'5 Bränslen data'!O74/('5 Bränslen data'!O74+'5 Bränslen data'!AE74)</f>
        <v>0.32164261388582055</v>
      </c>
      <c r="O14" s="13">
        <f>'5 Bränslen data'!P74/('5 Bränslen data'!P74+'5 Bränslen data'!AF74)</f>
        <v>0.33681134616455061</v>
      </c>
      <c r="P14" s="13">
        <f>'5 Bränslen data'!Q74/('5 Bränslen data'!Q74+'5 Bränslen data'!AG74)</f>
        <v>0.34981660396196224</v>
      </c>
      <c r="Q14" s="13">
        <f>'5 Bränslen data'!R74/('5 Bränslen data'!R74+'5 Bränslen data'!AH74)</f>
        <v>0.3802653018086154</v>
      </c>
      <c r="R14" s="13">
        <f>'5 Bränslen data'!S74/('5 Bränslen data'!S74+'5 Bränslen data'!AI74)</f>
        <v>0.38039311877982068</v>
      </c>
    </row>
    <row r="15" spans="2:18" x14ac:dyDescent="0.3">
      <c r="B15" s="84" t="s">
        <v>70</v>
      </c>
      <c r="C15" s="13">
        <f>'5 Bränslen data'!D75/('5 Bränslen data'!D75+'5 Bränslen data'!T75)</f>
        <v>0.39132380804595646</v>
      </c>
      <c r="D15" s="13">
        <f>'5 Bränslen data'!E75/('5 Bränslen data'!E75+'5 Bränslen data'!U75)</f>
        <v>0.40949811627748406</v>
      </c>
      <c r="E15" s="13">
        <f>'5 Bränslen data'!F75/('5 Bränslen data'!F75+'5 Bränslen data'!V75)</f>
        <v>0.4093684160341402</v>
      </c>
      <c r="F15" s="13">
        <f>'5 Bränslen data'!G75/('5 Bränslen data'!G75+'5 Bränslen data'!W75)</f>
        <v>0.42459652139445075</v>
      </c>
      <c r="G15" s="13">
        <f>'5 Bränslen data'!H75/('5 Bränslen data'!H75+'5 Bränslen data'!X75)</f>
        <v>0.44926025629903643</v>
      </c>
      <c r="H15" s="13">
        <f>'5 Bränslen data'!I75/('5 Bränslen data'!I75+'5 Bränslen data'!Y75)</f>
        <v>0.45761783973051362</v>
      </c>
      <c r="I15" s="13">
        <f>'5 Bränslen data'!J75/('5 Bränslen data'!J75+'5 Bränslen data'!Z75)</f>
        <v>0.46990960657010433</v>
      </c>
      <c r="J15" s="13">
        <f>'5 Bränslen data'!K75/('5 Bränslen data'!K75+'5 Bränslen data'!AA75)</f>
        <v>0.47129796408287883</v>
      </c>
      <c r="K15" s="13">
        <f>'5 Bränslen data'!L75/('5 Bränslen data'!L75+'5 Bränslen data'!AB75)</f>
        <v>0.48178557518009157</v>
      </c>
      <c r="L15" s="13">
        <f>'5 Bränslen data'!M75/('5 Bränslen data'!M75+'5 Bränslen data'!AC75)</f>
        <v>0.50105198471865053</v>
      </c>
      <c r="M15" s="13">
        <f>'5 Bränslen data'!N75/('5 Bränslen data'!N75+'5 Bränslen data'!AD75)</f>
        <v>0.50150628584263746</v>
      </c>
      <c r="N15" s="13">
        <f>'5 Bränslen data'!O75/('5 Bränslen data'!O75+'5 Bränslen data'!AE75)</f>
        <v>0.51542002343441706</v>
      </c>
      <c r="O15" s="13">
        <f>'5 Bränslen data'!P75/('5 Bränslen data'!P75+'5 Bränslen data'!AF75)</f>
        <v>0.53640839288869413</v>
      </c>
      <c r="P15" s="13">
        <f>'5 Bränslen data'!Q75/('5 Bränslen data'!Q75+'5 Bränslen data'!AG75)</f>
        <v>0.54417013725526664</v>
      </c>
      <c r="Q15" s="13">
        <f>'5 Bränslen data'!R75/('5 Bränslen data'!R75+'5 Bränslen data'!AH75)</f>
        <v>0.55247796381300818</v>
      </c>
      <c r="R15" s="13">
        <f>'5 Bränslen data'!S75/('5 Bränslen data'!S75+'5 Bränslen data'!AI75)</f>
        <v>0.54847296195836981</v>
      </c>
    </row>
    <row r="16" spans="2:18" x14ac:dyDescent="0.3">
      <c r="J16" s="73"/>
      <c r="K16" s="73"/>
    </row>
    <row r="17" spans="2:11" x14ac:dyDescent="0.3">
      <c r="K17" s="73"/>
    </row>
    <row r="20" spans="2:11" x14ac:dyDescent="0.3">
      <c r="B20" s="231"/>
    </row>
    <row r="21" spans="2:11" x14ac:dyDescent="0.3">
      <c r="B21" s="231"/>
    </row>
    <row r="22" spans="2:11" x14ac:dyDescent="0.3">
      <c r="B22" s="231"/>
    </row>
    <row r="23" spans="2:11" x14ac:dyDescent="0.3">
      <c r="B23" s="231"/>
    </row>
    <row r="24" spans="2:11" x14ac:dyDescent="0.3">
      <c r="B24" s="231"/>
    </row>
    <row r="25" spans="2:11" x14ac:dyDescent="0.3">
      <c r="B25" s="231"/>
    </row>
    <row r="26" spans="2:11" x14ac:dyDescent="0.3">
      <c r="B26" s="231"/>
    </row>
    <row r="27" spans="2:11" x14ac:dyDescent="0.3">
      <c r="B27" s="231"/>
    </row>
    <row r="28" spans="2:11" x14ac:dyDescent="0.3">
      <c r="B28" s="231"/>
    </row>
    <row r="29" spans="2:11" x14ac:dyDescent="0.3">
      <c r="B29" s="231"/>
    </row>
    <row r="30" spans="2:11" x14ac:dyDescent="0.3">
      <c r="B30" s="231"/>
    </row>
    <row r="31" spans="2:11" x14ac:dyDescent="0.3">
      <c r="B31" s="231"/>
    </row>
    <row r="36" spans="2:3" x14ac:dyDescent="0.3">
      <c r="B36" s="5"/>
      <c r="C36" s="5"/>
    </row>
    <row r="37" spans="2:3" ht="14.5" x14ac:dyDescent="0.35">
      <c r="B37" s="14"/>
      <c r="C37" s="14"/>
    </row>
    <row r="38" spans="2:3" ht="14.5" x14ac:dyDescent="0.35">
      <c r="B38" s="16"/>
      <c r="C38" s="19"/>
    </row>
    <row r="39" spans="2:3" ht="14.5" x14ac:dyDescent="0.35">
      <c r="B39" s="16"/>
      <c r="C39" s="19"/>
    </row>
    <row r="40" spans="2:3" ht="14.5" x14ac:dyDescent="0.35">
      <c r="B40" s="177" t="s">
        <v>158</v>
      </c>
      <c r="C40" s="22" t="s">
        <v>286</v>
      </c>
    </row>
    <row r="41" spans="2:3" ht="14.5" x14ac:dyDescent="0.35">
      <c r="B41" s="15"/>
      <c r="C41" s="19"/>
    </row>
    <row r="42" spans="2:3" ht="14.5" x14ac:dyDescent="0.35">
      <c r="B42" s="177" t="s">
        <v>159</v>
      </c>
      <c r="C42" s="21" t="s">
        <v>166</v>
      </c>
    </row>
    <row r="43" spans="2:3" ht="14.5" x14ac:dyDescent="0.35">
      <c r="B43" s="15"/>
      <c r="C43" s="19"/>
    </row>
    <row r="44" spans="2:3" ht="14.5" x14ac:dyDescent="0.35">
      <c r="B44" s="177" t="s">
        <v>160</v>
      </c>
      <c r="C44" s="21" t="s">
        <v>277</v>
      </c>
    </row>
    <row r="45" spans="2:3" ht="14.5" x14ac:dyDescent="0.35">
      <c r="B45" s="21"/>
      <c r="C45" s="21" t="s">
        <v>278</v>
      </c>
    </row>
    <row r="46" spans="2:3" ht="14.5" x14ac:dyDescent="0.35">
      <c r="B46" s="21"/>
      <c r="C46" s="21" t="s">
        <v>279</v>
      </c>
    </row>
    <row r="53" spans="3:17" x14ac:dyDescent="0.3"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</row>
    <row r="54" spans="3:17" x14ac:dyDescent="0.3"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</row>
    <row r="55" spans="3:17" x14ac:dyDescent="0.3"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</row>
    <row r="56" spans="3:17" x14ac:dyDescent="0.3"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</row>
    <row r="57" spans="3:17" x14ac:dyDescent="0.3"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</row>
    <row r="58" spans="3:17" x14ac:dyDescent="0.3"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</row>
    <row r="59" spans="3:17" x14ac:dyDescent="0.3"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</row>
    <row r="60" spans="3:17" x14ac:dyDescent="0.3"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</row>
    <row r="61" spans="3:17" x14ac:dyDescent="0.3"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</row>
    <row r="62" spans="3:17" x14ac:dyDescent="0.3"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</row>
  </sheetData>
  <phoneticPr fontId="41" type="noConversion"/>
  <hyperlinks>
    <hyperlink ref="B1" location="'Innehåll-Content'!A1" display="Tillbaka till innehåll - Back to content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47"/>
  <sheetViews>
    <sheetView zoomScale="90" zoomScaleNormal="90" workbookViewId="0">
      <selection activeCell="H44" sqref="H44"/>
    </sheetView>
  </sheetViews>
  <sheetFormatPr defaultRowHeight="13" x14ac:dyDescent="0.3"/>
  <cols>
    <col min="2" max="2" width="40" customWidth="1"/>
  </cols>
  <sheetData>
    <row r="1" spans="2:18" ht="15.5" x14ac:dyDescent="0.35">
      <c r="B1" s="126" t="s">
        <v>194</v>
      </c>
      <c r="C1" s="123"/>
    </row>
    <row r="2" spans="2:18" ht="21" x14ac:dyDescent="0.5">
      <c r="B2" s="127" t="s">
        <v>276</v>
      </c>
    </row>
    <row r="4" spans="2:18" ht="14.5" x14ac:dyDescent="0.35">
      <c r="B4" s="223" t="s">
        <v>206</v>
      </c>
      <c r="C4" s="80"/>
      <c r="D4" s="81"/>
      <c r="E4" s="80"/>
      <c r="F4" s="80"/>
      <c r="G4" s="80"/>
      <c r="H4" s="80"/>
      <c r="I4" s="80"/>
    </row>
    <row r="5" spans="2:18" x14ac:dyDescent="0.3">
      <c r="B5" s="70" t="s">
        <v>213</v>
      </c>
      <c r="C5" s="83" t="s">
        <v>60</v>
      </c>
      <c r="D5" s="83" t="s">
        <v>61</v>
      </c>
      <c r="E5" s="83" t="s">
        <v>62</v>
      </c>
      <c r="F5" s="83" t="s">
        <v>63</v>
      </c>
      <c r="G5" s="83" t="s">
        <v>64</v>
      </c>
      <c r="H5" s="83" t="s">
        <v>65</v>
      </c>
      <c r="I5" s="83" t="s">
        <v>163</v>
      </c>
      <c r="J5" s="83" t="s">
        <v>221</v>
      </c>
      <c r="K5" s="83" t="s">
        <v>222</v>
      </c>
      <c r="L5" s="83" t="s">
        <v>242</v>
      </c>
      <c r="M5" s="175">
        <v>2018</v>
      </c>
      <c r="N5" s="83" t="s">
        <v>243</v>
      </c>
      <c r="O5" s="83" t="s">
        <v>244</v>
      </c>
      <c r="P5" s="83" t="s">
        <v>246</v>
      </c>
      <c r="Q5" s="83" t="s">
        <v>251</v>
      </c>
      <c r="R5" s="83" t="s">
        <v>270</v>
      </c>
    </row>
    <row r="6" spans="2:18" x14ac:dyDescent="0.3">
      <c r="B6" s="82" t="s">
        <v>4</v>
      </c>
      <c r="C6" s="13">
        <f>'5 Bränslen data'!D66/('5 Bränslen data'!D66+'5 Bränslen data'!T66)</f>
        <v>0.15315076294773092</v>
      </c>
      <c r="D6" s="13">
        <f>'5 Bränslen data'!E66/('5 Bränslen data'!E66+'5 Bränslen data'!U66)</f>
        <v>0.1225314726614538</v>
      </c>
      <c r="E6" s="13">
        <f>'5 Bränslen data'!F66/('5 Bränslen data'!F66+'5 Bränslen data'!V66)</f>
        <v>0.13480298704765314</v>
      </c>
      <c r="F6" s="13">
        <f>'5 Bränslen data'!G66/('5 Bränslen data'!G66+'5 Bränslen data'!W66)</f>
        <v>0.14458057663272231</v>
      </c>
      <c r="G6" s="13">
        <f>'5 Bränslen data'!H66/('5 Bränslen data'!H66+'5 Bränslen data'!X66)</f>
        <v>0.15923712054998454</v>
      </c>
      <c r="H6" s="13">
        <f>'5 Bränslen data'!I66/('5 Bränslen data'!I66+'5 Bränslen data'!Y66)</f>
        <v>0.17115956814129032</v>
      </c>
      <c r="I6" s="13">
        <f>'5 Bränslen data'!J66/('5 Bränslen data'!J66+'5 Bränslen data'!Z66)</f>
        <v>0.20388947324607179</v>
      </c>
      <c r="J6" s="13">
        <f>'5 Bränslen data'!K66/('5 Bränslen data'!K66+'5 Bränslen data'!AA66)</f>
        <v>0.22054997700310178</v>
      </c>
      <c r="K6" s="13">
        <f>'5 Bränslen data'!L66/('5 Bränslen data'!L66+'5 Bränslen data'!AB66)</f>
        <v>0.26754055656708847</v>
      </c>
      <c r="L6" s="13">
        <f>'5 Bränslen data'!M66/('5 Bränslen data'!M66+'5 Bränslen data'!AC66)</f>
        <v>0.29723597869952634</v>
      </c>
      <c r="M6" s="13">
        <f>'5 Bränslen data'!N66/('5 Bränslen data'!N66+'5 Bränslen data'!AD66)</f>
        <v>0.32409057294184729</v>
      </c>
      <c r="N6" s="13">
        <f>'5 Bränslen data'!O66/('5 Bränslen data'!O66+'5 Bränslen data'!AE66)</f>
        <v>0.32785596364112318</v>
      </c>
      <c r="O6" s="13">
        <f>'5 Bränslen data'!P66/('5 Bränslen data'!P66+'5 Bränslen data'!AF66)</f>
        <v>0.33556326006433207</v>
      </c>
      <c r="P6" s="13">
        <f>'5 Bränslen data'!Q66/('5 Bränslen data'!Q66+'5 Bränslen data'!AG66)</f>
        <v>0.32678550851845517</v>
      </c>
      <c r="Q6" s="13">
        <f>'5 Bränslen data'!R66/('5 Bränslen data'!R66+'5 Bränslen data'!AH66)</f>
        <v>0.3960041651108841</v>
      </c>
      <c r="R6" s="13">
        <f>'5 Bränslen data'!S66/('5 Bränslen data'!S66+'5 Bränslen data'!AI66)</f>
        <v>0.37982945720575734</v>
      </c>
    </row>
    <row r="7" spans="2:18" x14ac:dyDescent="0.3">
      <c r="B7" s="82" t="s">
        <v>5</v>
      </c>
      <c r="C7" s="13">
        <f>'5 Bränslen data'!D67/('5 Bränslen data'!D67+'5 Bränslen data'!T67)</f>
        <v>5.9373620028094548E-3</v>
      </c>
      <c r="D7" s="13">
        <f>'5 Bränslen data'!E67/('5 Bränslen data'!E67+'5 Bränslen data'!U67)</f>
        <v>9.4248837630167125E-3</v>
      </c>
      <c r="E7" s="13">
        <f>'5 Bränslen data'!F67/('5 Bränslen data'!F67+'5 Bränslen data'!V67)</f>
        <v>7.6104760789057696E-3</v>
      </c>
      <c r="F7" s="13">
        <f>'5 Bränslen data'!G67/('5 Bränslen data'!G67+'5 Bränslen data'!W67)</f>
        <v>9.7730892646987044E-3</v>
      </c>
      <c r="G7" s="13">
        <f>'5 Bränslen data'!H67/('5 Bränslen data'!H67+'5 Bränslen data'!X67)</f>
        <v>2.0023322347875794E-2</v>
      </c>
      <c r="H7" s="13">
        <f>'5 Bränslen data'!I67/('5 Bränslen data'!I67+'5 Bränslen data'!Y67)</f>
        <v>3.7322880479013228E-2</v>
      </c>
      <c r="I7" s="13">
        <f>'5 Bränslen data'!J67/('5 Bränslen data'!J67+'5 Bränslen data'!Z67)</f>
        <v>5.9455426866593185E-2</v>
      </c>
      <c r="J7" s="13">
        <f>'5 Bränslen data'!K67/('5 Bränslen data'!K67+'5 Bränslen data'!AA67)</f>
        <v>8.5914327991214512E-2</v>
      </c>
      <c r="K7" s="13">
        <f>'5 Bränslen data'!L67/('5 Bränslen data'!L67+'5 Bränslen data'!AB67)</f>
        <v>0.12454720979356224</v>
      </c>
      <c r="L7" s="13">
        <f>'5 Bränslen data'!M67/('5 Bränslen data'!M67+'5 Bränslen data'!AC67)</f>
        <v>0.13116601989653165</v>
      </c>
      <c r="M7" s="13">
        <f>'5 Bränslen data'!N67/('5 Bränslen data'!N67+'5 Bränslen data'!AD67)</f>
        <v>0.13411984380811845</v>
      </c>
      <c r="N7" s="13">
        <f>'5 Bränslen data'!O67/('5 Bränslen data'!O67+'5 Bränslen data'!AE67)</f>
        <v>0.13800553160536752</v>
      </c>
      <c r="O7" s="13">
        <f>'5 Bränslen data'!P67/('5 Bränslen data'!P67+'5 Bränslen data'!AF67)</f>
        <v>0.16043012243990482</v>
      </c>
      <c r="P7" s="13">
        <f>'5 Bränslen data'!Q67/('5 Bränslen data'!Q67+'5 Bränslen data'!AG67)</f>
        <v>0.21515125571000721</v>
      </c>
      <c r="Q7" s="13">
        <f>'5 Bränslen data'!R67/('5 Bränslen data'!R67+'5 Bränslen data'!AH67)</f>
        <v>0.26540204678077128</v>
      </c>
      <c r="R7" s="13">
        <f>'5 Bränslen data'!S67/('5 Bränslen data'!S67+'5 Bränslen data'!AI67)</f>
        <v>0.26346914429779877</v>
      </c>
    </row>
    <row r="8" spans="2:18" x14ac:dyDescent="0.3">
      <c r="B8" s="82" t="s">
        <v>3</v>
      </c>
      <c r="C8" s="13">
        <f>'5 Bränslen data'!D68/('5 Bränslen data'!D68+'5 Bränslen data'!T68)</f>
        <v>0.58435447155681786</v>
      </c>
      <c r="D8" s="13">
        <f>'5 Bränslen data'!E68/('5 Bränslen data'!E68+'5 Bränslen data'!U68)</f>
        <v>0.61494593713994261</v>
      </c>
      <c r="E8" s="13">
        <f>'5 Bränslen data'!F68/('5 Bränslen data'!F68+'5 Bränslen data'!V68)</f>
        <v>0.604355689975134</v>
      </c>
      <c r="F8" s="13">
        <f>'5 Bränslen data'!G68/('5 Bränslen data'!G68+'5 Bränslen data'!W68)</f>
        <v>0.61220338534669949</v>
      </c>
      <c r="G8" s="13">
        <f>'5 Bränslen data'!H68/('5 Bränslen data'!H68+'5 Bränslen data'!X68)</f>
        <v>0.61746526729296269</v>
      </c>
      <c r="H8" s="13">
        <f>'5 Bränslen data'!I68/('5 Bränslen data'!I68+'5 Bränslen data'!Y68)</f>
        <v>0.63682782499876045</v>
      </c>
      <c r="I8" s="13">
        <f>'5 Bränslen data'!J68/('5 Bränslen data'!J68+'5 Bränslen data'!Z68)</f>
        <v>0.65041444278104887</v>
      </c>
      <c r="J8" s="13">
        <f>'5 Bränslen data'!K68/('5 Bränslen data'!K68+'5 Bränslen data'!AA68)</f>
        <v>0.6472513878670344</v>
      </c>
      <c r="K8" s="13">
        <f>'5 Bränslen data'!L68/('5 Bränslen data'!L68+'5 Bränslen data'!AB68)</f>
        <v>0.65745303108964315</v>
      </c>
      <c r="L8" s="13">
        <f>'5 Bränslen data'!M68/('5 Bränslen data'!M68+'5 Bränslen data'!AC68)</f>
        <v>0.67047807034472118</v>
      </c>
      <c r="M8" s="13">
        <f>'5 Bränslen data'!N68/('5 Bränslen data'!N68+'5 Bränslen data'!AD68)</f>
        <v>0.6625540417944431</v>
      </c>
      <c r="N8" s="13">
        <f>'5 Bränslen data'!O68/('5 Bränslen data'!O68+'5 Bränslen data'!AE68)</f>
        <v>0.68213025925803794</v>
      </c>
      <c r="O8" s="13">
        <f>'5 Bränslen data'!P68/('5 Bränslen data'!P68+'5 Bränslen data'!AF68)</f>
        <v>0.69383457198463139</v>
      </c>
      <c r="P8" s="13">
        <f>'5 Bränslen data'!Q68/('5 Bränslen data'!Q68+'5 Bränslen data'!AG68)</f>
        <v>0.68025932742482165</v>
      </c>
      <c r="Q8" s="13">
        <f>'5 Bränslen data'!R68/('5 Bränslen data'!R68+'5 Bränslen data'!AH68)</f>
        <v>0.69012165058577868</v>
      </c>
      <c r="R8" s="13">
        <f>'5 Bränslen data'!S68/('5 Bränslen data'!S68+'5 Bränslen data'!AI68)</f>
        <v>0.68929847610694195</v>
      </c>
    </row>
    <row r="9" spans="2:18" x14ac:dyDescent="0.3">
      <c r="B9" s="82" t="s">
        <v>101</v>
      </c>
      <c r="C9" s="13">
        <f>'5 Bränslen data'!D69/('5 Bränslen data'!D69+'5 Bränslen data'!T69)</f>
        <v>0.64833470101092172</v>
      </c>
      <c r="D9" s="13">
        <f>'5 Bränslen data'!E69/('5 Bränslen data'!E69+'5 Bränslen data'!U69)</f>
        <v>0.6286883470261263</v>
      </c>
      <c r="E9" s="13">
        <f>'5 Bränslen data'!F69/('5 Bränslen data'!F69+'5 Bränslen data'!V69)</f>
        <v>0.58901489935997797</v>
      </c>
      <c r="F9" s="13">
        <f>'5 Bränslen data'!G69/('5 Bränslen data'!G69+'5 Bränslen data'!W69)</f>
        <v>0.6333690315176943</v>
      </c>
      <c r="G9" s="13">
        <f>'5 Bränslen data'!H69/('5 Bränslen data'!H69+'5 Bränslen data'!X69)</f>
        <v>0.67641178947062741</v>
      </c>
      <c r="H9" s="13">
        <f>'5 Bränslen data'!I69/('5 Bränslen data'!I69+'5 Bränslen data'!Y69)</f>
        <v>0.68500928626852087</v>
      </c>
      <c r="I9" s="13">
        <f>'5 Bränslen data'!J69/('5 Bränslen data'!J69+'5 Bränslen data'!Z69)</f>
        <v>0.71771564138175792</v>
      </c>
      <c r="J9" s="13">
        <f>'5 Bränslen data'!K69/('5 Bränslen data'!K69+'5 Bränslen data'!AA69)</f>
        <v>0.72425397569302841</v>
      </c>
      <c r="K9" s="13">
        <f>'5 Bränslen data'!L69/('5 Bränslen data'!L69+'5 Bränslen data'!AB69)</f>
        <v>0.71692908464700478</v>
      </c>
      <c r="L9" s="13">
        <f>'5 Bränslen data'!M69/('5 Bränslen data'!M69+'5 Bränslen data'!AC69)</f>
        <v>0.74837807700780856</v>
      </c>
      <c r="M9" s="13">
        <f>'5 Bränslen data'!N69/('5 Bränslen data'!N69+'5 Bränslen data'!AD69)</f>
        <v>0.73444983079922133</v>
      </c>
      <c r="N9" s="13">
        <f>'5 Bränslen data'!O69/('5 Bränslen data'!O69+'5 Bränslen data'!AE69)</f>
        <v>0.7677597815966174</v>
      </c>
      <c r="O9" s="13">
        <f>'5 Bränslen data'!P69/('5 Bränslen data'!P69+'5 Bränslen data'!AF69)</f>
        <v>0.77388192253589594</v>
      </c>
      <c r="P9" s="13">
        <f>'5 Bränslen data'!Q69/('5 Bränslen data'!Q69+'5 Bränslen data'!AG69)</f>
        <v>0.77978119740050678</v>
      </c>
      <c r="Q9" s="13">
        <f>'5 Bränslen data'!R69/('5 Bränslen data'!R69+'5 Bränslen data'!AH69)</f>
        <v>0.77671441941826036</v>
      </c>
      <c r="R9" s="13">
        <f>'5 Bränslen data'!S69/('5 Bränslen data'!S69+'5 Bränslen data'!AI69)</f>
        <v>0.78278353613052631</v>
      </c>
    </row>
    <row r="10" spans="2:18" x14ac:dyDescent="0.3">
      <c r="B10" s="82" t="s">
        <v>0</v>
      </c>
      <c r="C10" s="13">
        <f>'5 Bränslen data'!D70/('5 Bränslen data'!D70+'5 Bränslen data'!T70)</f>
        <v>2.7306777350817091E-2</v>
      </c>
      <c r="D10" s="13">
        <f>'5 Bränslen data'!E70/('5 Bränslen data'!E70+'5 Bränslen data'!U70)</f>
        <v>4.2246434817162754E-2</v>
      </c>
      <c r="E10" s="13">
        <f>'5 Bränslen data'!F70/('5 Bränslen data'!F70+'5 Bränslen data'!V70)</f>
        <v>4.5819750991051879E-2</v>
      </c>
      <c r="F10" s="13">
        <f>'5 Bränslen data'!G70/('5 Bränslen data'!G70+'5 Bränslen data'!W70)</f>
        <v>5.3156645940468789E-2</v>
      </c>
      <c r="G10" s="13">
        <f>'5 Bränslen data'!H70/('5 Bränslen data'!H70+'5 Bränslen data'!X70)</f>
        <v>6.7677754533742737E-2</v>
      </c>
      <c r="H10" s="13">
        <f>'5 Bränslen data'!I70/('5 Bränslen data'!I70+'5 Bränslen data'!Y70)</f>
        <v>0.11274931179943837</v>
      </c>
      <c r="I10" s="13">
        <f>'5 Bränslen data'!J70/('5 Bränslen data'!J70+'5 Bränslen data'!Z70)</f>
        <v>0.14071675717431051</v>
      </c>
      <c r="J10" s="13">
        <f>'5 Bränslen data'!K70/('5 Bränslen data'!K70+'5 Bränslen data'!AA70)</f>
        <v>0.17696626692854606</v>
      </c>
      <c r="K10" s="13">
        <f>'5 Bränslen data'!L70/('5 Bränslen data'!L70+'5 Bränslen data'!AB70)</f>
        <v>0.23406267919066678</v>
      </c>
      <c r="L10" s="13">
        <f>'5 Bränslen data'!M70/('5 Bränslen data'!M70+'5 Bränslen data'!AC70)</f>
        <v>0.27582538855327149</v>
      </c>
      <c r="M10" s="13">
        <f>'5 Bränslen data'!N70/('5 Bränslen data'!N70+'5 Bränslen data'!AD70)</f>
        <v>0.29951437032675993</v>
      </c>
      <c r="N10" s="13">
        <f>'5 Bränslen data'!O70/('5 Bränslen data'!O70+'5 Bränslen data'!AE70)</f>
        <v>0.28491603300122709</v>
      </c>
      <c r="O10" s="13">
        <f>'5 Bränslen data'!P70/('5 Bränslen data'!P70+'5 Bränslen data'!AF70)</f>
        <v>0.29559048078884936</v>
      </c>
      <c r="P10" s="13">
        <f>'5 Bränslen data'!Q70/('5 Bränslen data'!Q70+'5 Bränslen data'!AG70)</f>
        <v>0.31532095541709432</v>
      </c>
      <c r="Q10" s="13">
        <f>'5 Bränslen data'!R70/('5 Bränslen data'!R70+'5 Bränslen data'!AH70)</f>
        <v>0.37621578959042706</v>
      </c>
      <c r="R10" s="13">
        <f>'5 Bränslen data'!S70/('5 Bränslen data'!S70+'5 Bränslen data'!AI70)</f>
        <v>0.36540005422109573</v>
      </c>
    </row>
    <row r="11" spans="2:18" x14ac:dyDescent="0.3">
      <c r="B11" s="82" t="s">
        <v>2</v>
      </c>
      <c r="C11" s="13">
        <f>'5 Bränslen data'!D71/('5 Bränslen data'!D71+'5 Bränslen data'!T71)</f>
        <v>1.920911112161483E-2</v>
      </c>
      <c r="D11" s="13">
        <f>'5 Bränslen data'!E71/('5 Bränslen data'!E71+'5 Bränslen data'!U71)</f>
        <v>2.5105513347552143E-2</v>
      </c>
      <c r="E11" s="13">
        <f>'5 Bränslen data'!F71/('5 Bränslen data'!F71+'5 Bränslen data'!V71)</f>
        <v>2.8511362426791195E-2</v>
      </c>
      <c r="F11" s="13">
        <f>'5 Bränslen data'!G71/('5 Bränslen data'!G71+'5 Bränslen data'!W71)</f>
        <v>4.3994115539429668E-2</v>
      </c>
      <c r="G11" s="13">
        <f>'5 Bränslen data'!H71/('5 Bränslen data'!H71+'5 Bränslen data'!X71)</f>
        <v>6.5072712622470316E-2</v>
      </c>
      <c r="H11" s="13">
        <f>'5 Bränslen data'!I71/('5 Bränslen data'!I71+'5 Bränslen data'!Y71)</f>
        <v>7.9089686119823741E-2</v>
      </c>
      <c r="I11" s="13">
        <f>'5 Bränslen data'!J71/('5 Bränslen data'!J71+'5 Bränslen data'!Z71)</f>
        <v>0.10036527931841718</v>
      </c>
      <c r="J11" s="13">
        <f>'5 Bränslen data'!K71/('5 Bränslen data'!K71+'5 Bränslen data'!AA71)</f>
        <v>0.10791842017153369</v>
      </c>
      <c r="K11" s="13">
        <f>'5 Bränslen data'!L71/('5 Bränslen data'!L71+'5 Bränslen data'!AB71)</f>
        <v>0.12157454277765498</v>
      </c>
      <c r="L11" s="13">
        <f>'5 Bränslen data'!M71/('5 Bränslen data'!M71+'5 Bränslen data'!AC71)</f>
        <v>0.13982338534764677</v>
      </c>
      <c r="M11" s="13">
        <f>'5 Bränslen data'!N71/('5 Bränslen data'!N71+'5 Bränslen data'!AD71)</f>
        <v>0.14625948716198206</v>
      </c>
      <c r="N11" s="13">
        <f>'5 Bränslen data'!O71/('5 Bränslen data'!O71+'5 Bränslen data'!AE71)</f>
        <v>0.14497572598877762</v>
      </c>
      <c r="O11" s="13">
        <f>'5 Bränslen data'!P71/('5 Bränslen data'!P71+'5 Bränslen data'!AF71)</f>
        <v>0.18460905687447057</v>
      </c>
      <c r="P11" s="13">
        <f>'5 Bränslen data'!Q71/('5 Bränslen data'!Q71+'5 Bränslen data'!AG71)</f>
        <v>0.18920199838012436</v>
      </c>
      <c r="Q11" s="13">
        <f>'5 Bränslen data'!R71/('5 Bränslen data'!R71+'5 Bränslen data'!AH71)</f>
        <v>0.17598131125444752</v>
      </c>
      <c r="R11" s="13">
        <f>'5 Bränslen data'!S71/('5 Bränslen data'!S71+'5 Bränslen data'!AI71)</f>
        <v>0.16061576464651936</v>
      </c>
    </row>
    <row r="12" spans="2:18" x14ac:dyDescent="0.3">
      <c r="B12" s="82" t="s">
        <v>94</v>
      </c>
      <c r="C12" s="13">
        <f>'5 Bränslen data'!D72/('5 Bränslen data'!D72+'5 Bränslen data'!T72)</f>
        <v>5.0438407110950545E-2</v>
      </c>
      <c r="D12" s="13">
        <f>'5 Bränslen data'!E72/('5 Bränslen data'!E72+'5 Bränslen data'!U72)</f>
        <v>5.1785100311713392E-2</v>
      </c>
      <c r="E12" s="13">
        <f>'5 Bränslen data'!F72/('5 Bränslen data'!F72+'5 Bränslen data'!V72)</f>
        <v>5.0531096936348642E-2</v>
      </c>
      <c r="F12" s="13">
        <f>'5 Bränslen data'!G72/('5 Bränslen data'!G72+'5 Bränslen data'!W72)</f>
        <v>6.8272781735533028E-2</v>
      </c>
      <c r="G12" s="13">
        <f>'5 Bränslen data'!H72/('5 Bränslen data'!H72+'5 Bränslen data'!X72)</f>
        <v>8.924907899464353E-2</v>
      </c>
      <c r="H12" s="13">
        <f>'5 Bränslen data'!I72/('5 Bränslen data'!I72+'5 Bränslen data'!Y72)</f>
        <v>0.11097390323518024</v>
      </c>
      <c r="I12" s="13">
        <f>'5 Bränslen data'!J72/('5 Bränslen data'!J72+'5 Bränslen data'!Z72)</f>
        <v>0.1273863037320658</v>
      </c>
      <c r="J12" s="13">
        <f>'5 Bränslen data'!K72/('5 Bränslen data'!K72+'5 Bränslen data'!AA72)</f>
        <v>0.16452751802411111</v>
      </c>
      <c r="K12" s="13">
        <f>'5 Bränslen data'!L72/('5 Bränslen data'!L72+'5 Bränslen data'!AB72)</f>
        <v>0.19872705602675839</v>
      </c>
      <c r="L12" s="13">
        <f>'5 Bränslen data'!M72/('5 Bränslen data'!M72+'5 Bränslen data'!AC72)</f>
        <v>0.23451496862395543</v>
      </c>
      <c r="M12" s="13">
        <f>'5 Bränslen data'!N72/('5 Bränslen data'!N72+'5 Bränslen data'!AD72)</f>
        <v>0.24096879909541441</v>
      </c>
      <c r="N12" s="13">
        <f>'5 Bränslen data'!O72/('5 Bränslen data'!O72+'5 Bränslen data'!AE72)</f>
        <v>0.2252658166355907</v>
      </c>
      <c r="O12" s="13">
        <f>'5 Bränslen data'!P72/('5 Bränslen data'!P72+'5 Bränslen data'!AF72)</f>
        <v>0.23164701736659973</v>
      </c>
      <c r="P12" s="13">
        <f>'5 Bränslen data'!Q72/('5 Bränslen data'!Q72+'5 Bränslen data'!AG72)</f>
        <v>0.23961244206352952</v>
      </c>
      <c r="Q12" s="13">
        <f>'5 Bränslen data'!R72/('5 Bränslen data'!R72+'5 Bränslen data'!AH72)</f>
        <v>0.28777786570913466</v>
      </c>
      <c r="R12" s="13">
        <f>'5 Bränslen data'!S72/('5 Bränslen data'!S72+'5 Bränslen data'!AI72)</f>
        <v>0.27014667923863961</v>
      </c>
    </row>
    <row r="13" spans="2:18" x14ac:dyDescent="0.3">
      <c r="B13" s="82" t="s">
        <v>155</v>
      </c>
      <c r="C13" s="13">
        <f>'5 Bränslen data'!D73/('5 Bränslen data'!D73+'5 Bränslen data'!T73)</f>
        <v>0.13048893582252957</v>
      </c>
      <c r="D13" s="13">
        <f>'5 Bränslen data'!E73/('5 Bränslen data'!E73+'5 Bränslen data'!U73)</f>
        <v>0.21569529705184987</v>
      </c>
      <c r="E13" s="13">
        <f>'5 Bränslen data'!F73/('5 Bränslen data'!F73+'5 Bränslen data'!V73)</f>
        <v>0.185274289752178</v>
      </c>
      <c r="F13" s="13">
        <f>'5 Bränslen data'!G73/('5 Bränslen data'!G73+'5 Bränslen data'!W73)</f>
        <v>0.22241708473514385</v>
      </c>
      <c r="G13" s="13">
        <f>'5 Bränslen data'!H73/('5 Bränslen data'!H73+'5 Bränslen data'!X73)</f>
        <v>0.2214278049468085</v>
      </c>
      <c r="H13" s="13">
        <f>'5 Bränslen data'!I73/('5 Bränslen data'!I73+'5 Bränslen data'!Y73)</f>
        <v>0.2412527367329263</v>
      </c>
      <c r="I13" s="13">
        <f>'5 Bränslen data'!J73/('5 Bränslen data'!J73+'5 Bränslen data'!Z73)</f>
        <v>0.21200648134938779</v>
      </c>
      <c r="J13" s="13">
        <f>'5 Bränslen data'!K73/('5 Bränslen data'!K73+'5 Bränslen data'!AA73)</f>
        <v>0.25133994798425069</v>
      </c>
      <c r="K13" s="13">
        <f>'5 Bränslen data'!L73/('5 Bränslen data'!L73+'5 Bränslen data'!AB73)</f>
        <v>0.32817680553972733</v>
      </c>
      <c r="L13" s="13">
        <f>'5 Bränslen data'!M73/('5 Bränslen data'!M73+'5 Bränslen data'!AC73)</f>
        <v>0.35861716709331337</v>
      </c>
      <c r="M13" s="13">
        <f>'5 Bränslen data'!N73/('5 Bränslen data'!N73+'5 Bränslen data'!AD73)</f>
        <v>0.37032737193554782</v>
      </c>
      <c r="N13" s="13">
        <f>'5 Bränslen data'!O73/('5 Bränslen data'!O73+'5 Bränslen data'!AE73)</f>
        <v>0.28890196316618771</v>
      </c>
      <c r="O13" s="13">
        <f>'5 Bränslen data'!P73/('5 Bränslen data'!P73+'5 Bränslen data'!AF73)</f>
        <v>0.29471529669370899</v>
      </c>
      <c r="P13" s="13">
        <f>'5 Bränslen data'!Q73/('5 Bränslen data'!Q73+'5 Bränslen data'!AG73)</f>
        <v>0.31422489626663375</v>
      </c>
      <c r="Q13" s="13">
        <f>'5 Bränslen data'!R73/('5 Bränslen data'!R73+'5 Bränslen data'!AH73)</f>
        <v>0.33880322998867513</v>
      </c>
      <c r="R13" s="13">
        <f>'5 Bränslen data'!S73/('5 Bränslen data'!S73+'5 Bränslen data'!AI73)</f>
        <v>0.33899001226545433</v>
      </c>
    </row>
    <row r="14" spans="2:18" x14ac:dyDescent="0.3">
      <c r="B14" s="4" t="s">
        <v>165</v>
      </c>
      <c r="C14" s="13">
        <f>'5 Bränslen data'!D74/('5 Bränslen data'!D74+'5 Bränslen data'!T74)</f>
        <v>0.25548455079766302</v>
      </c>
      <c r="D14" s="13">
        <f>'5 Bränslen data'!E74/('5 Bränslen data'!E74+'5 Bränslen data'!U74)</f>
        <v>0.26862890378179155</v>
      </c>
      <c r="E14" s="13">
        <f>'5 Bränslen data'!F74/('5 Bränslen data'!F74+'5 Bränslen data'!V74)</f>
        <v>0.27364167590134886</v>
      </c>
      <c r="F14" s="13">
        <f>'5 Bränslen data'!G74/('5 Bränslen data'!G74+'5 Bränslen data'!W74)</f>
        <v>0.29060224474663848</v>
      </c>
      <c r="G14" s="13">
        <f>'5 Bränslen data'!H74/('5 Bränslen data'!H74+'5 Bränslen data'!X74)</f>
        <v>0.29619929875327211</v>
      </c>
      <c r="H14" s="13">
        <f>'5 Bränslen data'!I74/('5 Bränslen data'!I74+'5 Bränslen data'!Y74)</f>
        <v>0.29169343112681595</v>
      </c>
      <c r="I14" s="13">
        <f>'5 Bränslen data'!J74/('5 Bränslen data'!J74+'5 Bränslen data'!Z74)</f>
        <v>0.29351353566701355</v>
      </c>
      <c r="J14" s="13">
        <f>'5 Bränslen data'!K74/('5 Bränslen data'!K74+'5 Bränslen data'!AA74)</f>
        <v>0.29104935897984979</v>
      </c>
      <c r="K14" s="13">
        <f>'5 Bränslen data'!L74/('5 Bränslen data'!L74+'5 Bränslen data'!AB74)</f>
        <v>0.31283525443087951</v>
      </c>
      <c r="L14" s="13">
        <f>'5 Bränslen data'!M74/('5 Bränslen data'!M74+'5 Bränslen data'!AC74)</f>
        <v>0.32092978526070703</v>
      </c>
      <c r="M14" s="13">
        <f>'5 Bränslen data'!N74/('5 Bränslen data'!N74+'5 Bränslen data'!AD74)</f>
        <v>0.32252428252252457</v>
      </c>
      <c r="N14" s="13">
        <f>'5 Bränslen data'!O74/('5 Bränslen data'!O74+'5 Bränslen data'!AE74)</f>
        <v>0.32164261388582055</v>
      </c>
      <c r="O14" s="13">
        <f>'5 Bränslen data'!P74/('5 Bränslen data'!P74+'5 Bränslen data'!AF74)</f>
        <v>0.33681134616455061</v>
      </c>
      <c r="P14" s="13">
        <f>'5 Bränslen data'!Q74/('5 Bränslen data'!Q74+'5 Bränslen data'!AG74)</f>
        <v>0.34981660396196224</v>
      </c>
      <c r="Q14" s="13">
        <f>'5 Bränslen data'!R74/('5 Bränslen data'!R74+'5 Bränslen data'!AH74)</f>
        <v>0.3802653018086154</v>
      </c>
      <c r="R14" s="13">
        <f>'5 Bränslen data'!S74/('5 Bränslen data'!S74+'5 Bränslen data'!AI74)</f>
        <v>0.38039311877982068</v>
      </c>
    </row>
    <row r="15" spans="2:18" x14ac:dyDescent="0.3">
      <c r="B15" s="84" t="s">
        <v>96</v>
      </c>
      <c r="C15" s="13">
        <f>'5 Bränslen data'!D75/('5 Bränslen data'!D75+'5 Bränslen data'!T75)</f>
        <v>0.39132380804595646</v>
      </c>
      <c r="D15" s="13">
        <f>'5 Bränslen data'!E75/('5 Bränslen data'!E75+'5 Bränslen data'!U75)</f>
        <v>0.40949811627748406</v>
      </c>
      <c r="E15" s="13">
        <f>'5 Bränslen data'!F75/('5 Bränslen data'!F75+'5 Bränslen data'!V75)</f>
        <v>0.4093684160341402</v>
      </c>
      <c r="F15" s="13">
        <f>'5 Bränslen data'!G75/('5 Bränslen data'!G75+'5 Bränslen data'!W75)</f>
        <v>0.42459652139445075</v>
      </c>
      <c r="G15" s="13">
        <f>'5 Bränslen data'!H75/('5 Bränslen data'!H75+'5 Bränslen data'!X75)</f>
        <v>0.44926025629903643</v>
      </c>
      <c r="H15" s="13">
        <f>'5 Bränslen data'!I75/('5 Bränslen data'!I75+'5 Bränslen data'!Y75)</f>
        <v>0.45761783973051362</v>
      </c>
      <c r="I15" s="13">
        <f>'5 Bränslen data'!J75/('5 Bränslen data'!J75+'5 Bränslen data'!Z75)</f>
        <v>0.46990960657010433</v>
      </c>
      <c r="J15" s="13">
        <f>'5 Bränslen data'!K75/('5 Bränslen data'!K75+'5 Bränslen data'!AA75)</f>
        <v>0.47129796408287883</v>
      </c>
      <c r="K15" s="13">
        <f>'5 Bränslen data'!L75/('5 Bränslen data'!L75+'5 Bränslen data'!AB75)</f>
        <v>0.48178557518009157</v>
      </c>
      <c r="L15" s="13">
        <f>'5 Bränslen data'!M75/('5 Bränslen data'!M75+'5 Bränslen data'!AC75)</f>
        <v>0.50105198471865053</v>
      </c>
      <c r="M15" s="13">
        <f>'5 Bränslen data'!N75/('5 Bränslen data'!N75+'5 Bränslen data'!AD75)</f>
        <v>0.50150628584263746</v>
      </c>
      <c r="N15" s="13">
        <f>'5 Bränslen data'!O75/('5 Bränslen data'!O75+'5 Bränslen data'!AE75)</f>
        <v>0.51542002343441706</v>
      </c>
      <c r="O15" s="13">
        <f>'5 Bränslen data'!P75/('5 Bränslen data'!P75+'5 Bränslen data'!AF75)</f>
        <v>0.53640839288869413</v>
      </c>
      <c r="P15" s="13">
        <f>'5 Bränslen data'!Q75/('5 Bränslen data'!Q75+'5 Bränslen data'!AG75)</f>
        <v>0.54417013725526664</v>
      </c>
      <c r="Q15" s="13">
        <f>'5 Bränslen data'!R75/('5 Bränslen data'!R75+'5 Bränslen data'!AH75)</f>
        <v>0.55247796381300818</v>
      </c>
      <c r="R15" s="13">
        <f>'5 Bränslen data'!S75/('5 Bränslen data'!S75+'5 Bränslen data'!AI75)</f>
        <v>0.54847296195836981</v>
      </c>
    </row>
    <row r="16" spans="2:18" x14ac:dyDescent="0.3">
      <c r="J16" s="73"/>
      <c r="K16" s="73"/>
    </row>
    <row r="17" spans="11:11" x14ac:dyDescent="0.3">
      <c r="K17" s="73"/>
    </row>
    <row r="38" spans="2:5" ht="14.5" x14ac:dyDescent="0.35">
      <c r="B38" s="63"/>
      <c r="C38" s="63"/>
      <c r="D38" s="14"/>
      <c r="E38" s="14"/>
    </row>
    <row r="39" spans="2:5" ht="14.5" x14ac:dyDescent="0.35">
      <c r="B39" s="63"/>
      <c r="C39" s="63"/>
      <c r="D39" s="5"/>
      <c r="E39" s="5"/>
    </row>
    <row r="40" spans="2:5" ht="14.5" x14ac:dyDescent="0.35">
      <c r="B40" s="32" t="s">
        <v>172</v>
      </c>
      <c r="C40" s="22" t="s">
        <v>286</v>
      </c>
      <c r="D40" s="5"/>
      <c r="E40" s="5"/>
    </row>
    <row r="41" spans="2:5" ht="14.5" x14ac:dyDescent="0.35">
      <c r="B41" s="62"/>
      <c r="C41" s="63"/>
      <c r="D41" s="5"/>
      <c r="E41" s="5"/>
    </row>
    <row r="42" spans="2:5" ht="14.5" x14ac:dyDescent="0.35">
      <c r="B42" s="32" t="s">
        <v>169</v>
      </c>
      <c r="C42" s="33" t="s">
        <v>170</v>
      </c>
      <c r="D42" s="5"/>
      <c r="E42" s="5"/>
    </row>
    <row r="43" spans="2:5" ht="14.5" x14ac:dyDescent="0.35">
      <c r="B43" s="32"/>
      <c r="C43" s="31"/>
      <c r="D43" s="5"/>
      <c r="E43" s="5"/>
    </row>
    <row r="44" spans="2:5" ht="14.5" x14ac:dyDescent="0.35">
      <c r="B44" s="32" t="s">
        <v>171</v>
      </c>
      <c r="C44" s="21" t="s">
        <v>277</v>
      </c>
      <c r="D44" s="5"/>
      <c r="E44" s="5"/>
    </row>
    <row r="45" spans="2:5" ht="14.5" x14ac:dyDescent="0.35">
      <c r="B45" s="31"/>
      <c r="C45" s="21" t="s">
        <v>278</v>
      </c>
      <c r="D45" s="5"/>
      <c r="E45" s="5"/>
    </row>
    <row r="46" spans="2:5" ht="14.5" x14ac:dyDescent="0.35">
      <c r="B46" s="31"/>
      <c r="C46" s="21" t="s">
        <v>279</v>
      </c>
      <c r="D46" s="5"/>
      <c r="E46" s="5"/>
    </row>
    <row r="47" spans="2:5" x14ac:dyDescent="0.3">
      <c r="E47" s="5"/>
    </row>
  </sheetData>
  <phoneticPr fontId="41" type="noConversion"/>
  <hyperlinks>
    <hyperlink ref="B1" location="'Innehåll-Content'!A1" display="Tillbaka till innehåll - Back to content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Y91"/>
  <sheetViews>
    <sheetView zoomScale="85" zoomScaleNormal="85"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A6" sqref="A6"/>
    </sheetView>
  </sheetViews>
  <sheetFormatPr defaultRowHeight="13" x14ac:dyDescent="0.3"/>
  <cols>
    <col min="1" max="1" width="4.54296875" bestFit="1" customWidth="1"/>
    <col min="2" max="2" width="42.7265625" bestFit="1" customWidth="1"/>
    <col min="3" max="3" width="72.26953125" customWidth="1"/>
    <col min="4" max="4" width="7.26953125" bestFit="1" customWidth="1"/>
    <col min="5" max="8" width="7.7265625" bestFit="1" customWidth="1"/>
    <col min="9" max="9" width="8" customWidth="1"/>
    <col min="10" max="10" width="7.7265625" bestFit="1" customWidth="1"/>
    <col min="11" max="19" width="7.7265625" style="27" customWidth="1"/>
    <col min="20" max="20" width="7.26953125" bestFit="1" customWidth="1"/>
    <col min="21" max="24" width="7.7265625" bestFit="1" customWidth="1"/>
    <col min="25" max="25" width="7" customWidth="1"/>
    <col min="26" max="26" width="7.7265625" bestFit="1" customWidth="1"/>
    <col min="27" max="35" width="7.7265625" style="27" customWidth="1"/>
    <col min="36" max="36" width="8" customWidth="1"/>
    <col min="37" max="43" width="8.1796875" bestFit="1" customWidth="1"/>
    <col min="44" max="48" width="8.1796875" style="27" bestFit="1" customWidth="1"/>
    <col min="49" max="51" width="8.1796875" style="27" customWidth="1"/>
    <col min="52" max="52" width="7.26953125" bestFit="1" customWidth="1"/>
    <col min="53" max="56" width="7.7265625" bestFit="1" customWidth="1"/>
    <col min="57" max="58" width="9.26953125" customWidth="1"/>
    <col min="59" max="59" width="7.7265625" bestFit="1" customWidth="1"/>
    <col min="60" max="67" width="7.7265625" style="27" customWidth="1"/>
    <col min="68" max="68" width="10.26953125" customWidth="1"/>
    <col min="69" max="69" width="9.54296875" customWidth="1"/>
    <col min="70" max="70" width="9.453125" customWidth="1"/>
    <col min="71" max="71" width="9.54296875" customWidth="1"/>
    <col min="72" max="73" width="9.7265625" bestFit="1" customWidth="1"/>
    <col min="74" max="74" width="9.7265625" customWidth="1"/>
    <col min="75" max="75" width="9.7265625" bestFit="1" customWidth="1"/>
    <col min="76" max="77" width="9.7265625" style="27" bestFit="1" customWidth="1"/>
    <col min="78" max="78" width="9.7265625" style="27" customWidth="1"/>
    <col min="79" max="80" width="9.7265625" style="27" bestFit="1" customWidth="1"/>
    <col min="81" max="83" width="9.7265625" style="27" customWidth="1"/>
    <col min="84" max="84" width="8.453125" customWidth="1"/>
    <col min="85" max="85" width="7.1796875" bestFit="1" customWidth="1"/>
    <col min="86" max="87" width="8.1796875" bestFit="1" customWidth="1"/>
    <col min="88" max="88" width="7.7265625" bestFit="1" customWidth="1"/>
    <col min="89" max="89" width="7.7265625" customWidth="1"/>
    <col min="90" max="90" width="9.26953125" customWidth="1"/>
    <col min="91" max="91" width="7.7265625" bestFit="1" customWidth="1"/>
    <col min="92" max="99" width="7.7265625" style="27" customWidth="1"/>
    <col min="100" max="100" width="7.26953125" bestFit="1" customWidth="1"/>
    <col min="101" max="101" width="7.7265625" bestFit="1" customWidth="1"/>
    <col min="102" max="102" width="7.7265625" customWidth="1"/>
    <col min="103" max="105" width="7.7265625" bestFit="1" customWidth="1"/>
    <col min="106" max="106" width="9.26953125" customWidth="1"/>
    <col min="107" max="107" width="7.7265625" bestFit="1" customWidth="1"/>
    <col min="108" max="115" width="7.7265625" style="27" customWidth="1"/>
    <col min="116" max="116" width="7.26953125" bestFit="1" customWidth="1"/>
    <col min="117" max="120" width="7.7265625" bestFit="1" customWidth="1"/>
    <col min="121" max="121" width="9.26953125" customWidth="1"/>
    <col min="122" max="122" width="7.7265625" bestFit="1" customWidth="1"/>
    <col min="123" max="123" width="7.7265625" customWidth="1"/>
    <col min="124" max="131" width="7.7265625" style="27" customWidth="1"/>
    <col min="132" max="132" width="8" customWidth="1"/>
    <col min="133" max="139" width="8.1796875" bestFit="1" customWidth="1"/>
    <col min="140" max="144" width="8.1796875" style="27" bestFit="1" customWidth="1"/>
    <col min="145" max="147" width="8.1796875" style="27" customWidth="1"/>
    <col min="148" max="148" width="8.453125" customWidth="1"/>
    <col min="149" max="155" width="8.1796875" bestFit="1" customWidth="1"/>
    <col min="156" max="160" width="8.1796875" style="27" bestFit="1" customWidth="1"/>
    <col min="161" max="163" width="8.1796875" style="27" customWidth="1"/>
    <col min="164" max="164" width="7.26953125" bestFit="1" customWidth="1"/>
    <col min="165" max="168" width="7.7265625" bestFit="1" customWidth="1"/>
    <col min="169" max="170" width="9.26953125" customWidth="1"/>
    <col min="171" max="171" width="7.7265625" bestFit="1" customWidth="1"/>
    <col min="172" max="172" width="7.7265625" customWidth="1"/>
    <col min="173" max="179" width="7.7265625" style="27" customWidth="1"/>
    <col min="180" max="180" width="8" customWidth="1"/>
    <col min="181" max="187" width="8.1796875" bestFit="1" customWidth="1"/>
    <col min="188" max="192" width="8.1796875" style="27" bestFit="1" customWidth="1"/>
    <col min="193" max="195" width="8.1796875" style="27" customWidth="1"/>
    <col min="196" max="196" width="7.26953125" bestFit="1" customWidth="1"/>
    <col min="197" max="198" width="7.7265625" bestFit="1" customWidth="1"/>
    <col min="199" max="199" width="7.7265625" customWidth="1"/>
    <col min="200" max="201" width="7.7265625" bestFit="1" customWidth="1"/>
    <col min="202" max="203" width="7.7265625" customWidth="1"/>
    <col min="204" max="204" width="7.7265625" bestFit="1" customWidth="1"/>
    <col min="205" max="211" width="7.7265625" style="27" customWidth="1"/>
    <col min="212" max="212" width="7.26953125" bestFit="1" customWidth="1"/>
    <col min="213" max="215" width="7.7265625" bestFit="1" customWidth="1"/>
    <col min="216" max="216" width="7.7265625" customWidth="1"/>
    <col min="217" max="217" width="7.7265625" bestFit="1" customWidth="1"/>
    <col min="218" max="219" width="7.7265625" customWidth="1"/>
    <col min="220" max="220" width="7.7265625" bestFit="1" customWidth="1"/>
    <col min="221" max="227" width="7.7265625" style="27" customWidth="1"/>
    <col min="228" max="228" width="7.81640625" customWidth="1"/>
    <col min="229" max="231" width="7.7265625" bestFit="1" customWidth="1"/>
    <col min="232" max="233" width="7.7265625" customWidth="1"/>
    <col min="234" max="234" width="8.26953125" customWidth="1"/>
    <col min="235" max="235" width="7.7265625" bestFit="1" customWidth="1"/>
    <col min="236" max="245" width="7.7265625" style="27" customWidth="1"/>
    <col min="246" max="249" width="8.26953125" bestFit="1" customWidth="1"/>
    <col min="250" max="250" width="8.26953125" customWidth="1"/>
    <col min="251" max="256" width="8.26953125" bestFit="1" customWidth="1"/>
    <col min="257" max="257" width="8.26953125" customWidth="1"/>
  </cols>
  <sheetData>
    <row r="1" spans="1:259" ht="15.5" x14ac:dyDescent="0.35">
      <c r="B1" s="126" t="s">
        <v>194</v>
      </c>
      <c r="C1" s="126"/>
      <c r="D1" s="129" t="s">
        <v>216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65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65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65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65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65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65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/>
      <c r="DK1" s="130"/>
      <c r="DL1" s="129" t="s">
        <v>218</v>
      </c>
      <c r="DM1" s="130"/>
      <c r="DN1" s="130"/>
      <c r="DO1" s="130"/>
      <c r="DP1" s="130"/>
      <c r="DQ1" s="130"/>
      <c r="DR1" s="130"/>
      <c r="DS1" s="130"/>
      <c r="DT1" s="130"/>
      <c r="DU1" s="130"/>
      <c r="DV1" s="130"/>
      <c r="DW1" s="130"/>
      <c r="DX1" s="130"/>
      <c r="DY1" s="130"/>
      <c r="DZ1" s="130"/>
      <c r="EA1" s="130"/>
      <c r="EB1" s="129"/>
      <c r="EC1" s="130"/>
      <c r="ED1" s="130"/>
      <c r="EE1" s="130"/>
      <c r="EF1" s="130"/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/>
      <c r="ER1" s="129"/>
      <c r="ES1" s="130"/>
      <c r="ET1" s="130"/>
      <c r="EU1" s="130"/>
      <c r="EV1" s="130"/>
      <c r="EW1" s="130"/>
      <c r="EX1" s="130"/>
      <c r="EY1" s="130"/>
      <c r="EZ1" s="130"/>
      <c r="FA1" s="130"/>
      <c r="FB1" s="130"/>
      <c r="FC1" s="130"/>
      <c r="FD1" s="130"/>
      <c r="FE1" s="130"/>
      <c r="FF1" s="130"/>
      <c r="FG1" s="130"/>
      <c r="FH1" s="129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29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29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29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29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72"/>
      <c r="II1" s="174"/>
      <c r="IJ1" s="317" t="s">
        <v>305</v>
      </c>
      <c r="IY1" s="174"/>
    </row>
    <row r="2" spans="1:259" ht="21" x14ac:dyDescent="0.5">
      <c r="B2" s="127" t="s">
        <v>274</v>
      </c>
      <c r="E2" s="122"/>
      <c r="F2" s="123"/>
      <c r="U2" s="122"/>
      <c r="V2" s="123"/>
      <c r="AK2" s="122"/>
      <c r="AL2" s="123"/>
      <c r="BA2" s="122"/>
      <c r="BB2" s="123"/>
      <c r="BQ2" s="122"/>
      <c r="BR2" s="123"/>
      <c r="CG2" s="122"/>
      <c r="CH2" s="123"/>
      <c r="CW2" s="122"/>
      <c r="CX2" s="122"/>
      <c r="CY2" s="123"/>
      <c r="DM2" s="122"/>
      <c r="DN2" s="123"/>
      <c r="EC2" s="122"/>
      <c r="ED2" s="123"/>
      <c r="ES2" s="122"/>
      <c r="ET2" s="123"/>
      <c r="FI2" s="122"/>
      <c r="FJ2" s="123"/>
      <c r="FY2" s="122"/>
      <c r="FZ2" s="123"/>
      <c r="GO2" s="122"/>
      <c r="GP2" s="123"/>
      <c r="GQ2" s="123"/>
      <c r="HE2" s="122"/>
      <c r="HF2" s="123"/>
      <c r="HU2" s="122"/>
      <c r="HV2" s="123"/>
      <c r="IE2" s="130"/>
      <c r="IF2" s="130"/>
      <c r="IG2" s="130"/>
      <c r="IH2" s="130"/>
      <c r="II2" s="288"/>
      <c r="IY2" s="174"/>
    </row>
    <row r="3" spans="1:259" ht="16.5" x14ac:dyDescent="0.45">
      <c r="A3" s="15"/>
      <c r="C3" s="25"/>
      <c r="D3" s="137" t="s">
        <v>72</v>
      </c>
      <c r="E3" s="138"/>
      <c r="F3" s="138"/>
      <c r="G3" s="138"/>
      <c r="H3" s="138"/>
      <c r="I3" s="138"/>
      <c r="J3" s="138"/>
      <c r="K3" s="138"/>
      <c r="L3" s="161"/>
      <c r="M3" s="166"/>
      <c r="N3" s="196"/>
      <c r="O3" s="180"/>
      <c r="P3" s="166"/>
      <c r="Q3" s="205"/>
      <c r="R3" s="212"/>
      <c r="S3" s="212"/>
      <c r="T3" s="137" t="s">
        <v>245</v>
      </c>
      <c r="U3" s="138"/>
      <c r="V3" s="138"/>
      <c r="W3" s="138"/>
      <c r="X3" s="138"/>
      <c r="Y3" s="138"/>
      <c r="Z3" s="138"/>
      <c r="AA3" s="138"/>
      <c r="AB3" s="161"/>
      <c r="AC3" s="180"/>
      <c r="AD3" s="196"/>
      <c r="AE3" s="161"/>
      <c r="AF3" s="166"/>
      <c r="AG3" s="205"/>
      <c r="AH3" s="212"/>
      <c r="AI3" s="212"/>
      <c r="AJ3" s="137" t="s">
        <v>80</v>
      </c>
      <c r="AK3" s="138"/>
      <c r="AL3" s="138"/>
      <c r="AM3" s="138"/>
      <c r="AN3" s="138"/>
      <c r="AO3" s="180"/>
      <c r="AP3" s="138"/>
      <c r="AQ3" s="138"/>
      <c r="AR3" s="138"/>
      <c r="AS3" s="161"/>
      <c r="AT3" s="199"/>
      <c r="AU3" s="161"/>
      <c r="AV3" s="166"/>
      <c r="AW3" s="205"/>
      <c r="AX3" s="212"/>
      <c r="AY3" s="212"/>
      <c r="AZ3" s="137" t="s">
        <v>82</v>
      </c>
      <c r="BA3" s="138"/>
      <c r="BB3" s="138"/>
      <c r="BC3" s="138"/>
      <c r="BD3" s="138"/>
      <c r="BE3" s="138"/>
      <c r="BF3" s="180"/>
      <c r="BG3" s="138"/>
      <c r="BH3" s="138"/>
      <c r="BI3" s="199"/>
      <c r="BJ3" s="161"/>
      <c r="BK3" s="161"/>
      <c r="BL3" s="166"/>
      <c r="BM3" s="205"/>
      <c r="BN3" s="212"/>
      <c r="BO3" s="212"/>
      <c r="BP3" s="137" t="s">
        <v>91</v>
      </c>
      <c r="BQ3" s="138"/>
      <c r="BR3" s="138"/>
      <c r="BS3" s="138"/>
      <c r="BT3" s="138"/>
      <c r="BU3" s="138"/>
      <c r="BV3" s="180"/>
      <c r="BW3" s="138"/>
      <c r="BX3" s="138"/>
      <c r="BY3" s="161"/>
      <c r="BZ3" s="199"/>
      <c r="CA3" s="161"/>
      <c r="CB3" s="166"/>
      <c r="CC3" s="205"/>
      <c r="CD3" s="212"/>
      <c r="CE3" s="212"/>
      <c r="CF3" s="137" t="s">
        <v>92</v>
      </c>
      <c r="CG3" s="138"/>
      <c r="CH3" s="138"/>
      <c r="CI3" s="138"/>
      <c r="CJ3" s="138"/>
      <c r="CK3" s="180"/>
      <c r="CL3" s="138"/>
      <c r="CM3" s="138"/>
      <c r="CN3" s="138"/>
      <c r="CO3" s="161"/>
      <c r="CP3" s="199"/>
      <c r="CQ3" s="161"/>
      <c r="CR3" s="166"/>
      <c r="CS3" s="205"/>
      <c r="CT3" s="212"/>
      <c r="CU3" s="212"/>
      <c r="CV3" s="137" t="s">
        <v>93</v>
      </c>
      <c r="CW3" s="138"/>
      <c r="CX3" s="180"/>
      <c r="CY3" s="138"/>
      <c r="CZ3" s="138"/>
      <c r="DA3" s="138"/>
      <c r="DB3" s="138"/>
      <c r="DC3" s="138"/>
      <c r="DD3" s="138"/>
      <c r="DE3" s="199"/>
      <c r="DF3" s="161"/>
      <c r="DG3" s="161"/>
      <c r="DH3" s="166"/>
      <c r="DI3" s="205"/>
      <c r="DJ3" s="212"/>
      <c r="DK3" s="212"/>
      <c r="DL3" s="137" t="s">
        <v>78</v>
      </c>
      <c r="DM3" s="138"/>
      <c r="DN3" s="138"/>
      <c r="DO3" s="138"/>
      <c r="DP3" s="138"/>
      <c r="DQ3" s="138"/>
      <c r="DR3" s="138"/>
      <c r="DS3" s="180"/>
      <c r="DT3" s="138"/>
      <c r="DU3" s="199"/>
      <c r="DV3" s="161"/>
      <c r="DW3" s="161"/>
      <c r="DX3" s="166"/>
      <c r="DY3" s="205"/>
      <c r="DZ3" s="212"/>
      <c r="EA3" s="212"/>
      <c r="EB3" s="137" t="s">
        <v>79</v>
      </c>
      <c r="EC3" s="138"/>
      <c r="ED3" s="138"/>
      <c r="EE3" s="138"/>
      <c r="EF3" s="180"/>
      <c r="EG3" s="138"/>
      <c r="EH3" s="138"/>
      <c r="EI3" s="138"/>
      <c r="EJ3" s="138"/>
      <c r="EK3" s="161"/>
      <c r="EL3" s="199"/>
      <c r="EM3" s="161"/>
      <c r="EN3" s="166"/>
      <c r="EO3" s="205"/>
      <c r="EP3" s="212"/>
      <c r="EQ3" s="212"/>
      <c r="ER3" s="137" t="s">
        <v>81</v>
      </c>
      <c r="ES3" s="138"/>
      <c r="ET3" s="138"/>
      <c r="EU3" s="138"/>
      <c r="EV3" s="138"/>
      <c r="EW3" s="138"/>
      <c r="EX3" s="180"/>
      <c r="EY3" s="138"/>
      <c r="EZ3" s="138"/>
      <c r="FA3" s="161"/>
      <c r="FB3" s="199"/>
      <c r="FC3" s="161"/>
      <c r="FD3" s="166"/>
      <c r="FE3" s="205"/>
      <c r="FF3" s="212"/>
      <c r="FG3" s="212"/>
      <c r="FH3" s="137" t="s">
        <v>86</v>
      </c>
      <c r="FI3" s="138"/>
      <c r="FJ3" s="138"/>
      <c r="FK3" s="138"/>
      <c r="FL3" s="138"/>
      <c r="FM3" s="138"/>
      <c r="FN3" s="180"/>
      <c r="FO3" s="138"/>
      <c r="FP3" s="199"/>
      <c r="FQ3" s="138"/>
      <c r="FR3" s="161"/>
      <c r="FS3" s="161"/>
      <c r="FT3" s="166"/>
      <c r="FU3" s="205"/>
      <c r="FV3" s="212"/>
      <c r="FW3" s="212"/>
      <c r="FX3" s="137" t="s">
        <v>87</v>
      </c>
      <c r="FY3" s="138"/>
      <c r="FZ3" s="138"/>
      <c r="GA3" s="138"/>
      <c r="GB3" s="138"/>
      <c r="GC3" s="138"/>
      <c r="GD3" s="180"/>
      <c r="GE3" s="138"/>
      <c r="GF3" s="138"/>
      <c r="GG3" s="161"/>
      <c r="GH3" s="199"/>
      <c r="GI3" s="161"/>
      <c r="GJ3" s="166"/>
      <c r="GK3" s="205"/>
      <c r="GL3" s="212"/>
      <c r="GM3" s="212"/>
      <c r="GN3" s="137" t="s">
        <v>89</v>
      </c>
      <c r="GO3" s="138"/>
      <c r="GP3" s="138"/>
      <c r="GQ3" s="180"/>
      <c r="GR3" s="138"/>
      <c r="GS3" s="138"/>
      <c r="GT3" s="138"/>
      <c r="GU3" s="199"/>
      <c r="GV3" s="138"/>
      <c r="GW3" s="138"/>
      <c r="GX3" s="161"/>
      <c r="GY3" s="161"/>
      <c r="GZ3" s="166"/>
      <c r="HA3" s="205"/>
      <c r="HB3" s="212"/>
      <c r="HC3" s="212"/>
      <c r="HD3" s="137" t="s">
        <v>88</v>
      </c>
      <c r="HE3" s="138"/>
      <c r="HF3" s="138"/>
      <c r="HG3" s="138"/>
      <c r="HH3" s="180"/>
      <c r="HI3" s="138"/>
      <c r="HJ3" s="138"/>
      <c r="HK3" s="199"/>
      <c r="HL3" s="138"/>
      <c r="HM3" s="138"/>
      <c r="HN3" s="161"/>
      <c r="HO3" s="161"/>
      <c r="HP3" s="166"/>
      <c r="HQ3" s="205"/>
      <c r="HR3" s="212"/>
      <c r="HS3" s="212"/>
      <c r="HT3" s="137" t="s">
        <v>90</v>
      </c>
      <c r="HU3" s="138"/>
      <c r="HV3" s="138"/>
      <c r="HW3" s="138"/>
      <c r="HX3" s="180"/>
      <c r="HY3" s="138"/>
      <c r="HZ3" s="138"/>
      <c r="IA3" s="138"/>
      <c r="IB3" s="138"/>
      <c r="IC3" s="199"/>
      <c r="ID3" s="161"/>
      <c r="IE3" s="168"/>
      <c r="IF3" s="207"/>
      <c r="IG3" s="230"/>
      <c r="IH3" s="253"/>
      <c r="II3" s="133"/>
      <c r="IJ3" s="211" t="s">
        <v>306</v>
      </c>
      <c r="IK3" s="212"/>
      <c r="IL3" s="212"/>
      <c r="IM3" s="212"/>
      <c r="IN3" s="212"/>
      <c r="IO3" s="212"/>
      <c r="IP3" s="212"/>
      <c r="IQ3" s="212"/>
      <c r="IR3" s="212"/>
      <c r="IS3" s="212"/>
      <c r="IT3" s="212"/>
      <c r="IU3" s="212"/>
      <c r="IV3" s="212"/>
      <c r="IW3" s="212"/>
      <c r="IX3" s="212"/>
      <c r="IY3" s="139"/>
    </row>
    <row r="4" spans="1:259" ht="14.5" x14ac:dyDescent="0.35">
      <c r="A4" s="16"/>
      <c r="B4" s="30"/>
      <c r="C4" s="24"/>
      <c r="D4" s="131" t="s">
        <v>75</v>
      </c>
      <c r="E4" s="132"/>
      <c r="F4" s="132"/>
      <c r="G4" s="132"/>
      <c r="H4" s="132"/>
      <c r="I4" s="132"/>
      <c r="J4" s="132"/>
      <c r="K4" s="135"/>
      <c r="L4" s="162"/>
      <c r="M4" s="167"/>
      <c r="N4" s="198"/>
      <c r="O4" s="182"/>
      <c r="P4" s="168"/>
      <c r="Q4" s="207"/>
      <c r="R4" s="228"/>
      <c r="S4" s="249"/>
      <c r="T4" s="131" t="s">
        <v>76</v>
      </c>
      <c r="U4" s="132"/>
      <c r="V4" s="132"/>
      <c r="W4" s="132"/>
      <c r="X4" s="132"/>
      <c r="Y4" s="132"/>
      <c r="Z4" s="132"/>
      <c r="AA4" s="135"/>
      <c r="AB4" s="162"/>
      <c r="AC4" s="182"/>
      <c r="AD4" s="198"/>
      <c r="AE4" s="163"/>
      <c r="AF4" s="168"/>
      <c r="AG4" s="207"/>
      <c r="AH4" s="228"/>
      <c r="AI4" s="249"/>
      <c r="AJ4" s="131" t="s">
        <v>181</v>
      </c>
      <c r="AK4" s="132"/>
      <c r="AL4" s="132"/>
      <c r="AM4" s="132"/>
      <c r="AN4" s="132"/>
      <c r="AO4" s="182"/>
      <c r="AP4" s="132"/>
      <c r="AQ4" s="132"/>
      <c r="AR4" s="135"/>
      <c r="AS4" s="162"/>
      <c r="AT4" s="201"/>
      <c r="AU4" s="163"/>
      <c r="AV4" s="168"/>
      <c r="AW4" s="207"/>
      <c r="AX4" s="228"/>
      <c r="AY4" s="249"/>
      <c r="AZ4" s="131" t="s">
        <v>181</v>
      </c>
      <c r="BA4" s="132"/>
      <c r="BB4" s="132"/>
      <c r="BC4" s="132"/>
      <c r="BD4" s="132"/>
      <c r="BE4" s="132"/>
      <c r="BF4" s="182"/>
      <c r="BG4" s="132"/>
      <c r="BH4" s="135"/>
      <c r="BI4" s="200"/>
      <c r="BJ4" s="162"/>
      <c r="BK4" s="163"/>
      <c r="BL4" s="168"/>
      <c r="BM4" s="207"/>
      <c r="BN4" s="228"/>
      <c r="BO4" s="249"/>
      <c r="BP4" s="131" t="s">
        <v>71</v>
      </c>
      <c r="BQ4" s="132"/>
      <c r="BR4" s="132"/>
      <c r="BS4" s="132"/>
      <c r="BT4" s="132"/>
      <c r="BU4" s="132"/>
      <c r="BV4" s="182"/>
      <c r="BW4" s="132"/>
      <c r="BX4" s="135"/>
      <c r="BY4" s="162"/>
      <c r="BZ4" s="201"/>
      <c r="CA4" s="163"/>
      <c r="CB4" s="168"/>
      <c r="CC4" s="207"/>
      <c r="CD4" s="228"/>
      <c r="CE4" s="249"/>
      <c r="CF4" s="131" t="s">
        <v>71</v>
      </c>
      <c r="CG4" s="132"/>
      <c r="CH4" s="132"/>
      <c r="CI4" s="132"/>
      <c r="CJ4" s="132"/>
      <c r="CK4" s="182"/>
      <c r="CL4" s="132"/>
      <c r="CM4" s="132"/>
      <c r="CN4" s="135"/>
      <c r="CO4" s="162"/>
      <c r="CP4" s="201"/>
      <c r="CQ4" s="163"/>
      <c r="CR4" s="168"/>
      <c r="CS4" s="207"/>
      <c r="CT4" s="228"/>
      <c r="CU4" s="249"/>
      <c r="CV4" s="131" t="s">
        <v>71</v>
      </c>
      <c r="CW4" s="132"/>
      <c r="CX4" s="182"/>
      <c r="CY4" s="132"/>
      <c r="CZ4" s="132"/>
      <c r="DA4" s="132"/>
      <c r="DB4" s="132"/>
      <c r="DC4" s="132"/>
      <c r="DD4" s="135"/>
      <c r="DE4" s="200"/>
      <c r="DF4" s="162"/>
      <c r="DG4" s="163"/>
      <c r="DH4" s="168"/>
      <c r="DI4" s="207"/>
      <c r="DJ4" s="228"/>
      <c r="DK4" s="249"/>
      <c r="DL4" s="131" t="s">
        <v>181</v>
      </c>
      <c r="DM4" s="132"/>
      <c r="DN4" s="132"/>
      <c r="DO4" s="132"/>
      <c r="DP4" s="132"/>
      <c r="DQ4" s="132"/>
      <c r="DR4" s="132"/>
      <c r="DS4" s="182"/>
      <c r="DT4" s="135"/>
      <c r="DU4" s="200"/>
      <c r="DV4" s="162"/>
      <c r="DW4" s="163"/>
      <c r="DX4" s="168"/>
      <c r="DY4" s="207"/>
      <c r="DZ4" s="228"/>
      <c r="EA4" s="249"/>
      <c r="EB4" s="131" t="s">
        <v>181</v>
      </c>
      <c r="EC4" s="132"/>
      <c r="ED4" s="132"/>
      <c r="EE4" s="132"/>
      <c r="EF4" s="182"/>
      <c r="EG4" s="132"/>
      <c r="EH4" s="132"/>
      <c r="EI4" s="132"/>
      <c r="EJ4" s="135"/>
      <c r="EK4" s="162"/>
      <c r="EL4" s="201"/>
      <c r="EM4" s="163"/>
      <c r="EN4" s="168"/>
      <c r="EO4" s="207"/>
      <c r="EP4" s="228"/>
      <c r="EQ4" s="249"/>
      <c r="ER4" s="131" t="s">
        <v>181</v>
      </c>
      <c r="ES4" s="132"/>
      <c r="ET4" s="132"/>
      <c r="EU4" s="132"/>
      <c r="EV4" s="132"/>
      <c r="EW4" s="132"/>
      <c r="EX4" s="182"/>
      <c r="EY4" s="132"/>
      <c r="EZ4" s="135"/>
      <c r="FA4" s="162"/>
      <c r="FB4" s="201"/>
      <c r="FC4" s="163"/>
      <c r="FD4" s="168"/>
      <c r="FE4" s="207"/>
      <c r="FF4" s="228"/>
      <c r="FG4" s="249"/>
      <c r="FH4" s="131" t="s">
        <v>181</v>
      </c>
      <c r="FI4" s="132"/>
      <c r="FJ4" s="132"/>
      <c r="FK4" s="132"/>
      <c r="FL4" s="132"/>
      <c r="FM4" s="132"/>
      <c r="FN4" s="182"/>
      <c r="FO4" s="132"/>
      <c r="FP4" s="201"/>
      <c r="FQ4" s="135"/>
      <c r="FR4" s="162"/>
      <c r="FS4" s="163"/>
      <c r="FT4" s="168"/>
      <c r="FU4" s="207"/>
      <c r="FV4" s="228"/>
      <c r="FW4" s="249"/>
      <c r="FX4" s="131" t="s">
        <v>181</v>
      </c>
      <c r="FY4" s="132"/>
      <c r="FZ4" s="132"/>
      <c r="GA4" s="132"/>
      <c r="GB4" s="132"/>
      <c r="GC4" s="132"/>
      <c r="GD4" s="182"/>
      <c r="GE4" s="132"/>
      <c r="GF4" s="135"/>
      <c r="GG4" s="162"/>
      <c r="GH4" s="201"/>
      <c r="GI4" s="163"/>
      <c r="GJ4" s="168"/>
      <c r="GK4" s="207"/>
      <c r="GL4" s="228"/>
      <c r="GM4" s="249"/>
      <c r="GN4" s="131" t="s">
        <v>181</v>
      </c>
      <c r="GO4" s="132"/>
      <c r="GP4" s="132"/>
      <c r="GQ4" s="182"/>
      <c r="GR4" s="132"/>
      <c r="GS4" s="132"/>
      <c r="GT4" s="132"/>
      <c r="GU4" s="201"/>
      <c r="GV4" s="132"/>
      <c r="GW4" s="135"/>
      <c r="GX4" s="162"/>
      <c r="GY4" s="163"/>
      <c r="GZ4" s="168"/>
      <c r="HA4" s="207"/>
      <c r="HB4" s="228"/>
      <c r="HC4" s="253"/>
      <c r="HD4" s="131" t="s">
        <v>181</v>
      </c>
      <c r="HE4" s="132"/>
      <c r="HF4" s="132"/>
      <c r="HG4" s="132"/>
      <c r="HH4" s="182"/>
      <c r="HI4" s="132"/>
      <c r="HJ4" s="132"/>
      <c r="HK4" s="201"/>
      <c r="HL4" s="132"/>
      <c r="HM4" s="135"/>
      <c r="HN4" s="162"/>
      <c r="HO4" s="163"/>
      <c r="HP4" s="168"/>
      <c r="HQ4" s="207"/>
      <c r="HR4" s="228"/>
      <c r="HS4" s="253"/>
      <c r="HT4" s="131" t="s">
        <v>181</v>
      </c>
      <c r="HU4" s="132"/>
      <c r="HV4" s="132"/>
      <c r="HW4" s="132"/>
      <c r="HX4" s="182"/>
      <c r="HY4" s="132"/>
      <c r="HZ4" s="132"/>
      <c r="IA4" s="132"/>
      <c r="IB4" s="135"/>
      <c r="IC4" s="200"/>
      <c r="ID4" s="162"/>
      <c r="IE4" s="167"/>
      <c r="IF4" s="206"/>
      <c r="IG4" s="230"/>
      <c r="IH4" s="253"/>
      <c r="II4" s="133"/>
      <c r="IJ4" s="270" t="s">
        <v>76</v>
      </c>
      <c r="IK4" s="271"/>
      <c r="IL4" s="271"/>
      <c r="IM4" s="271"/>
      <c r="IN4" s="271"/>
      <c r="IO4" s="271"/>
      <c r="IP4" s="271"/>
      <c r="IQ4" s="272"/>
      <c r="IR4" s="272"/>
      <c r="IS4" s="271"/>
      <c r="IT4" s="271"/>
      <c r="IU4" s="271"/>
      <c r="IV4" s="271"/>
      <c r="IW4" s="271"/>
      <c r="IX4" s="271"/>
      <c r="IY4" s="133"/>
    </row>
    <row r="5" spans="1:259" ht="14.5" x14ac:dyDescent="0.35">
      <c r="A5" s="34" t="s">
        <v>157</v>
      </c>
      <c r="B5" s="58" t="s">
        <v>212</v>
      </c>
      <c r="C5" s="35" t="s">
        <v>59</v>
      </c>
      <c r="D5" s="36" t="s">
        <v>60</v>
      </c>
      <c r="E5" s="36" t="s">
        <v>61</v>
      </c>
      <c r="F5" s="36" t="s">
        <v>62</v>
      </c>
      <c r="G5" s="36" t="s">
        <v>63</v>
      </c>
      <c r="H5" s="36" t="s">
        <v>64</v>
      </c>
      <c r="I5" s="36" t="s">
        <v>65</v>
      </c>
      <c r="J5" s="36" t="s">
        <v>163</v>
      </c>
      <c r="K5" s="36" t="s">
        <v>221</v>
      </c>
      <c r="L5" s="36" t="s">
        <v>222</v>
      </c>
      <c r="M5" s="36" t="s">
        <v>242</v>
      </c>
      <c r="N5" s="36" t="s">
        <v>243</v>
      </c>
      <c r="O5" s="36" t="s">
        <v>244</v>
      </c>
      <c r="P5" s="36" t="s">
        <v>246</v>
      </c>
      <c r="Q5" s="36" t="s">
        <v>251</v>
      </c>
      <c r="R5" s="36" t="s">
        <v>270</v>
      </c>
      <c r="S5" s="36" t="s">
        <v>281</v>
      </c>
      <c r="T5" s="209" t="s">
        <v>60</v>
      </c>
      <c r="U5" s="36" t="s">
        <v>61</v>
      </c>
      <c r="V5" s="36" t="s">
        <v>62</v>
      </c>
      <c r="W5" s="36" t="s">
        <v>63</v>
      </c>
      <c r="X5" s="36" t="s">
        <v>64</v>
      </c>
      <c r="Y5" s="36" t="s">
        <v>65</v>
      </c>
      <c r="Z5" s="36" t="s">
        <v>163</v>
      </c>
      <c r="AA5" s="36" t="s">
        <v>221</v>
      </c>
      <c r="AB5" s="36" t="s">
        <v>222</v>
      </c>
      <c r="AC5" s="36" t="s">
        <v>242</v>
      </c>
      <c r="AD5" s="36" t="s">
        <v>243</v>
      </c>
      <c r="AE5" s="36" t="s">
        <v>244</v>
      </c>
      <c r="AF5" s="36" t="s">
        <v>246</v>
      </c>
      <c r="AG5" s="36" t="s">
        <v>251</v>
      </c>
      <c r="AH5" s="36" t="s">
        <v>270</v>
      </c>
      <c r="AI5" s="36" t="s">
        <v>281</v>
      </c>
      <c r="AJ5" s="209" t="s">
        <v>60</v>
      </c>
      <c r="AK5" s="36" t="s">
        <v>61</v>
      </c>
      <c r="AL5" s="36" t="s">
        <v>62</v>
      </c>
      <c r="AM5" s="36" t="s">
        <v>63</v>
      </c>
      <c r="AN5" s="36" t="s">
        <v>64</v>
      </c>
      <c r="AO5" s="36" t="s">
        <v>65</v>
      </c>
      <c r="AP5" s="36" t="s">
        <v>163</v>
      </c>
      <c r="AQ5" s="36" t="s">
        <v>221</v>
      </c>
      <c r="AR5" s="36" t="s">
        <v>222</v>
      </c>
      <c r="AS5" s="36" t="s">
        <v>242</v>
      </c>
      <c r="AT5" s="36" t="s">
        <v>243</v>
      </c>
      <c r="AU5" s="36" t="s">
        <v>244</v>
      </c>
      <c r="AV5" s="36" t="s">
        <v>246</v>
      </c>
      <c r="AW5" s="36" t="s">
        <v>251</v>
      </c>
      <c r="AX5" s="36" t="s">
        <v>270</v>
      </c>
      <c r="AY5" s="36" t="s">
        <v>281</v>
      </c>
      <c r="AZ5" s="209" t="s">
        <v>60</v>
      </c>
      <c r="BA5" s="36" t="s">
        <v>61</v>
      </c>
      <c r="BB5" s="36" t="s">
        <v>62</v>
      </c>
      <c r="BC5" s="36" t="s">
        <v>63</v>
      </c>
      <c r="BD5" s="36" t="s">
        <v>64</v>
      </c>
      <c r="BE5" s="36" t="s">
        <v>65</v>
      </c>
      <c r="BF5" s="36" t="s">
        <v>163</v>
      </c>
      <c r="BG5" s="36" t="s">
        <v>221</v>
      </c>
      <c r="BH5" s="36" t="s">
        <v>222</v>
      </c>
      <c r="BI5" s="36" t="s">
        <v>242</v>
      </c>
      <c r="BJ5" s="36" t="s">
        <v>243</v>
      </c>
      <c r="BK5" s="36" t="s">
        <v>244</v>
      </c>
      <c r="BL5" s="36" t="s">
        <v>246</v>
      </c>
      <c r="BM5" s="36" t="s">
        <v>251</v>
      </c>
      <c r="BN5" s="36" t="s">
        <v>270</v>
      </c>
      <c r="BO5" s="36" t="s">
        <v>281</v>
      </c>
      <c r="BP5" s="209" t="s">
        <v>60</v>
      </c>
      <c r="BQ5" s="36" t="s">
        <v>61</v>
      </c>
      <c r="BR5" s="36" t="s">
        <v>62</v>
      </c>
      <c r="BS5" s="36" t="s">
        <v>63</v>
      </c>
      <c r="BT5" s="36" t="s">
        <v>64</v>
      </c>
      <c r="BU5" s="36" t="s">
        <v>65</v>
      </c>
      <c r="BV5" s="36" t="s">
        <v>163</v>
      </c>
      <c r="BW5" s="36" t="s">
        <v>221</v>
      </c>
      <c r="BX5" s="36" t="s">
        <v>222</v>
      </c>
      <c r="BY5" s="36" t="s">
        <v>242</v>
      </c>
      <c r="BZ5" s="36" t="s">
        <v>243</v>
      </c>
      <c r="CA5" s="36" t="s">
        <v>244</v>
      </c>
      <c r="CB5" s="36" t="s">
        <v>246</v>
      </c>
      <c r="CC5" s="36" t="s">
        <v>251</v>
      </c>
      <c r="CD5" s="36" t="s">
        <v>270</v>
      </c>
      <c r="CE5" s="36" t="s">
        <v>281</v>
      </c>
      <c r="CF5" s="209" t="s">
        <v>60</v>
      </c>
      <c r="CG5" s="36" t="s">
        <v>61</v>
      </c>
      <c r="CH5" s="36" t="s">
        <v>62</v>
      </c>
      <c r="CI5" s="36" t="s">
        <v>63</v>
      </c>
      <c r="CJ5" s="36" t="s">
        <v>64</v>
      </c>
      <c r="CK5" s="36" t="s">
        <v>65</v>
      </c>
      <c r="CL5" s="36" t="s">
        <v>163</v>
      </c>
      <c r="CM5" s="36" t="s">
        <v>221</v>
      </c>
      <c r="CN5" s="36" t="s">
        <v>222</v>
      </c>
      <c r="CO5" s="36" t="s">
        <v>242</v>
      </c>
      <c r="CP5" s="36" t="s">
        <v>243</v>
      </c>
      <c r="CQ5" s="36" t="s">
        <v>244</v>
      </c>
      <c r="CR5" s="36" t="s">
        <v>246</v>
      </c>
      <c r="CS5" s="36" t="s">
        <v>251</v>
      </c>
      <c r="CT5" s="36" t="s">
        <v>270</v>
      </c>
      <c r="CU5" s="36" t="s">
        <v>281</v>
      </c>
      <c r="CV5" s="209" t="s">
        <v>60</v>
      </c>
      <c r="CW5" s="36" t="s">
        <v>61</v>
      </c>
      <c r="CX5" s="36" t="s">
        <v>62</v>
      </c>
      <c r="CY5" s="36" t="s">
        <v>63</v>
      </c>
      <c r="CZ5" s="36" t="s">
        <v>64</v>
      </c>
      <c r="DA5" s="36" t="s">
        <v>65</v>
      </c>
      <c r="DB5" s="36" t="s">
        <v>163</v>
      </c>
      <c r="DC5" s="36" t="s">
        <v>221</v>
      </c>
      <c r="DD5" s="36" t="s">
        <v>222</v>
      </c>
      <c r="DE5" s="36" t="s">
        <v>242</v>
      </c>
      <c r="DF5" s="36" t="s">
        <v>243</v>
      </c>
      <c r="DG5" s="36" t="s">
        <v>244</v>
      </c>
      <c r="DH5" s="36" t="s">
        <v>246</v>
      </c>
      <c r="DI5" s="36" t="s">
        <v>251</v>
      </c>
      <c r="DJ5" s="36" t="s">
        <v>270</v>
      </c>
      <c r="DK5" s="36" t="s">
        <v>281</v>
      </c>
      <c r="DL5" s="209" t="s">
        <v>60</v>
      </c>
      <c r="DM5" s="36" t="s">
        <v>61</v>
      </c>
      <c r="DN5" s="36" t="s">
        <v>62</v>
      </c>
      <c r="DO5" s="36" t="s">
        <v>63</v>
      </c>
      <c r="DP5" s="36" t="s">
        <v>64</v>
      </c>
      <c r="DQ5" s="36" t="s">
        <v>65</v>
      </c>
      <c r="DR5" s="36" t="s">
        <v>163</v>
      </c>
      <c r="DS5" s="36" t="s">
        <v>221</v>
      </c>
      <c r="DT5" s="36" t="s">
        <v>222</v>
      </c>
      <c r="DU5" s="36" t="s">
        <v>242</v>
      </c>
      <c r="DV5" s="36" t="s">
        <v>243</v>
      </c>
      <c r="DW5" s="36" t="s">
        <v>244</v>
      </c>
      <c r="DX5" s="36" t="s">
        <v>246</v>
      </c>
      <c r="DY5" s="36" t="s">
        <v>251</v>
      </c>
      <c r="DZ5" s="36" t="s">
        <v>270</v>
      </c>
      <c r="EA5" s="36" t="s">
        <v>281</v>
      </c>
      <c r="EB5" s="209" t="s">
        <v>60</v>
      </c>
      <c r="EC5" s="36" t="s">
        <v>61</v>
      </c>
      <c r="ED5" s="36" t="s">
        <v>62</v>
      </c>
      <c r="EE5" s="36" t="s">
        <v>63</v>
      </c>
      <c r="EF5" s="36" t="s">
        <v>64</v>
      </c>
      <c r="EG5" s="36" t="s">
        <v>65</v>
      </c>
      <c r="EH5" s="36" t="s">
        <v>163</v>
      </c>
      <c r="EI5" s="36" t="s">
        <v>221</v>
      </c>
      <c r="EJ5" s="36" t="s">
        <v>222</v>
      </c>
      <c r="EK5" s="36" t="s">
        <v>242</v>
      </c>
      <c r="EL5" s="36" t="s">
        <v>243</v>
      </c>
      <c r="EM5" s="36" t="s">
        <v>244</v>
      </c>
      <c r="EN5" s="36" t="s">
        <v>246</v>
      </c>
      <c r="EO5" s="36" t="s">
        <v>251</v>
      </c>
      <c r="EP5" s="36" t="s">
        <v>270</v>
      </c>
      <c r="EQ5" s="36" t="s">
        <v>281</v>
      </c>
      <c r="ER5" s="209" t="s">
        <v>60</v>
      </c>
      <c r="ES5" s="36" t="s">
        <v>61</v>
      </c>
      <c r="ET5" s="36" t="s">
        <v>62</v>
      </c>
      <c r="EU5" s="36" t="s">
        <v>63</v>
      </c>
      <c r="EV5" s="36" t="s">
        <v>64</v>
      </c>
      <c r="EW5" s="36" t="s">
        <v>65</v>
      </c>
      <c r="EX5" s="36" t="s">
        <v>163</v>
      </c>
      <c r="EY5" s="36" t="s">
        <v>221</v>
      </c>
      <c r="EZ5" s="36" t="s">
        <v>222</v>
      </c>
      <c r="FA5" s="36" t="s">
        <v>242</v>
      </c>
      <c r="FB5" s="36" t="s">
        <v>243</v>
      </c>
      <c r="FC5" s="36" t="s">
        <v>244</v>
      </c>
      <c r="FD5" s="36" t="s">
        <v>246</v>
      </c>
      <c r="FE5" s="36" t="s">
        <v>251</v>
      </c>
      <c r="FF5" s="36" t="s">
        <v>270</v>
      </c>
      <c r="FG5" s="36" t="s">
        <v>281</v>
      </c>
      <c r="FH5" s="209" t="s">
        <v>60</v>
      </c>
      <c r="FI5" s="36" t="s">
        <v>61</v>
      </c>
      <c r="FJ5" s="36" t="s">
        <v>62</v>
      </c>
      <c r="FK5" s="36" t="s">
        <v>63</v>
      </c>
      <c r="FL5" s="36" t="s">
        <v>64</v>
      </c>
      <c r="FM5" s="36" t="s">
        <v>65</v>
      </c>
      <c r="FN5" s="36" t="s">
        <v>163</v>
      </c>
      <c r="FO5" s="36" t="s">
        <v>221</v>
      </c>
      <c r="FP5" s="36" t="s">
        <v>222</v>
      </c>
      <c r="FQ5" s="36" t="s">
        <v>242</v>
      </c>
      <c r="FR5" s="36" t="s">
        <v>243</v>
      </c>
      <c r="FS5" s="36" t="s">
        <v>244</v>
      </c>
      <c r="FT5" s="36" t="s">
        <v>246</v>
      </c>
      <c r="FU5" s="36" t="s">
        <v>251</v>
      </c>
      <c r="FV5" s="36" t="s">
        <v>270</v>
      </c>
      <c r="FW5" s="36" t="s">
        <v>281</v>
      </c>
      <c r="FX5" s="209" t="s">
        <v>60</v>
      </c>
      <c r="FY5" s="36" t="s">
        <v>61</v>
      </c>
      <c r="FZ5" s="36" t="s">
        <v>62</v>
      </c>
      <c r="GA5" s="36" t="s">
        <v>63</v>
      </c>
      <c r="GB5" s="36" t="s">
        <v>64</v>
      </c>
      <c r="GC5" s="36" t="s">
        <v>65</v>
      </c>
      <c r="GD5" s="36" t="s">
        <v>163</v>
      </c>
      <c r="GE5" s="36" t="s">
        <v>221</v>
      </c>
      <c r="GF5" s="36" t="s">
        <v>222</v>
      </c>
      <c r="GG5" s="36" t="s">
        <v>242</v>
      </c>
      <c r="GH5" s="36" t="s">
        <v>243</v>
      </c>
      <c r="GI5" s="36" t="s">
        <v>244</v>
      </c>
      <c r="GJ5" s="36" t="s">
        <v>246</v>
      </c>
      <c r="GK5" s="36" t="s">
        <v>251</v>
      </c>
      <c r="GL5" s="36" t="s">
        <v>270</v>
      </c>
      <c r="GM5" s="36" t="s">
        <v>281</v>
      </c>
      <c r="GN5" s="209" t="s">
        <v>60</v>
      </c>
      <c r="GO5" s="36" t="s">
        <v>61</v>
      </c>
      <c r="GP5" s="36" t="s">
        <v>62</v>
      </c>
      <c r="GQ5" s="36" t="s">
        <v>63</v>
      </c>
      <c r="GR5" s="36" t="s">
        <v>64</v>
      </c>
      <c r="GS5" s="36" t="s">
        <v>65</v>
      </c>
      <c r="GT5" s="36" t="s">
        <v>163</v>
      </c>
      <c r="GU5" s="36" t="s">
        <v>221</v>
      </c>
      <c r="GV5" s="36" t="s">
        <v>222</v>
      </c>
      <c r="GW5" s="36" t="s">
        <v>242</v>
      </c>
      <c r="GX5" s="36" t="s">
        <v>243</v>
      </c>
      <c r="GY5" s="36" t="s">
        <v>244</v>
      </c>
      <c r="GZ5" s="36" t="s">
        <v>246</v>
      </c>
      <c r="HA5" s="36" t="s">
        <v>251</v>
      </c>
      <c r="HB5" s="36" t="s">
        <v>270</v>
      </c>
      <c r="HC5" s="36" t="s">
        <v>281</v>
      </c>
      <c r="HD5" s="209" t="s">
        <v>60</v>
      </c>
      <c r="HE5" s="36" t="s">
        <v>61</v>
      </c>
      <c r="HF5" s="36" t="s">
        <v>62</v>
      </c>
      <c r="HG5" s="36" t="s">
        <v>63</v>
      </c>
      <c r="HH5" s="36" t="s">
        <v>64</v>
      </c>
      <c r="HI5" s="36" t="s">
        <v>65</v>
      </c>
      <c r="HJ5" s="36" t="s">
        <v>163</v>
      </c>
      <c r="HK5" s="36" t="s">
        <v>221</v>
      </c>
      <c r="HL5" s="36" t="s">
        <v>222</v>
      </c>
      <c r="HM5" s="36" t="s">
        <v>242</v>
      </c>
      <c r="HN5" s="36" t="s">
        <v>243</v>
      </c>
      <c r="HO5" s="36" t="s">
        <v>244</v>
      </c>
      <c r="HP5" s="36" t="s">
        <v>246</v>
      </c>
      <c r="HQ5" s="36" t="s">
        <v>251</v>
      </c>
      <c r="HR5" s="36" t="s">
        <v>270</v>
      </c>
      <c r="HS5" s="36" t="s">
        <v>281</v>
      </c>
      <c r="HT5" s="209" t="s">
        <v>60</v>
      </c>
      <c r="HU5" s="36" t="s">
        <v>61</v>
      </c>
      <c r="HV5" s="36" t="s">
        <v>62</v>
      </c>
      <c r="HW5" s="36" t="s">
        <v>63</v>
      </c>
      <c r="HX5" s="36" t="s">
        <v>64</v>
      </c>
      <c r="HY5" s="36" t="s">
        <v>65</v>
      </c>
      <c r="HZ5" s="36" t="s">
        <v>163</v>
      </c>
      <c r="IA5" s="36" t="s">
        <v>221</v>
      </c>
      <c r="IB5" s="36" t="s">
        <v>222</v>
      </c>
      <c r="IC5" s="36" t="s">
        <v>242</v>
      </c>
      <c r="ID5" s="36" t="s">
        <v>243</v>
      </c>
      <c r="IE5" s="36" t="s">
        <v>244</v>
      </c>
      <c r="IF5" s="36" t="s">
        <v>246</v>
      </c>
      <c r="IG5" s="36" t="s">
        <v>251</v>
      </c>
      <c r="IH5" s="186" t="s">
        <v>270</v>
      </c>
      <c r="II5" s="187" t="s">
        <v>281</v>
      </c>
      <c r="IJ5" s="209" t="s">
        <v>60</v>
      </c>
      <c r="IK5" s="36" t="s">
        <v>61</v>
      </c>
      <c r="IL5" s="36" t="s">
        <v>62</v>
      </c>
      <c r="IM5" s="36" t="s">
        <v>63</v>
      </c>
      <c r="IN5" s="36" t="s">
        <v>64</v>
      </c>
      <c r="IO5" s="36" t="s">
        <v>65</v>
      </c>
      <c r="IP5" s="36" t="s">
        <v>163</v>
      </c>
      <c r="IQ5" s="36" t="s">
        <v>221</v>
      </c>
      <c r="IR5" s="36" t="s">
        <v>222</v>
      </c>
      <c r="IS5" s="36" t="s">
        <v>242</v>
      </c>
      <c r="IT5" s="36" t="s">
        <v>243</v>
      </c>
      <c r="IU5" s="36" t="s">
        <v>244</v>
      </c>
      <c r="IV5" s="36" t="s">
        <v>246</v>
      </c>
      <c r="IW5" s="36" t="s">
        <v>251</v>
      </c>
      <c r="IX5" s="36" t="s">
        <v>270</v>
      </c>
      <c r="IY5" s="185" t="s">
        <v>281</v>
      </c>
    </row>
    <row r="6" spans="1:259" ht="14.5" x14ac:dyDescent="0.35">
      <c r="A6" s="50">
        <v>1</v>
      </c>
      <c r="B6" s="48" t="s">
        <v>66</v>
      </c>
      <c r="C6" s="45" t="s">
        <v>7</v>
      </c>
      <c r="D6" s="37">
        <v>7724.1611399882804</v>
      </c>
      <c r="E6" s="2">
        <v>7432.3676117862415</v>
      </c>
      <c r="F6" s="2">
        <v>7657.3099979234803</v>
      </c>
      <c r="G6" s="2">
        <v>7600.3330449676987</v>
      </c>
      <c r="H6" s="2">
        <v>7484.3313364134337</v>
      </c>
      <c r="I6" s="2">
        <v>7516.1260468620367</v>
      </c>
      <c r="J6" s="2">
        <v>7532.0101229269612</v>
      </c>
      <c r="K6" s="2">
        <v>7529.6459144770879</v>
      </c>
      <c r="L6" s="2">
        <v>7439.3015948199682</v>
      </c>
      <c r="M6" s="2">
        <v>7530.0924856356796</v>
      </c>
      <c r="N6" s="2">
        <v>7213.2621050530033</v>
      </c>
      <c r="O6" s="2">
        <v>7256.3379080971054</v>
      </c>
      <c r="P6" s="2">
        <v>7312.0844166870447</v>
      </c>
      <c r="Q6" s="2">
        <v>7193.3442742992047</v>
      </c>
      <c r="R6" s="2">
        <v>7215.6851701944051</v>
      </c>
      <c r="S6" s="2">
        <v>7127.219649327174</v>
      </c>
      <c r="T6" s="37">
        <v>1279.7142153174884</v>
      </c>
      <c r="U6" s="2">
        <v>1232.021720714614</v>
      </c>
      <c r="V6" s="2">
        <v>1368.7618404616539</v>
      </c>
      <c r="W6" s="2">
        <v>1339.7396891621595</v>
      </c>
      <c r="X6" s="2">
        <v>1334.6768758864619</v>
      </c>
      <c r="Y6" s="2">
        <v>1300.0868679684772</v>
      </c>
      <c r="Z6" s="2">
        <v>1212.1445473988019</v>
      </c>
      <c r="AA6" s="2">
        <v>1198.0558131532716</v>
      </c>
      <c r="AB6" s="2">
        <v>1146.5294860196548</v>
      </c>
      <c r="AC6" s="2">
        <v>1119.2658832795607</v>
      </c>
      <c r="AD6" s="2">
        <v>993.28786363610095</v>
      </c>
      <c r="AE6" s="2">
        <v>1008.9694604338447</v>
      </c>
      <c r="AF6" s="2">
        <v>962.50713640780771</v>
      </c>
      <c r="AG6" s="2">
        <v>967.03660001369519</v>
      </c>
      <c r="AH6" s="2">
        <v>920.42381504287744</v>
      </c>
      <c r="AI6" s="2">
        <v>933.56677652933001</v>
      </c>
      <c r="AJ6" s="37">
        <v>135321.31826909364</v>
      </c>
      <c r="AK6" s="2">
        <v>133356.40308102898</v>
      </c>
      <c r="AL6" s="2">
        <v>133495.35128673768</v>
      </c>
      <c r="AM6" s="2">
        <v>132556.44388165357</v>
      </c>
      <c r="AN6" s="2">
        <v>131095.11252263328</v>
      </c>
      <c r="AO6" s="2">
        <v>131844.95761246805</v>
      </c>
      <c r="AP6" s="2">
        <v>131807.27654329466</v>
      </c>
      <c r="AQ6" s="2">
        <v>131357.07723465687</v>
      </c>
      <c r="AR6" s="2">
        <v>131600.18869331133</v>
      </c>
      <c r="AS6" s="2">
        <v>132883.20409237326</v>
      </c>
      <c r="AT6" s="2">
        <v>132339.49393146939</v>
      </c>
      <c r="AU6" s="2">
        <v>130666.10698666846</v>
      </c>
      <c r="AV6" s="2">
        <v>129735.31815372815</v>
      </c>
      <c r="AW6" s="2">
        <v>130200.60831508861</v>
      </c>
      <c r="AX6" s="2">
        <v>130886.31795182409</v>
      </c>
      <c r="AY6" s="2">
        <v>130804.48169846642</v>
      </c>
      <c r="AZ6" s="37">
        <v>9980.2692331517646</v>
      </c>
      <c r="BA6" s="2">
        <v>9267.3502967265649</v>
      </c>
      <c r="BB6" s="2">
        <v>9586.5226524620521</v>
      </c>
      <c r="BC6" s="2">
        <v>9581.1881077489379</v>
      </c>
      <c r="BD6" s="2">
        <v>9318.49645823434</v>
      </c>
      <c r="BE6" s="2">
        <v>9493.2110934447646</v>
      </c>
      <c r="BF6" s="2">
        <v>9891.4909837701998</v>
      </c>
      <c r="BG6" s="2">
        <v>9986.9732925721019</v>
      </c>
      <c r="BH6" s="2">
        <v>9818.2749510266149</v>
      </c>
      <c r="BI6" s="2">
        <v>10132.316434100319</v>
      </c>
      <c r="BJ6" s="2">
        <v>9473.158608661859</v>
      </c>
      <c r="BK6" s="2">
        <v>9755.9157624197851</v>
      </c>
      <c r="BL6" s="2">
        <v>10241.881848086789</v>
      </c>
      <c r="BM6" s="2">
        <v>9729.5161950077363</v>
      </c>
      <c r="BN6" s="2">
        <v>9918.576815067705</v>
      </c>
      <c r="BO6" s="2">
        <v>9545.0625154535064</v>
      </c>
      <c r="BP6" s="37">
        <v>10678.6663509518</v>
      </c>
      <c r="BQ6" s="2">
        <v>10518.776170285601</v>
      </c>
      <c r="BR6" s="2">
        <v>10249.818530708701</v>
      </c>
      <c r="BS6" s="2">
        <v>9998.0785657656797</v>
      </c>
      <c r="BT6" s="2">
        <v>9589.7484611441505</v>
      </c>
      <c r="BU6" s="2">
        <v>8679.4259815875503</v>
      </c>
      <c r="BV6" s="2">
        <v>8016.7216168021596</v>
      </c>
      <c r="BW6" s="2">
        <v>7044.0162218154401</v>
      </c>
      <c r="BX6" s="2">
        <v>6123.9633655346497</v>
      </c>
      <c r="BY6" s="2">
        <v>5033.0327330922401</v>
      </c>
      <c r="BZ6" s="2">
        <v>4081.3800403631599</v>
      </c>
      <c r="CA6" s="2">
        <v>3399.7749953071402</v>
      </c>
      <c r="CB6" s="2">
        <v>2889.6822318233599</v>
      </c>
      <c r="CC6" s="2">
        <v>2368.8497859916001</v>
      </c>
      <c r="CD6" s="2">
        <v>2021.5965074977901</v>
      </c>
      <c r="CE6" s="2">
        <v>1685.8186456251401</v>
      </c>
      <c r="CF6" s="37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37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37">
        <v>215.44510895140039</v>
      </c>
      <c r="DM6" s="2">
        <v>158.60144934663356</v>
      </c>
      <c r="DN6" s="2">
        <v>188.85153391674817</v>
      </c>
      <c r="DO6" s="2">
        <v>171.39073265898685</v>
      </c>
      <c r="DP6" s="2">
        <v>170.94007827460831</v>
      </c>
      <c r="DQ6" s="2">
        <v>179.52773007949625</v>
      </c>
      <c r="DR6" s="2">
        <v>165.89802262904672</v>
      </c>
      <c r="DS6" s="2">
        <v>157.81740268541526</v>
      </c>
      <c r="DT6" s="2">
        <v>168.48957291493434</v>
      </c>
      <c r="DU6" s="2">
        <v>183.70096294174053</v>
      </c>
      <c r="DV6" s="2">
        <v>136.39968360902478</v>
      </c>
      <c r="DW6" s="2">
        <v>157.66643280986497</v>
      </c>
      <c r="DX6" s="2">
        <v>146.37102880810912</v>
      </c>
      <c r="DY6" s="2">
        <v>118.68420678101393</v>
      </c>
      <c r="DZ6" s="2">
        <v>157.41787059209494</v>
      </c>
      <c r="EA6" s="2">
        <v>157.41694625653432</v>
      </c>
      <c r="EB6" s="37">
        <v>18511.542789284624</v>
      </c>
      <c r="EC6" s="2">
        <v>16253.732303862889</v>
      </c>
      <c r="ED6" s="2">
        <v>17568.26752698535</v>
      </c>
      <c r="EE6" s="2">
        <v>17579.067869875893</v>
      </c>
      <c r="EF6" s="2">
        <v>16627.734327451704</v>
      </c>
      <c r="EG6" s="2">
        <v>17043.293014191302</v>
      </c>
      <c r="EH6" s="2">
        <v>17695.250598486069</v>
      </c>
      <c r="EI6" s="2">
        <v>17852.316299320235</v>
      </c>
      <c r="EJ6" s="2">
        <v>17531.017751093095</v>
      </c>
      <c r="EK6" s="2">
        <v>17795.046707899022</v>
      </c>
      <c r="EL6" s="2">
        <v>16878.614528054859</v>
      </c>
      <c r="EM6" s="2">
        <v>16466.453817774331</v>
      </c>
      <c r="EN6" s="2">
        <v>17456.45175137759</v>
      </c>
      <c r="EO6" s="2">
        <v>16287.463864370495</v>
      </c>
      <c r="EP6" s="2">
        <v>15920.295215987124</v>
      </c>
      <c r="EQ6" s="2">
        <v>15619.404290148361</v>
      </c>
      <c r="ER6" s="37">
        <v>16893.666553961961</v>
      </c>
      <c r="ES6" s="2">
        <v>13847.319200440832</v>
      </c>
      <c r="ET6" s="2">
        <v>14612.072590001259</v>
      </c>
      <c r="EU6" s="2">
        <v>14149.466000579081</v>
      </c>
      <c r="EV6" s="2">
        <v>13559.402206234707</v>
      </c>
      <c r="EW6" s="2">
        <v>12300.992919669749</v>
      </c>
      <c r="EX6" s="2">
        <v>12125.694241770396</v>
      </c>
      <c r="EY6" s="2">
        <v>11659.034071222046</v>
      </c>
      <c r="EZ6" s="2">
        <v>11831.145631136586</v>
      </c>
      <c r="FA6" s="2">
        <v>12225.018256690229</v>
      </c>
      <c r="FB6" s="2">
        <v>11908.869638199243</v>
      </c>
      <c r="FC6" s="2">
        <v>12478.783151477433</v>
      </c>
      <c r="FD6" s="2">
        <v>12133.012705234858</v>
      </c>
      <c r="FE6" s="2">
        <v>10989.944279100215</v>
      </c>
      <c r="FF6" s="2">
        <v>12439.763186845694</v>
      </c>
      <c r="FG6" s="2">
        <v>12461.708113407802</v>
      </c>
      <c r="FH6" s="37">
        <v>51614.330442297163</v>
      </c>
      <c r="FI6" s="2">
        <v>47876.583189085562</v>
      </c>
      <c r="FJ6" s="2">
        <v>49474.418302958868</v>
      </c>
      <c r="FK6" s="2">
        <v>49852.324230753264</v>
      </c>
      <c r="FL6" s="2">
        <v>48434.503992911479</v>
      </c>
      <c r="FM6" s="2">
        <v>49916.238657524649</v>
      </c>
      <c r="FN6" s="2">
        <v>50584.596155662308</v>
      </c>
      <c r="FO6" s="2">
        <v>50689.247118131003</v>
      </c>
      <c r="FP6" s="2">
        <v>49699.641805556377</v>
      </c>
      <c r="FQ6" s="2">
        <v>50422.133456954805</v>
      </c>
      <c r="FR6" s="2">
        <v>50063.078327146992</v>
      </c>
      <c r="FS6" s="2">
        <v>49390.295649212676</v>
      </c>
      <c r="FT6" s="2">
        <v>50822.485555821324</v>
      </c>
      <c r="FU6" s="2">
        <v>49211.14563511312</v>
      </c>
      <c r="FV6" s="2">
        <v>48659.066810647731</v>
      </c>
      <c r="FW6" s="2">
        <v>49004.532142218915</v>
      </c>
      <c r="FX6" s="37">
        <v>41613.402283076219</v>
      </c>
      <c r="FY6" s="2">
        <v>40781.411836220548</v>
      </c>
      <c r="FZ6" s="2">
        <v>41190.840152884412</v>
      </c>
      <c r="GA6" s="2">
        <v>41220.090169903051</v>
      </c>
      <c r="GB6" s="2">
        <v>40731.571281621822</v>
      </c>
      <c r="GC6" s="2">
        <v>40912.544514021058</v>
      </c>
      <c r="GD6" s="2">
        <v>41350.811968024158</v>
      </c>
      <c r="GE6" s="2">
        <v>41828.038735064125</v>
      </c>
      <c r="GF6" s="2">
        <v>39699.62230025071</v>
      </c>
      <c r="GG6" s="2">
        <v>39317.98256588474</v>
      </c>
      <c r="GH6" s="2">
        <v>39044.348602195976</v>
      </c>
      <c r="GI6" s="2">
        <v>39283.471810846575</v>
      </c>
      <c r="GJ6" s="2">
        <v>39141.981676010022</v>
      </c>
      <c r="GK6" s="2">
        <v>37991.137794586437</v>
      </c>
      <c r="GL6" s="2">
        <v>39700.165611962162</v>
      </c>
      <c r="GM6" s="2">
        <v>39757.815706643298</v>
      </c>
      <c r="GN6" s="37">
        <v>4589.430404218213</v>
      </c>
      <c r="GO6" s="2">
        <v>4271.8007972918977</v>
      </c>
      <c r="GP6" s="2">
        <v>4288.6831388275059</v>
      </c>
      <c r="GQ6" s="2">
        <v>4414.2970373043127</v>
      </c>
      <c r="GR6" s="2">
        <v>4319.7242583480866</v>
      </c>
      <c r="GS6" s="2">
        <v>4253.783647646047</v>
      </c>
      <c r="GT6" s="2">
        <v>4251.8912384817759</v>
      </c>
      <c r="GU6" s="2">
        <v>4359.8438058693127</v>
      </c>
      <c r="GV6" s="2">
        <v>4309.4817416193719</v>
      </c>
      <c r="GW6" s="2">
        <v>4289.0400175660179</v>
      </c>
      <c r="GX6" s="2">
        <v>4261.0372912098746</v>
      </c>
      <c r="GY6" s="2">
        <v>4342.2906804035338</v>
      </c>
      <c r="GZ6" s="2">
        <v>4290.1656448388685</v>
      </c>
      <c r="HA6" s="2">
        <v>4081.5441312746384</v>
      </c>
      <c r="HB6" s="2">
        <v>4202.7751317263364</v>
      </c>
      <c r="HC6" s="2">
        <v>4224.0811499247093</v>
      </c>
      <c r="HD6" s="37">
        <v>1544.2829829588322</v>
      </c>
      <c r="HE6" s="2">
        <v>1277.7766234328196</v>
      </c>
      <c r="HF6" s="2">
        <v>1374.7317109257076</v>
      </c>
      <c r="HG6" s="2">
        <v>1360.5785228423647</v>
      </c>
      <c r="HH6" s="2">
        <v>1323.9081671604358</v>
      </c>
      <c r="HI6" s="2">
        <v>1225.4390662273215</v>
      </c>
      <c r="HJ6" s="2">
        <v>1210.1344402189841</v>
      </c>
      <c r="HK6" s="2">
        <v>1175.3442121735559</v>
      </c>
      <c r="HL6" s="2">
        <v>1175.1401609447098</v>
      </c>
      <c r="HM6" s="2">
        <v>1206.3216028478168</v>
      </c>
      <c r="HN6" s="2">
        <v>1160.7941689411782</v>
      </c>
      <c r="HO6" s="2">
        <v>1201.999218027494</v>
      </c>
      <c r="HP6" s="2">
        <v>1149.6899287268898</v>
      </c>
      <c r="HQ6" s="2">
        <v>1031.8798542499039</v>
      </c>
      <c r="HR6" s="2">
        <v>1131.3807908845565</v>
      </c>
      <c r="HS6" s="2">
        <v>1116.4922877691438</v>
      </c>
      <c r="HT6" s="37">
        <v>7619.4883114055538</v>
      </c>
      <c r="HU6" s="2">
        <v>7267.1960829970258</v>
      </c>
      <c r="HV6" s="2">
        <v>7339.8229326681212</v>
      </c>
      <c r="HW6" s="2">
        <v>7592.7370114453652</v>
      </c>
      <c r="HX6" s="2">
        <v>7376.3197640452927</v>
      </c>
      <c r="HY6" s="2">
        <v>7384.358796727849</v>
      </c>
      <c r="HZ6" s="2">
        <v>7324.5590105097544</v>
      </c>
      <c r="IA6" s="2">
        <v>7718.3287832926617</v>
      </c>
      <c r="IB6" s="2">
        <v>7680.3058830548725</v>
      </c>
      <c r="IC6" s="2">
        <v>7577.8540592946392</v>
      </c>
      <c r="ID6" s="2">
        <v>7606.1080925580136</v>
      </c>
      <c r="IE6" s="2">
        <v>7846.6759435958784</v>
      </c>
      <c r="IF6" s="2">
        <v>7783.5995432952022</v>
      </c>
      <c r="IG6" s="2">
        <v>7272.7904649562806</v>
      </c>
      <c r="IH6" s="2">
        <v>7558.6304779552511</v>
      </c>
      <c r="II6" s="38">
        <v>7611.0375642386734</v>
      </c>
      <c r="IJ6" s="37">
        <v>505.0170143801264</v>
      </c>
      <c r="IK6" s="2">
        <v>371.80543374689546</v>
      </c>
      <c r="IL6" s="2">
        <v>444.08660700714512</v>
      </c>
      <c r="IM6" s="2">
        <v>474.56428882669036</v>
      </c>
      <c r="IN6" s="2">
        <v>506.31220199090018</v>
      </c>
      <c r="IO6" s="2">
        <v>516.98533286356712</v>
      </c>
      <c r="IP6" s="2">
        <v>572.74297645366369</v>
      </c>
      <c r="IQ6" s="2">
        <v>607.79200321586768</v>
      </c>
      <c r="IR6" s="2">
        <v>713.64628752421788</v>
      </c>
      <c r="IS6" s="2">
        <v>802.89464351085508</v>
      </c>
      <c r="IT6" s="2">
        <v>804.9927879505583</v>
      </c>
      <c r="IU6" s="2">
        <v>860.49718989362714</v>
      </c>
      <c r="IV6" s="2">
        <v>845.85708820971149</v>
      </c>
      <c r="IW6" s="2">
        <v>788.03505174663997</v>
      </c>
      <c r="IX6" s="2">
        <v>974.77666285408179</v>
      </c>
      <c r="IY6" s="38">
        <v>927.3046100564701</v>
      </c>
    </row>
    <row r="7" spans="1:259" ht="14.5" x14ac:dyDescent="0.35">
      <c r="A7" s="51">
        <v>2</v>
      </c>
      <c r="B7" s="48" t="s">
        <v>66</v>
      </c>
      <c r="C7" s="46" t="s">
        <v>8</v>
      </c>
      <c r="D7" s="37">
        <v>1001.1000818565369</v>
      </c>
      <c r="E7" s="2">
        <v>986.83645756772978</v>
      </c>
      <c r="F7" s="2">
        <v>993.68312648995254</v>
      </c>
      <c r="G7" s="2">
        <v>1044.642313780018</v>
      </c>
      <c r="H7" s="2">
        <v>1014.9859532095587</v>
      </c>
      <c r="I7" s="2">
        <v>962.9503073738955</v>
      </c>
      <c r="J7" s="2">
        <v>931.97825926163364</v>
      </c>
      <c r="K7" s="2">
        <v>925.24492619186185</v>
      </c>
      <c r="L7" s="2">
        <v>855.80955724935518</v>
      </c>
      <c r="M7" s="2">
        <v>826.1144647266558</v>
      </c>
      <c r="N7" s="2">
        <v>776.57721407997747</v>
      </c>
      <c r="O7" s="2">
        <v>792.62667607982189</v>
      </c>
      <c r="P7" s="2">
        <v>770.73603940992916</v>
      </c>
      <c r="Q7" s="2">
        <v>768.04324250572779</v>
      </c>
      <c r="R7" s="2">
        <v>663.43167671416882</v>
      </c>
      <c r="S7" s="2">
        <v>676.51086184791382</v>
      </c>
      <c r="T7" s="37">
        <v>977.08454164061152</v>
      </c>
      <c r="U7" s="2">
        <v>963.41816030346206</v>
      </c>
      <c r="V7" s="2">
        <v>972.24634963618348</v>
      </c>
      <c r="W7" s="2">
        <v>1022.8229089822614</v>
      </c>
      <c r="X7" s="2">
        <v>993.96844606456807</v>
      </c>
      <c r="Y7" s="2">
        <v>943.33924633325364</v>
      </c>
      <c r="Z7" s="2">
        <v>912.5114046463874</v>
      </c>
      <c r="AA7" s="2">
        <v>906.68155702084402</v>
      </c>
      <c r="AB7" s="2">
        <v>838.10778814319997</v>
      </c>
      <c r="AC7" s="2">
        <v>809.42940807778734</v>
      </c>
      <c r="AD7" s="2">
        <v>760.67079343433454</v>
      </c>
      <c r="AE7" s="2">
        <v>777.20688168074389</v>
      </c>
      <c r="AF7" s="2">
        <v>755.92309808664447</v>
      </c>
      <c r="AG7" s="2">
        <v>753.87858536916542</v>
      </c>
      <c r="AH7" s="2">
        <v>650.27085792075059</v>
      </c>
      <c r="AI7" s="2">
        <v>664.06139816086056</v>
      </c>
      <c r="AJ7" s="37">
        <v>215.03329470231151</v>
      </c>
      <c r="AK7" s="2">
        <v>205.70438382484949</v>
      </c>
      <c r="AL7" s="2">
        <v>186.6644114552916</v>
      </c>
      <c r="AM7" s="2">
        <v>167.60155800312805</v>
      </c>
      <c r="AN7" s="2">
        <v>142.12609008649645</v>
      </c>
      <c r="AO7" s="2">
        <v>126.39655622564472</v>
      </c>
      <c r="AP7" s="2">
        <v>128.79203629573482</v>
      </c>
      <c r="AQ7" s="2">
        <v>128.24942934666089</v>
      </c>
      <c r="AR7" s="2">
        <v>132.82610720351255</v>
      </c>
      <c r="AS7" s="2">
        <v>136.41596826613031</v>
      </c>
      <c r="AT7" s="2">
        <v>135.54226372388629</v>
      </c>
      <c r="AU7" s="2">
        <v>132.1530446660858</v>
      </c>
      <c r="AV7" s="2">
        <v>129.23581215226349</v>
      </c>
      <c r="AW7" s="2">
        <v>129.33078058584113</v>
      </c>
      <c r="AX7" s="2">
        <v>122.32423980903062</v>
      </c>
      <c r="AY7" s="2">
        <v>105.78678686593132</v>
      </c>
      <c r="AZ7" s="37">
        <v>24.469343248385453</v>
      </c>
      <c r="BA7" s="2">
        <v>23.908793930560627</v>
      </c>
      <c r="BB7" s="2">
        <v>23.982830597369286</v>
      </c>
      <c r="BC7" s="2">
        <v>25.317834337248613</v>
      </c>
      <c r="BD7" s="2">
        <v>26.097864873764578</v>
      </c>
      <c r="BE7" s="2">
        <v>25.544274124672128</v>
      </c>
      <c r="BF7" s="2">
        <v>25.658370031164395</v>
      </c>
      <c r="BG7" s="2">
        <v>25.781125327415065</v>
      </c>
      <c r="BH7" s="2">
        <v>25.545481707224713</v>
      </c>
      <c r="BI7" s="2">
        <v>25.917759697782337</v>
      </c>
      <c r="BJ7" s="2">
        <v>26.965497795541108</v>
      </c>
      <c r="BK7" s="2">
        <v>28.240795079999078</v>
      </c>
      <c r="BL7" s="2">
        <v>28.467658393336109</v>
      </c>
      <c r="BM7" s="2">
        <v>28.352729461862431</v>
      </c>
      <c r="BN7" s="2">
        <v>26.948505821997024</v>
      </c>
      <c r="BO7" s="2">
        <v>27.533040790982223</v>
      </c>
      <c r="BP7" s="37">
        <v>11510.232003437301</v>
      </c>
      <c r="BQ7" s="2">
        <v>11322.744125572501</v>
      </c>
      <c r="BR7" s="2">
        <v>9854.7232247189495</v>
      </c>
      <c r="BS7" s="2">
        <v>10417.3350742972</v>
      </c>
      <c r="BT7" s="2">
        <v>10122.042431021</v>
      </c>
      <c r="BU7" s="2">
        <v>9302.7248232850598</v>
      </c>
      <c r="BV7" s="2">
        <v>9061.2095407053694</v>
      </c>
      <c r="BW7" s="2">
        <v>8140.3869375469003</v>
      </c>
      <c r="BX7" s="2">
        <v>7213.0854520426701</v>
      </c>
      <c r="BY7" s="2">
        <v>5997.2032175043696</v>
      </c>
      <c r="BZ7" s="2">
        <v>4965.3803455549096</v>
      </c>
      <c r="CA7" s="2">
        <v>4235.6984522275898</v>
      </c>
      <c r="CB7" s="2">
        <v>3650.4091087872798</v>
      </c>
      <c r="CC7" s="2">
        <v>3029.9219727657101</v>
      </c>
      <c r="CD7" s="2">
        <v>2594.3860359350901</v>
      </c>
      <c r="CE7" s="2">
        <v>2191.1778451975501</v>
      </c>
      <c r="CF7" s="37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37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37">
        <v>3.3803308673173964</v>
      </c>
      <c r="DM7" s="2">
        <v>3.5051588893201613</v>
      </c>
      <c r="DN7" s="2">
        <v>3.3154335032276299</v>
      </c>
      <c r="DO7" s="2">
        <v>3.6130894464882162</v>
      </c>
      <c r="DP7" s="2">
        <v>3.5164100791599457</v>
      </c>
      <c r="DQ7" s="2">
        <v>3.3600901514584947</v>
      </c>
      <c r="DR7" s="2">
        <v>3.4054227298970234</v>
      </c>
      <c r="DS7" s="2">
        <v>3.1607002603282233</v>
      </c>
      <c r="DT7" s="2">
        <v>3.8089276789335003</v>
      </c>
      <c r="DU7" s="2">
        <v>3.0402900926744216</v>
      </c>
      <c r="DV7" s="2">
        <v>3.7652075502221489</v>
      </c>
      <c r="DW7" s="2">
        <v>3.3190587811400034</v>
      </c>
      <c r="DX7" s="2">
        <v>3.4222884391790238</v>
      </c>
      <c r="DY7" s="2">
        <v>3.4272269872025047</v>
      </c>
      <c r="DZ7" s="2">
        <v>1.7676622861404274</v>
      </c>
      <c r="EA7" s="2">
        <v>1.7780177832502955</v>
      </c>
      <c r="EB7" s="37">
        <v>4053.3463678831549</v>
      </c>
      <c r="EC7" s="2">
        <v>3753.4608024585873</v>
      </c>
      <c r="ED7" s="2">
        <v>3619.0744594059202</v>
      </c>
      <c r="EE7" s="2">
        <v>3655.1493021946517</v>
      </c>
      <c r="EF7" s="2">
        <v>3513.1961461813185</v>
      </c>
      <c r="EG7" s="2">
        <v>3320.2096096512373</v>
      </c>
      <c r="EH7" s="2">
        <v>3196.3875698500974</v>
      </c>
      <c r="EI7" s="2">
        <v>2929.8291379995117</v>
      </c>
      <c r="EJ7" s="2">
        <v>2665.9285165571314</v>
      </c>
      <c r="EK7" s="2">
        <v>2416.3549996588877</v>
      </c>
      <c r="EL7" s="2">
        <v>2191.8820027356878</v>
      </c>
      <c r="EM7" s="2">
        <v>1953.0689114294673</v>
      </c>
      <c r="EN7" s="2">
        <v>1716.349209182918</v>
      </c>
      <c r="EO7" s="2">
        <v>1533.5433990815231</v>
      </c>
      <c r="EP7" s="2">
        <v>1367.9892178223738</v>
      </c>
      <c r="EQ7" s="2">
        <v>1282.4722098468035</v>
      </c>
      <c r="ER7" s="37">
        <v>11857.179061486633</v>
      </c>
      <c r="ES7" s="2">
        <v>11907.424562259865</v>
      </c>
      <c r="ET7" s="2">
        <v>11555.638474840545</v>
      </c>
      <c r="EU7" s="2">
        <v>11477.000001973285</v>
      </c>
      <c r="EV7" s="2">
        <v>10782.215642914869</v>
      </c>
      <c r="EW7" s="2">
        <v>10264.074584385738</v>
      </c>
      <c r="EX7" s="2">
        <v>10758.213738291008</v>
      </c>
      <c r="EY7" s="2">
        <v>10726.541528792302</v>
      </c>
      <c r="EZ7" s="2">
        <v>11086.228078968265</v>
      </c>
      <c r="FA7" s="2">
        <v>11258.231460722771</v>
      </c>
      <c r="FB7" s="2">
        <v>11101.658034050926</v>
      </c>
      <c r="FC7" s="2">
        <v>10818.713208956235</v>
      </c>
      <c r="FD7" s="2">
        <v>10573.54624905602</v>
      </c>
      <c r="FE7" s="2">
        <v>10612.849337920774</v>
      </c>
      <c r="FF7" s="2">
        <v>10090.894524052237</v>
      </c>
      <c r="FG7" s="2">
        <v>8819.1626097740154</v>
      </c>
      <c r="FH7" s="37">
        <v>94.330879867968505</v>
      </c>
      <c r="FI7" s="2">
        <v>76.779291078347498</v>
      </c>
      <c r="FJ7" s="2">
        <v>62.249994916379045</v>
      </c>
      <c r="FK7" s="2">
        <v>62.028277995014108</v>
      </c>
      <c r="FL7" s="2">
        <v>60.663083683939099</v>
      </c>
      <c r="FM7" s="2">
        <v>52.197188777655967</v>
      </c>
      <c r="FN7" s="2">
        <v>52.236926884170707</v>
      </c>
      <c r="FO7" s="2">
        <v>46.027536751115512</v>
      </c>
      <c r="FP7" s="2">
        <v>47.971873804016624</v>
      </c>
      <c r="FQ7" s="2">
        <v>43.355913354687424</v>
      </c>
      <c r="FR7" s="2">
        <v>38.720753176176984</v>
      </c>
      <c r="FS7" s="2">
        <v>33.418306429164261</v>
      </c>
      <c r="FT7" s="2">
        <v>28.855228534290074</v>
      </c>
      <c r="FU7" s="2">
        <v>26.364762474610341</v>
      </c>
      <c r="FV7" s="2">
        <v>25.374777897221676</v>
      </c>
      <c r="FW7" s="2">
        <v>24.571545767447784</v>
      </c>
      <c r="FX7" s="37">
        <v>3211.0129423209451</v>
      </c>
      <c r="FY7" s="2">
        <v>3120.5834086417394</v>
      </c>
      <c r="FZ7" s="2">
        <v>2883.132933110413</v>
      </c>
      <c r="GA7" s="2">
        <v>2591.0211301515428</v>
      </c>
      <c r="GB7" s="2">
        <v>2172.0685163277749</v>
      </c>
      <c r="GC7" s="2">
        <v>1907.9280239531795</v>
      </c>
      <c r="GD7" s="2">
        <v>1908.124439187784</v>
      </c>
      <c r="GE7" s="2">
        <v>1871.887274670685</v>
      </c>
      <c r="GF7" s="2">
        <v>1912.7072369006203</v>
      </c>
      <c r="GG7" s="2">
        <v>1938.4128425567699</v>
      </c>
      <c r="GH7" s="2">
        <v>1907.9267839216393</v>
      </c>
      <c r="GI7" s="2">
        <v>1855.7211395733968</v>
      </c>
      <c r="GJ7" s="2">
        <v>1807.3586736447003</v>
      </c>
      <c r="GK7" s="2">
        <v>1804.9004196297101</v>
      </c>
      <c r="GL7" s="2">
        <v>1700.1174788728695</v>
      </c>
      <c r="GM7" s="2">
        <v>1465.2584288271773</v>
      </c>
      <c r="GN7" s="37">
        <v>533.89851310687129</v>
      </c>
      <c r="GO7" s="2">
        <v>535.26957985757781</v>
      </c>
      <c r="GP7" s="2">
        <v>484.74661826110059</v>
      </c>
      <c r="GQ7" s="2">
        <v>591.71332322926753</v>
      </c>
      <c r="GR7" s="2">
        <v>543.14727398187244</v>
      </c>
      <c r="GS7" s="2">
        <v>549.84598121167107</v>
      </c>
      <c r="GT7" s="2">
        <v>524.25813746264566</v>
      </c>
      <c r="GU7" s="2">
        <v>636.25976933456252</v>
      </c>
      <c r="GV7" s="2">
        <v>596.51087180432387</v>
      </c>
      <c r="GW7" s="2">
        <v>550.9007296102576</v>
      </c>
      <c r="GX7" s="2">
        <v>539.33913057340533</v>
      </c>
      <c r="GY7" s="2">
        <v>525.76543162809583</v>
      </c>
      <c r="GZ7" s="2">
        <v>510.38207383458462</v>
      </c>
      <c r="HA7" s="2">
        <v>502.95595994727529</v>
      </c>
      <c r="HB7" s="2">
        <v>531.13243831396721</v>
      </c>
      <c r="HC7" s="2">
        <v>482.01041744391006</v>
      </c>
      <c r="HD7" s="37">
        <v>270.81393289875962</v>
      </c>
      <c r="HE7" s="2">
        <v>269.47314825703927</v>
      </c>
      <c r="HF7" s="2">
        <v>269.34722114763997</v>
      </c>
      <c r="HG7" s="2">
        <v>274.43857040646247</v>
      </c>
      <c r="HH7" s="2">
        <v>257.14488978105544</v>
      </c>
      <c r="HI7" s="2">
        <v>237.45264867097697</v>
      </c>
      <c r="HJ7" s="2">
        <v>221.99443521094383</v>
      </c>
      <c r="HK7" s="2">
        <v>214.37153710957773</v>
      </c>
      <c r="HL7" s="2">
        <v>200.19304753769157</v>
      </c>
      <c r="HM7" s="2">
        <v>184.79743751506106</v>
      </c>
      <c r="HN7" s="2">
        <v>175.50427663221149</v>
      </c>
      <c r="HO7" s="2">
        <v>165.2088395722655</v>
      </c>
      <c r="HP7" s="2">
        <v>154.86828054938161</v>
      </c>
      <c r="HQ7" s="2">
        <v>150.89003813523826</v>
      </c>
      <c r="HR7" s="2">
        <v>142.45092009572434</v>
      </c>
      <c r="HS7" s="2">
        <v>132.6077063326496</v>
      </c>
      <c r="HT7" s="37">
        <v>809.01610742694322</v>
      </c>
      <c r="HU7" s="2">
        <v>813.32752782788566</v>
      </c>
      <c r="HV7" s="2">
        <v>709.00945692950165</v>
      </c>
      <c r="HW7" s="2">
        <v>924.68551617806952</v>
      </c>
      <c r="HX7" s="2">
        <v>842.91780769549553</v>
      </c>
      <c r="HY7" s="2">
        <v>877.64274245519027</v>
      </c>
      <c r="HZ7" s="2">
        <v>840.81496430774655</v>
      </c>
      <c r="IA7" s="2">
        <v>1080.7600416595437</v>
      </c>
      <c r="IB7" s="2">
        <v>1013.371525331001</v>
      </c>
      <c r="IC7" s="2">
        <v>935.53841196642361</v>
      </c>
      <c r="ID7" s="2">
        <v>920.91077582752837</v>
      </c>
      <c r="IE7" s="2">
        <v>904.28389239925798</v>
      </c>
      <c r="IF7" s="2">
        <v>883.73026251469946</v>
      </c>
      <c r="IG7" s="2">
        <v>871.78263255854017</v>
      </c>
      <c r="IH7" s="2">
        <v>939.34334661604612</v>
      </c>
      <c r="II7" s="38">
        <v>848.21813645210602</v>
      </c>
      <c r="IJ7" s="37">
        <v>40.419467957924994</v>
      </c>
      <c r="IK7" s="2">
        <v>30.277157440976872</v>
      </c>
      <c r="IL7" s="2">
        <v>31.801092182206734</v>
      </c>
      <c r="IM7" s="2">
        <v>40.714074818934698</v>
      </c>
      <c r="IN7" s="2">
        <v>44.46720833076045</v>
      </c>
      <c r="IO7" s="2">
        <v>46.694393905129594</v>
      </c>
      <c r="IP7" s="2">
        <v>75.579326566319807</v>
      </c>
      <c r="IQ7" s="2">
        <v>82.453064840329418</v>
      </c>
      <c r="IR7" s="2">
        <v>101.91520241607193</v>
      </c>
      <c r="IS7" s="2">
        <v>111.06288586761833</v>
      </c>
      <c r="IT7" s="2">
        <v>126.88819425524741</v>
      </c>
      <c r="IU7" s="2">
        <v>122.42072515423665</v>
      </c>
      <c r="IV7" s="2">
        <v>121.91637688891186</v>
      </c>
      <c r="IW7" s="2">
        <v>118.58074482614524</v>
      </c>
      <c r="IX7" s="2">
        <v>136.11240894174995</v>
      </c>
      <c r="IY7" s="38">
        <v>132.19777082294485</v>
      </c>
    </row>
    <row r="8" spans="1:259" ht="14.5" x14ac:dyDescent="0.35">
      <c r="A8" s="51">
        <v>3</v>
      </c>
      <c r="B8" s="48" t="s">
        <v>66</v>
      </c>
      <c r="C8" s="46" t="s">
        <v>9</v>
      </c>
      <c r="D8" s="37">
        <v>160.90522761115085</v>
      </c>
      <c r="E8" s="2">
        <v>139.63325806228633</v>
      </c>
      <c r="F8" s="2">
        <v>124.42691678378313</v>
      </c>
      <c r="G8" s="2">
        <v>108.96410630041331</v>
      </c>
      <c r="H8" s="2">
        <v>106.92489550893643</v>
      </c>
      <c r="I8" s="2">
        <v>104.11289241467287</v>
      </c>
      <c r="J8" s="2">
        <v>99.655787265720903</v>
      </c>
      <c r="K8" s="2">
        <v>95.025608156527895</v>
      </c>
      <c r="L8" s="2">
        <v>88.499754003751832</v>
      </c>
      <c r="M8" s="2">
        <v>80.083874988247075</v>
      </c>
      <c r="N8" s="2">
        <v>72.231471662915482</v>
      </c>
      <c r="O8" s="2">
        <v>65.653588168080006</v>
      </c>
      <c r="P8" s="2">
        <v>60.81446451435631</v>
      </c>
      <c r="Q8" s="2">
        <v>62.393271290258397</v>
      </c>
      <c r="R8" s="2">
        <v>61.854783509105729</v>
      </c>
      <c r="S8" s="2">
        <v>58.952191326215079</v>
      </c>
      <c r="T8" s="37">
        <v>158.7469025751021</v>
      </c>
      <c r="U8" s="2">
        <v>137.74281876864714</v>
      </c>
      <c r="V8" s="2">
        <v>122.7431104709453</v>
      </c>
      <c r="W8" s="2">
        <v>107.47524265061773</v>
      </c>
      <c r="X8" s="2">
        <v>105.46649968463791</v>
      </c>
      <c r="Y8" s="2">
        <v>102.70284224864777</v>
      </c>
      <c r="Z8" s="2">
        <v>98.306908461900093</v>
      </c>
      <c r="AA8" s="2">
        <v>93.746973783118719</v>
      </c>
      <c r="AB8" s="2">
        <v>87.308247891971249</v>
      </c>
      <c r="AC8" s="2">
        <v>79.012731055746343</v>
      </c>
      <c r="AD8" s="2">
        <v>71.263950491613997</v>
      </c>
      <c r="AE8" s="2">
        <v>64.779552757289864</v>
      </c>
      <c r="AF8" s="2">
        <v>60.004008824916909</v>
      </c>
      <c r="AG8" s="2">
        <v>61.569893350505694</v>
      </c>
      <c r="AH8" s="2">
        <v>61.039015048507878</v>
      </c>
      <c r="AI8" s="2">
        <v>58.180080043006328</v>
      </c>
      <c r="AJ8" s="37">
        <v>1.4361920069365843</v>
      </c>
      <c r="AK8" s="2">
        <v>1.2533344051889923</v>
      </c>
      <c r="AL8" s="2">
        <v>1.1322546061528564</v>
      </c>
      <c r="AM8" s="2">
        <v>1.0348025331994948</v>
      </c>
      <c r="AN8" s="2">
        <v>0.91981673524686935</v>
      </c>
      <c r="AO8" s="2">
        <v>0.87894538530908728</v>
      </c>
      <c r="AP8" s="2">
        <v>0.83127859358864897</v>
      </c>
      <c r="AQ8" s="2">
        <v>0.79133497652659723</v>
      </c>
      <c r="AR8" s="2">
        <v>0.76627099534685184</v>
      </c>
      <c r="AS8" s="2">
        <v>0.70643793396386245</v>
      </c>
      <c r="AT8" s="2">
        <v>0.63585562468103785</v>
      </c>
      <c r="AU8" s="2">
        <v>0.58411300856920745</v>
      </c>
      <c r="AV8" s="2">
        <v>0.55459099321758765</v>
      </c>
      <c r="AW8" s="2">
        <v>0.56093451671695604</v>
      </c>
      <c r="AX8" s="2">
        <v>0.56404064984067126</v>
      </c>
      <c r="AY8" s="2">
        <v>0.54131785509520691</v>
      </c>
      <c r="AZ8" s="37">
        <v>7.3394466199433861</v>
      </c>
      <c r="BA8" s="2">
        <v>6.3461057364007809</v>
      </c>
      <c r="BB8" s="2">
        <v>5.6197672142336366</v>
      </c>
      <c r="BC8" s="2">
        <v>4.8910168535877023</v>
      </c>
      <c r="BD8" s="2">
        <v>4.8244292097537125</v>
      </c>
      <c r="BE8" s="2">
        <v>4.7284026262446641</v>
      </c>
      <c r="BF8" s="2">
        <v>4.5469198677199056</v>
      </c>
      <c r="BG8" s="2">
        <v>4.3467092486384971</v>
      </c>
      <c r="BH8" s="2">
        <v>4.0719327388767779</v>
      </c>
      <c r="BI8" s="2">
        <v>3.6929002381891598</v>
      </c>
      <c r="BJ8" s="2">
        <v>3.3688520117143983</v>
      </c>
      <c r="BK8" s="2">
        <v>3.0656367965142963</v>
      </c>
      <c r="BL8" s="2">
        <v>2.8498692979512086</v>
      </c>
      <c r="BM8" s="2">
        <v>2.9257501463352518</v>
      </c>
      <c r="BN8" s="2">
        <v>2.9150366817082749</v>
      </c>
      <c r="BO8" s="2">
        <v>2.7736170203906667</v>
      </c>
      <c r="BP8" s="37">
        <v>173.158305569628</v>
      </c>
      <c r="BQ8" s="2">
        <v>173.62791014742899</v>
      </c>
      <c r="BR8" s="2">
        <v>162.864872093494</v>
      </c>
      <c r="BS8" s="2">
        <v>163.76971266520701</v>
      </c>
      <c r="BT8" s="2">
        <v>154.167215126906</v>
      </c>
      <c r="BU8" s="2">
        <v>132.41299928159199</v>
      </c>
      <c r="BV8" s="2">
        <v>120.669238254558</v>
      </c>
      <c r="BW8" s="2">
        <v>104.599043177261</v>
      </c>
      <c r="BX8" s="2">
        <v>90.988348108511403</v>
      </c>
      <c r="BY8" s="2">
        <v>72.745107229624907</v>
      </c>
      <c r="BZ8" s="2">
        <v>56.9714307061356</v>
      </c>
      <c r="CA8" s="2">
        <v>45.286495473901802</v>
      </c>
      <c r="CB8" s="2">
        <v>39.711777672203098</v>
      </c>
      <c r="CC8" s="2">
        <v>32.347984505831398</v>
      </c>
      <c r="CD8" s="2">
        <v>27.4906017495768</v>
      </c>
      <c r="CE8" s="2">
        <v>21.945872862582799</v>
      </c>
      <c r="CF8" s="37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37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37">
        <v>75.828993578092749</v>
      </c>
      <c r="DM8" s="2">
        <v>65.337685399460895</v>
      </c>
      <c r="DN8" s="2">
        <v>57.768054942499049</v>
      </c>
      <c r="DO8" s="2">
        <v>44.59648157291695</v>
      </c>
      <c r="DP8" s="2">
        <v>38.589199640705324</v>
      </c>
      <c r="DQ8" s="2">
        <v>37.858123611208782</v>
      </c>
      <c r="DR8" s="2">
        <v>36.217430372059525</v>
      </c>
      <c r="DS8" s="2">
        <v>46.263099635311974</v>
      </c>
      <c r="DT8" s="2">
        <v>47.464038764709315</v>
      </c>
      <c r="DU8" s="2">
        <v>36.941946473225116</v>
      </c>
      <c r="DV8" s="2">
        <v>31.61425044240217</v>
      </c>
      <c r="DW8" s="2">
        <v>29.39956419998212</v>
      </c>
      <c r="DX8" s="2">
        <v>24.200050734836783</v>
      </c>
      <c r="DY8" s="2">
        <v>20.282928013166771</v>
      </c>
      <c r="DZ8" s="2">
        <v>21.056339760263903</v>
      </c>
      <c r="EA8" s="2">
        <v>22.245070398908592</v>
      </c>
      <c r="EB8" s="37">
        <v>2883.2781510076707</v>
      </c>
      <c r="EC8" s="2">
        <v>2489.380752336871</v>
      </c>
      <c r="ED8" s="2">
        <v>2199.1440184728622</v>
      </c>
      <c r="EE8" s="2">
        <v>1908.0688265089234</v>
      </c>
      <c r="EF8" s="2">
        <v>1876.4083199618003</v>
      </c>
      <c r="EG8" s="2">
        <v>1839.4896047671571</v>
      </c>
      <c r="EH8" s="2">
        <v>1763.8840388566837</v>
      </c>
      <c r="EI8" s="2">
        <v>1679.5934275466666</v>
      </c>
      <c r="EJ8" s="2">
        <v>1563.4560805166709</v>
      </c>
      <c r="EK8" s="2">
        <v>1411.031391483632</v>
      </c>
      <c r="EL8" s="2">
        <v>1280.3151104141004</v>
      </c>
      <c r="EM8" s="2">
        <v>1155.4415831076981</v>
      </c>
      <c r="EN8" s="2">
        <v>1068.9006898198184</v>
      </c>
      <c r="EO8" s="2">
        <v>1094.7110024270737</v>
      </c>
      <c r="EP8" s="2">
        <v>1089.4608707599084</v>
      </c>
      <c r="EQ8" s="2">
        <v>1035.7759896451832</v>
      </c>
      <c r="ER8" s="37">
        <v>309.39748604691113</v>
      </c>
      <c r="ES8" s="2">
        <v>268.36125911392611</v>
      </c>
      <c r="ET8" s="2">
        <v>236.94527871680512</v>
      </c>
      <c r="EU8" s="2">
        <v>210.3317155143782</v>
      </c>
      <c r="EV8" s="2">
        <v>198.34671106455292</v>
      </c>
      <c r="EW8" s="2">
        <v>189.90584642999892</v>
      </c>
      <c r="EX8" s="2">
        <v>181.2398772902886</v>
      </c>
      <c r="EY8" s="2">
        <v>170.48652421561457</v>
      </c>
      <c r="EZ8" s="2">
        <v>158.5385590559726</v>
      </c>
      <c r="FA8" s="2">
        <v>142.34134451028072</v>
      </c>
      <c r="FB8" s="2">
        <v>128.48838662059632</v>
      </c>
      <c r="FC8" s="2">
        <v>116.15133007555112</v>
      </c>
      <c r="FD8" s="2">
        <v>107.33045718834998</v>
      </c>
      <c r="FE8" s="2">
        <v>108.53937093037977</v>
      </c>
      <c r="FF8" s="2">
        <v>107.69394639550704</v>
      </c>
      <c r="FG8" s="2">
        <v>102.38858696136147</v>
      </c>
      <c r="FH8" s="37">
        <v>1.5538264770348953</v>
      </c>
      <c r="FI8" s="2">
        <v>1.3950458081352834</v>
      </c>
      <c r="FJ8" s="2">
        <v>1.2615594683687612</v>
      </c>
      <c r="FK8" s="2">
        <v>1.1494913978547883</v>
      </c>
      <c r="FL8" s="2">
        <v>1.075111095180123</v>
      </c>
      <c r="FM8" s="2">
        <v>0.93160078907809885</v>
      </c>
      <c r="FN8" s="2">
        <v>0.84778026365190395</v>
      </c>
      <c r="FO8" s="2">
        <v>0.76604744614327569</v>
      </c>
      <c r="FP8" s="2">
        <v>0.70172902045313357</v>
      </c>
      <c r="FQ8" s="2">
        <v>0.63724332436013942</v>
      </c>
      <c r="FR8" s="2">
        <v>0.56743247076379455</v>
      </c>
      <c r="FS8" s="2">
        <v>0.51093289292911293</v>
      </c>
      <c r="FT8" s="2">
        <v>0.47522071295393281</v>
      </c>
      <c r="FU8" s="2">
        <v>0.47194756548288569</v>
      </c>
      <c r="FV8" s="2">
        <v>0.46767487512193762</v>
      </c>
      <c r="FW8" s="2">
        <v>0.44534727468271446</v>
      </c>
      <c r="FX8" s="37">
        <v>53.074463489336651</v>
      </c>
      <c r="FY8" s="2">
        <v>45.964607819247618</v>
      </c>
      <c r="FZ8" s="2">
        <v>40.683777095874525</v>
      </c>
      <c r="GA8" s="2">
        <v>35.630457256558287</v>
      </c>
      <c r="GB8" s="2">
        <v>33.400624435030807</v>
      </c>
      <c r="GC8" s="2">
        <v>32.262510387523761</v>
      </c>
      <c r="GD8" s="2">
        <v>30.734905317337738</v>
      </c>
      <c r="GE8" s="2">
        <v>29.017411309735163</v>
      </c>
      <c r="GF8" s="2">
        <v>27.022595652843783</v>
      </c>
      <c r="GG8" s="2">
        <v>24.312287332883677</v>
      </c>
      <c r="GH8" s="2">
        <v>21.961455185870939</v>
      </c>
      <c r="GI8" s="2">
        <v>19.838664013378903</v>
      </c>
      <c r="GJ8" s="2">
        <v>18.36998405595989</v>
      </c>
      <c r="GK8" s="2">
        <v>18.709122913202069</v>
      </c>
      <c r="GL8" s="2">
        <v>18.562772160442506</v>
      </c>
      <c r="GM8" s="2">
        <v>17.651236224812529</v>
      </c>
      <c r="GN8" s="37">
        <v>52.125997483916592</v>
      </c>
      <c r="GO8" s="2">
        <v>45.693931289364919</v>
      </c>
      <c r="GP8" s="2">
        <v>40.292374335561775</v>
      </c>
      <c r="GQ8" s="2">
        <v>37.027219995558248</v>
      </c>
      <c r="GR8" s="2">
        <v>35.647848616372897</v>
      </c>
      <c r="GS8" s="2">
        <v>35.055852884860862</v>
      </c>
      <c r="GT8" s="2">
        <v>33.292302734035076</v>
      </c>
      <c r="GU8" s="2">
        <v>33.39474237839066</v>
      </c>
      <c r="GV8" s="2">
        <v>30.992107597562132</v>
      </c>
      <c r="GW8" s="2">
        <v>27.861287943109421</v>
      </c>
      <c r="GX8" s="2">
        <v>25.413540274447637</v>
      </c>
      <c r="GY8" s="2">
        <v>23.03621766842555</v>
      </c>
      <c r="GZ8" s="2">
        <v>21.636864328938891</v>
      </c>
      <c r="HA8" s="2">
        <v>21.958459316684735</v>
      </c>
      <c r="HB8" s="2">
        <v>22.279854060670669</v>
      </c>
      <c r="HC8" s="2">
        <v>20.737229849293161</v>
      </c>
      <c r="HD8" s="37">
        <v>48.271303368189066</v>
      </c>
      <c r="HE8" s="2">
        <v>41.726955201856825</v>
      </c>
      <c r="HF8" s="2">
        <v>36.857473621886292</v>
      </c>
      <c r="HG8" s="2">
        <v>32.166498206265089</v>
      </c>
      <c r="HH8" s="2">
        <v>31.407923674425046</v>
      </c>
      <c r="HI8" s="2">
        <v>30.702221206192668</v>
      </c>
      <c r="HJ8" s="2">
        <v>29.350107733976206</v>
      </c>
      <c r="HK8" s="2">
        <v>28.044466592143834</v>
      </c>
      <c r="HL8" s="2">
        <v>26.052296124260025</v>
      </c>
      <c r="HM8" s="2">
        <v>23.472559296684725</v>
      </c>
      <c r="HN8" s="2">
        <v>21.27894343747192</v>
      </c>
      <c r="HO8" s="2">
        <v>19.211747685151661</v>
      </c>
      <c r="HP8" s="2">
        <v>17.796876429905911</v>
      </c>
      <c r="HQ8" s="2">
        <v>18.225340586432988</v>
      </c>
      <c r="HR8" s="2">
        <v>18.179606096131231</v>
      </c>
      <c r="HS8" s="2">
        <v>17.250291881199086</v>
      </c>
      <c r="HT8" s="37">
        <v>56.127182565462547</v>
      </c>
      <c r="HU8" s="2">
        <v>49.815950831162269</v>
      </c>
      <c r="HV8" s="2">
        <v>43.839613425478021</v>
      </c>
      <c r="HW8" s="2">
        <v>42.114155414703596</v>
      </c>
      <c r="HX8" s="2">
        <v>40.076522049333505</v>
      </c>
      <c r="HY8" s="2">
        <v>39.603270603285587</v>
      </c>
      <c r="HZ8" s="2">
        <v>37.409576196847176</v>
      </c>
      <c r="IA8" s="2">
        <v>39.021016002219866</v>
      </c>
      <c r="IB8" s="2">
        <v>36.175840119632888</v>
      </c>
      <c r="IC8" s="2">
        <v>32.462500653957349</v>
      </c>
      <c r="ID8" s="2">
        <v>29.733250132524091</v>
      </c>
      <c r="IE8" s="2">
        <v>27.031326648695238</v>
      </c>
      <c r="IF8" s="2">
        <v>25.650559537295578</v>
      </c>
      <c r="IG8" s="2">
        <v>25.854031746245692</v>
      </c>
      <c r="IH8" s="2">
        <v>26.564511201944597</v>
      </c>
      <c r="II8" s="38">
        <v>24.369951470981729</v>
      </c>
      <c r="IJ8" s="37">
        <v>0.14807864267010765</v>
      </c>
      <c r="IK8" s="2">
        <v>0.1903075428348224</v>
      </c>
      <c r="IL8" s="2">
        <v>0.1942173265274697</v>
      </c>
      <c r="IM8" s="2">
        <v>0.28562402545061932</v>
      </c>
      <c r="IN8" s="2">
        <v>0.40082528880901586</v>
      </c>
      <c r="IO8" s="2">
        <v>0.47116941432969689</v>
      </c>
      <c r="IP8" s="2">
        <v>0.71137316716355936</v>
      </c>
      <c r="IQ8" s="2">
        <v>0.91171581031796078</v>
      </c>
      <c r="IR8" s="2">
        <v>1.2509928901004486</v>
      </c>
      <c r="IS8" s="2">
        <v>1.3131719036016685</v>
      </c>
      <c r="IT8" s="2">
        <v>1.3091174899109714</v>
      </c>
      <c r="IU8" s="2">
        <v>1.20626635860687</v>
      </c>
      <c r="IV8" s="2">
        <v>1.2134368771137838</v>
      </c>
      <c r="IW8" s="2">
        <v>1.29423742383374</v>
      </c>
      <c r="IX8" s="2">
        <v>1.4576511006414552</v>
      </c>
      <c r="IY8" s="38">
        <v>1.2784103399816278</v>
      </c>
    </row>
    <row r="9" spans="1:259" ht="14.5" x14ac:dyDescent="0.35">
      <c r="A9" s="51">
        <v>4</v>
      </c>
      <c r="B9" s="48" t="s">
        <v>67</v>
      </c>
      <c r="C9" s="46" t="s">
        <v>10</v>
      </c>
      <c r="D9" s="37">
        <v>777.56143941414837</v>
      </c>
      <c r="E9" s="2">
        <v>643.54064140962532</v>
      </c>
      <c r="F9" s="2">
        <v>880.42847761961207</v>
      </c>
      <c r="G9" s="2">
        <v>887.23452088475597</v>
      </c>
      <c r="H9" s="2">
        <v>909.42707080207094</v>
      </c>
      <c r="I9" s="2">
        <v>881.29272577258882</v>
      </c>
      <c r="J9" s="2">
        <v>936.69461573056412</v>
      </c>
      <c r="K9" s="2">
        <v>920.23026427048467</v>
      </c>
      <c r="L9" s="2">
        <v>922.94190459728577</v>
      </c>
      <c r="M9" s="2">
        <v>933.88432094916652</v>
      </c>
      <c r="N9" s="2">
        <v>884.07792152960974</v>
      </c>
      <c r="O9" s="2">
        <v>899.99202505295045</v>
      </c>
      <c r="P9" s="2">
        <v>897.3596592637</v>
      </c>
      <c r="Q9" s="2">
        <v>887.40795781395127</v>
      </c>
      <c r="R9" s="2">
        <v>826.40342939100981</v>
      </c>
      <c r="S9" s="2">
        <v>801.5178818744962</v>
      </c>
      <c r="T9" s="37">
        <v>774.08824455634669</v>
      </c>
      <c r="U9" s="2">
        <v>640.38341415802665</v>
      </c>
      <c r="V9" s="2">
        <v>876.44380592833136</v>
      </c>
      <c r="W9" s="2">
        <v>883.11523856715519</v>
      </c>
      <c r="X9" s="2">
        <v>905.06525124332086</v>
      </c>
      <c r="Y9" s="2">
        <v>876.57169946782233</v>
      </c>
      <c r="Z9" s="2">
        <v>931.44283831508744</v>
      </c>
      <c r="AA9" s="2">
        <v>914.86564001497368</v>
      </c>
      <c r="AB9" s="2">
        <v>917.29372542469025</v>
      </c>
      <c r="AC9" s="2">
        <v>928.25551838067429</v>
      </c>
      <c r="AD9" s="2">
        <v>878.78763586501213</v>
      </c>
      <c r="AE9" s="2">
        <v>894.59483416945329</v>
      </c>
      <c r="AF9" s="2">
        <v>891.67797507385364</v>
      </c>
      <c r="AG9" s="2">
        <v>881.46720628879541</v>
      </c>
      <c r="AH9" s="2">
        <v>820.34902850309629</v>
      </c>
      <c r="AI9" s="2">
        <v>795.60909599311776</v>
      </c>
      <c r="AJ9" s="37">
        <v>10.96330113369112</v>
      </c>
      <c r="AK9" s="2">
        <v>9.2617018355110936</v>
      </c>
      <c r="AL9" s="2">
        <v>12.735658766140846</v>
      </c>
      <c r="AM9" s="2">
        <v>12.781109250358508</v>
      </c>
      <c r="AN9" s="2">
        <v>13.010206093775849</v>
      </c>
      <c r="AO9" s="2">
        <v>13.338586488235087</v>
      </c>
      <c r="AP9" s="2">
        <v>14.221168763445172</v>
      </c>
      <c r="AQ9" s="2">
        <v>14.198383152620991</v>
      </c>
      <c r="AR9" s="2">
        <v>14.868746712459922</v>
      </c>
      <c r="AS9" s="2">
        <v>15.048739434567281</v>
      </c>
      <c r="AT9" s="2">
        <v>13.72450829809628</v>
      </c>
      <c r="AU9" s="2">
        <v>13.37512361570905</v>
      </c>
      <c r="AV9" s="2">
        <v>13.790758172332232</v>
      </c>
      <c r="AW9" s="2">
        <v>13.765932818648727</v>
      </c>
      <c r="AX9" s="2">
        <v>13.478180811558106</v>
      </c>
      <c r="AY9" s="2">
        <v>12.692944906872823</v>
      </c>
      <c r="AZ9" s="37">
        <v>14.448296922746829</v>
      </c>
      <c r="BA9" s="2">
        <v>12.882592232162526</v>
      </c>
      <c r="BB9" s="2">
        <v>15.0829565014179</v>
      </c>
      <c r="BC9" s="2">
        <v>15.542388019595172</v>
      </c>
      <c r="BD9" s="2">
        <v>16.411156736416821</v>
      </c>
      <c r="BE9" s="2">
        <v>19.157703679214727</v>
      </c>
      <c r="BF9" s="2">
        <v>22.361208379796285</v>
      </c>
      <c r="BG9" s="2">
        <v>23.230461212744157</v>
      </c>
      <c r="BH9" s="2">
        <v>24.627200715226053</v>
      </c>
      <c r="BI9" s="2">
        <v>24.173819951864484</v>
      </c>
      <c r="BJ9" s="2">
        <v>22.658064706633517</v>
      </c>
      <c r="BK9" s="2">
        <v>23.235142231923135</v>
      </c>
      <c r="BL9" s="2">
        <v>24.88509998259299</v>
      </c>
      <c r="BM9" s="2">
        <v>26.001442224761178</v>
      </c>
      <c r="BN9" s="2">
        <v>26.177004866431975</v>
      </c>
      <c r="BO9" s="2">
        <v>25.557076956582083</v>
      </c>
      <c r="BP9" s="37">
        <v>368.71182637170205</v>
      </c>
      <c r="BQ9" s="2">
        <v>349.02574316516666</v>
      </c>
      <c r="BR9" s="2">
        <v>327.10974392245691</v>
      </c>
      <c r="BS9" s="2">
        <v>324.8796388218633</v>
      </c>
      <c r="BT9" s="2">
        <v>316.0182545954442</v>
      </c>
      <c r="BU9" s="2">
        <v>265.46392648756762</v>
      </c>
      <c r="BV9" s="2">
        <v>247.95564719587099</v>
      </c>
      <c r="BW9" s="2">
        <v>201.29525852643562</v>
      </c>
      <c r="BX9" s="2">
        <v>172.12979140927629</v>
      </c>
      <c r="BY9" s="2">
        <v>141.0304380437718</v>
      </c>
      <c r="BZ9" s="2">
        <v>118.2489112222239</v>
      </c>
      <c r="CA9" s="2">
        <v>96.047386800307791</v>
      </c>
      <c r="CB9" s="2">
        <v>86.4169110057598</v>
      </c>
      <c r="CC9" s="2">
        <v>73.757916943518495</v>
      </c>
      <c r="CD9" s="2">
        <v>64.825625026441003</v>
      </c>
      <c r="CE9" s="2">
        <v>55.088706841553304</v>
      </c>
      <c r="CF9" s="37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37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37">
        <v>2199.1129242369925</v>
      </c>
      <c r="DM9" s="2">
        <v>1576.7243709453423</v>
      </c>
      <c r="DN9" s="2">
        <v>2465.1457622190201</v>
      </c>
      <c r="DO9" s="2">
        <v>2336.0502424654305</v>
      </c>
      <c r="DP9" s="2">
        <v>2104.8002053864425</v>
      </c>
      <c r="DQ9" s="2">
        <v>2100.6816421913236</v>
      </c>
      <c r="DR9" s="2">
        <v>1285.4740950510125</v>
      </c>
      <c r="DS9" s="2">
        <v>1164.5042872993299</v>
      </c>
      <c r="DT9" s="2">
        <v>575.78515862428731</v>
      </c>
      <c r="DU9" s="2">
        <v>623.95041765816541</v>
      </c>
      <c r="DV9" s="2">
        <v>603.03714378643815</v>
      </c>
      <c r="DW9" s="2">
        <v>625.19102917578311</v>
      </c>
      <c r="DX9" s="2">
        <v>619.37529804486996</v>
      </c>
      <c r="DY9" s="2">
        <v>638.14785473310735</v>
      </c>
      <c r="DZ9" s="2">
        <v>601.19411962034155</v>
      </c>
      <c r="EA9" s="2">
        <v>628.16450689962517</v>
      </c>
      <c r="EB9" s="37">
        <v>4267.4772753784591</v>
      </c>
      <c r="EC9" s="2">
        <v>3537.1742468566422</v>
      </c>
      <c r="ED9" s="2">
        <v>4800.10423989845</v>
      </c>
      <c r="EE9" s="2">
        <v>4850.5113174433336</v>
      </c>
      <c r="EF9" s="2">
        <v>4941.2380520287079</v>
      </c>
      <c r="EG9" s="2">
        <v>4911.9962300588058</v>
      </c>
      <c r="EH9" s="2">
        <v>5142.5234480767322</v>
      </c>
      <c r="EI9" s="2">
        <v>4833.7306474475454</v>
      </c>
      <c r="EJ9" s="2">
        <v>4987.492639867286</v>
      </c>
      <c r="EK9" s="2">
        <v>4905.1486382623034</v>
      </c>
      <c r="EL9" s="2">
        <v>4631.132201562029</v>
      </c>
      <c r="EM9" s="2">
        <v>4496.151175519054</v>
      </c>
      <c r="EN9" s="2">
        <v>4493.4444328803156</v>
      </c>
      <c r="EO9" s="2">
        <v>4139.0087198240744</v>
      </c>
      <c r="EP9" s="2">
        <v>3885.8041129512362</v>
      </c>
      <c r="EQ9" s="2">
        <v>3756.8720510903781</v>
      </c>
      <c r="ER9" s="37">
        <v>533.28169208669783</v>
      </c>
      <c r="ES9" s="2">
        <v>514.35170406584052</v>
      </c>
      <c r="ET9" s="2">
        <v>624.61407166502852</v>
      </c>
      <c r="EU9" s="2">
        <v>673.09674502706071</v>
      </c>
      <c r="EV9" s="2">
        <v>767.37346308119038</v>
      </c>
      <c r="EW9" s="2">
        <v>1027.1754802438886</v>
      </c>
      <c r="EX9" s="2">
        <v>1349.7392794194491</v>
      </c>
      <c r="EY9" s="2">
        <v>1482.3600425037373</v>
      </c>
      <c r="EZ9" s="2">
        <v>1568.2943537181961</v>
      </c>
      <c r="FA9" s="2">
        <v>1400.4321285360743</v>
      </c>
      <c r="FB9" s="2">
        <v>1250.8585766131212</v>
      </c>
      <c r="FC9" s="2">
        <v>1320.1195273357321</v>
      </c>
      <c r="FD9" s="2">
        <v>1331.0889557351195</v>
      </c>
      <c r="FE9" s="2">
        <v>1341.4913058968498</v>
      </c>
      <c r="FF9" s="2">
        <v>1350.3091006361401</v>
      </c>
      <c r="FG9" s="2">
        <v>1326.3892448795705</v>
      </c>
      <c r="FH9" s="37">
        <v>10.434869632099632</v>
      </c>
      <c r="FI9" s="2">
        <v>8.5834890707432763</v>
      </c>
      <c r="FJ9" s="2">
        <v>12.202722073209433</v>
      </c>
      <c r="FK9" s="2">
        <v>12.204139467514523</v>
      </c>
      <c r="FL9" s="2">
        <v>12.307758868955183</v>
      </c>
      <c r="FM9" s="2">
        <v>12.1041474126799</v>
      </c>
      <c r="FN9" s="2">
        <v>12.603394615409563</v>
      </c>
      <c r="FO9" s="2">
        <v>12.238994926511042</v>
      </c>
      <c r="FP9" s="2">
        <v>12.53112640630358</v>
      </c>
      <c r="FQ9" s="2">
        <v>12.929441266486231</v>
      </c>
      <c r="FR9" s="2">
        <v>11.953413847726004</v>
      </c>
      <c r="FS9" s="2">
        <v>11.656968528172033</v>
      </c>
      <c r="FT9" s="2">
        <v>12.444952148878356</v>
      </c>
      <c r="FU9" s="2">
        <v>12.817964657950673</v>
      </c>
      <c r="FV9" s="2">
        <v>12.458532559907999</v>
      </c>
      <c r="FW9" s="2">
        <v>11.501727332116182</v>
      </c>
      <c r="FX9" s="37">
        <v>100.04146791965972</v>
      </c>
      <c r="FY9" s="2">
        <v>94.472042947453431</v>
      </c>
      <c r="FZ9" s="2">
        <v>110.54419533660476</v>
      </c>
      <c r="GA9" s="2">
        <v>116.07283576857714</v>
      </c>
      <c r="GB9" s="2">
        <v>127.90648586220564</v>
      </c>
      <c r="GC9" s="2">
        <v>160.08015762772337</v>
      </c>
      <c r="GD9" s="2">
        <v>197.47354231787844</v>
      </c>
      <c r="GE9" s="2">
        <v>212.20182320958926</v>
      </c>
      <c r="GF9" s="2">
        <v>223.98988510486342</v>
      </c>
      <c r="GG9" s="2">
        <v>205.37874491828205</v>
      </c>
      <c r="GH9" s="2">
        <v>185.50346642941247</v>
      </c>
      <c r="GI9" s="2">
        <v>191.79356643784138</v>
      </c>
      <c r="GJ9" s="2">
        <v>189.71908858610794</v>
      </c>
      <c r="GK9" s="2">
        <v>188.94284958400127</v>
      </c>
      <c r="GL9" s="2">
        <v>185.41518387684948</v>
      </c>
      <c r="GM9" s="2">
        <v>173.65725888057983</v>
      </c>
      <c r="GN9" s="37">
        <v>2776.6605987837884</v>
      </c>
      <c r="GO9" s="2">
        <v>1781.7223867627099</v>
      </c>
      <c r="GP9" s="2">
        <v>1739.2520689398643</v>
      </c>
      <c r="GQ9" s="2">
        <v>2175.1689226405861</v>
      </c>
      <c r="GR9" s="2">
        <v>2270.7135749630047</v>
      </c>
      <c r="GS9" s="2">
        <v>2211.9395584630233</v>
      </c>
      <c r="GT9" s="2">
        <v>921.51830205273382</v>
      </c>
      <c r="GU9" s="2">
        <v>747.62932469068164</v>
      </c>
      <c r="GV9" s="2">
        <v>1039.3249337032546</v>
      </c>
      <c r="GW9" s="2">
        <v>1521.5931004238469</v>
      </c>
      <c r="GX9" s="2">
        <v>1455.6569528827101</v>
      </c>
      <c r="GY9" s="2">
        <v>995.01515912682464</v>
      </c>
      <c r="GZ9" s="2">
        <v>1154.9006752317161</v>
      </c>
      <c r="HA9" s="2">
        <v>836.85119511867174</v>
      </c>
      <c r="HB9" s="2">
        <v>929.57659062246819</v>
      </c>
      <c r="HC9" s="2">
        <v>1299.7512997913691</v>
      </c>
      <c r="HD9" s="37">
        <v>2214.8462268300759</v>
      </c>
      <c r="HE9" s="2">
        <v>1393.0161858005004</v>
      </c>
      <c r="HF9" s="2">
        <v>1344.9360722582176</v>
      </c>
      <c r="HG9" s="2">
        <v>1790.7673386479532</v>
      </c>
      <c r="HH9" s="2">
        <v>1988.3383968207875</v>
      </c>
      <c r="HI9" s="2">
        <v>1869.1733685968375</v>
      </c>
      <c r="HJ9" s="2">
        <v>666.26796620936989</v>
      </c>
      <c r="HK9" s="2">
        <v>553.36170025742842</v>
      </c>
      <c r="HL9" s="2">
        <v>817.49331941476555</v>
      </c>
      <c r="HM9" s="2">
        <v>1251.7793639716392</v>
      </c>
      <c r="HN9" s="2">
        <v>1257.1335200743604</v>
      </c>
      <c r="HO9" s="2">
        <v>746.23498853498768</v>
      </c>
      <c r="HP9" s="2">
        <v>990.46579002185626</v>
      </c>
      <c r="HQ9" s="2">
        <v>586.57990835952774</v>
      </c>
      <c r="HR9" s="2">
        <v>627.38028395754111</v>
      </c>
      <c r="HS9" s="2">
        <v>969.53814413050202</v>
      </c>
      <c r="HT9" s="37">
        <v>3520.2421553433151</v>
      </c>
      <c r="HU9" s="2">
        <v>2266.7082995910687</v>
      </c>
      <c r="HV9" s="2">
        <v>2230.0500815569744</v>
      </c>
      <c r="HW9" s="2">
        <v>2652.3634466327139</v>
      </c>
      <c r="HX9" s="2">
        <v>2630.7733688374306</v>
      </c>
      <c r="HY9" s="2">
        <v>2649.46256926872</v>
      </c>
      <c r="HZ9" s="2">
        <v>1246.5663458582574</v>
      </c>
      <c r="IA9" s="2">
        <v>984.38708442753705</v>
      </c>
      <c r="IB9" s="2">
        <v>1326.8041472043158</v>
      </c>
      <c r="IC9" s="2">
        <v>1926.2271513738056</v>
      </c>
      <c r="ID9" s="2">
        <v>1776.1294633466703</v>
      </c>
      <c r="IE9" s="2">
        <v>1327.3776851796665</v>
      </c>
      <c r="IF9" s="2">
        <v>1365.7350645448507</v>
      </c>
      <c r="IG9" s="2">
        <v>1158.3007005562642</v>
      </c>
      <c r="IH9" s="2">
        <v>1315.2369223158146</v>
      </c>
      <c r="II9" s="38">
        <v>1734.2865788958047</v>
      </c>
      <c r="IJ9" s="37">
        <v>3.827886117948097</v>
      </c>
      <c r="IK9" s="2">
        <v>5.1763060405733734</v>
      </c>
      <c r="IL9" s="2">
        <v>5.5592286092959915</v>
      </c>
      <c r="IM9" s="2">
        <v>7.0583094025828466</v>
      </c>
      <c r="IN9" s="2">
        <v>14.561634057141653</v>
      </c>
      <c r="IO9" s="2">
        <v>26.850147501728262</v>
      </c>
      <c r="IP9" s="2">
        <v>46.912739701819973</v>
      </c>
      <c r="IQ9" s="2">
        <v>68.478551766798375</v>
      </c>
      <c r="IR9" s="2">
        <v>101.7256188661363</v>
      </c>
      <c r="IS9" s="2">
        <v>108.24814395104868</v>
      </c>
      <c r="IT9" s="2">
        <v>107.29077148503573</v>
      </c>
      <c r="IU9" s="2">
        <v>110.12048880247794</v>
      </c>
      <c r="IV9" s="2">
        <v>132.33218208373987</v>
      </c>
      <c r="IW9" s="2">
        <v>188.35461493116563</v>
      </c>
      <c r="IX9" s="2">
        <v>229.80701219664667</v>
      </c>
      <c r="IY9" s="38">
        <v>216.16622503333443</v>
      </c>
    </row>
    <row r="10" spans="1:259" ht="14.5" x14ac:dyDescent="0.35">
      <c r="A10" s="51">
        <v>5</v>
      </c>
      <c r="B10" s="48" t="s">
        <v>6</v>
      </c>
      <c r="C10" s="46" t="s">
        <v>11</v>
      </c>
      <c r="D10" s="37">
        <v>883.93222042835964</v>
      </c>
      <c r="E10" s="2">
        <v>898.98934501886413</v>
      </c>
      <c r="F10" s="2">
        <v>871.68239346863663</v>
      </c>
      <c r="G10" s="2">
        <v>862.24747320891152</v>
      </c>
      <c r="H10" s="2">
        <v>836.63917183884371</v>
      </c>
      <c r="I10" s="2">
        <v>794.38222451536069</v>
      </c>
      <c r="J10" s="2">
        <v>766.95451440717409</v>
      </c>
      <c r="K10" s="2">
        <v>702.55904888190605</v>
      </c>
      <c r="L10" s="2">
        <v>733.84577993662106</v>
      </c>
      <c r="M10" s="2">
        <v>691.38226348658338</v>
      </c>
      <c r="N10" s="2">
        <v>655.16479730099195</v>
      </c>
      <c r="O10" s="2">
        <v>635.59159781004598</v>
      </c>
      <c r="P10" s="2">
        <v>626.82144935702183</v>
      </c>
      <c r="Q10" s="2">
        <v>569.57673194663062</v>
      </c>
      <c r="R10" s="2">
        <v>549.98129881979617</v>
      </c>
      <c r="S10" s="2">
        <v>510.01253015737774</v>
      </c>
      <c r="T10" s="37">
        <v>653.48656643036861</v>
      </c>
      <c r="U10" s="2">
        <v>662.30645385271987</v>
      </c>
      <c r="V10" s="2">
        <v>631.53523483820243</v>
      </c>
      <c r="W10" s="2">
        <v>624.30342884326353</v>
      </c>
      <c r="X10" s="2">
        <v>598.60297185968398</v>
      </c>
      <c r="Y10" s="2">
        <v>558.71733753998217</v>
      </c>
      <c r="Z10" s="2">
        <v>524.27742529684178</v>
      </c>
      <c r="AA10" s="2">
        <v>451.05729600662107</v>
      </c>
      <c r="AB10" s="2">
        <v>470.85791506717891</v>
      </c>
      <c r="AC10" s="2">
        <v>432.40405366832852</v>
      </c>
      <c r="AD10" s="2">
        <v>402.28558488636963</v>
      </c>
      <c r="AE10" s="2">
        <v>384.65298035474797</v>
      </c>
      <c r="AF10" s="2">
        <v>374.86443399346535</v>
      </c>
      <c r="AG10" s="2">
        <v>319.78232156877255</v>
      </c>
      <c r="AH10" s="2">
        <v>297.54751455553719</v>
      </c>
      <c r="AI10" s="2">
        <v>254.85557843567648</v>
      </c>
      <c r="AJ10" s="37">
        <v>52.596539535686745</v>
      </c>
      <c r="AK10" s="2">
        <v>42.258741579020892</v>
      </c>
      <c r="AL10" s="2">
        <v>41.898626665783844</v>
      </c>
      <c r="AM10" s="2">
        <v>38.336214097231959</v>
      </c>
      <c r="AN10" s="2">
        <v>37.629247817577813</v>
      </c>
      <c r="AO10" s="2">
        <v>38.195641597558634</v>
      </c>
      <c r="AP10" s="2">
        <v>39.42233958792626</v>
      </c>
      <c r="AQ10" s="2">
        <v>38.421333919413371</v>
      </c>
      <c r="AR10" s="2">
        <v>43.492987746893689</v>
      </c>
      <c r="AS10" s="2">
        <v>46.570758214109787</v>
      </c>
      <c r="AT10" s="2">
        <v>46.63764484830206</v>
      </c>
      <c r="AU10" s="2">
        <v>48.970075138301539</v>
      </c>
      <c r="AV10" s="2">
        <v>59.684482588919437</v>
      </c>
      <c r="AW10" s="2">
        <v>55.922409341102565</v>
      </c>
      <c r="AX10" s="2">
        <v>62.575424219023226</v>
      </c>
      <c r="AY10" s="2">
        <v>57.631519724388525</v>
      </c>
      <c r="AZ10" s="37">
        <v>11.530014714360027</v>
      </c>
      <c r="BA10" s="2">
        <v>10.236940031237735</v>
      </c>
      <c r="BB10" s="2">
        <v>10.801252112277043</v>
      </c>
      <c r="BC10" s="2">
        <v>8.8259773595013762</v>
      </c>
      <c r="BD10" s="2">
        <v>9.4140921415478829</v>
      </c>
      <c r="BE10" s="2">
        <v>9.6472103874669877</v>
      </c>
      <c r="BF10" s="2">
        <v>9.9855279432699735</v>
      </c>
      <c r="BG10" s="2">
        <v>9.5689705238641629</v>
      </c>
      <c r="BH10" s="2">
        <v>11.336248362454032</v>
      </c>
      <c r="BI10" s="2">
        <v>12.954138385082187</v>
      </c>
      <c r="BJ10" s="2">
        <v>11.135582431900227</v>
      </c>
      <c r="BK10" s="2">
        <v>10.89917926043579</v>
      </c>
      <c r="BL10" s="2">
        <v>14.115342034696573</v>
      </c>
      <c r="BM10" s="2">
        <v>12.18527616058242</v>
      </c>
      <c r="BN10" s="2">
        <v>11.87845077070795</v>
      </c>
      <c r="BO10" s="2">
        <v>10.88737523070365</v>
      </c>
      <c r="BP10" s="37">
        <v>226476.52162602099</v>
      </c>
      <c r="BQ10" s="2">
        <v>233174.92970917927</v>
      </c>
      <c r="BR10" s="2">
        <v>236473.9299080502</v>
      </c>
      <c r="BS10" s="2">
        <v>234953.40196829085</v>
      </c>
      <c r="BT10" s="2">
        <v>234879.47459710555</v>
      </c>
      <c r="BU10" s="2">
        <v>232418.30123508157</v>
      </c>
      <c r="BV10" s="2">
        <v>239325.96968319247</v>
      </c>
      <c r="BW10" s="2">
        <v>248280.13834058688</v>
      </c>
      <c r="BX10" s="2">
        <v>259188.21984804928</v>
      </c>
      <c r="BY10" s="2">
        <v>254652.81408118422</v>
      </c>
      <c r="BZ10" s="2">
        <v>249106.81603343438</v>
      </c>
      <c r="CA10" s="2">
        <v>247166.32416859106</v>
      </c>
      <c r="CB10" s="2">
        <v>246999.67123483543</v>
      </c>
      <c r="CC10" s="2">
        <v>245509.66087104686</v>
      </c>
      <c r="CD10" s="2">
        <v>248236.60871535647</v>
      </c>
      <c r="CE10" s="2">
        <v>251181.31940330449</v>
      </c>
      <c r="CF10" s="37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37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37">
        <v>225.91603637541704</v>
      </c>
      <c r="DM10" s="2">
        <v>219.6592847338656</v>
      </c>
      <c r="DN10" s="2">
        <v>204.94953642498893</v>
      </c>
      <c r="DO10" s="2">
        <v>179.43187723579584</v>
      </c>
      <c r="DP10" s="2">
        <v>164.73576569918393</v>
      </c>
      <c r="DQ10" s="2">
        <v>150.87983487715525</v>
      </c>
      <c r="DR10" s="2">
        <v>138.70901011707983</v>
      </c>
      <c r="DS10" s="2">
        <v>105.47557950133319</v>
      </c>
      <c r="DT10" s="2">
        <v>108.93257476349595</v>
      </c>
      <c r="DU10" s="2">
        <v>114.63111169224155</v>
      </c>
      <c r="DV10" s="2">
        <v>103.10703167214692</v>
      </c>
      <c r="DW10" s="2">
        <v>112.89968929950362</v>
      </c>
      <c r="DX10" s="2">
        <v>138.72387263429775</v>
      </c>
      <c r="DY10" s="2">
        <v>127.2308258430099</v>
      </c>
      <c r="DZ10" s="2">
        <v>91.166420145325546</v>
      </c>
      <c r="EA10" s="2">
        <v>103.93768253472703</v>
      </c>
      <c r="EB10" s="37">
        <v>1668.0168225815969</v>
      </c>
      <c r="EC10" s="2">
        <v>1508.3542403345784</v>
      </c>
      <c r="ED10" s="2">
        <v>1336.2778057467742</v>
      </c>
      <c r="EE10" s="2">
        <v>1183.1326946887423</v>
      </c>
      <c r="EF10" s="2">
        <v>1084.6501585468745</v>
      </c>
      <c r="EG10" s="2">
        <v>1008.3445567044686</v>
      </c>
      <c r="EH10" s="2">
        <v>927.68419833471785</v>
      </c>
      <c r="EI10" s="2">
        <v>807.73088328321023</v>
      </c>
      <c r="EJ10" s="2">
        <v>794.81504318763814</v>
      </c>
      <c r="EK10" s="2">
        <v>747.10568135379788</v>
      </c>
      <c r="EL10" s="2">
        <v>671.74097118730629</v>
      </c>
      <c r="EM10" s="2">
        <v>619.82284789976063</v>
      </c>
      <c r="EN10" s="2">
        <v>653.08834244269167</v>
      </c>
      <c r="EO10" s="2">
        <v>554.63649538553864</v>
      </c>
      <c r="EP10" s="2">
        <v>528.96140613391435</v>
      </c>
      <c r="EQ10" s="2">
        <v>493.37666744999763</v>
      </c>
      <c r="ER10" s="37">
        <v>692.56932795057958</v>
      </c>
      <c r="ES10" s="2">
        <v>665.60924306020036</v>
      </c>
      <c r="ET10" s="2">
        <v>598.71014473549371</v>
      </c>
      <c r="EU10" s="2">
        <v>553.2992517009875</v>
      </c>
      <c r="EV10" s="2">
        <v>532.58479795749679</v>
      </c>
      <c r="EW10" s="2">
        <v>531.65969258376981</v>
      </c>
      <c r="EX10" s="2">
        <v>524.56961955086126</v>
      </c>
      <c r="EY10" s="2">
        <v>490.91064577694817</v>
      </c>
      <c r="EZ10" s="2">
        <v>491.04840099638164</v>
      </c>
      <c r="FA10" s="2">
        <v>462.19585322076739</v>
      </c>
      <c r="FB10" s="2">
        <v>420.35684662001688</v>
      </c>
      <c r="FC10" s="2">
        <v>396.33153725038949</v>
      </c>
      <c r="FD10" s="2">
        <v>402.87511338179314</v>
      </c>
      <c r="FE10" s="2">
        <v>363.01597884101551</v>
      </c>
      <c r="FF10" s="2">
        <v>349.32569972336853</v>
      </c>
      <c r="FG10" s="2">
        <v>332.84310344314918</v>
      </c>
      <c r="FH10" s="37">
        <v>13.494716716530979</v>
      </c>
      <c r="FI10" s="2">
        <v>13.33547721431029</v>
      </c>
      <c r="FJ10" s="2">
        <v>12.168567647367428</v>
      </c>
      <c r="FK10" s="2">
        <v>11.220539316616446</v>
      </c>
      <c r="FL10" s="2">
        <v>10.818379723330283</v>
      </c>
      <c r="FM10" s="2">
        <v>10.246702046895159</v>
      </c>
      <c r="FN10" s="2">
        <v>10.002619624588943</v>
      </c>
      <c r="FO10" s="2">
        <v>8.7746740656372442</v>
      </c>
      <c r="FP10" s="2">
        <v>9.4759603010081914</v>
      </c>
      <c r="FQ10" s="2">
        <v>9.5631311729004196</v>
      </c>
      <c r="FR10" s="2">
        <v>9.1864936284551266</v>
      </c>
      <c r="FS10" s="2">
        <v>9.2631808406818035</v>
      </c>
      <c r="FT10" s="2">
        <v>10.70239295575899</v>
      </c>
      <c r="FU10" s="2">
        <v>9.2715132062142747</v>
      </c>
      <c r="FV10" s="2">
        <v>9.0443455047658166</v>
      </c>
      <c r="FW10" s="2">
        <v>8.9848591942901717</v>
      </c>
      <c r="FX10" s="37">
        <v>1513.5989745680772</v>
      </c>
      <c r="FY10" s="2">
        <v>1534.0572970263313</v>
      </c>
      <c r="FZ10" s="2">
        <v>1655.7036104395247</v>
      </c>
      <c r="GA10" s="2">
        <v>1455.1454586133548</v>
      </c>
      <c r="GB10" s="2">
        <v>1641.2531031562899</v>
      </c>
      <c r="GC10" s="2">
        <v>1685.7964959799046</v>
      </c>
      <c r="GD10" s="2">
        <v>1503.3792058772135</v>
      </c>
      <c r="GE10" s="2">
        <v>1440.6266215658763</v>
      </c>
      <c r="GF10" s="2">
        <v>1540.8113503779521</v>
      </c>
      <c r="GG10" s="2">
        <v>1554.72249247679</v>
      </c>
      <c r="GH10" s="2">
        <v>1502.0559369803261</v>
      </c>
      <c r="GI10" s="2">
        <v>1470.5249725228639</v>
      </c>
      <c r="GJ10" s="2">
        <v>1503.5885879990647</v>
      </c>
      <c r="GK10" s="2">
        <v>1492.6711605902813</v>
      </c>
      <c r="GL10" s="2">
        <v>1491.6703840384357</v>
      </c>
      <c r="GM10" s="2">
        <v>1480.2116892124645</v>
      </c>
      <c r="GN10" s="37">
        <v>115.54194745176319</v>
      </c>
      <c r="GO10" s="2">
        <v>103.33960040170287</v>
      </c>
      <c r="GP10" s="2">
        <v>91.896897111774408</v>
      </c>
      <c r="GQ10" s="2">
        <v>83.53017512721307</v>
      </c>
      <c r="GR10" s="2">
        <v>76.972020745802595</v>
      </c>
      <c r="GS10" s="2">
        <v>74.994911841347687</v>
      </c>
      <c r="GT10" s="2">
        <v>65.7785872433777</v>
      </c>
      <c r="GU10" s="2">
        <v>69.977576954774278</v>
      </c>
      <c r="GV10" s="2">
        <v>68.147944414070764</v>
      </c>
      <c r="GW10" s="2">
        <v>66.752647032775926</v>
      </c>
      <c r="GX10" s="2">
        <v>61.383450298203634</v>
      </c>
      <c r="GY10" s="2">
        <v>60.008795487684111</v>
      </c>
      <c r="GZ10" s="2">
        <v>64.081224803203057</v>
      </c>
      <c r="HA10" s="2">
        <v>56.701268190994874</v>
      </c>
      <c r="HB10" s="2">
        <v>57.506895506166039</v>
      </c>
      <c r="HC10" s="2">
        <v>52.589176376220905</v>
      </c>
      <c r="HD10" s="37">
        <v>71.842198685678639</v>
      </c>
      <c r="HE10" s="2">
        <v>61.008445438159669</v>
      </c>
      <c r="HF10" s="2">
        <v>56.902253774634453</v>
      </c>
      <c r="HG10" s="2">
        <v>45.376438016995358</v>
      </c>
      <c r="HH10" s="2">
        <v>42.272973643455941</v>
      </c>
      <c r="HI10" s="2">
        <v>38.67965596930722</v>
      </c>
      <c r="HJ10" s="2">
        <v>35.003043346671099</v>
      </c>
      <c r="HK10" s="2">
        <v>31.269434875196534</v>
      </c>
      <c r="HL10" s="2">
        <v>31.583267502298604</v>
      </c>
      <c r="HM10" s="2">
        <v>32.002660880626109</v>
      </c>
      <c r="HN10" s="2">
        <v>27.877653728435924</v>
      </c>
      <c r="HO10" s="2">
        <v>27.480184950665159</v>
      </c>
      <c r="HP10" s="2">
        <v>31.060583581287151</v>
      </c>
      <c r="HQ10" s="2">
        <v>26.907482832091823</v>
      </c>
      <c r="HR10" s="2">
        <v>26.1411690254041</v>
      </c>
      <c r="HS10" s="2">
        <v>24.525594786262815</v>
      </c>
      <c r="HT10" s="37">
        <v>153.38300830548627</v>
      </c>
      <c r="HU10" s="2">
        <v>140.55532865067485</v>
      </c>
      <c r="HV10" s="2">
        <v>120.58710624201065</v>
      </c>
      <c r="HW10" s="2">
        <v>119.50859312479398</v>
      </c>
      <c r="HX10" s="2">
        <v>108.93870099711506</v>
      </c>
      <c r="HY10" s="2">
        <v>108.34033768581193</v>
      </c>
      <c r="HZ10" s="2">
        <v>93.614224728420425</v>
      </c>
      <c r="IA10" s="2">
        <v>107.82040297864815</v>
      </c>
      <c r="IB10" s="2">
        <v>103.26976993450948</v>
      </c>
      <c r="IC10" s="2">
        <v>99.266886468534338</v>
      </c>
      <c r="ID10" s="2">
        <v>93.410079148527259</v>
      </c>
      <c r="IE10" s="2">
        <v>90.667215533779896</v>
      </c>
      <c r="IF10" s="2">
        <v>93.68892884294695</v>
      </c>
      <c r="IG10" s="2">
        <v>83.646461874158632</v>
      </c>
      <c r="IH10" s="2">
        <v>86.253776270830528</v>
      </c>
      <c r="II10" s="38">
        <v>77.794712773068198</v>
      </c>
      <c r="IJ10" s="37">
        <v>174.0195105500317</v>
      </c>
      <c r="IK10" s="2">
        <v>147.79182898787428</v>
      </c>
      <c r="IL10" s="2">
        <v>159.60929248035791</v>
      </c>
      <c r="IM10" s="2">
        <v>113.51966341973616</v>
      </c>
      <c r="IN10" s="2">
        <v>130.32337361168945</v>
      </c>
      <c r="IO10" s="2">
        <v>142.98203539217417</v>
      </c>
      <c r="IP10" s="2">
        <v>181.12426355410039</v>
      </c>
      <c r="IQ10" s="2">
        <v>160.22196285013445</v>
      </c>
      <c r="IR10" s="2">
        <v>199.42461219462015</v>
      </c>
      <c r="IS10" s="2">
        <v>245.05686718138924</v>
      </c>
      <c r="IT10" s="2">
        <v>215.54952557925873</v>
      </c>
      <c r="IU10" s="2">
        <v>217.97466380883222</v>
      </c>
      <c r="IV10" s="2">
        <v>318.8928926962783</v>
      </c>
      <c r="IW10" s="2">
        <v>283.47630037817754</v>
      </c>
      <c r="IX10" s="2">
        <v>282.05997394966596</v>
      </c>
      <c r="IY10" s="38">
        <v>301.92314102871921</v>
      </c>
    </row>
    <row r="11" spans="1:259" ht="14.5" x14ac:dyDescent="0.35">
      <c r="A11" s="51">
        <v>6</v>
      </c>
      <c r="B11" s="48" t="s">
        <v>6</v>
      </c>
      <c r="C11" s="46" t="s">
        <v>12</v>
      </c>
      <c r="D11" s="37">
        <v>54.11856682264068</v>
      </c>
      <c r="E11" s="2">
        <v>49.192879805998693</v>
      </c>
      <c r="F11" s="2">
        <v>49.958077475728452</v>
      </c>
      <c r="G11" s="2">
        <v>45.115401721011807</v>
      </c>
      <c r="H11" s="2">
        <v>41.903844443256027</v>
      </c>
      <c r="I11" s="2">
        <v>38.711365258337544</v>
      </c>
      <c r="J11" s="2">
        <v>34.084443401727391</v>
      </c>
      <c r="K11" s="2">
        <v>29.825664066520819</v>
      </c>
      <c r="L11" s="2">
        <v>28.583778101460325</v>
      </c>
      <c r="M11" s="2">
        <v>26.169536679909278</v>
      </c>
      <c r="N11" s="2">
        <v>20.862268997095423</v>
      </c>
      <c r="O11" s="2">
        <v>20.327594684376983</v>
      </c>
      <c r="P11" s="2">
        <v>18.254728112862811</v>
      </c>
      <c r="Q11" s="2">
        <v>17.67734411176998</v>
      </c>
      <c r="R11" s="2">
        <v>19.326040150223431</v>
      </c>
      <c r="S11" s="2">
        <v>19.657021796779269</v>
      </c>
      <c r="T11" s="37">
        <v>53.456297051388923</v>
      </c>
      <c r="U11" s="2">
        <v>48.551503248760795</v>
      </c>
      <c r="V11" s="2">
        <v>49.358601407736089</v>
      </c>
      <c r="W11" s="2">
        <v>44.582699055458164</v>
      </c>
      <c r="X11" s="2">
        <v>41.299998253045935</v>
      </c>
      <c r="Y11" s="2">
        <v>38.253416951868701</v>
      </c>
      <c r="Z11" s="2">
        <v>33.643878967304417</v>
      </c>
      <c r="AA11" s="2">
        <v>29.374651407360815</v>
      </c>
      <c r="AB11" s="2">
        <v>28.171674102183708</v>
      </c>
      <c r="AC11" s="2">
        <v>25.765356023801608</v>
      </c>
      <c r="AD11" s="2">
        <v>20.492909569015534</v>
      </c>
      <c r="AE11" s="2">
        <v>20.019483383606847</v>
      </c>
      <c r="AF11" s="2">
        <v>17.995032949801555</v>
      </c>
      <c r="AG11" s="2">
        <v>17.430496084106899</v>
      </c>
      <c r="AH11" s="2">
        <v>19.084123459952831</v>
      </c>
      <c r="AI11" s="2">
        <v>19.449871495097401</v>
      </c>
      <c r="AJ11" s="37">
        <v>1.7274853846159315</v>
      </c>
      <c r="AK11" s="2">
        <v>1.5349430484662037</v>
      </c>
      <c r="AL11" s="2">
        <v>1.4084174071903024</v>
      </c>
      <c r="AM11" s="2">
        <v>1.2635799904313607</v>
      </c>
      <c r="AN11" s="2">
        <v>3.630489369680157</v>
      </c>
      <c r="AO11" s="2">
        <v>1.1412868860738681</v>
      </c>
      <c r="AP11" s="2">
        <v>1.2680968473524248</v>
      </c>
      <c r="AQ11" s="2">
        <v>1.6917466324654027</v>
      </c>
      <c r="AR11" s="2">
        <v>1.3825340306769929</v>
      </c>
      <c r="AS11" s="2">
        <v>1.6905535938967924</v>
      </c>
      <c r="AT11" s="2">
        <v>1.4538051591102628</v>
      </c>
      <c r="AU11" s="2">
        <v>1.4206713284327277</v>
      </c>
      <c r="AV11" s="2">
        <v>1.4334213018181265</v>
      </c>
      <c r="AW11" s="2">
        <v>1.5429012058063072</v>
      </c>
      <c r="AX11" s="2">
        <v>1.4870269577930921</v>
      </c>
      <c r="AY11" s="2">
        <v>1.1396894187609308</v>
      </c>
      <c r="AZ11" s="37">
        <v>0.50200577175411787</v>
      </c>
      <c r="BA11" s="2">
        <v>0.46616327293562448</v>
      </c>
      <c r="BB11" s="2">
        <v>0.46964700370453838</v>
      </c>
      <c r="BC11" s="2">
        <v>0.44288793181653296</v>
      </c>
      <c r="BD11" s="2">
        <v>0.65823115313103486</v>
      </c>
      <c r="BE11" s="2">
        <v>0.46599953739007721</v>
      </c>
      <c r="BF11" s="2">
        <v>0.4599510935702088</v>
      </c>
      <c r="BG11" s="2">
        <v>0.51178898731369638</v>
      </c>
      <c r="BH11" s="2">
        <v>0.50780156049226077</v>
      </c>
      <c r="BI11" s="2">
        <v>0.54615688918148242</v>
      </c>
      <c r="BJ11" s="2">
        <v>0.55486492326209824</v>
      </c>
      <c r="BK11" s="2">
        <v>0.54616770825531447</v>
      </c>
      <c r="BL11" s="2">
        <v>0.55344428639415288</v>
      </c>
      <c r="BM11" s="2">
        <v>0.55595424987099984</v>
      </c>
      <c r="BN11" s="2">
        <v>0.57571877547151784</v>
      </c>
      <c r="BO11" s="2">
        <v>0.51495552151984414</v>
      </c>
      <c r="BP11" s="37">
        <v>480.86865096770401</v>
      </c>
      <c r="BQ11" s="2">
        <v>474.864884552891</v>
      </c>
      <c r="BR11" s="2">
        <v>435.58392460932401</v>
      </c>
      <c r="BS11" s="2">
        <v>379.95712389019002</v>
      </c>
      <c r="BT11" s="2">
        <v>327.76123227933601</v>
      </c>
      <c r="BU11" s="2">
        <v>302.50239625038898</v>
      </c>
      <c r="BV11" s="2">
        <v>283.17068290101503</v>
      </c>
      <c r="BW11" s="2">
        <v>268.01967181285801</v>
      </c>
      <c r="BX11" s="2">
        <v>238.82563288721099</v>
      </c>
      <c r="BY11" s="2">
        <v>212.11357984546299</v>
      </c>
      <c r="BZ11" s="2">
        <v>181.61367896034301</v>
      </c>
      <c r="CA11" s="2">
        <v>123.59806088636699</v>
      </c>
      <c r="CB11" s="2">
        <v>72.896630715904706</v>
      </c>
      <c r="CC11" s="2">
        <v>56.318917684675903</v>
      </c>
      <c r="CD11" s="2">
        <v>47.714459952460999</v>
      </c>
      <c r="CE11" s="2">
        <v>38.775784753806199</v>
      </c>
      <c r="CF11" s="37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37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37">
        <v>17.86028426123406</v>
      </c>
      <c r="DM11" s="2">
        <v>15.029050454848525</v>
      </c>
      <c r="DN11" s="2">
        <v>14.085904030860604</v>
      </c>
      <c r="DO11" s="2">
        <v>11.95138703511884</v>
      </c>
      <c r="DP11" s="2">
        <v>12.55747694479812</v>
      </c>
      <c r="DQ11" s="2">
        <v>10.397977667412324</v>
      </c>
      <c r="DR11" s="2">
        <v>6.9413334879534787</v>
      </c>
      <c r="DS11" s="2">
        <v>5.2864813757731648</v>
      </c>
      <c r="DT11" s="2">
        <v>4.2159860559796654</v>
      </c>
      <c r="DU11" s="2">
        <v>4.8259866544557637</v>
      </c>
      <c r="DV11" s="2">
        <v>3.9009098785790877</v>
      </c>
      <c r="DW11" s="2">
        <v>3.6546249401226807</v>
      </c>
      <c r="DX11" s="2">
        <v>3.5393601442829321</v>
      </c>
      <c r="DY11" s="2">
        <v>4.0223598970979166</v>
      </c>
      <c r="DZ11" s="2">
        <v>4.0429046804727031</v>
      </c>
      <c r="EA11" s="2">
        <v>3.8550968700526145</v>
      </c>
      <c r="EB11" s="37">
        <v>100.95954171658967</v>
      </c>
      <c r="EC11" s="2">
        <v>93.661478831634284</v>
      </c>
      <c r="ED11" s="2">
        <v>91.782635023194075</v>
      </c>
      <c r="EE11" s="2">
        <v>85.04337576340906</v>
      </c>
      <c r="EF11" s="2">
        <v>113.85515306158253</v>
      </c>
      <c r="EG11" s="2">
        <v>78.399250669816283</v>
      </c>
      <c r="EH11" s="2">
        <v>72.389163030513885</v>
      </c>
      <c r="EI11" s="2">
        <v>71.205059025525131</v>
      </c>
      <c r="EJ11" s="2">
        <v>67.084981933317891</v>
      </c>
      <c r="EK11" s="2">
        <v>63.078034269106375</v>
      </c>
      <c r="EL11" s="2">
        <v>55.969218639163692</v>
      </c>
      <c r="EM11" s="2">
        <v>50.212408924555064</v>
      </c>
      <c r="EN11" s="2">
        <v>44.420707346470394</v>
      </c>
      <c r="EO11" s="2">
        <v>41.598266366590188</v>
      </c>
      <c r="EP11" s="2">
        <v>41.140503153382355</v>
      </c>
      <c r="EQ11" s="2">
        <v>36.097190054794687</v>
      </c>
      <c r="ER11" s="37">
        <v>137.71555807768465</v>
      </c>
      <c r="ES11" s="2">
        <v>123.1038156887727</v>
      </c>
      <c r="ET11" s="2">
        <v>109.92857470243113</v>
      </c>
      <c r="EU11" s="2">
        <v>98.632703391653109</v>
      </c>
      <c r="EV11" s="2">
        <v>356.11035888134887</v>
      </c>
      <c r="EW11" s="2">
        <v>76.8123899884677</v>
      </c>
      <c r="EX11" s="2">
        <v>74.007215603460267</v>
      </c>
      <c r="EY11" s="2">
        <v>74.236478235591079</v>
      </c>
      <c r="EZ11" s="2">
        <v>72.237703622917437</v>
      </c>
      <c r="FA11" s="2">
        <v>67.660443119942485</v>
      </c>
      <c r="FB11" s="2">
        <v>60.406958439679386</v>
      </c>
      <c r="FC11" s="2">
        <v>58.992479827201848</v>
      </c>
      <c r="FD11" s="2">
        <v>54.051227052093516</v>
      </c>
      <c r="FE11" s="2">
        <v>51.230601281680109</v>
      </c>
      <c r="FF11" s="2">
        <v>50.86224822203809</v>
      </c>
      <c r="FG11" s="2">
        <v>47.69360641358675</v>
      </c>
      <c r="FH11" s="37">
        <v>2.9699219350137329</v>
      </c>
      <c r="FI11" s="2">
        <v>2.6255739207835513</v>
      </c>
      <c r="FJ11" s="2">
        <v>2.375954268712797</v>
      </c>
      <c r="FK11" s="2">
        <v>2.0392164794783398</v>
      </c>
      <c r="FL11" s="2">
        <v>12.742347968611911</v>
      </c>
      <c r="FM11" s="2">
        <v>1.6100295217171168</v>
      </c>
      <c r="FN11" s="2">
        <v>1.447759307323303</v>
      </c>
      <c r="FO11" s="2">
        <v>1.4013483329309961</v>
      </c>
      <c r="FP11" s="2">
        <v>1.2811384879819243</v>
      </c>
      <c r="FQ11" s="2">
        <v>1.2384409256099762</v>
      </c>
      <c r="FR11" s="2">
        <v>1.0097342154899072</v>
      </c>
      <c r="FS11" s="2">
        <v>0.93905195850347367</v>
      </c>
      <c r="FT11" s="2">
        <v>0.86111981621072997</v>
      </c>
      <c r="FU11" s="2">
        <v>0.83007310596049877</v>
      </c>
      <c r="FV11" s="2">
        <v>0.83214538180876807</v>
      </c>
      <c r="FW11" s="2">
        <v>0.74378416616542298</v>
      </c>
      <c r="FX11" s="37">
        <v>47.079398534994482</v>
      </c>
      <c r="FY11" s="2">
        <v>37.237576855794728</v>
      </c>
      <c r="FZ11" s="2">
        <v>37.37591038729569</v>
      </c>
      <c r="GA11" s="2">
        <v>40.772419043783586</v>
      </c>
      <c r="GB11" s="2">
        <v>73.032416788402358</v>
      </c>
      <c r="GC11" s="2">
        <v>32.308864050646925</v>
      </c>
      <c r="GD11" s="2">
        <v>35.920606968781726</v>
      </c>
      <c r="GE11" s="2">
        <v>34.032844538276194</v>
      </c>
      <c r="GF11" s="2">
        <v>44.974444905803679</v>
      </c>
      <c r="GG11" s="2">
        <v>28.020184138022142</v>
      </c>
      <c r="GH11" s="2">
        <v>27.270831079586344</v>
      </c>
      <c r="GI11" s="2">
        <v>25.956587836880388</v>
      </c>
      <c r="GJ11" s="2">
        <v>24.619278794067839</v>
      </c>
      <c r="GK11" s="2">
        <v>25.728695019142243</v>
      </c>
      <c r="GL11" s="2">
        <v>18.546996744895388</v>
      </c>
      <c r="GM11" s="2">
        <v>17.128088363221778</v>
      </c>
      <c r="GN11" s="37">
        <v>12.041200020437646</v>
      </c>
      <c r="GO11" s="2">
        <v>11.825510785935027</v>
      </c>
      <c r="GP11" s="2">
        <v>10.211480322585651</v>
      </c>
      <c r="GQ11" s="2">
        <v>11.931509020611236</v>
      </c>
      <c r="GR11" s="2">
        <v>10.834980665947127</v>
      </c>
      <c r="GS11" s="2">
        <v>10.626318528403477</v>
      </c>
      <c r="GT11" s="2">
        <v>9.2898328328629542</v>
      </c>
      <c r="GU11" s="2">
        <v>12.128505846367947</v>
      </c>
      <c r="GV11" s="2">
        <v>11.104127809565389</v>
      </c>
      <c r="GW11" s="2">
        <v>10.268316861843942</v>
      </c>
      <c r="GX11" s="2">
        <v>10.185374272390447</v>
      </c>
      <c r="GY11" s="2">
        <v>9.7377062998470905</v>
      </c>
      <c r="GZ11" s="2">
        <v>9.1903230032820122</v>
      </c>
      <c r="HA11" s="2">
        <v>8.552522869363969</v>
      </c>
      <c r="HB11" s="2">
        <v>9.1058599656480137</v>
      </c>
      <c r="HC11" s="2">
        <v>7.8871958124265529</v>
      </c>
      <c r="HD11" s="37">
        <v>4.9831723052154846</v>
      </c>
      <c r="HE11" s="2">
        <v>4.6359080230721732</v>
      </c>
      <c r="HF11" s="2">
        <v>4.2688430738779388</v>
      </c>
      <c r="HG11" s="2">
        <v>4.0978773747193422</v>
      </c>
      <c r="HH11" s="2">
        <v>4.1640164481983133</v>
      </c>
      <c r="HI11" s="2">
        <v>3.5563508571381512</v>
      </c>
      <c r="HJ11" s="2">
        <v>3.0657219830146074</v>
      </c>
      <c r="HK11" s="2">
        <v>3.0963045839879944</v>
      </c>
      <c r="HL11" s="2">
        <v>2.9247201191720635</v>
      </c>
      <c r="HM11" s="2">
        <v>2.7854626475463959</v>
      </c>
      <c r="HN11" s="2">
        <v>2.6212025090951094</v>
      </c>
      <c r="HO11" s="2">
        <v>2.4545652433105314</v>
      </c>
      <c r="HP11" s="2">
        <v>2.2833920462423061</v>
      </c>
      <c r="HQ11" s="2">
        <v>2.1791230687357719</v>
      </c>
      <c r="HR11" s="2">
        <v>2.1361040530881055</v>
      </c>
      <c r="HS11" s="2">
        <v>1.9095893631925183</v>
      </c>
      <c r="HT11" s="37">
        <v>19.117405384069514</v>
      </c>
      <c r="HU11" s="2">
        <v>19.091985324378559</v>
      </c>
      <c r="HV11" s="2">
        <v>16.180604241629425</v>
      </c>
      <c r="HW11" s="2">
        <v>19.965772949473916</v>
      </c>
      <c r="HX11" s="2">
        <v>17.626462006786785</v>
      </c>
      <c r="HY11" s="2">
        <v>17.886572954014635</v>
      </c>
      <c r="HZ11" s="2">
        <v>15.700637577775856</v>
      </c>
      <c r="IA11" s="2">
        <v>21.550689315339049</v>
      </c>
      <c r="IB11" s="2">
        <v>19.646287104594265</v>
      </c>
      <c r="IC11" s="2">
        <v>18.031736109107818</v>
      </c>
      <c r="ID11" s="2">
        <v>18.035005741197029</v>
      </c>
      <c r="IE11" s="2">
        <v>17.301384392091055</v>
      </c>
      <c r="IF11" s="2">
        <v>16.348898144462527</v>
      </c>
      <c r="IG11" s="2">
        <v>15.119242478405608</v>
      </c>
      <c r="IH11" s="2">
        <v>16.319501838142688</v>
      </c>
      <c r="II11" s="38">
        <v>14.059498686984814</v>
      </c>
      <c r="IJ11" s="37">
        <v>0.32085731573723097</v>
      </c>
      <c r="IK11" s="2">
        <v>0.44633491380977747</v>
      </c>
      <c r="IL11" s="2">
        <v>0.46201275498291433</v>
      </c>
      <c r="IM11" s="2">
        <v>0.56292690744514007</v>
      </c>
      <c r="IN11" s="2">
        <v>19.373563723426017</v>
      </c>
      <c r="IO11" s="2">
        <v>2.8302038094094559</v>
      </c>
      <c r="IP11" s="2">
        <v>4.9057305971723935</v>
      </c>
      <c r="IQ11" s="2">
        <v>9.3233622632076525</v>
      </c>
      <c r="IR11" s="2">
        <v>7.5241273332314194</v>
      </c>
      <c r="IS11" s="2">
        <v>10.597952228633147</v>
      </c>
      <c r="IT11" s="2">
        <v>9.7576132590523237</v>
      </c>
      <c r="IU11" s="2">
        <v>9.5069503715091166</v>
      </c>
      <c r="IV11" s="2">
        <v>10.111372885072338</v>
      </c>
      <c r="IW11" s="2">
        <v>11.434015241281429</v>
      </c>
      <c r="IX11" s="2">
        <v>11.271924190280597</v>
      </c>
      <c r="IY11" s="38">
        <v>8.2233189843575296</v>
      </c>
    </row>
    <row r="12" spans="1:259" ht="14.5" x14ac:dyDescent="0.35">
      <c r="A12" s="51">
        <v>7</v>
      </c>
      <c r="B12" s="48" t="s">
        <v>6</v>
      </c>
      <c r="C12" s="46" t="s">
        <v>13</v>
      </c>
      <c r="D12" s="37">
        <v>254.34851308873442</v>
      </c>
      <c r="E12" s="2">
        <v>246.94714043850115</v>
      </c>
      <c r="F12" s="2">
        <v>257.09910338724097</v>
      </c>
      <c r="G12" s="2">
        <v>250.8571816980301</v>
      </c>
      <c r="H12" s="2">
        <v>233.03213303756206</v>
      </c>
      <c r="I12" s="2">
        <v>213.09301584835725</v>
      </c>
      <c r="J12" s="2">
        <v>203.51910706021496</v>
      </c>
      <c r="K12" s="2">
        <v>206.95401854673844</v>
      </c>
      <c r="L12" s="2">
        <v>279.60741327551921</v>
      </c>
      <c r="M12" s="2">
        <v>289.34135013268292</v>
      </c>
      <c r="N12" s="2">
        <v>300.78647541844799</v>
      </c>
      <c r="O12" s="2">
        <v>303.33596972692175</v>
      </c>
      <c r="P12" s="2">
        <v>298.38138106189081</v>
      </c>
      <c r="Q12" s="2">
        <v>302.35041387915015</v>
      </c>
      <c r="R12" s="2">
        <v>291.06212251591234</v>
      </c>
      <c r="S12" s="2">
        <v>266.26128544547112</v>
      </c>
      <c r="T12" s="37">
        <v>221.85520390136176</v>
      </c>
      <c r="U12" s="2">
        <v>216.97331356041408</v>
      </c>
      <c r="V12" s="2">
        <v>226.09319440347556</v>
      </c>
      <c r="W12" s="2">
        <v>222.56137876823706</v>
      </c>
      <c r="X12" s="2">
        <v>203.00084310592933</v>
      </c>
      <c r="Y12" s="2">
        <v>184.70162698941803</v>
      </c>
      <c r="Z12" s="2">
        <v>173.66674964625057</v>
      </c>
      <c r="AA12" s="2">
        <v>177.10906511909474</v>
      </c>
      <c r="AB12" s="2">
        <v>250.38703356764094</v>
      </c>
      <c r="AC12" s="2">
        <v>257.93070788487455</v>
      </c>
      <c r="AD12" s="2">
        <v>272.45833529601873</v>
      </c>
      <c r="AE12" s="2">
        <v>271.87906377547114</v>
      </c>
      <c r="AF12" s="2">
        <v>269.88683254728051</v>
      </c>
      <c r="AG12" s="2">
        <v>275.60487204816337</v>
      </c>
      <c r="AH12" s="2">
        <v>263.44058962149563</v>
      </c>
      <c r="AI12" s="2">
        <v>239.01743789022009</v>
      </c>
      <c r="AJ12" s="37">
        <v>201.02649175382797</v>
      </c>
      <c r="AK12" s="2">
        <v>183.8432151931745</v>
      </c>
      <c r="AL12" s="2">
        <v>191.24606376932061</v>
      </c>
      <c r="AM12" s="2">
        <v>174.03496570729612</v>
      </c>
      <c r="AN12" s="2">
        <v>186.38999124362806</v>
      </c>
      <c r="AO12" s="2">
        <v>175.64884939283004</v>
      </c>
      <c r="AP12" s="2">
        <v>184.77590597743003</v>
      </c>
      <c r="AQ12" s="2">
        <v>184.49656384060381</v>
      </c>
      <c r="AR12" s="2">
        <v>180.18849102142499</v>
      </c>
      <c r="AS12" s="2">
        <v>194.66958670257313</v>
      </c>
      <c r="AT12" s="2">
        <v>173.82579048535791</v>
      </c>
      <c r="AU12" s="2">
        <v>195.91380681119128</v>
      </c>
      <c r="AV12" s="2">
        <v>176.54404824480463</v>
      </c>
      <c r="AW12" s="2">
        <v>164.02461920999292</v>
      </c>
      <c r="AX12" s="2">
        <v>168.47153776769107</v>
      </c>
      <c r="AY12" s="2">
        <v>166.14141869749483</v>
      </c>
      <c r="AZ12" s="37">
        <v>94.519285261584827</v>
      </c>
      <c r="BA12" s="2">
        <v>86.981468886200958</v>
      </c>
      <c r="BB12" s="2">
        <v>90.604741878483367</v>
      </c>
      <c r="BC12" s="2">
        <v>83.010649238597935</v>
      </c>
      <c r="BD12" s="2">
        <v>89.08493850138106</v>
      </c>
      <c r="BE12" s="2">
        <v>84.479937938657386</v>
      </c>
      <c r="BF12" s="2">
        <v>89.08086824248025</v>
      </c>
      <c r="BG12" s="2">
        <v>89.394700605060493</v>
      </c>
      <c r="BH12" s="2">
        <v>87.98136389139961</v>
      </c>
      <c r="BI12" s="2">
        <v>95.00716978403797</v>
      </c>
      <c r="BJ12" s="2">
        <v>85.940427910708877</v>
      </c>
      <c r="BK12" s="2">
        <v>96.325264300932673</v>
      </c>
      <c r="BL12" s="2">
        <v>87.892932456879777</v>
      </c>
      <c r="BM12" s="2">
        <v>82.794449595971059</v>
      </c>
      <c r="BN12" s="2">
        <v>85.749225489403941</v>
      </c>
      <c r="BO12" s="2">
        <v>84.6941194897217</v>
      </c>
      <c r="BP12" s="37">
        <v>1816.9568239457831</v>
      </c>
      <c r="BQ12" s="2">
        <v>1776.1275978346439</v>
      </c>
      <c r="BR12" s="2">
        <v>1640.7626004263029</v>
      </c>
      <c r="BS12" s="2">
        <v>1425.0018417599031</v>
      </c>
      <c r="BT12" s="2">
        <v>1204.861473945253</v>
      </c>
      <c r="BU12" s="2">
        <v>1086.037522195476</v>
      </c>
      <c r="BV12" s="2">
        <v>1072.2019623393498</v>
      </c>
      <c r="BW12" s="2">
        <v>989.45397976578101</v>
      </c>
      <c r="BX12" s="2">
        <v>860.04052805739707</v>
      </c>
      <c r="BY12" s="2">
        <v>782.993827366147</v>
      </c>
      <c r="BZ12" s="2">
        <v>686.80459250156991</v>
      </c>
      <c r="CA12" s="2">
        <v>445.12432099033998</v>
      </c>
      <c r="CB12" s="2">
        <v>259.68806268257202</v>
      </c>
      <c r="CC12" s="2">
        <v>212.32335017431353</v>
      </c>
      <c r="CD12" s="2">
        <v>180.78508222941599</v>
      </c>
      <c r="CE12" s="2">
        <v>147.94616694500459</v>
      </c>
      <c r="CF12" s="37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37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37">
        <v>292.92474408126412</v>
      </c>
      <c r="DM12" s="2">
        <v>254.3173387375241</v>
      </c>
      <c r="DN12" s="2">
        <v>268.19183759567557</v>
      </c>
      <c r="DO12" s="2">
        <v>227.43480057710255</v>
      </c>
      <c r="DP12" s="2">
        <v>233.61787194403348</v>
      </c>
      <c r="DQ12" s="2">
        <v>188.22793728656043</v>
      </c>
      <c r="DR12" s="2">
        <v>192.72669748252682</v>
      </c>
      <c r="DS12" s="2">
        <v>173.16998985405715</v>
      </c>
      <c r="DT12" s="2">
        <v>169.09183174865848</v>
      </c>
      <c r="DU12" s="2">
        <v>178.96295956290007</v>
      </c>
      <c r="DV12" s="2">
        <v>166.44848007046508</v>
      </c>
      <c r="DW12" s="2">
        <v>183.75368998838542</v>
      </c>
      <c r="DX12" s="2">
        <v>164.69657295783102</v>
      </c>
      <c r="DY12" s="2">
        <v>154.36534331917309</v>
      </c>
      <c r="DZ12" s="2">
        <v>157.10337973096642</v>
      </c>
      <c r="EA12" s="2">
        <v>153.56756428513665</v>
      </c>
      <c r="EB12" s="37">
        <v>2268.4778477824457</v>
      </c>
      <c r="EC12" s="2">
        <v>2090.2396768170802</v>
      </c>
      <c r="ED12" s="2">
        <v>2077.7649223547628</v>
      </c>
      <c r="EE12" s="2">
        <v>2164.2727825845504</v>
      </c>
      <c r="EF12" s="2">
        <v>1939.9508437432728</v>
      </c>
      <c r="EG12" s="2">
        <v>1852.9440687928818</v>
      </c>
      <c r="EH12" s="2">
        <v>1905.4142192322843</v>
      </c>
      <c r="EI12" s="2">
        <v>1866.7420354844783</v>
      </c>
      <c r="EJ12" s="2">
        <v>1888.3365359193524</v>
      </c>
      <c r="EK12" s="2">
        <v>1921.8394780919193</v>
      </c>
      <c r="EL12" s="2">
        <v>1781.7910007822129</v>
      </c>
      <c r="EM12" s="2">
        <v>1860.1380911228787</v>
      </c>
      <c r="EN12" s="2">
        <v>1711.8831277303382</v>
      </c>
      <c r="EO12" s="2">
        <v>1627.2181549947557</v>
      </c>
      <c r="EP12" s="2">
        <v>1641.8035001469382</v>
      </c>
      <c r="EQ12" s="2">
        <v>1542.2401931736697</v>
      </c>
      <c r="ER12" s="37">
        <v>1191.3028797803097</v>
      </c>
      <c r="ES12" s="2">
        <v>1118.8954259409979</v>
      </c>
      <c r="ET12" s="2">
        <v>1114.0486596125224</v>
      </c>
      <c r="EU12" s="2">
        <v>1065.1629115310513</v>
      </c>
      <c r="EV12" s="2">
        <v>1101.7038300521745</v>
      </c>
      <c r="EW12" s="2">
        <v>1157.6950957756289</v>
      </c>
      <c r="EX12" s="2">
        <v>1284.292169642466</v>
      </c>
      <c r="EY12" s="2">
        <v>1325.6210042646019</v>
      </c>
      <c r="EZ12" s="2">
        <v>1349.0485197306375</v>
      </c>
      <c r="FA12" s="2">
        <v>1339.9955271219801</v>
      </c>
      <c r="FB12" s="2">
        <v>1257.5032462584572</v>
      </c>
      <c r="FC12" s="2">
        <v>1344.3282884176169</v>
      </c>
      <c r="FD12" s="2">
        <v>1283.1360916784736</v>
      </c>
      <c r="FE12" s="2">
        <v>1241.9514602444647</v>
      </c>
      <c r="FF12" s="2">
        <v>1285.1016236456173</v>
      </c>
      <c r="FG12" s="2">
        <v>1272.957307871384</v>
      </c>
      <c r="FH12" s="37">
        <v>22.932595463007825</v>
      </c>
      <c r="FI12" s="2">
        <v>21.008499640982404</v>
      </c>
      <c r="FJ12" s="2">
        <v>21.073681814753087</v>
      </c>
      <c r="FK12" s="2">
        <v>19.096503545236839</v>
      </c>
      <c r="FL12" s="2">
        <v>19.715565920502712</v>
      </c>
      <c r="FM12" s="2">
        <v>18.299009482329879</v>
      </c>
      <c r="FN12" s="2">
        <v>18.843678948169288</v>
      </c>
      <c r="FO12" s="2">
        <v>18.748344808997292</v>
      </c>
      <c r="FP12" s="2">
        <v>19.37269539077019</v>
      </c>
      <c r="FQ12" s="2">
        <v>20.753023530936449</v>
      </c>
      <c r="FR12" s="2">
        <v>19.087152041168501</v>
      </c>
      <c r="FS12" s="2">
        <v>20.958865014766445</v>
      </c>
      <c r="FT12" s="2">
        <v>19.141074497649981</v>
      </c>
      <c r="FU12" s="2">
        <v>18.056631334650884</v>
      </c>
      <c r="FV12" s="2">
        <v>18.510422852741975</v>
      </c>
      <c r="FW12" s="2">
        <v>17.845122487753336</v>
      </c>
      <c r="FX12" s="37">
        <v>1318.3453620016705</v>
      </c>
      <c r="FY12" s="2">
        <v>1149.9173328344093</v>
      </c>
      <c r="FZ12" s="2">
        <v>1086.1365897819546</v>
      </c>
      <c r="GA12" s="2">
        <v>961.44817470067585</v>
      </c>
      <c r="GB12" s="2">
        <v>917.2165362337754</v>
      </c>
      <c r="GC12" s="2">
        <v>869.77468065198968</v>
      </c>
      <c r="GD12" s="2">
        <v>954.85133299426775</v>
      </c>
      <c r="GE12" s="2">
        <v>1006.6450280119072</v>
      </c>
      <c r="GF12" s="2">
        <v>917.13029194204182</v>
      </c>
      <c r="GG12" s="2">
        <v>900.84082465572794</v>
      </c>
      <c r="GH12" s="2">
        <v>884.79127596339276</v>
      </c>
      <c r="GI12" s="2">
        <v>984.27312080936508</v>
      </c>
      <c r="GJ12" s="2">
        <v>956.31622427331422</v>
      </c>
      <c r="GK12" s="2">
        <v>888.38015896026081</v>
      </c>
      <c r="GL12" s="2">
        <v>1005.6081259278545</v>
      </c>
      <c r="GM12" s="2">
        <v>1012.8728789943157</v>
      </c>
      <c r="GN12" s="37">
        <v>496.84219534605148</v>
      </c>
      <c r="GO12" s="2">
        <v>428.16190689359468</v>
      </c>
      <c r="GP12" s="2">
        <v>403.67404517270893</v>
      </c>
      <c r="GQ12" s="2">
        <v>347.42510394701139</v>
      </c>
      <c r="GR12" s="2">
        <v>328.08180599325055</v>
      </c>
      <c r="GS12" s="2">
        <v>283.27252300034479</v>
      </c>
      <c r="GT12" s="2">
        <v>261.63177413289236</v>
      </c>
      <c r="GU12" s="2">
        <v>231.53288525480872</v>
      </c>
      <c r="GV12" s="2">
        <v>225.80796568950186</v>
      </c>
      <c r="GW12" s="2">
        <v>232.37461549636652</v>
      </c>
      <c r="GX12" s="2">
        <v>214.84837158901476</v>
      </c>
      <c r="GY12" s="2">
        <v>231.08341875976745</v>
      </c>
      <c r="GZ12" s="2">
        <v>212.44911486958756</v>
      </c>
      <c r="HA12" s="2">
        <v>199.55253894005347</v>
      </c>
      <c r="HB12" s="2">
        <v>202.60973668145115</v>
      </c>
      <c r="HC12" s="2">
        <v>191.25388299250608</v>
      </c>
      <c r="HD12" s="37">
        <v>362.00473329287854</v>
      </c>
      <c r="HE12" s="2">
        <v>318.2205310517632</v>
      </c>
      <c r="HF12" s="2">
        <v>294.77131789354547</v>
      </c>
      <c r="HG12" s="2">
        <v>255.75441952832466</v>
      </c>
      <c r="HH12" s="2">
        <v>236.52762067326358</v>
      </c>
      <c r="HI12" s="2">
        <v>200.57365945015181</v>
      </c>
      <c r="HJ12" s="2">
        <v>185.32617708699522</v>
      </c>
      <c r="HK12" s="2">
        <v>159.95090895878988</v>
      </c>
      <c r="HL12" s="2">
        <v>160.501631021462</v>
      </c>
      <c r="HM12" s="2">
        <v>166.63507654591157</v>
      </c>
      <c r="HN12" s="2">
        <v>153.63728044972069</v>
      </c>
      <c r="HO12" s="2">
        <v>165.59586430762616</v>
      </c>
      <c r="HP12" s="2">
        <v>150.65899631839903</v>
      </c>
      <c r="HQ12" s="2">
        <v>141.11864659873956</v>
      </c>
      <c r="HR12" s="2">
        <v>140.92367761676462</v>
      </c>
      <c r="HS12" s="2">
        <v>133.77266264470094</v>
      </c>
      <c r="HT12" s="37">
        <v>1077.6671174558637</v>
      </c>
      <c r="HU12" s="2">
        <v>951.52633754138378</v>
      </c>
      <c r="HV12" s="2">
        <v>874.93321081927365</v>
      </c>
      <c r="HW12" s="2">
        <v>790.62138115036487</v>
      </c>
      <c r="HX12" s="2">
        <v>771.14466410596856</v>
      </c>
      <c r="HY12" s="2">
        <v>693.01014456702001</v>
      </c>
      <c r="HZ12" s="2">
        <v>641.33045083052116</v>
      </c>
      <c r="IA12" s="2">
        <v>657.06820112089679</v>
      </c>
      <c r="IB12" s="2">
        <v>648.71837148335453</v>
      </c>
      <c r="IC12" s="2">
        <v>677.04564101161941</v>
      </c>
      <c r="ID12" s="2">
        <v>660.44831673379497</v>
      </c>
      <c r="IE12" s="2">
        <v>670.99955832459477</v>
      </c>
      <c r="IF12" s="2">
        <v>644.72822092927947</v>
      </c>
      <c r="IG12" s="2">
        <v>676.51357402252597</v>
      </c>
      <c r="IH12" s="2">
        <v>671.17046598734601</v>
      </c>
      <c r="II12" s="38">
        <v>655.7094535773457</v>
      </c>
      <c r="IJ12" s="37">
        <v>1875.4950975466299</v>
      </c>
      <c r="IK12" s="2">
        <v>1717.2165029306746</v>
      </c>
      <c r="IL12" s="2">
        <v>1793.2999838212529</v>
      </c>
      <c r="IM12" s="2">
        <v>1632.5480217069055</v>
      </c>
      <c r="IN12" s="2">
        <v>1761.8566721355642</v>
      </c>
      <c r="IO12" s="2">
        <v>1667.7968897506139</v>
      </c>
      <c r="IP12" s="2">
        <v>1766.4725839970561</v>
      </c>
      <c r="IQ12" s="2">
        <v>1774.2842896617026</v>
      </c>
      <c r="IR12" s="2">
        <v>1739.3211592025259</v>
      </c>
      <c r="IS12" s="2">
        <v>1885.2354048441532</v>
      </c>
      <c r="IT12" s="2">
        <v>1688.5205393610895</v>
      </c>
      <c r="IU12" s="2">
        <v>1901.8183971250678</v>
      </c>
      <c r="IV12" s="2">
        <v>1722.904069707836</v>
      </c>
      <c r="IW12" s="2">
        <v>1617.5256428636017</v>
      </c>
      <c r="IX12" s="2">
        <v>1679.0417610833701</v>
      </c>
      <c r="IY12" s="38">
        <v>1653.1715084715527</v>
      </c>
    </row>
    <row r="13" spans="1:259" ht="14.5" x14ac:dyDescent="0.35">
      <c r="A13" s="51">
        <v>8</v>
      </c>
      <c r="B13" s="48" t="s">
        <v>6</v>
      </c>
      <c r="C13" s="46" t="s">
        <v>14</v>
      </c>
      <c r="D13" s="37">
        <v>1868.4063574073375</v>
      </c>
      <c r="E13" s="2">
        <v>1568.4565053921672</v>
      </c>
      <c r="F13" s="2">
        <v>1641.7499649931765</v>
      </c>
      <c r="G13" s="2">
        <v>1500.977710376189</v>
      </c>
      <c r="H13" s="2">
        <v>1393.8081335138997</v>
      </c>
      <c r="I13" s="2">
        <v>1152.4281104101847</v>
      </c>
      <c r="J13" s="2">
        <v>993.84762844627517</v>
      </c>
      <c r="K13" s="2">
        <v>926.51258446218651</v>
      </c>
      <c r="L13" s="2">
        <v>1063.8673853145897</v>
      </c>
      <c r="M13" s="2">
        <v>1043.7127275699756</v>
      </c>
      <c r="N13" s="2">
        <v>1105.8237675937789</v>
      </c>
      <c r="O13" s="2">
        <v>1052.3620199247403</v>
      </c>
      <c r="P13" s="2">
        <v>990.55818285552664</v>
      </c>
      <c r="Q13" s="2">
        <v>1024.3369517258147</v>
      </c>
      <c r="R13" s="2">
        <v>937.76319900246642</v>
      </c>
      <c r="S13" s="2">
        <v>1097.7040113900455</v>
      </c>
      <c r="T13" s="37">
        <v>1693.97791851439</v>
      </c>
      <c r="U13" s="2">
        <v>1402.586656023047</v>
      </c>
      <c r="V13" s="2">
        <v>1466.3534850589449</v>
      </c>
      <c r="W13" s="2">
        <v>1326.1027376947397</v>
      </c>
      <c r="X13" s="2">
        <v>1219.7361789326219</v>
      </c>
      <c r="Y13" s="2">
        <v>983.47092302626322</v>
      </c>
      <c r="Z13" s="2">
        <v>827.14197723335883</v>
      </c>
      <c r="AA13" s="2">
        <v>761.62930338057015</v>
      </c>
      <c r="AB13" s="2">
        <v>899.87023588822888</v>
      </c>
      <c r="AC13" s="2">
        <v>876.22183652159572</v>
      </c>
      <c r="AD13" s="2">
        <v>941.89279180981202</v>
      </c>
      <c r="AE13" s="2">
        <v>880.33841540167487</v>
      </c>
      <c r="AF13" s="2">
        <v>821.90093006924133</v>
      </c>
      <c r="AG13" s="2">
        <v>851.32923245750158</v>
      </c>
      <c r="AH13" s="2">
        <v>762.36683958150661</v>
      </c>
      <c r="AI13" s="2">
        <v>923.09261029022286</v>
      </c>
      <c r="AJ13" s="37">
        <v>1058.8434964343105</v>
      </c>
      <c r="AK13" s="2">
        <v>962.10773288272594</v>
      </c>
      <c r="AL13" s="2">
        <v>1019.7157601659202</v>
      </c>
      <c r="AM13" s="2">
        <v>1046.5254606216454</v>
      </c>
      <c r="AN13" s="2">
        <v>1023.4791563069598</v>
      </c>
      <c r="AO13" s="2">
        <v>988.89771002201564</v>
      </c>
      <c r="AP13" s="2">
        <v>981.9845465260953</v>
      </c>
      <c r="AQ13" s="2">
        <v>959.09707759129526</v>
      </c>
      <c r="AR13" s="2">
        <v>969.84198349065628</v>
      </c>
      <c r="AS13" s="2">
        <v>981.31255146672584</v>
      </c>
      <c r="AT13" s="2">
        <v>972.49389601250687</v>
      </c>
      <c r="AU13" s="2">
        <v>1026.4375652797967</v>
      </c>
      <c r="AV13" s="2">
        <v>986.51963485106103</v>
      </c>
      <c r="AW13" s="2">
        <v>1049.4977273994734</v>
      </c>
      <c r="AX13" s="2">
        <v>1105.2771386800009</v>
      </c>
      <c r="AY13" s="2">
        <v>1057.8140843463639</v>
      </c>
      <c r="AZ13" s="37">
        <v>538.69873900273865</v>
      </c>
      <c r="BA13" s="2">
        <v>516.31291046908063</v>
      </c>
      <c r="BB13" s="2">
        <v>547.01948688764821</v>
      </c>
      <c r="BC13" s="2">
        <v>543.17809685164514</v>
      </c>
      <c r="BD13" s="2">
        <v>543.33023270786521</v>
      </c>
      <c r="BE13" s="2">
        <v>527.11889730352038</v>
      </c>
      <c r="BF13" s="2">
        <v>519.39221311068422</v>
      </c>
      <c r="BG13" s="2">
        <v>515.1007961110455</v>
      </c>
      <c r="BH13" s="2">
        <v>510.01665187026379</v>
      </c>
      <c r="BI13" s="2">
        <v>523.10300879673332</v>
      </c>
      <c r="BJ13" s="2">
        <v>511.64536852814786</v>
      </c>
      <c r="BK13" s="2">
        <v>536.33460801549586</v>
      </c>
      <c r="BL13" s="2">
        <v>527.56276595910072</v>
      </c>
      <c r="BM13" s="2">
        <v>537.48669894735724</v>
      </c>
      <c r="BN13" s="2">
        <v>541.7341518959895</v>
      </c>
      <c r="BO13" s="2">
        <v>543.36821716335248</v>
      </c>
      <c r="BP13" s="37">
        <v>792.81674398571306</v>
      </c>
      <c r="BQ13" s="2">
        <v>794.89958178125914</v>
      </c>
      <c r="BR13" s="2">
        <v>734.80990086236238</v>
      </c>
      <c r="BS13" s="2">
        <v>603.85306891594655</v>
      </c>
      <c r="BT13" s="2">
        <v>505.99679211590683</v>
      </c>
      <c r="BU13" s="2">
        <v>458.80557750467972</v>
      </c>
      <c r="BV13" s="2">
        <v>452.56279291017944</v>
      </c>
      <c r="BW13" s="2">
        <v>424.32114987301969</v>
      </c>
      <c r="BX13" s="2">
        <v>442.7895955794786</v>
      </c>
      <c r="BY13" s="2">
        <v>410.81250650680744</v>
      </c>
      <c r="BZ13" s="2">
        <v>360.32002396744031</v>
      </c>
      <c r="CA13" s="2">
        <v>202.31881589003549</v>
      </c>
      <c r="CB13" s="2">
        <v>64.429109066581702</v>
      </c>
      <c r="CC13" s="2">
        <v>50.074137659688539</v>
      </c>
      <c r="CD13" s="2">
        <v>42.253994634396889</v>
      </c>
      <c r="CE13" s="2">
        <v>32.653129341679531</v>
      </c>
      <c r="CF13" s="37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37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37">
        <v>7342.0105769649908</v>
      </c>
      <c r="DM13" s="2">
        <v>6557.010985967363</v>
      </c>
      <c r="DN13" s="2">
        <v>6168.7231082052831</v>
      </c>
      <c r="DO13" s="2">
        <v>5859.1666107733254</v>
      </c>
      <c r="DP13" s="2">
        <v>5860.8532933814204</v>
      </c>
      <c r="DQ13" s="2">
        <v>5566.0769278317475</v>
      </c>
      <c r="DR13" s="2">
        <v>5226.6572069509375</v>
      </c>
      <c r="DS13" s="2">
        <v>4583.9923350979361</v>
      </c>
      <c r="DT13" s="2">
        <v>5700.4534513899443</v>
      </c>
      <c r="DU13" s="2">
        <v>5676.6933764148926</v>
      </c>
      <c r="DV13" s="2">
        <v>4815.6887345519463</v>
      </c>
      <c r="DW13" s="2">
        <v>4760.2908064915064</v>
      </c>
      <c r="DX13" s="2">
        <v>4485.3960132230568</v>
      </c>
      <c r="DY13" s="2">
        <v>4625.5574750412961</v>
      </c>
      <c r="DZ13" s="2">
        <v>4165.0314580820987</v>
      </c>
      <c r="EA13" s="2">
        <v>4521.2787878417148</v>
      </c>
      <c r="EB13" s="37">
        <v>16482.891145588812</v>
      </c>
      <c r="EC13" s="2">
        <v>15082.769984157461</v>
      </c>
      <c r="ED13" s="2">
        <v>15586.144658725139</v>
      </c>
      <c r="EE13" s="2">
        <v>15384.256438367931</v>
      </c>
      <c r="EF13" s="2">
        <v>14712.756044773907</v>
      </c>
      <c r="EG13" s="2">
        <v>14505.283775892574</v>
      </c>
      <c r="EH13" s="2">
        <v>14313.143667157172</v>
      </c>
      <c r="EI13" s="2">
        <v>14059.831236576632</v>
      </c>
      <c r="EJ13" s="2">
        <v>15191.188033897055</v>
      </c>
      <c r="EK13" s="2">
        <v>15628.04179450564</v>
      </c>
      <c r="EL13" s="2">
        <v>15556.848186810212</v>
      </c>
      <c r="EM13" s="2">
        <v>15562.063501247387</v>
      </c>
      <c r="EN13" s="2">
        <v>15397.361742704143</v>
      </c>
      <c r="EO13" s="2">
        <v>15999.911940571761</v>
      </c>
      <c r="EP13" s="2">
        <v>15728.657659137607</v>
      </c>
      <c r="EQ13" s="2">
        <v>15407.915684773991</v>
      </c>
      <c r="ER13" s="37">
        <v>16473.019324610166</v>
      </c>
      <c r="ES13" s="2">
        <v>15880.890289476882</v>
      </c>
      <c r="ET13" s="2">
        <v>16385.040535941811</v>
      </c>
      <c r="EU13" s="2">
        <v>16050.992542204503</v>
      </c>
      <c r="EV13" s="2">
        <v>16589.951314130361</v>
      </c>
      <c r="EW13" s="2">
        <v>16518.836552251756</v>
      </c>
      <c r="EX13" s="2">
        <v>16773.680247113443</v>
      </c>
      <c r="EY13" s="2">
        <v>16791.004332550099</v>
      </c>
      <c r="EZ13" s="2">
        <v>16874.699776830759</v>
      </c>
      <c r="FA13" s="2">
        <v>17232.89785242013</v>
      </c>
      <c r="FB13" s="2">
        <v>17289.103216401112</v>
      </c>
      <c r="FC13" s="2">
        <v>17967.394493730295</v>
      </c>
      <c r="FD13" s="2">
        <v>18264.252907212725</v>
      </c>
      <c r="FE13" s="2">
        <v>18295.44485478117</v>
      </c>
      <c r="FF13" s="2">
        <v>18366.678062345036</v>
      </c>
      <c r="FG13" s="2">
        <v>17688.227891654882</v>
      </c>
      <c r="FH13" s="37">
        <v>1644.9161425198388</v>
      </c>
      <c r="FI13" s="2">
        <v>1576.6500555376913</v>
      </c>
      <c r="FJ13" s="2">
        <v>1616.8258633998635</v>
      </c>
      <c r="FK13" s="2">
        <v>1583.2954159914032</v>
      </c>
      <c r="FL13" s="2">
        <v>1560.0266572236108</v>
      </c>
      <c r="FM13" s="2">
        <v>1441.4762704406919</v>
      </c>
      <c r="FN13" s="2">
        <v>1428.7794246837807</v>
      </c>
      <c r="FO13" s="2">
        <v>1404.3264898249865</v>
      </c>
      <c r="FP13" s="2">
        <v>1377.6649731607138</v>
      </c>
      <c r="FQ13" s="2">
        <v>1414.0513471058671</v>
      </c>
      <c r="FR13" s="2">
        <v>1369.2476213921066</v>
      </c>
      <c r="FS13" s="2">
        <v>1294.9750794296831</v>
      </c>
      <c r="FT13" s="2">
        <v>1225.5705519668581</v>
      </c>
      <c r="FU13" s="2">
        <v>1163.7057464651848</v>
      </c>
      <c r="FV13" s="2">
        <v>1166.5324328359088</v>
      </c>
      <c r="FW13" s="2">
        <v>1119.2511497012526</v>
      </c>
      <c r="FX13" s="37">
        <v>7545.1907426521293</v>
      </c>
      <c r="FY13" s="2">
        <v>7303.9150318512256</v>
      </c>
      <c r="FZ13" s="2">
        <v>7542.5935377690093</v>
      </c>
      <c r="GA13" s="2">
        <v>7470.7095549876922</v>
      </c>
      <c r="GB13" s="2">
        <v>7642.0797185926021</v>
      </c>
      <c r="GC13" s="2">
        <v>7424.348440089957</v>
      </c>
      <c r="GD13" s="2">
        <v>7437.1142126639188</v>
      </c>
      <c r="GE13" s="2">
        <v>7324.7081407407077</v>
      </c>
      <c r="GF13" s="2">
        <v>7123.8889849363195</v>
      </c>
      <c r="GG13" s="2">
        <v>7284.7538956696862</v>
      </c>
      <c r="GH13" s="2">
        <v>7050.7928077165625</v>
      </c>
      <c r="GI13" s="2">
        <v>7194.1163512360699</v>
      </c>
      <c r="GJ13" s="2">
        <v>7240.2683362604184</v>
      </c>
      <c r="GK13" s="2">
        <v>7230.8985493294413</v>
      </c>
      <c r="GL13" s="2">
        <v>7236.8345882593676</v>
      </c>
      <c r="GM13" s="2">
        <v>6979.3987894469037</v>
      </c>
      <c r="GN13" s="37">
        <v>4485.0014087628115</v>
      </c>
      <c r="GO13" s="2">
        <v>4488.0492971389422</v>
      </c>
      <c r="GP13" s="2">
        <v>4918.0129352871254</v>
      </c>
      <c r="GQ13" s="2">
        <v>4125.9549060307309</v>
      </c>
      <c r="GR13" s="2">
        <v>3649.6843303234746</v>
      </c>
      <c r="GS13" s="2">
        <v>3539.3576904681795</v>
      </c>
      <c r="GT13" s="2">
        <v>3049.2017161915096</v>
      </c>
      <c r="GU13" s="2">
        <v>2789.8077415921039</v>
      </c>
      <c r="GV13" s="2">
        <v>2627.4412864905712</v>
      </c>
      <c r="GW13" s="2">
        <v>2813.2191032362666</v>
      </c>
      <c r="GX13" s="2">
        <v>2788.9271598321438</v>
      </c>
      <c r="GY13" s="2">
        <v>2800.7401065678828</v>
      </c>
      <c r="GZ13" s="2">
        <v>2550.5621324367708</v>
      </c>
      <c r="HA13" s="2">
        <v>2075.0961189062082</v>
      </c>
      <c r="HB13" s="2">
        <v>2168.6442711902719</v>
      </c>
      <c r="HC13" s="2">
        <v>2129.556039871507</v>
      </c>
      <c r="HD13" s="37">
        <v>3509.1069255438651</v>
      </c>
      <c r="HE13" s="2">
        <v>3531.3994237394058</v>
      </c>
      <c r="HF13" s="2">
        <v>3852.0213417447976</v>
      </c>
      <c r="HG13" s="2">
        <v>3249.5792577227571</v>
      </c>
      <c r="HH13" s="2">
        <v>2858.9006228439594</v>
      </c>
      <c r="HI13" s="2">
        <v>2771.7145570985135</v>
      </c>
      <c r="HJ13" s="2">
        <v>2389.3124144294266</v>
      </c>
      <c r="HK13" s="2">
        <v>2193.4033325225168</v>
      </c>
      <c r="HL13" s="2">
        <v>2063.8357925307419</v>
      </c>
      <c r="HM13" s="2">
        <v>2211.9478513997115</v>
      </c>
      <c r="HN13" s="2">
        <v>2194.0367977910814</v>
      </c>
      <c r="HO13" s="2">
        <v>2200.4517000619821</v>
      </c>
      <c r="HP13" s="2">
        <v>2004.2288187681534</v>
      </c>
      <c r="HQ13" s="2">
        <v>1629.4649234064784</v>
      </c>
      <c r="HR13" s="2">
        <v>1701.5186053754369</v>
      </c>
      <c r="HS13" s="2">
        <v>1669.1202741545294</v>
      </c>
      <c r="HT13" s="37">
        <v>4746.8842997336915</v>
      </c>
      <c r="HU13" s="2">
        <v>4719.069083299386</v>
      </c>
      <c r="HV13" s="2">
        <v>5174.1698524391313</v>
      </c>
      <c r="HW13" s="2">
        <v>4346.1955526616966</v>
      </c>
      <c r="HX13" s="2">
        <v>3848.4645494315555</v>
      </c>
      <c r="HY13" s="2">
        <v>3701.8480774887548</v>
      </c>
      <c r="HZ13" s="2">
        <v>3191.1397360618348</v>
      </c>
      <c r="IA13" s="2">
        <v>2937.1828643840827</v>
      </c>
      <c r="IB13" s="2">
        <v>2769.9129625798819</v>
      </c>
      <c r="IC13" s="2">
        <v>2962.2523091464495</v>
      </c>
      <c r="ID13" s="2">
        <v>2936.6903893109265</v>
      </c>
      <c r="IE13" s="2">
        <v>2950.7636752530902</v>
      </c>
      <c r="IF13" s="2">
        <v>2686.9936134060845</v>
      </c>
      <c r="IG13" s="2">
        <v>2183.8525293725488</v>
      </c>
      <c r="IH13" s="2">
        <v>2284.5173925660806</v>
      </c>
      <c r="II13" s="38">
        <v>2243.0249838756386</v>
      </c>
      <c r="IJ13" s="37">
        <v>20458.869865300985</v>
      </c>
      <c r="IK13" s="2">
        <v>20222.690409797531</v>
      </c>
      <c r="IL13" s="2">
        <v>21475.330077359773</v>
      </c>
      <c r="IM13" s="2">
        <v>21501.084947783907</v>
      </c>
      <c r="IN13" s="2">
        <v>21393.546324607923</v>
      </c>
      <c r="IO13" s="2">
        <v>21312.700580902198</v>
      </c>
      <c r="IP13" s="2">
        <v>21466.554022727956</v>
      </c>
      <c r="IQ13" s="2">
        <v>21777.573500372899</v>
      </c>
      <c r="IR13" s="2">
        <v>21459.851443415992</v>
      </c>
      <c r="IS13" s="2">
        <v>21677.661113940099</v>
      </c>
      <c r="IT13" s="2">
        <v>21594.406223987266</v>
      </c>
      <c r="IU13" s="2">
        <v>22908.872276134298</v>
      </c>
      <c r="IV13" s="2">
        <v>23167.177055319789</v>
      </c>
      <c r="IW13" s="2">
        <v>23329.92093390791</v>
      </c>
      <c r="IX13" s="2">
        <v>23355.22407485413</v>
      </c>
      <c r="IY13" s="38">
        <v>23220.278295735468</v>
      </c>
    </row>
    <row r="14" spans="1:259" ht="14.5" x14ac:dyDescent="0.35">
      <c r="A14" s="51">
        <v>9</v>
      </c>
      <c r="B14" s="48" t="s">
        <v>6</v>
      </c>
      <c r="C14" s="46" t="s">
        <v>15</v>
      </c>
      <c r="D14" s="37">
        <v>31.859337066193635</v>
      </c>
      <c r="E14" s="2">
        <v>28.221800757311485</v>
      </c>
      <c r="F14" s="2">
        <v>25.670772667141161</v>
      </c>
      <c r="G14" s="2">
        <v>24.620777782870974</v>
      </c>
      <c r="H14" s="2">
        <v>24.427251073096159</v>
      </c>
      <c r="I14" s="2">
        <v>21.268364827974032</v>
      </c>
      <c r="J14" s="2">
        <v>19.770499838206192</v>
      </c>
      <c r="K14" s="2">
        <v>18.781887674627139</v>
      </c>
      <c r="L14" s="2">
        <v>14.899725114836992</v>
      </c>
      <c r="M14" s="2">
        <v>14.800581998436668</v>
      </c>
      <c r="N14" s="2">
        <v>14.412668268287272</v>
      </c>
      <c r="O14" s="2">
        <v>14.479130808533817</v>
      </c>
      <c r="P14" s="2">
        <v>11.610410635611238</v>
      </c>
      <c r="Q14" s="2">
        <v>11.077619614824222</v>
      </c>
      <c r="R14" s="2">
        <v>9.581435806999508</v>
      </c>
      <c r="S14" s="2">
        <v>8.4248992950285064</v>
      </c>
      <c r="T14" s="37">
        <v>31.002912075820124</v>
      </c>
      <c r="U14" s="2">
        <v>27.388624852773958</v>
      </c>
      <c r="V14" s="2">
        <v>24.933826348298044</v>
      </c>
      <c r="W14" s="2">
        <v>23.981810907942592</v>
      </c>
      <c r="X14" s="2">
        <v>23.853639017416292</v>
      </c>
      <c r="Y14" s="2">
        <v>20.752384382764447</v>
      </c>
      <c r="Z14" s="2">
        <v>19.277994871532314</v>
      </c>
      <c r="AA14" s="2">
        <v>18.302626844854576</v>
      </c>
      <c r="AB14" s="2">
        <v>14.463755723823621</v>
      </c>
      <c r="AC14" s="2">
        <v>14.401833349421501</v>
      </c>
      <c r="AD14" s="2">
        <v>14.063091753021133</v>
      </c>
      <c r="AE14" s="2">
        <v>14.218238018302648</v>
      </c>
      <c r="AF14" s="2">
        <v>11.417286041804292</v>
      </c>
      <c r="AG14" s="2">
        <v>10.895297290185294</v>
      </c>
      <c r="AH14" s="2">
        <v>9.4092858546864164</v>
      </c>
      <c r="AI14" s="2">
        <v>8.2758773491742463</v>
      </c>
      <c r="AJ14" s="37">
        <v>1.5336495489732391</v>
      </c>
      <c r="AK14" s="2">
        <v>1.3181505433068827</v>
      </c>
      <c r="AL14" s="2">
        <v>1.066067442229049</v>
      </c>
      <c r="AM14" s="2">
        <v>0.92274397186302048</v>
      </c>
      <c r="AN14" s="2">
        <v>0.78316829906398444</v>
      </c>
      <c r="AO14" s="2">
        <v>0.6535042974766776</v>
      </c>
      <c r="AP14" s="2">
        <v>0.5834970587875894</v>
      </c>
      <c r="AQ14" s="2">
        <v>0.92545637873955522</v>
      </c>
      <c r="AR14" s="2">
        <v>0.80109939504080652</v>
      </c>
      <c r="AS14" s="2">
        <v>0.58216996112262365</v>
      </c>
      <c r="AT14" s="2">
        <v>0.54160388829918793</v>
      </c>
      <c r="AU14" s="2">
        <v>0.60507552208031967</v>
      </c>
      <c r="AV14" s="2">
        <v>0.59324574368569249</v>
      </c>
      <c r="AW14" s="2">
        <v>0.55474640520266005</v>
      </c>
      <c r="AX14" s="2">
        <v>0.4931449933008662</v>
      </c>
      <c r="AY14" s="2">
        <v>0.34989048058347849</v>
      </c>
      <c r="AZ14" s="37">
        <v>0.44949671964427684</v>
      </c>
      <c r="BA14" s="2">
        <v>0.43103548152562304</v>
      </c>
      <c r="BB14" s="2">
        <v>0.40844455474672642</v>
      </c>
      <c r="BC14" s="2">
        <v>0.39584326888366989</v>
      </c>
      <c r="BD14" s="2">
        <v>0.42541758247795974</v>
      </c>
      <c r="BE14" s="2">
        <v>0.41057903067602891</v>
      </c>
      <c r="BF14" s="2">
        <v>0.42353396416674505</v>
      </c>
      <c r="BG14" s="2">
        <v>0.46503259510234002</v>
      </c>
      <c r="BH14" s="2">
        <v>0.48575204842722758</v>
      </c>
      <c r="BI14" s="2">
        <v>0.49532147698147927</v>
      </c>
      <c r="BJ14" s="2">
        <v>0.49661839539185337</v>
      </c>
      <c r="BK14" s="2">
        <v>0.47591033692186258</v>
      </c>
      <c r="BL14" s="2">
        <v>0.44920001540734555</v>
      </c>
      <c r="BM14" s="2">
        <v>0.45942164484762815</v>
      </c>
      <c r="BN14" s="2">
        <v>0.45516761953666213</v>
      </c>
      <c r="BO14" s="2">
        <v>0.40860114509256562</v>
      </c>
      <c r="BP14" s="37">
        <v>694.36617229646197</v>
      </c>
      <c r="BQ14" s="2">
        <v>682.04328672057295</v>
      </c>
      <c r="BR14" s="2">
        <v>598.85862345277701</v>
      </c>
      <c r="BS14" s="2">
        <v>508.23157746203702</v>
      </c>
      <c r="BT14" s="2">
        <v>438.94768394951399</v>
      </c>
      <c r="BU14" s="2">
        <v>388.87888175105297</v>
      </c>
      <c r="BV14" s="2">
        <v>363.93054852364003</v>
      </c>
      <c r="BW14" s="2">
        <v>330.11441346576203</v>
      </c>
      <c r="BX14" s="2">
        <v>284.81431511900797</v>
      </c>
      <c r="BY14" s="2">
        <v>251.187698703644</v>
      </c>
      <c r="BZ14" s="2">
        <v>202.80773161490001</v>
      </c>
      <c r="CA14" s="2">
        <v>117.834436328642</v>
      </c>
      <c r="CB14" s="2">
        <v>57.4757089007907</v>
      </c>
      <c r="CC14" s="2">
        <v>45.042689408626103</v>
      </c>
      <c r="CD14" s="2">
        <v>37.722473323463802</v>
      </c>
      <c r="CE14" s="2">
        <v>30.945708948407098</v>
      </c>
      <c r="CF14" s="37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37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37">
        <v>1.3296498240585195</v>
      </c>
      <c r="DM14" s="2">
        <v>1.0613209025171473</v>
      </c>
      <c r="DN14" s="2">
        <v>1.1413703351183602</v>
      </c>
      <c r="DO14" s="2">
        <v>0.79911270714842753</v>
      </c>
      <c r="DP14" s="2">
        <v>0.5866103852433775</v>
      </c>
      <c r="DQ14" s="2">
        <v>0.30157136748462787</v>
      </c>
      <c r="DR14" s="2">
        <v>0.22643681700930271</v>
      </c>
      <c r="DS14" s="2">
        <v>0.19487582196772635</v>
      </c>
      <c r="DT14" s="2">
        <v>0.51385718017405124</v>
      </c>
      <c r="DU14" s="2">
        <v>0.19005791156083512</v>
      </c>
      <c r="DV14" s="2">
        <v>0.72411544290255148</v>
      </c>
      <c r="DW14" s="2">
        <v>0.72680268042982543</v>
      </c>
      <c r="DX14" s="2">
        <v>0.68590185016582339</v>
      </c>
      <c r="DY14" s="2">
        <v>0.65751381290091704</v>
      </c>
      <c r="DZ14" s="2">
        <v>0.42452143341322873</v>
      </c>
      <c r="EA14" s="2">
        <v>1.8937579505937285E-2</v>
      </c>
      <c r="EB14" s="37">
        <v>90.370162489010767</v>
      </c>
      <c r="EC14" s="2">
        <v>82.998556487081871</v>
      </c>
      <c r="ED14" s="2">
        <v>76.806397291524888</v>
      </c>
      <c r="EE14" s="2">
        <v>72.184382613157155</v>
      </c>
      <c r="EF14" s="2">
        <v>74.001028731392267</v>
      </c>
      <c r="EG14" s="2">
        <v>67.629456449729531</v>
      </c>
      <c r="EH14" s="2">
        <v>66.929094530850961</v>
      </c>
      <c r="EI14" s="2">
        <v>67.704790071013335</v>
      </c>
      <c r="EJ14" s="2">
        <v>62.37709606351801</v>
      </c>
      <c r="EK14" s="2">
        <v>55.013816669176776</v>
      </c>
      <c r="EL14" s="2">
        <v>49.538434437769361</v>
      </c>
      <c r="EM14" s="2">
        <v>43.586960802421622</v>
      </c>
      <c r="EN14" s="2">
        <v>36.43494215934232</v>
      </c>
      <c r="EO14" s="2">
        <v>33.343976683170425</v>
      </c>
      <c r="EP14" s="2">
        <v>30.549871649695085</v>
      </c>
      <c r="EQ14" s="2">
        <v>24.692913335369624</v>
      </c>
      <c r="ER14" s="37">
        <v>158.89757939859754</v>
      </c>
      <c r="ES14" s="2">
        <v>142.83124480985603</v>
      </c>
      <c r="ET14" s="2">
        <v>117.63778448633515</v>
      </c>
      <c r="EU14" s="2">
        <v>102.45489530719631</v>
      </c>
      <c r="EV14" s="2">
        <v>88.089554652683432</v>
      </c>
      <c r="EW14" s="2">
        <v>82.826171523586694</v>
      </c>
      <c r="EX14" s="2">
        <v>79.837193487431321</v>
      </c>
      <c r="EY14" s="2">
        <v>118.33621321820934</v>
      </c>
      <c r="EZ14" s="2">
        <v>102.7135467748478</v>
      </c>
      <c r="FA14" s="2">
        <v>68.784640992931472</v>
      </c>
      <c r="FB14" s="2">
        <v>64.443448665856948</v>
      </c>
      <c r="FC14" s="2">
        <v>73.116281705009243</v>
      </c>
      <c r="FD14" s="2">
        <v>60.659955678352709</v>
      </c>
      <c r="FE14" s="2">
        <v>58.315217097439678</v>
      </c>
      <c r="FF14" s="2">
        <v>56.3975611147129</v>
      </c>
      <c r="FG14" s="2">
        <v>53.050191615306332</v>
      </c>
      <c r="FH14" s="37">
        <v>2.8048167860610325</v>
      </c>
      <c r="FI14" s="2">
        <v>2.3941665359777908</v>
      </c>
      <c r="FJ14" s="2">
        <v>1.8526531961605546</v>
      </c>
      <c r="FK14" s="2">
        <v>1.4962996105702031</v>
      </c>
      <c r="FL14" s="2">
        <v>1.2876962802446523</v>
      </c>
      <c r="FM14" s="2">
        <v>1.0242327803435398</v>
      </c>
      <c r="FN14" s="2">
        <v>0.86598206159720892</v>
      </c>
      <c r="FO14" s="2">
        <v>2.1739643548940486</v>
      </c>
      <c r="FP14" s="2">
        <v>1.5495095779743804</v>
      </c>
      <c r="FQ14" s="2">
        <v>0.619879015297645</v>
      </c>
      <c r="FR14" s="2">
        <v>0.57303478418539056</v>
      </c>
      <c r="FS14" s="2">
        <v>0.81339927535365819</v>
      </c>
      <c r="FT14" s="2">
        <v>0.50759581916526497</v>
      </c>
      <c r="FU14" s="2">
        <v>0.46971421923752454</v>
      </c>
      <c r="FV14" s="2">
        <v>0.43270333441244324</v>
      </c>
      <c r="FW14" s="2">
        <v>0.37485673035719974</v>
      </c>
      <c r="FX14" s="37">
        <v>4867.6810177791513</v>
      </c>
      <c r="FY14" s="2">
        <v>2119.9020737953479</v>
      </c>
      <c r="FZ14" s="2">
        <v>1782.4305523873982</v>
      </c>
      <c r="GA14" s="2">
        <v>1883.6438676536745</v>
      </c>
      <c r="GB14" s="2">
        <v>1262.1653038349114</v>
      </c>
      <c r="GC14" s="2">
        <v>1389.7977635152263</v>
      </c>
      <c r="GD14" s="2">
        <v>1121.3282106439945</v>
      </c>
      <c r="GE14" s="2">
        <v>695.82674355739346</v>
      </c>
      <c r="GF14" s="2">
        <v>807.21537220318066</v>
      </c>
      <c r="GG14" s="2">
        <v>1385.6530816365137</v>
      </c>
      <c r="GH14" s="2">
        <v>935.67879407046678</v>
      </c>
      <c r="GI14" s="2">
        <v>648.11537095185122</v>
      </c>
      <c r="GJ14" s="2">
        <v>589.12843897169284</v>
      </c>
      <c r="GK14" s="2">
        <v>336.93659277513541</v>
      </c>
      <c r="GL14" s="2">
        <v>324.41472716135735</v>
      </c>
      <c r="GM14" s="2">
        <v>311.62260317540643</v>
      </c>
      <c r="GN14" s="37">
        <v>12.217525125084189</v>
      </c>
      <c r="GO14" s="2">
        <v>12.021086760926641</v>
      </c>
      <c r="GP14" s="2">
        <v>9.7891223424851361</v>
      </c>
      <c r="GQ14" s="2">
        <v>11.71314734883901</v>
      </c>
      <c r="GR14" s="2">
        <v>10.492929655819914</v>
      </c>
      <c r="GS14" s="2">
        <v>10.553438494100922</v>
      </c>
      <c r="GT14" s="2">
        <v>9.494619647693872</v>
      </c>
      <c r="GU14" s="2">
        <v>11.669906268769163</v>
      </c>
      <c r="GV14" s="2">
        <v>10.686145498299153</v>
      </c>
      <c r="GW14" s="2">
        <v>9.7589340420991668</v>
      </c>
      <c r="GX14" s="2">
        <v>8.9093608979638059</v>
      </c>
      <c r="GY14" s="2">
        <v>7.9900861404455306</v>
      </c>
      <c r="GZ14" s="2">
        <v>7.2034141524210602</v>
      </c>
      <c r="HA14" s="2">
        <v>6.6741454899392911</v>
      </c>
      <c r="HB14" s="2">
        <v>6.9716393545331057</v>
      </c>
      <c r="HC14" s="2">
        <v>5.9032545304903348</v>
      </c>
      <c r="HD14" s="37">
        <v>4.0974202234183172</v>
      </c>
      <c r="HE14" s="2">
        <v>3.8263299023100061</v>
      </c>
      <c r="HF14" s="2">
        <v>3.4185787383579576</v>
      </c>
      <c r="HG14" s="2">
        <v>3.3674451225045861</v>
      </c>
      <c r="HH14" s="2">
        <v>3.1181282011086955</v>
      </c>
      <c r="HI14" s="2">
        <v>2.964812268861118</v>
      </c>
      <c r="HJ14" s="2">
        <v>2.851532305529489</v>
      </c>
      <c r="HK14" s="2">
        <v>2.9784355102690534</v>
      </c>
      <c r="HL14" s="2">
        <v>2.8604959362591882</v>
      </c>
      <c r="HM14" s="2">
        <v>2.5996478524904769</v>
      </c>
      <c r="HN14" s="2">
        <v>2.3989797076883184</v>
      </c>
      <c r="HO14" s="2">
        <v>2.1851933335069882</v>
      </c>
      <c r="HP14" s="2">
        <v>1.8988149028199113</v>
      </c>
      <c r="HQ14" s="2">
        <v>1.7317036423261354</v>
      </c>
      <c r="HR14" s="2">
        <v>1.6264203761094163</v>
      </c>
      <c r="HS14" s="2">
        <v>1.3074374866690288</v>
      </c>
      <c r="HT14" s="37">
        <v>20.703808704827239</v>
      </c>
      <c r="HU14" s="2">
        <v>20.591789506562503</v>
      </c>
      <c r="HV14" s="2">
        <v>16.41684948257187</v>
      </c>
      <c r="HW14" s="2">
        <v>20.47163763867599</v>
      </c>
      <c r="HX14" s="2">
        <v>18.224198531915683</v>
      </c>
      <c r="HY14" s="2">
        <v>18.521448454372482</v>
      </c>
      <c r="HZ14" s="2">
        <v>16.455167360031155</v>
      </c>
      <c r="IA14" s="2">
        <v>20.829553036138382</v>
      </c>
      <c r="IB14" s="2">
        <v>18.90881441937298</v>
      </c>
      <c r="IC14" s="2">
        <v>17.276762707747189</v>
      </c>
      <c r="ID14" s="2">
        <v>15.721673475059424</v>
      </c>
      <c r="IE14" s="2">
        <v>14.067982800503911</v>
      </c>
      <c r="IF14" s="2">
        <v>12.757604034972308</v>
      </c>
      <c r="IG14" s="2">
        <v>11.836038945546052</v>
      </c>
      <c r="IH14" s="2">
        <v>12.574933620481783</v>
      </c>
      <c r="II14" s="38">
        <v>10.71935672857672</v>
      </c>
      <c r="IJ14" s="37">
        <v>0.47360121107596526</v>
      </c>
      <c r="IK14" s="2">
        <v>0.57736952565546606</v>
      </c>
      <c r="IL14" s="2">
        <v>0.60745578223546259</v>
      </c>
      <c r="IM14" s="2">
        <v>0.66133857947917485</v>
      </c>
      <c r="IN14" s="2">
        <v>1.0801223358049252</v>
      </c>
      <c r="IO14" s="2">
        <v>1.3581993746671519</v>
      </c>
      <c r="IP14" s="2">
        <v>1.9583185589094918</v>
      </c>
      <c r="IQ14" s="2">
        <v>4.9047009001073114</v>
      </c>
      <c r="IR14" s="2">
        <v>4.9308890903925828</v>
      </c>
      <c r="IS14" s="2">
        <v>4.0996844744661542</v>
      </c>
      <c r="IT14" s="2">
        <v>4.0735579771248656</v>
      </c>
      <c r="IU14" s="2">
        <v>4.1840794211871524</v>
      </c>
      <c r="IV14" s="2">
        <v>4.6807197021636053</v>
      </c>
      <c r="IW14" s="2">
        <v>4.9636454938770553</v>
      </c>
      <c r="IX14" s="2">
        <v>5.0620086256896073</v>
      </c>
      <c r="IY14" s="38">
        <v>3.7631146258120771</v>
      </c>
    </row>
    <row r="15" spans="1:259" s="17" customFormat="1" ht="14.5" x14ac:dyDescent="0.35">
      <c r="A15" s="51">
        <v>10</v>
      </c>
      <c r="B15" s="48" t="s">
        <v>6</v>
      </c>
      <c r="C15" s="46" t="s">
        <v>16</v>
      </c>
      <c r="D15" s="37">
        <v>3119.4083024150777</v>
      </c>
      <c r="E15" s="2">
        <v>3105.4725912992035</v>
      </c>
      <c r="F15" s="2">
        <v>3057.2777347151873</v>
      </c>
      <c r="G15" s="2">
        <v>2932.9593101007758</v>
      </c>
      <c r="H15" s="2">
        <v>3106.6805835415989</v>
      </c>
      <c r="I15" s="2">
        <v>2687.9530782491879</v>
      </c>
      <c r="J15" s="2">
        <v>2877.3293391047664</v>
      </c>
      <c r="K15" s="2">
        <v>2950.1125476590423</v>
      </c>
      <c r="L15" s="2">
        <v>2890.7815527394168</v>
      </c>
      <c r="M15" s="2">
        <v>2967.8347396219892</v>
      </c>
      <c r="N15" s="2">
        <v>3107.2010299216513</v>
      </c>
      <c r="O15" s="2">
        <v>2496.6571613638152</v>
      </c>
      <c r="P15" s="2">
        <v>2393.8139709379234</v>
      </c>
      <c r="Q15" s="2">
        <v>2834.9542012335814</v>
      </c>
      <c r="R15" s="2">
        <v>2782.2527824823292</v>
      </c>
      <c r="S15" s="2">
        <v>2757.9465973950118</v>
      </c>
      <c r="T15" s="37">
        <v>3071.3562304139573</v>
      </c>
      <c r="U15" s="2">
        <v>3049.8356054348696</v>
      </c>
      <c r="V15" s="2">
        <v>2994.9201627263164</v>
      </c>
      <c r="W15" s="2">
        <v>2879.5152968795828</v>
      </c>
      <c r="X15" s="2">
        <v>3057.5103044457996</v>
      </c>
      <c r="Y15" s="2">
        <v>2640.5715383452398</v>
      </c>
      <c r="Z15" s="2">
        <v>2835.9223650169902</v>
      </c>
      <c r="AA15" s="2">
        <v>2908.7729539741181</v>
      </c>
      <c r="AB15" s="2">
        <v>2846.8807546143635</v>
      </c>
      <c r="AC15" s="2">
        <v>2928.0164390793057</v>
      </c>
      <c r="AD15" s="2">
        <v>3067.7855235463544</v>
      </c>
      <c r="AE15" s="2">
        <v>2458.9887769243824</v>
      </c>
      <c r="AF15" s="2">
        <v>2359.4615157365106</v>
      </c>
      <c r="AG15" s="2">
        <v>2798.3257246041212</v>
      </c>
      <c r="AH15" s="2">
        <v>2750.6885347250418</v>
      </c>
      <c r="AI15" s="2">
        <v>2729.6784958946541</v>
      </c>
      <c r="AJ15" s="37">
        <v>1621.4604766541584</v>
      </c>
      <c r="AK15" s="2">
        <v>1893.0624308430108</v>
      </c>
      <c r="AL15" s="2">
        <v>2133.4762648051387</v>
      </c>
      <c r="AM15" s="2">
        <v>1824.082385342977</v>
      </c>
      <c r="AN15" s="2">
        <v>1666.6748780970468</v>
      </c>
      <c r="AO15" s="2">
        <v>1609.6776152250059</v>
      </c>
      <c r="AP15" s="2">
        <v>1394.4270746450625</v>
      </c>
      <c r="AQ15" s="2">
        <v>1384.3555734212944</v>
      </c>
      <c r="AR15" s="2">
        <v>1484.8199068301362</v>
      </c>
      <c r="AS15" s="2">
        <v>1345.8874662699286</v>
      </c>
      <c r="AT15" s="2">
        <v>1326.4611441908655</v>
      </c>
      <c r="AU15" s="2">
        <v>1282.1623144295725</v>
      </c>
      <c r="AV15" s="2">
        <v>1180.9188528356719</v>
      </c>
      <c r="AW15" s="2">
        <v>1228.9494742197471</v>
      </c>
      <c r="AX15" s="2">
        <v>1056.2416737655526</v>
      </c>
      <c r="AY15" s="2">
        <v>923.36646911086814</v>
      </c>
      <c r="AZ15" s="37">
        <v>9.6016236552917036</v>
      </c>
      <c r="BA15" s="2">
        <v>9.5076594525917191</v>
      </c>
      <c r="BB15" s="2">
        <v>9.5188588114230654</v>
      </c>
      <c r="BC15" s="2">
        <v>8.6368980445031731</v>
      </c>
      <c r="BD15" s="2">
        <v>9.1729163190909855</v>
      </c>
      <c r="BE15" s="2">
        <v>8.4592292202336452</v>
      </c>
      <c r="BF15" s="2">
        <v>8.6852168922486843</v>
      </c>
      <c r="BG15" s="2">
        <v>9.4941080915909506</v>
      </c>
      <c r="BH15" s="2">
        <v>8.5429771723959842</v>
      </c>
      <c r="BI15" s="2">
        <v>7.844635090624231</v>
      </c>
      <c r="BJ15" s="2">
        <v>8.3908206544221606</v>
      </c>
      <c r="BK15" s="2">
        <v>6.552535448560163</v>
      </c>
      <c r="BL15" s="2">
        <v>4.8005120293617001</v>
      </c>
      <c r="BM15" s="2">
        <v>8.325376364899217</v>
      </c>
      <c r="BN15" s="2">
        <v>7.4856064433573755</v>
      </c>
      <c r="BO15" s="2">
        <v>9.0929651303985395</v>
      </c>
      <c r="BP15" s="37">
        <v>106.748386148081</v>
      </c>
      <c r="BQ15" s="2">
        <v>111.708045790821</v>
      </c>
      <c r="BR15" s="2">
        <v>97.738989296594795</v>
      </c>
      <c r="BS15" s="2">
        <v>80.928449797605495</v>
      </c>
      <c r="BT15" s="2">
        <v>72.5596845261732</v>
      </c>
      <c r="BU15" s="2">
        <v>68.870934282504706</v>
      </c>
      <c r="BV15" s="2">
        <v>61.433521266346098</v>
      </c>
      <c r="BW15" s="2">
        <v>61.698984861562401</v>
      </c>
      <c r="BX15" s="2">
        <v>61.951783120255598</v>
      </c>
      <c r="BY15" s="2">
        <v>54.623188109012602</v>
      </c>
      <c r="BZ15" s="2">
        <v>51.026864528318001</v>
      </c>
      <c r="CA15" s="2">
        <v>31.4177415382504</v>
      </c>
      <c r="CB15" s="2">
        <v>14.5916342323422</v>
      </c>
      <c r="CC15" s="2">
        <v>11.6666146134963</v>
      </c>
      <c r="CD15" s="2">
        <v>5.79518435835974</v>
      </c>
      <c r="CE15" s="2">
        <v>4.2046056953966504</v>
      </c>
      <c r="CF15" s="37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37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37">
        <v>1095.1226055230989</v>
      </c>
      <c r="DM15" s="2">
        <v>1295.6557740037676</v>
      </c>
      <c r="DN15" s="2">
        <v>1231.7377312706678</v>
      </c>
      <c r="DO15" s="2">
        <v>1379.3911482793412</v>
      </c>
      <c r="DP15" s="2">
        <v>879.60618801840269</v>
      </c>
      <c r="DQ15" s="2">
        <v>1009.8796023164498</v>
      </c>
      <c r="DR15" s="2">
        <v>793.39687843936679</v>
      </c>
      <c r="DS15" s="2">
        <v>1013.0860759843717</v>
      </c>
      <c r="DT15" s="2">
        <v>1097.0045615486954</v>
      </c>
      <c r="DU15" s="2">
        <v>689.57008659108692</v>
      </c>
      <c r="DV15" s="2">
        <v>811.6665522316589</v>
      </c>
      <c r="DW15" s="2">
        <v>937.64891182229701</v>
      </c>
      <c r="DX15" s="2">
        <v>502.32501077744007</v>
      </c>
      <c r="DY15" s="2">
        <v>595.68660245202068</v>
      </c>
      <c r="DZ15" s="2">
        <v>462.02668240266911</v>
      </c>
      <c r="EA15" s="2">
        <v>388.77623186874814</v>
      </c>
      <c r="EB15" s="37">
        <v>1537.4801002075924</v>
      </c>
      <c r="EC15" s="2">
        <v>1524.781649403785</v>
      </c>
      <c r="ED15" s="2">
        <v>1464.5624392721811</v>
      </c>
      <c r="EE15" s="2">
        <v>1336.7621770271371</v>
      </c>
      <c r="EF15" s="2">
        <v>1337.8208198692505</v>
      </c>
      <c r="EG15" s="2">
        <v>1241.3047793412161</v>
      </c>
      <c r="EH15" s="2">
        <v>1161.228059491744</v>
      </c>
      <c r="EI15" s="2">
        <v>1324.1259969367513</v>
      </c>
      <c r="EJ15" s="2">
        <v>1070.1265618183593</v>
      </c>
      <c r="EK15" s="2">
        <v>1029.7945149915151</v>
      </c>
      <c r="EL15" s="2">
        <v>1045.0625932531741</v>
      </c>
      <c r="EM15" s="2">
        <v>924.03247409973244</v>
      </c>
      <c r="EN15" s="2">
        <v>946.81757245131007</v>
      </c>
      <c r="EO15" s="2">
        <v>962.8854300094514</v>
      </c>
      <c r="EP15" s="2">
        <v>950.71075211187031</v>
      </c>
      <c r="EQ15" s="2">
        <v>922.0250474771824</v>
      </c>
      <c r="ER15" s="37">
        <v>557.29964640687126</v>
      </c>
      <c r="ES15" s="2">
        <v>546.69511260986815</v>
      </c>
      <c r="ET15" s="2">
        <v>543.56123348943663</v>
      </c>
      <c r="EU15" s="2">
        <v>536.39373949832691</v>
      </c>
      <c r="EV15" s="2">
        <v>572.49834115662838</v>
      </c>
      <c r="EW15" s="2">
        <v>542.31012004636386</v>
      </c>
      <c r="EX15" s="2">
        <v>543.65401491392674</v>
      </c>
      <c r="EY15" s="2">
        <v>620.21193743499737</v>
      </c>
      <c r="EZ15" s="2">
        <v>463.52791797142322</v>
      </c>
      <c r="FA15" s="2">
        <v>449.19778466350186</v>
      </c>
      <c r="FB15" s="2">
        <v>461.03304484635009</v>
      </c>
      <c r="FC15" s="2">
        <v>404.53403432422414</v>
      </c>
      <c r="FD15" s="2">
        <v>428.42044603671241</v>
      </c>
      <c r="FE15" s="2">
        <v>454.14930426205416</v>
      </c>
      <c r="FF15" s="2">
        <v>442.2218060663389</v>
      </c>
      <c r="FG15" s="2">
        <v>433.22108744018499</v>
      </c>
      <c r="FH15" s="37">
        <v>85.566997506205581</v>
      </c>
      <c r="FI15" s="2">
        <v>85.89537637686422</v>
      </c>
      <c r="FJ15" s="2">
        <v>84.544735864502854</v>
      </c>
      <c r="FK15" s="2">
        <v>82.114347192639542</v>
      </c>
      <c r="FL15" s="2">
        <v>89.284831237876716</v>
      </c>
      <c r="FM15" s="2">
        <v>81.114945346595107</v>
      </c>
      <c r="FN15" s="2">
        <v>75.427346651228063</v>
      </c>
      <c r="FO15" s="2">
        <v>90.279933289880546</v>
      </c>
      <c r="FP15" s="2">
        <v>68.652425486660604</v>
      </c>
      <c r="FQ15" s="2">
        <v>66.542336155467865</v>
      </c>
      <c r="FR15" s="2">
        <v>70.905801234024636</v>
      </c>
      <c r="FS15" s="2">
        <v>57.207967463903657</v>
      </c>
      <c r="FT15" s="2">
        <v>59.440548954926491</v>
      </c>
      <c r="FU15" s="2">
        <v>63.819595997097636</v>
      </c>
      <c r="FV15" s="2">
        <v>63.687737500619377</v>
      </c>
      <c r="FW15" s="2">
        <v>61.651044112364012</v>
      </c>
      <c r="FX15" s="37">
        <v>8498.0089187172234</v>
      </c>
      <c r="FY15" s="2">
        <v>8703.2248638484216</v>
      </c>
      <c r="FZ15" s="2">
        <v>8850.9104412399374</v>
      </c>
      <c r="GA15" s="2">
        <v>8851.0146878060787</v>
      </c>
      <c r="GB15" s="2">
        <v>8521.28362258587</v>
      </c>
      <c r="GC15" s="2">
        <v>8263.8076104837255</v>
      </c>
      <c r="GD15" s="2">
        <v>7830.8465646566983</v>
      </c>
      <c r="GE15" s="2">
        <v>9203.1538778669692</v>
      </c>
      <c r="GF15" s="2">
        <v>7607.8446770225773</v>
      </c>
      <c r="GG15" s="2">
        <v>7721.3319514377226</v>
      </c>
      <c r="GH15" s="2">
        <v>6428.0067298602526</v>
      </c>
      <c r="GI15" s="2">
        <v>6367.509336107224</v>
      </c>
      <c r="GJ15" s="2">
        <v>6337.5799888186266</v>
      </c>
      <c r="GK15" s="2">
        <v>7298.7045869811636</v>
      </c>
      <c r="GL15" s="2">
        <v>7336.8224316992873</v>
      </c>
      <c r="GM15" s="2">
        <v>7315.9435797353035</v>
      </c>
      <c r="GN15" s="37">
        <v>142.85453110662024</v>
      </c>
      <c r="GO15" s="2">
        <v>132.01477735042116</v>
      </c>
      <c r="GP15" s="2">
        <v>170.35082303694216</v>
      </c>
      <c r="GQ15" s="2">
        <v>130.22321684402692</v>
      </c>
      <c r="GR15" s="2">
        <v>129.41669031366507</v>
      </c>
      <c r="GS15" s="2">
        <v>122.95615831935717</v>
      </c>
      <c r="GT15" s="2">
        <v>82.189730312857634</v>
      </c>
      <c r="GU15" s="2">
        <v>122.13544549807403</v>
      </c>
      <c r="GV15" s="2">
        <v>111.31819219885706</v>
      </c>
      <c r="GW15" s="2">
        <v>97.291137369462277</v>
      </c>
      <c r="GX15" s="2">
        <v>84.991295527687512</v>
      </c>
      <c r="GY15" s="2">
        <v>70.936017021587929</v>
      </c>
      <c r="GZ15" s="2">
        <v>57.418658428018794</v>
      </c>
      <c r="HA15" s="2">
        <v>80.791977408668458</v>
      </c>
      <c r="HB15" s="2">
        <v>73.275236293771556</v>
      </c>
      <c r="HC15" s="2">
        <v>73.41961784413084</v>
      </c>
      <c r="HD15" s="37">
        <v>127.95182909219875</v>
      </c>
      <c r="HE15" s="2">
        <v>111.91763767682534</v>
      </c>
      <c r="HF15" s="2">
        <v>141.38906649445977</v>
      </c>
      <c r="HG15" s="2">
        <v>85.400894628376406</v>
      </c>
      <c r="HH15" s="2">
        <v>99.8015417096411</v>
      </c>
      <c r="HI15" s="2">
        <v>95.725905311532784</v>
      </c>
      <c r="HJ15" s="2">
        <v>73.860925085250898</v>
      </c>
      <c r="HK15" s="2">
        <v>99.435217254719689</v>
      </c>
      <c r="HL15" s="2">
        <v>96.616086974088233</v>
      </c>
      <c r="HM15" s="2">
        <v>81.052810071515495</v>
      </c>
      <c r="HN15" s="2">
        <v>65.391076128771601</v>
      </c>
      <c r="HO15" s="2">
        <v>57.099042875436922</v>
      </c>
      <c r="HP15" s="2">
        <v>52.072497807917337</v>
      </c>
      <c r="HQ15" s="2">
        <v>67.511718912842937</v>
      </c>
      <c r="HR15" s="2">
        <v>55.024685560191607</v>
      </c>
      <c r="HS15" s="2">
        <v>52.562549077903526</v>
      </c>
      <c r="HT15" s="37">
        <v>181.54116119707319</v>
      </c>
      <c r="HU15" s="2">
        <v>170.24162187836416</v>
      </c>
      <c r="HV15" s="2">
        <v>213.11095632623557</v>
      </c>
      <c r="HW15" s="2">
        <v>161.84851756846524</v>
      </c>
      <c r="HX15" s="2">
        <v>168.64591319191067</v>
      </c>
      <c r="HY15" s="2">
        <v>161.5257515429681</v>
      </c>
      <c r="HZ15" s="2">
        <v>199.69676441148098</v>
      </c>
      <c r="IA15" s="2">
        <v>152.24075117658751</v>
      </c>
      <c r="IB15" s="2">
        <v>114.15339534228308</v>
      </c>
      <c r="IC15" s="2">
        <v>101.7075937948789</v>
      </c>
      <c r="ID15" s="2">
        <v>98.632338416108794</v>
      </c>
      <c r="IE15" s="2">
        <v>80.39043662831638</v>
      </c>
      <c r="IF15" s="2">
        <v>59.09807673853939</v>
      </c>
      <c r="IG15" s="2">
        <v>91.799789165874174</v>
      </c>
      <c r="IH15" s="2">
        <v>81.07569159682501</v>
      </c>
      <c r="II15" s="38">
        <v>81.763110229630982</v>
      </c>
      <c r="IJ15" s="37">
        <v>0.10631785047290064</v>
      </c>
      <c r="IK15" s="2">
        <v>0.11495674839980193</v>
      </c>
      <c r="IL15" s="2">
        <v>0.11190937628200705</v>
      </c>
      <c r="IM15" s="2">
        <v>0.13047254895593333</v>
      </c>
      <c r="IN15" s="2">
        <v>0.21942040734289098</v>
      </c>
      <c r="IO15" s="2">
        <v>0.30696818819185556</v>
      </c>
      <c r="IP15" s="2">
        <v>0.43413109641402303</v>
      </c>
      <c r="IQ15" s="2">
        <v>0.5723348479831436</v>
      </c>
      <c r="IR15" s="2">
        <v>0.82045847895765345</v>
      </c>
      <c r="IS15" s="2">
        <v>1.1439670018059089</v>
      </c>
      <c r="IT15" s="2">
        <v>1.0229864378503306</v>
      </c>
      <c r="IU15" s="2">
        <v>0.92804930403810837</v>
      </c>
      <c r="IV15" s="2">
        <v>0.91989662946142159</v>
      </c>
      <c r="IW15" s="2">
        <v>1.0334629270468312</v>
      </c>
      <c r="IX15" s="2">
        <v>0.92213754461025921</v>
      </c>
      <c r="IY15" s="38">
        <v>0.79988437245825228</v>
      </c>
    </row>
    <row r="16" spans="1:259" ht="14.5" x14ac:dyDescent="0.35">
      <c r="A16" s="51">
        <v>11</v>
      </c>
      <c r="B16" s="48" t="s">
        <v>6</v>
      </c>
      <c r="C16" s="46" t="s">
        <v>17</v>
      </c>
      <c r="D16" s="37">
        <v>1508.261820153899</v>
      </c>
      <c r="E16" s="2">
        <v>1371.8569502911448</v>
      </c>
      <c r="F16" s="2">
        <v>1615.7996268784837</v>
      </c>
      <c r="G16" s="2">
        <v>1315.2417563466161</v>
      </c>
      <c r="H16" s="2">
        <v>1313.2873228039557</v>
      </c>
      <c r="I16" s="2">
        <v>1317.1516083091522</v>
      </c>
      <c r="J16" s="2">
        <v>1239.8295358917626</v>
      </c>
      <c r="K16" s="2">
        <v>1213.5988462629743</v>
      </c>
      <c r="L16" s="2">
        <v>1268.1929320702131</v>
      </c>
      <c r="M16" s="2">
        <v>1259.8771131776364</v>
      </c>
      <c r="N16" s="2">
        <v>1254.551291620716</v>
      </c>
      <c r="O16" s="2">
        <v>1225.1287273222217</v>
      </c>
      <c r="P16" s="2">
        <v>913.58848633857531</v>
      </c>
      <c r="Q16" s="2">
        <v>1308.6173245631305</v>
      </c>
      <c r="R16" s="2">
        <v>1108.3208339397679</v>
      </c>
      <c r="S16" s="2">
        <v>1132.2062038974811</v>
      </c>
      <c r="T16" s="37">
        <v>1266.1272681687678</v>
      </c>
      <c r="U16" s="2">
        <v>1099.3080851735301</v>
      </c>
      <c r="V16" s="2">
        <v>1336.9571940353233</v>
      </c>
      <c r="W16" s="2">
        <v>1267.8767946414084</v>
      </c>
      <c r="X16" s="2">
        <v>1243.9947265126366</v>
      </c>
      <c r="Y16" s="2">
        <v>1263.0248576096603</v>
      </c>
      <c r="Z16" s="2">
        <v>1178.9428346301263</v>
      </c>
      <c r="AA16" s="2">
        <v>1171.2805636734731</v>
      </c>
      <c r="AB16" s="2">
        <v>1212.1699762125493</v>
      </c>
      <c r="AC16" s="2">
        <v>1212.7100006163791</v>
      </c>
      <c r="AD16" s="2">
        <v>1221.8310812510629</v>
      </c>
      <c r="AE16" s="2">
        <v>1195.5126419231824</v>
      </c>
      <c r="AF16" s="2">
        <v>904.17611274906983</v>
      </c>
      <c r="AG16" s="2">
        <v>1293.1669194874528</v>
      </c>
      <c r="AH16" s="2">
        <v>1097.6843175718905</v>
      </c>
      <c r="AI16" s="2">
        <v>1122.3200869384257</v>
      </c>
      <c r="AJ16" s="37">
        <v>86.062377192546734</v>
      </c>
      <c r="AK16" s="2">
        <v>77.217809612138694</v>
      </c>
      <c r="AL16" s="2">
        <v>84.725403665896806</v>
      </c>
      <c r="AM16" s="2">
        <v>80.74373318943033</v>
      </c>
      <c r="AN16" s="2">
        <v>88.327073166370042</v>
      </c>
      <c r="AO16" s="2">
        <v>84.146679272341373</v>
      </c>
      <c r="AP16" s="2">
        <v>81.199907596256395</v>
      </c>
      <c r="AQ16" s="2">
        <v>86.056831184946645</v>
      </c>
      <c r="AR16" s="2">
        <v>60.237552965616928</v>
      </c>
      <c r="AS16" s="2">
        <v>62.376789069386184</v>
      </c>
      <c r="AT16" s="2">
        <v>61.572151602489946</v>
      </c>
      <c r="AU16" s="2">
        <v>59.877548162645709</v>
      </c>
      <c r="AV16" s="2">
        <v>60.342514636535803</v>
      </c>
      <c r="AW16" s="2">
        <v>70.601944477721986</v>
      </c>
      <c r="AX16" s="2">
        <v>67.864057275989708</v>
      </c>
      <c r="AY16" s="2">
        <v>61.98136597869717</v>
      </c>
      <c r="AZ16" s="37">
        <v>903.57348296883049</v>
      </c>
      <c r="BA16" s="2">
        <v>1019.1452543965149</v>
      </c>
      <c r="BB16" s="2">
        <v>1042.3723517453734</v>
      </c>
      <c r="BC16" s="2">
        <v>169.77252937389957</v>
      </c>
      <c r="BD16" s="2">
        <v>252.24283440397437</v>
      </c>
      <c r="BE16" s="2">
        <v>195.58063555158077</v>
      </c>
      <c r="BF16" s="2">
        <v>221.50231552702959</v>
      </c>
      <c r="BG16" s="2">
        <v>150.90303975007433</v>
      </c>
      <c r="BH16" s="2">
        <v>205.37235966794253</v>
      </c>
      <c r="BI16" s="2">
        <v>171.24836544186331</v>
      </c>
      <c r="BJ16" s="2">
        <v>116.43872885028509</v>
      </c>
      <c r="BK16" s="2">
        <v>105.6299179379326</v>
      </c>
      <c r="BL16" s="2">
        <v>30.142129680648537</v>
      </c>
      <c r="BM16" s="2">
        <v>51.945303621841084</v>
      </c>
      <c r="BN16" s="2">
        <v>34.049663078788143</v>
      </c>
      <c r="BO16" s="2">
        <v>31.826478703221348</v>
      </c>
      <c r="BP16" s="37">
        <v>1126.4965901500229</v>
      </c>
      <c r="BQ16" s="2">
        <v>1112.412213821153</v>
      </c>
      <c r="BR16" s="2">
        <v>989.50717530011593</v>
      </c>
      <c r="BS16" s="2">
        <v>823.64667115263671</v>
      </c>
      <c r="BT16" s="2">
        <v>644.68116271817621</v>
      </c>
      <c r="BU16" s="2">
        <v>620.77262559517021</v>
      </c>
      <c r="BV16" s="2">
        <v>601.00482992515288</v>
      </c>
      <c r="BW16" s="2">
        <v>568.62359883333102</v>
      </c>
      <c r="BX16" s="2">
        <v>527.8157323830651</v>
      </c>
      <c r="BY16" s="2">
        <v>503.97174424586916</v>
      </c>
      <c r="BZ16" s="2">
        <v>454.38742652298151</v>
      </c>
      <c r="CA16" s="2">
        <v>265.67409482950802</v>
      </c>
      <c r="CB16" s="2">
        <v>93.20560500342674</v>
      </c>
      <c r="CC16" s="2">
        <v>72.18248163524639</v>
      </c>
      <c r="CD16" s="2">
        <v>55.558506326241776</v>
      </c>
      <c r="CE16" s="2">
        <v>45.994311751904881</v>
      </c>
      <c r="CF16" s="37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>
        <v>0</v>
      </c>
      <c r="CV16" s="37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37">
        <v>842.83373636824285</v>
      </c>
      <c r="DM16" s="2">
        <v>708.97904955051263</v>
      </c>
      <c r="DN16" s="2">
        <v>889.700528818257</v>
      </c>
      <c r="DO16" s="2">
        <v>854.55316931420157</v>
      </c>
      <c r="DP16" s="2">
        <v>744.5201590993255</v>
      </c>
      <c r="DQ16" s="2">
        <v>637.8767343257349</v>
      </c>
      <c r="DR16" s="2">
        <v>681.15211153170003</v>
      </c>
      <c r="DS16" s="2">
        <v>693.3633189744495</v>
      </c>
      <c r="DT16" s="2">
        <v>655.22858994770093</v>
      </c>
      <c r="DU16" s="2">
        <v>665.98426825202876</v>
      </c>
      <c r="DV16" s="2">
        <v>751.36929733662669</v>
      </c>
      <c r="DW16" s="2">
        <v>704.26840046554594</v>
      </c>
      <c r="DX16" s="2">
        <v>706.08570276374326</v>
      </c>
      <c r="DY16" s="2">
        <v>725.37044071112246</v>
      </c>
      <c r="DZ16" s="2">
        <v>638.29027637419563</v>
      </c>
      <c r="EA16" s="2">
        <v>579.72888795016274</v>
      </c>
      <c r="EB16" s="37">
        <v>1709.4417182264083</v>
      </c>
      <c r="EC16" s="2">
        <v>1473.9632932081577</v>
      </c>
      <c r="ED16" s="2">
        <v>1743.2979315833031</v>
      </c>
      <c r="EE16" s="2">
        <v>1585.883550166584</v>
      </c>
      <c r="EF16" s="2">
        <v>1488.1468681328938</v>
      </c>
      <c r="EG16" s="2">
        <v>1336.6708103058413</v>
      </c>
      <c r="EH16" s="2">
        <v>1328.2003183976703</v>
      </c>
      <c r="EI16" s="2">
        <v>1326.6579929049381</v>
      </c>
      <c r="EJ16" s="2">
        <v>1331.5009786374419</v>
      </c>
      <c r="EK16" s="2">
        <v>1402.8681930221123</v>
      </c>
      <c r="EL16" s="2">
        <v>1356.170888455257</v>
      </c>
      <c r="EM16" s="2">
        <v>1354.8482824079724</v>
      </c>
      <c r="EN16" s="2">
        <v>1021.3220238770817</v>
      </c>
      <c r="EO16" s="2">
        <v>1384.6817348513866</v>
      </c>
      <c r="EP16" s="2">
        <v>1208.9352950717112</v>
      </c>
      <c r="EQ16" s="2">
        <v>1166.0189943043438</v>
      </c>
      <c r="ER16" s="37">
        <v>534.13645137568403</v>
      </c>
      <c r="ES16" s="2">
        <v>632.98876602098096</v>
      </c>
      <c r="ET16" s="2">
        <v>531.31672790381367</v>
      </c>
      <c r="EU16" s="2">
        <v>460.36807535164462</v>
      </c>
      <c r="EV16" s="2">
        <v>414.75654622015651</v>
      </c>
      <c r="EW16" s="2">
        <v>385.13692962895897</v>
      </c>
      <c r="EX16" s="2">
        <v>446.46617767300086</v>
      </c>
      <c r="EY16" s="2">
        <v>424.12475274277654</v>
      </c>
      <c r="EZ16" s="2">
        <v>386.45767009743201</v>
      </c>
      <c r="FA16" s="2">
        <v>344.26778445996877</v>
      </c>
      <c r="FB16" s="2">
        <v>403.42357010641308</v>
      </c>
      <c r="FC16" s="2">
        <v>412.32695134528922</v>
      </c>
      <c r="FD16" s="2">
        <v>435.67416618144756</v>
      </c>
      <c r="FE16" s="2">
        <v>463.87132500149494</v>
      </c>
      <c r="FF16" s="2">
        <v>426.37138194253231</v>
      </c>
      <c r="FG16" s="2">
        <v>405.41796701869089</v>
      </c>
      <c r="FH16" s="37">
        <v>56.069487717761049</v>
      </c>
      <c r="FI16" s="2">
        <v>47.750652225669029</v>
      </c>
      <c r="FJ16" s="2">
        <v>69.65481090641677</v>
      </c>
      <c r="FK16" s="2">
        <v>52.565142541317755</v>
      </c>
      <c r="FL16" s="2">
        <v>47.016604156435392</v>
      </c>
      <c r="FM16" s="2">
        <v>51.59561653796748</v>
      </c>
      <c r="FN16" s="2">
        <v>47.78234988564828</v>
      </c>
      <c r="FO16" s="2">
        <v>40.880384530230593</v>
      </c>
      <c r="FP16" s="2">
        <v>45.793394020612311</v>
      </c>
      <c r="FQ16" s="2">
        <v>45.878054692576114</v>
      </c>
      <c r="FR16" s="2">
        <v>43.223136616610454</v>
      </c>
      <c r="FS16" s="2">
        <v>41.297501521282911</v>
      </c>
      <c r="FT16" s="2">
        <v>37.944595931976359</v>
      </c>
      <c r="FU16" s="2">
        <v>38.922873003435697</v>
      </c>
      <c r="FV16" s="2">
        <v>37.403516614051199</v>
      </c>
      <c r="FW16" s="2">
        <v>33.99095549248927</v>
      </c>
      <c r="FX16" s="37">
        <v>1902.1834303608009</v>
      </c>
      <c r="FY16" s="2">
        <v>1911.8875230182457</v>
      </c>
      <c r="FZ16" s="2">
        <v>1810.1940170790062</v>
      </c>
      <c r="GA16" s="2">
        <v>1840.5596497564784</v>
      </c>
      <c r="GB16" s="2">
        <v>1784.0675634064007</v>
      </c>
      <c r="GC16" s="2">
        <v>1762.0330114357359</v>
      </c>
      <c r="GD16" s="2">
        <v>1749.7877901466572</v>
      </c>
      <c r="GE16" s="2">
        <v>1799.730721419131</v>
      </c>
      <c r="GF16" s="2">
        <v>1883.2416452792736</v>
      </c>
      <c r="GG16" s="2">
        <v>1618.0276262524394</v>
      </c>
      <c r="GH16" s="2">
        <v>2042.7065153693229</v>
      </c>
      <c r="GI16" s="2">
        <v>1590.2658097969374</v>
      </c>
      <c r="GJ16" s="2">
        <v>1329.6179329183367</v>
      </c>
      <c r="GK16" s="2">
        <v>1563.3602161452582</v>
      </c>
      <c r="GL16" s="2">
        <v>1464.9079373829202</v>
      </c>
      <c r="GM16" s="2">
        <v>1299.7430943800068</v>
      </c>
      <c r="GN16" s="37">
        <v>330.93497459911919</v>
      </c>
      <c r="GO16" s="2">
        <v>253.69182480776354</v>
      </c>
      <c r="GP16" s="2">
        <v>333.29962298237018</v>
      </c>
      <c r="GQ16" s="2">
        <v>306.40145104370731</v>
      </c>
      <c r="GR16" s="2">
        <v>445.24939905484138</v>
      </c>
      <c r="GS16" s="2">
        <v>272.90329403534435</v>
      </c>
      <c r="GT16" s="2">
        <v>258.60475239587856</v>
      </c>
      <c r="GU16" s="2">
        <v>234.90527828670605</v>
      </c>
      <c r="GV16" s="2">
        <v>127.49667336906003</v>
      </c>
      <c r="GW16" s="2">
        <v>113.18861648246002</v>
      </c>
      <c r="GX16" s="2">
        <v>125.13051987824392</v>
      </c>
      <c r="GY16" s="2">
        <v>118.04018706197715</v>
      </c>
      <c r="GZ16" s="2">
        <v>105.61066703955461</v>
      </c>
      <c r="HA16" s="2">
        <v>94.710800073306018</v>
      </c>
      <c r="HB16" s="2">
        <v>106.95658662430726</v>
      </c>
      <c r="HC16" s="2">
        <v>107.79821613199229</v>
      </c>
      <c r="HD16" s="37">
        <v>291.84925252184848</v>
      </c>
      <c r="HE16" s="2">
        <v>220.66479682270722</v>
      </c>
      <c r="HF16" s="2">
        <v>265.48260836721289</v>
      </c>
      <c r="HG16" s="2">
        <v>265.53015952245806</v>
      </c>
      <c r="HH16" s="2">
        <v>393.22802866714903</v>
      </c>
      <c r="HI16" s="2">
        <v>240.03006604655963</v>
      </c>
      <c r="HJ16" s="2">
        <v>221.93500991135494</v>
      </c>
      <c r="HK16" s="2">
        <v>196.68310109572238</v>
      </c>
      <c r="HL16" s="2">
        <v>103.80479192105089</v>
      </c>
      <c r="HM16" s="2">
        <v>92.115729468967373</v>
      </c>
      <c r="HN16" s="2">
        <v>102.21430029140447</v>
      </c>
      <c r="HO16" s="2">
        <v>96.499190949230027</v>
      </c>
      <c r="HP16" s="2">
        <v>86.548469665193167</v>
      </c>
      <c r="HQ16" s="2">
        <v>75.527115847523532</v>
      </c>
      <c r="HR16" s="2">
        <v>87.8930792281175</v>
      </c>
      <c r="HS16" s="2">
        <v>89.62101531500069</v>
      </c>
      <c r="HT16" s="37">
        <v>397.79546709960431</v>
      </c>
      <c r="HU16" s="2">
        <v>307.62975255508559</v>
      </c>
      <c r="HV16" s="2">
        <v>392.87621854695317</v>
      </c>
      <c r="HW16" s="2">
        <v>378.0485591640155</v>
      </c>
      <c r="HX16" s="2">
        <v>525.44100267793499</v>
      </c>
      <c r="HY16" s="2">
        <v>329.71975511960767</v>
      </c>
      <c r="HZ16" s="2">
        <v>299.99481203310643</v>
      </c>
      <c r="IA16" s="2">
        <v>281.0641903236351</v>
      </c>
      <c r="IB16" s="2">
        <v>150.70792398741202</v>
      </c>
      <c r="IC16" s="2">
        <v>134.46277379270589</v>
      </c>
      <c r="ID16" s="2">
        <v>149.39416631825324</v>
      </c>
      <c r="IE16" s="2">
        <v>141.35940482117473</v>
      </c>
      <c r="IF16" s="2">
        <v>128.01178200103021</v>
      </c>
      <c r="IG16" s="2">
        <v>115.1887653116236</v>
      </c>
      <c r="IH16" s="2">
        <v>127.15098063106818</v>
      </c>
      <c r="II16" s="38">
        <v>127.39659947924024</v>
      </c>
      <c r="IJ16" s="37">
        <v>129.74175670131785</v>
      </c>
      <c r="IK16" s="2">
        <v>129.59655662542892</v>
      </c>
      <c r="IL16" s="2">
        <v>135.57103887608429</v>
      </c>
      <c r="IM16" s="2">
        <v>124.41636903388243</v>
      </c>
      <c r="IN16" s="2">
        <v>115.94802402123617</v>
      </c>
      <c r="IO16" s="2">
        <v>112.82105907230155</v>
      </c>
      <c r="IP16" s="2">
        <v>109.95068103358311</v>
      </c>
      <c r="IQ16" s="2">
        <v>120.7264336141759</v>
      </c>
      <c r="IR16" s="2">
        <v>118.29472571675875</v>
      </c>
      <c r="IS16" s="2">
        <v>144.66357678767056</v>
      </c>
      <c r="IT16" s="2">
        <v>154.14044072661434</v>
      </c>
      <c r="IU16" s="2">
        <v>155.85653539558771</v>
      </c>
      <c r="IV16" s="2">
        <v>160.6906337800485</v>
      </c>
      <c r="IW16" s="2">
        <v>256.69773038294926</v>
      </c>
      <c r="IX16" s="2">
        <v>222.32313877160863</v>
      </c>
      <c r="IY16" s="38">
        <v>184.72247789883829</v>
      </c>
    </row>
    <row r="17" spans="1:259" ht="14.5" x14ac:dyDescent="0.35">
      <c r="A17" s="51">
        <v>12</v>
      </c>
      <c r="B17" s="48" t="s">
        <v>6</v>
      </c>
      <c r="C17" s="46" t="s">
        <v>18</v>
      </c>
      <c r="D17" s="37">
        <v>126.22161727957167</v>
      </c>
      <c r="E17" s="2">
        <v>118.48409605965477</v>
      </c>
      <c r="F17" s="2">
        <v>136.23102168353864</v>
      </c>
      <c r="G17" s="2">
        <v>111.49413225902616</v>
      </c>
      <c r="H17" s="2">
        <v>97.63397619993016</v>
      </c>
      <c r="I17" s="2">
        <v>92.723273640203843</v>
      </c>
      <c r="J17" s="2">
        <v>88.914155626581561</v>
      </c>
      <c r="K17" s="2">
        <v>88.277967799882077</v>
      </c>
      <c r="L17" s="2">
        <v>85.942379808491381</v>
      </c>
      <c r="M17" s="2">
        <v>77.904746104197756</v>
      </c>
      <c r="N17" s="2">
        <v>74.786941025005703</v>
      </c>
      <c r="O17" s="2">
        <v>75.216420780892065</v>
      </c>
      <c r="P17" s="2">
        <v>78.072223724900383</v>
      </c>
      <c r="Q17" s="2">
        <v>61.943846024918571</v>
      </c>
      <c r="R17" s="2">
        <v>58.814579874873729</v>
      </c>
      <c r="S17" s="2">
        <v>49.277027698941069</v>
      </c>
      <c r="T17" s="37">
        <v>106.79048456583834</v>
      </c>
      <c r="U17" s="2">
        <v>104.58531521684097</v>
      </c>
      <c r="V17" s="2">
        <v>124.92361145268362</v>
      </c>
      <c r="W17" s="2">
        <v>98.649025415761727</v>
      </c>
      <c r="X17" s="2">
        <v>87.534070645309043</v>
      </c>
      <c r="Y17" s="2">
        <v>81.667362049636793</v>
      </c>
      <c r="Z17" s="2">
        <v>78.28904453080311</v>
      </c>
      <c r="AA17" s="2">
        <v>78.082453299679187</v>
      </c>
      <c r="AB17" s="2">
        <v>75.762815520410825</v>
      </c>
      <c r="AC17" s="2">
        <v>68.069648621525516</v>
      </c>
      <c r="AD17" s="2">
        <v>65.264984231275321</v>
      </c>
      <c r="AE17" s="2">
        <v>67.991435879012116</v>
      </c>
      <c r="AF17" s="2">
        <v>71.15185106752034</v>
      </c>
      <c r="AG17" s="2">
        <v>59.478003091546</v>
      </c>
      <c r="AH17" s="2">
        <v>58.139208098969206</v>
      </c>
      <c r="AI17" s="2">
        <v>48.592771647498004</v>
      </c>
      <c r="AJ17" s="37">
        <v>3.1347510717640561</v>
      </c>
      <c r="AK17" s="2">
        <v>3.4568852893089157</v>
      </c>
      <c r="AL17" s="2">
        <v>3.3179507271170889</v>
      </c>
      <c r="AM17" s="2">
        <v>6.8196587226978904</v>
      </c>
      <c r="AN17" s="2">
        <v>2.7809670048444648</v>
      </c>
      <c r="AO17" s="2">
        <v>2.8174587433830545</v>
      </c>
      <c r="AP17" s="2">
        <v>2.6219059572013252</v>
      </c>
      <c r="AQ17" s="2">
        <v>3.233444389502524</v>
      </c>
      <c r="AR17" s="2">
        <v>2.6091104269088095</v>
      </c>
      <c r="AS17" s="2">
        <v>4.2395188483741917</v>
      </c>
      <c r="AT17" s="2">
        <v>4.4318896111301473</v>
      </c>
      <c r="AU17" s="2">
        <v>4.2380818452626912</v>
      </c>
      <c r="AV17" s="2">
        <v>3.9084638041235058</v>
      </c>
      <c r="AW17" s="2">
        <v>4.3949088036340314</v>
      </c>
      <c r="AX17" s="2">
        <v>4.414208775251959</v>
      </c>
      <c r="AY17" s="2">
        <v>4.9269089723705548</v>
      </c>
      <c r="AZ17" s="37">
        <v>1.5557219698550089</v>
      </c>
      <c r="BA17" s="2">
        <v>1.5209591512457314</v>
      </c>
      <c r="BB17" s="2">
        <v>1.5628171392564623</v>
      </c>
      <c r="BC17" s="2">
        <v>3.2448683646350762</v>
      </c>
      <c r="BD17" s="2">
        <v>1.4748822753047277</v>
      </c>
      <c r="BE17" s="2">
        <v>1.5753319771113676</v>
      </c>
      <c r="BF17" s="2">
        <v>1.5609511783432743</v>
      </c>
      <c r="BG17" s="2">
        <v>1.5841516171799175</v>
      </c>
      <c r="BH17" s="2">
        <v>1.7068157627492249</v>
      </c>
      <c r="BI17" s="2">
        <v>1.928506162675478</v>
      </c>
      <c r="BJ17" s="2">
        <v>1.9212592254279321</v>
      </c>
      <c r="BK17" s="2">
        <v>1.9408108589795408</v>
      </c>
      <c r="BL17" s="2">
        <v>1.9061739299015925</v>
      </c>
      <c r="BM17" s="2">
        <v>1.8468230042180402</v>
      </c>
      <c r="BN17" s="2">
        <v>1.8718430828022186</v>
      </c>
      <c r="BO17" s="2">
        <v>1.8813949104646246</v>
      </c>
      <c r="BP17" s="37">
        <v>18931.093361712501</v>
      </c>
      <c r="BQ17" s="2">
        <v>13398.933879632999</v>
      </c>
      <c r="BR17" s="2">
        <v>10800.3610685928</v>
      </c>
      <c r="BS17" s="2">
        <v>11794.2662824005</v>
      </c>
      <c r="BT17" s="2">
        <v>9631.1946755297904</v>
      </c>
      <c r="BU17" s="2">
        <v>10559.5597718178</v>
      </c>
      <c r="BV17" s="2">
        <v>10138.0456667158</v>
      </c>
      <c r="BW17" s="2">
        <v>9685.1778787440999</v>
      </c>
      <c r="BX17" s="2">
        <v>9654.2030189984907</v>
      </c>
      <c r="BY17" s="2">
        <v>9205.3368218086398</v>
      </c>
      <c r="BZ17" s="2">
        <v>8888.7301898802907</v>
      </c>
      <c r="CA17" s="2">
        <v>6592.0037325830899</v>
      </c>
      <c r="CB17" s="2">
        <v>6305.7995794407097</v>
      </c>
      <c r="CC17" s="2">
        <v>1853.3773907530499</v>
      </c>
      <c r="CD17" s="2">
        <v>55.735513254937302</v>
      </c>
      <c r="CE17" s="2">
        <v>47.732948943667601</v>
      </c>
      <c r="CF17" s="37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37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37">
        <v>18.074289496009921</v>
      </c>
      <c r="DM17" s="2">
        <v>21.959789796116858</v>
      </c>
      <c r="DN17" s="2">
        <v>24.778079007278812</v>
      </c>
      <c r="DO17" s="2">
        <v>26.543949557451811</v>
      </c>
      <c r="DP17" s="2">
        <v>20.399855783664357</v>
      </c>
      <c r="DQ17" s="2">
        <v>24.98565655787138</v>
      </c>
      <c r="DR17" s="2">
        <v>14.763744567373486</v>
      </c>
      <c r="DS17" s="2">
        <v>16.921477836262778</v>
      </c>
      <c r="DT17" s="2">
        <v>9.0051764549697282</v>
      </c>
      <c r="DU17" s="2">
        <v>10.381485059345126</v>
      </c>
      <c r="DV17" s="2">
        <v>12.50422108310706</v>
      </c>
      <c r="DW17" s="2">
        <v>11.130512668566681</v>
      </c>
      <c r="DX17" s="2">
        <v>7.431137015673154</v>
      </c>
      <c r="DY17" s="2">
        <v>11.63337872566807</v>
      </c>
      <c r="DZ17" s="2">
        <v>11.270509301789779</v>
      </c>
      <c r="EA17" s="2">
        <v>11.642108882704623</v>
      </c>
      <c r="EB17" s="37">
        <v>221.86880505904702</v>
      </c>
      <c r="EC17" s="2">
        <v>204.7644404003012</v>
      </c>
      <c r="ED17" s="2">
        <v>229.66491534347131</v>
      </c>
      <c r="EE17" s="2">
        <v>235.13556230389565</v>
      </c>
      <c r="EF17" s="2">
        <v>192.9989366940288</v>
      </c>
      <c r="EG17" s="2">
        <v>190.38180519221876</v>
      </c>
      <c r="EH17" s="2">
        <v>183.68406614003231</v>
      </c>
      <c r="EI17" s="2">
        <v>156.33237775065885</v>
      </c>
      <c r="EJ17" s="2">
        <v>165.13379835043767</v>
      </c>
      <c r="EK17" s="2">
        <v>149.78103221229665</v>
      </c>
      <c r="EL17" s="2">
        <v>139.14501777311551</v>
      </c>
      <c r="EM17" s="2">
        <v>133.59618447436088</v>
      </c>
      <c r="EN17" s="2">
        <v>128.30628719719425</v>
      </c>
      <c r="EO17" s="2">
        <v>115.42069642919228</v>
      </c>
      <c r="EP17" s="2">
        <v>110.62218410887508</v>
      </c>
      <c r="EQ17" s="2">
        <v>100.1963466017998</v>
      </c>
      <c r="ER17" s="37">
        <v>160.61176027494869</v>
      </c>
      <c r="ES17" s="2">
        <v>146.16883256769563</v>
      </c>
      <c r="ET17" s="2">
        <v>139.53120007644577</v>
      </c>
      <c r="EU17" s="2">
        <v>133.31845088819733</v>
      </c>
      <c r="EV17" s="2">
        <v>110.70780299775788</v>
      </c>
      <c r="EW17" s="2">
        <v>109.61909561982598</v>
      </c>
      <c r="EX17" s="2">
        <v>119.30548649686682</v>
      </c>
      <c r="EY17" s="2">
        <v>109.07750099653656</v>
      </c>
      <c r="EZ17" s="2">
        <v>119.98813487141251</v>
      </c>
      <c r="FA17" s="2">
        <v>101.96280445888173</v>
      </c>
      <c r="FB17" s="2">
        <v>98.385846895539061</v>
      </c>
      <c r="FC17" s="2">
        <v>99.376187548891636</v>
      </c>
      <c r="FD17" s="2">
        <v>97.150067271490585</v>
      </c>
      <c r="FE17" s="2">
        <v>90.276482776724407</v>
      </c>
      <c r="FF17" s="2">
        <v>89.179374165862967</v>
      </c>
      <c r="FG17" s="2">
        <v>87.873259377487543</v>
      </c>
      <c r="FH17" s="37">
        <v>3.3932331384057237</v>
      </c>
      <c r="FI17" s="2">
        <v>2.9801853543981838</v>
      </c>
      <c r="FJ17" s="2">
        <v>3.1030777912560974</v>
      </c>
      <c r="FK17" s="2">
        <v>2.8020512945625491</v>
      </c>
      <c r="FL17" s="2">
        <v>2.1348395310750501</v>
      </c>
      <c r="FM17" s="2">
        <v>1.8235780202751615</v>
      </c>
      <c r="FN17" s="2">
        <v>1.6651496702910906</v>
      </c>
      <c r="FO17" s="2">
        <v>1.7955802192258079</v>
      </c>
      <c r="FP17" s="2">
        <v>1.6963351095343453</v>
      </c>
      <c r="FQ17" s="2">
        <v>1.7025099845899798</v>
      </c>
      <c r="FR17" s="2">
        <v>1.7790251098440022</v>
      </c>
      <c r="FS17" s="2">
        <v>1.8910197144352781</v>
      </c>
      <c r="FT17" s="2">
        <v>2.0183443700064623</v>
      </c>
      <c r="FU17" s="2">
        <v>1.7989702738085256</v>
      </c>
      <c r="FV17" s="2">
        <v>1.842222121027306</v>
      </c>
      <c r="FW17" s="2">
        <v>1.8939118911070103</v>
      </c>
      <c r="FX17" s="37">
        <v>868.93176269034666</v>
      </c>
      <c r="FY17" s="2">
        <v>911.71329789271931</v>
      </c>
      <c r="FZ17" s="2">
        <v>1310.1832470364773</v>
      </c>
      <c r="GA17" s="2">
        <v>894.90899315281524</v>
      </c>
      <c r="GB17" s="2">
        <v>772.96195245201818</v>
      </c>
      <c r="GC17" s="2">
        <v>696.88790881723537</v>
      </c>
      <c r="GD17" s="2">
        <v>598.73179321135615</v>
      </c>
      <c r="GE17" s="2">
        <v>573.41385486560921</v>
      </c>
      <c r="GF17" s="2">
        <v>629.91361490972986</v>
      </c>
      <c r="GG17" s="2">
        <v>431.98038861687968</v>
      </c>
      <c r="GH17" s="2">
        <v>531.40689738837818</v>
      </c>
      <c r="GI17" s="2">
        <v>531.03550586287338</v>
      </c>
      <c r="GJ17" s="2">
        <v>610.9598406442484</v>
      </c>
      <c r="GK17" s="2">
        <v>531.93555784462717</v>
      </c>
      <c r="GL17" s="2">
        <v>507.06778444621409</v>
      </c>
      <c r="GM17" s="2">
        <v>452.77915817127558</v>
      </c>
      <c r="GN17" s="37">
        <v>16.830205175266684</v>
      </c>
      <c r="GO17" s="2">
        <v>17.281831911516289</v>
      </c>
      <c r="GP17" s="2">
        <v>15.311555490036939</v>
      </c>
      <c r="GQ17" s="2">
        <v>22.455940501346404</v>
      </c>
      <c r="GR17" s="2">
        <v>14.633050938157112</v>
      </c>
      <c r="GS17" s="2">
        <v>15.661775379846056</v>
      </c>
      <c r="GT17" s="2">
        <v>14.285109041845116</v>
      </c>
      <c r="GU17" s="2">
        <v>16.249180800180941</v>
      </c>
      <c r="GV17" s="2">
        <v>15.148988557211853</v>
      </c>
      <c r="GW17" s="2">
        <v>14.314123083044962</v>
      </c>
      <c r="GX17" s="2">
        <v>13.917195501329873</v>
      </c>
      <c r="GY17" s="2">
        <v>13.295779106390746</v>
      </c>
      <c r="GZ17" s="2">
        <v>12.631947085084796</v>
      </c>
      <c r="HA17" s="2">
        <v>12.054821209499289</v>
      </c>
      <c r="HB17" s="2">
        <v>12.433370408403599</v>
      </c>
      <c r="HC17" s="2">
        <v>11.352123800800625</v>
      </c>
      <c r="HD17" s="37">
        <v>8.0378512034686036</v>
      </c>
      <c r="HE17" s="2">
        <v>8.2637071965519198</v>
      </c>
      <c r="HF17" s="2">
        <v>7.674973517194343</v>
      </c>
      <c r="HG17" s="2">
        <v>11.709670048182673</v>
      </c>
      <c r="HH17" s="2">
        <v>6.5214103667638268</v>
      </c>
      <c r="HI17" s="2">
        <v>6.8188084118259029</v>
      </c>
      <c r="HJ17" s="2">
        <v>6.3165919686075416</v>
      </c>
      <c r="HK17" s="2">
        <v>5.8800529908543364</v>
      </c>
      <c r="HL17" s="2">
        <v>5.5041418577771015</v>
      </c>
      <c r="HM17" s="2">
        <v>5.525569333400469</v>
      </c>
      <c r="HN17" s="2">
        <v>5.236418925491833</v>
      </c>
      <c r="HO17" s="2">
        <v>4.9428077082913475</v>
      </c>
      <c r="HP17" s="2">
        <v>4.371347273009313</v>
      </c>
      <c r="HQ17" s="2">
        <v>4.3897010109649743</v>
      </c>
      <c r="HR17" s="2">
        <v>4.2584236431639555</v>
      </c>
      <c r="HS17" s="2">
        <v>3.9331609279758357</v>
      </c>
      <c r="HT17" s="37">
        <v>25.680139087463967</v>
      </c>
      <c r="HU17" s="2">
        <v>26.155834581485109</v>
      </c>
      <c r="HV17" s="2">
        <v>22.810069281251941</v>
      </c>
      <c r="HW17" s="2">
        <v>32.241950587056195</v>
      </c>
      <c r="HX17" s="2">
        <v>22.744228297902026</v>
      </c>
      <c r="HY17" s="2">
        <v>24.284799807668435</v>
      </c>
      <c r="HZ17" s="2">
        <v>22.156917744904046</v>
      </c>
      <c r="IA17" s="2">
        <v>26.765093205092445</v>
      </c>
      <c r="IB17" s="2">
        <v>25.02473756667629</v>
      </c>
      <c r="IC17" s="2">
        <v>23.045457572301974</v>
      </c>
      <c r="ID17" s="2">
        <v>22.514882242989824</v>
      </c>
      <c r="IE17" s="2">
        <v>21.583703640329045</v>
      </c>
      <c r="IF17" s="2">
        <v>20.891326276379633</v>
      </c>
      <c r="IG17" s="2">
        <v>19.564886829935293</v>
      </c>
      <c r="IH17" s="2">
        <v>20.497761879833796</v>
      </c>
      <c r="II17" s="38">
        <v>18.570952194126018</v>
      </c>
      <c r="IJ17" s="37">
        <v>8.061357485427056</v>
      </c>
      <c r="IK17" s="2">
        <v>13.850020292189958</v>
      </c>
      <c r="IL17" s="2">
        <v>10.809486365452109</v>
      </c>
      <c r="IM17" s="2">
        <v>49.176892482663888</v>
      </c>
      <c r="IN17" s="2">
        <v>13.624012011075191</v>
      </c>
      <c r="IO17" s="2">
        <v>16.461911269039621</v>
      </c>
      <c r="IP17" s="2">
        <v>16.633924175677738</v>
      </c>
      <c r="IQ17" s="2">
        <v>21.791857275400037</v>
      </c>
      <c r="IR17" s="2">
        <v>19.095281331766273</v>
      </c>
      <c r="IS17" s="2">
        <v>32.831719297695727</v>
      </c>
      <c r="IT17" s="2">
        <v>35.047990050567563</v>
      </c>
      <c r="IU17" s="2">
        <v>33.223152903907469</v>
      </c>
      <c r="IV17" s="2">
        <v>30.794623758675236</v>
      </c>
      <c r="IW17" s="2">
        <v>35.765800508470029</v>
      </c>
      <c r="IX17" s="2">
        <v>36.566922675420969</v>
      </c>
      <c r="IY17" s="38">
        <v>40.288708717749273</v>
      </c>
    </row>
    <row r="18" spans="1:259" ht="14.5" x14ac:dyDescent="0.35">
      <c r="A18" s="51">
        <v>13</v>
      </c>
      <c r="B18" s="48" t="s">
        <v>6</v>
      </c>
      <c r="C18" s="46" t="s">
        <v>19</v>
      </c>
      <c r="D18" s="37">
        <v>3468.1212778023678</v>
      </c>
      <c r="E18" s="2">
        <v>2942.8503996135878</v>
      </c>
      <c r="F18" s="2">
        <v>3339.7169962087951</v>
      </c>
      <c r="G18" s="2">
        <v>3425.0454882235335</v>
      </c>
      <c r="H18" s="2">
        <v>3465.1280433925454</v>
      </c>
      <c r="I18" s="2">
        <v>3157.0799552454041</v>
      </c>
      <c r="J18" s="2">
        <v>3100.4872827851077</v>
      </c>
      <c r="K18" s="2">
        <v>3255.1669125949597</v>
      </c>
      <c r="L18" s="2">
        <v>3337.3397560532085</v>
      </c>
      <c r="M18" s="2">
        <v>3303.9916381433632</v>
      </c>
      <c r="N18" s="2">
        <v>3381.9949386113849</v>
      </c>
      <c r="O18" s="2">
        <v>2929.9150777930445</v>
      </c>
      <c r="P18" s="2">
        <v>2760.2665507156971</v>
      </c>
      <c r="Q18" s="2">
        <v>2751.9430026336076</v>
      </c>
      <c r="R18" s="2">
        <v>2647.1719643326769</v>
      </c>
      <c r="S18" s="2">
        <v>2570.0268028915816</v>
      </c>
      <c r="T18" s="37">
        <v>3460.7921540612051</v>
      </c>
      <c r="U18" s="2">
        <v>2936.3613604798452</v>
      </c>
      <c r="V18" s="2">
        <v>3332.7348610368099</v>
      </c>
      <c r="W18" s="2">
        <v>3417.7699130768378</v>
      </c>
      <c r="X18" s="2">
        <v>3457.8878466601818</v>
      </c>
      <c r="Y18" s="2">
        <v>3150.1024780894695</v>
      </c>
      <c r="Z18" s="2">
        <v>3093.4416581601995</v>
      </c>
      <c r="AA18" s="2">
        <v>3247.7780912393828</v>
      </c>
      <c r="AB18" s="2">
        <v>3329.6645996241409</v>
      </c>
      <c r="AC18" s="2">
        <v>3296.3045638907342</v>
      </c>
      <c r="AD18" s="2">
        <v>3374.1232022187178</v>
      </c>
      <c r="AE18" s="2">
        <v>2923.1659598119445</v>
      </c>
      <c r="AF18" s="2">
        <v>2753.9020764235001</v>
      </c>
      <c r="AG18" s="2">
        <v>2745.5046301122811</v>
      </c>
      <c r="AH18" s="2">
        <v>2640.8995458069844</v>
      </c>
      <c r="AI18" s="2">
        <v>2563.759691400563</v>
      </c>
      <c r="AJ18" s="37">
        <v>41.448838625269019</v>
      </c>
      <c r="AK18" s="2">
        <v>39.907899068524515</v>
      </c>
      <c r="AL18" s="2">
        <v>43.753578342496638</v>
      </c>
      <c r="AM18" s="2">
        <v>45.723116017533961</v>
      </c>
      <c r="AN18" s="2">
        <v>46.481727252758624</v>
      </c>
      <c r="AO18" s="2">
        <v>50.326518981712383</v>
      </c>
      <c r="AP18" s="2">
        <v>50.915749232871754</v>
      </c>
      <c r="AQ18" s="2">
        <v>58.291044777439225</v>
      </c>
      <c r="AR18" s="2">
        <v>65.267026450239698</v>
      </c>
      <c r="AS18" s="2">
        <v>62.146305629505235</v>
      </c>
      <c r="AT18" s="2">
        <v>68.22368862485034</v>
      </c>
      <c r="AU18" s="2">
        <v>60.461860775174806</v>
      </c>
      <c r="AV18" s="2">
        <v>63.598791587198619</v>
      </c>
      <c r="AW18" s="2">
        <v>63.96356182854894</v>
      </c>
      <c r="AX18" s="2">
        <v>59.724529906981957</v>
      </c>
      <c r="AY18" s="2">
        <v>60.065149395454682</v>
      </c>
      <c r="AZ18" s="37">
        <v>20.18103394186608</v>
      </c>
      <c r="BA18" s="2">
        <v>17.3045850891058</v>
      </c>
      <c r="BB18" s="2">
        <v>18.917645137490151</v>
      </c>
      <c r="BC18" s="2">
        <v>19.917515370730609</v>
      </c>
      <c r="BD18" s="2">
        <v>20.042975024582709</v>
      </c>
      <c r="BE18" s="2">
        <v>18.76382808756853</v>
      </c>
      <c r="BF18" s="2">
        <v>19.032329550935295</v>
      </c>
      <c r="BG18" s="2">
        <v>19.810386681545658</v>
      </c>
      <c r="BH18" s="2">
        <v>20.178017396043469</v>
      </c>
      <c r="BI18" s="2">
        <v>20.656078615896554</v>
      </c>
      <c r="BJ18" s="2">
        <v>20.959539005326008</v>
      </c>
      <c r="BK18" s="2">
        <v>18.055227267752187</v>
      </c>
      <c r="BL18" s="2">
        <v>16.675531465487737</v>
      </c>
      <c r="BM18" s="2">
        <v>17.073979129728954</v>
      </c>
      <c r="BN18" s="2">
        <v>16.969316343345628</v>
      </c>
      <c r="BO18" s="2">
        <v>17.006731373080253</v>
      </c>
      <c r="BP18" s="37">
        <v>820.58226505729294</v>
      </c>
      <c r="BQ18" s="2">
        <v>785.90291121308599</v>
      </c>
      <c r="BR18" s="2">
        <v>743.85901696554095</v>
      </c>
      <c r="BS18" s="2">
        <v>717.18632496142197</v>
      </c>
      <c r="BT18" s="2">
        <v>627.31998777265005</v>
      </c>
      <c r="BU18" s="2">
        <v>595.92018124034598</v>
      </c>
      <c r="BV18" s="2">
        <v>576.41631538423303</v>
      </c>
      <c r="BW18" s="2">
        <v>506.91963119729201</v>
      </c>
      <c r="BX18" s="2">
        <v>500.505078510766</v>
      </c>
      <c r="BY18" s="2">
        <v>473.11686178529197</v>
      </c>
      <c r="BZ18" s="2">
        <v>407.19527476114001</v>
      </c>
      <c r="CA18" s="2">
        <v>271.55065343879198</v>
      </c>
      <c r="CB18" s="2">
        <v>164.69228940541899</v>
      </c>
      <c r="CC18" s="2">
        <v>122.788320748632</v>
      </c>
      <c r="CD18" s="2">
        <v>103.262857301107</v>
      </c>
      <c r="CE18" s="2">
        <v>78.503494082703597</v>
      </c>
      <c r="CF18" s="37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37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37">
        <v>1134.098704044859</v>
      </c>
      <c r="DM18" s="2">
        <v>959.54093587090154</v>
      </c>
      <c r="DN18" s="2">
        <v>1149.5175198315358</v>
      </c>
      <c r="DO18" s="2">
        <v>1053.9245138150927</v>
      </c>
      <c r="DP18" s="2">
        <v>1002.7806154464031</v>
      </c>
      <c r="DQ18" s="2">
        <v>1017.9848717537886</v>
      </c>
      <c r="DR18" s="2">
        <v>892.91526785596011</v>
      </c>
      <c r="DS18" s="2">
        <v>918.05654011267916</v>
      </c>
      <c r="DT18" s="2">
        <v>865.87104765101162</v>
      </c>
      <c r="DU18" s="2">
        <v>956.9912475294293</v>
      </c>
      <c r="DV18" s="2">
        <v>979.40504418927912</v>
      </c>
      <c r="DW18" s="2">
        <v>927.19034993059563</v>
      </c>
      <c r="DX18" s="2">
        <v>1000.8462674997378</v>
      </c>
      <c r="DY18" s="2">
        <v>984.02131743994687</v>
      </c>
      <c r="DZ18" s="2">
        <v>1007.7456146291286</v>
      </c>
      <c r="EA18" s="2">
        <v>991.10604555908571</v>
      </c>
      <c r="EB18" s="37">
        <v>2291.0847333539004</v>
      </c>
      <c r="EC18" s="2">
        <v>2796.3134702191633</v>
      </c>
      <c r="ED18" s="2">
        <v>2876.181822716831</v>
      </c>
      <c r="EE18" s="2">
        <v>3232.3028160104645</v>
      </c>
      <c r="EF18" s="2">
        <v>3270.879788099634</v>
      </c>
      <c r="EG18" s="2">
        <v>2850.9068438753397</v>
      </c>
      <c r="EH18" s="2">
        <v>3185.0742690720554</v>
      </c>
      <c r="EI18" s="2">
        <v>3035.1622144349199</v>
      </c>
      <c r="EJ18" s="2">
        <v>2493.277087135647</v>
      </c>
      <c r="EK18" s="2">
        <v>2539.6993954662034</v>
      </c>
      <c r="EL18" s="2">
        <v>2464.6084419006474</v>
      </c>
      <c r="EM18" s="2">
        <v>2049.9242803484099</v>
      </c>
      <c r="EN18" s="2">
        <v>1770.1926978309077</v>
      </c>
      <c r="EO18" s="2">
        <v>1825.6301094329981</v>
      </c>
      <c r="EP18" s="2">
        <v>1826.8717484312456</v>
      </c>
      <c r="EQ18" s="2">
        <v>1748.8890092385432</v>
      </c>
      <c r="ER18" s="37">
        <v>492.58054026693281</v>
      </c>
      <c r="ES18" s="2">
        <v>475.73042630425033</v>
      </c>
      <c r="ET18" s="2">
        <v>460.40025471470926</v>
      </c>
      <c r="EU18" s="2">
        <v>465.20294422934188</v>
      </c>
      <c r="EV18" s="2">
        <v>456.52827325441865</v>
      </c>
      <c r="EW18" s="2">
        <v>435.87318447985035</v>
      </c>
      <c r="EX18" s="2">
        <v>448.95726627897454</v>
      </c>
      <c r="EY18" s="2">
        <v>441.63407647292854</v>
      </c>
      <c r="EZ18" s="2">
        <v>451.75662497875072</v>
      </c>
      <c r="FA18" s="2">
        <v>444.85307985210767</v>
      </c>
      <c r="FB18" s="2">
        <v>436.82590643721579</v>
      </c>
      <c r="FC18" s="2">
        <v>386.82856257504818</v>
      </c>
      <c r="FD18" s="2">
        <v>361.45454198708933</v>
      </c>
      <c r="FE18" s="2">
        <v>366.67442231487496</v>
      </c>
      <c r="FF18" s="2">
        <v>361.43501643293234</v>
      </c>
      <c r="FG18" s="2">
        <v>337.96810645596287</v>
      </c>
      <c r="FH18" s="37">
        <v>254.01300077461508</v>
      </c>
      <c r="FI18" s="2">
        <v>179.18827442685313</v>
      </c>
      <c r="FJ18" s="2">
        <v>189.56586310391492</v>
      </c>
      <c r="FK18" s="2">
        <v>209.46683199130524</v>
      </c>
      <c r="FL18" s="2">
        <v>198.95425161405154</v>
      </c>
      <c r="FM18" s="2">
        <v>194.58748121993227</v>
      </c>
      <c r="FN18" s="2">
        <v>157.19307158895876</v>
      </c>
      <c r="FO18" s="2">
        <v>140.92163026118595</v>
      </c>
      <c r="FP18" s="2">
        <v>150.33215147842472</v>
      </c>
      <c r="FQ18" s="2">
        <v>156.98075010906587</v>
      </c>
      <c r="FR18" s="2">
        <v>158.58607463231897</v>
      </c>
      <c r="FS18" s="2">
        <v>170.30146901950147</v>
      </c>
      <c r="FT18" s="2">
        <v>146.96296160802942</v>
      </c>
      <c r="FU18" s="2">
        <v>210.96013198845816</v>
      </c>
      <c r="FV18" s="2">
        <v>264.46798932541975</v>
      </c>
      <c r="FW18" s="2">
        <v>200.08653988452718</v>
      </c>
      <c r="FX18" s="37">
        <v>181.5599182820537</v>
      </c>
      <c r="FY18" s="2">
        <v>135.1772054587255</v>
      </c>
      <c r="FZ18" s="2">
        <v>138.64957633898416</v>
      </c>
      <c r="GA18" s="2">
        <v>151.41846775270398</v>
      </c>
      <c r="GB18" s="2">
        <v>167.38531612192111</v>
      </c>
      <c r="GC18" s="2">
        <v>121.18006058670287</v>
      </c>
      <c r="GD18" s="2">
        <v>125.75556826209134</v>
      </c>
      <c r="GE18" s="2">
        <v>129.5523089315397</v>
      </c>
      <c r="GF18" s="2">
        <v>118.6669040681742</v>
      </c>
      <c r="GG18" s="2">
        <v>145.47005691544291</v>
      </c>
      <c r="GH18" s="2">
        <v>127.50556593180485</v>
      </c>
      <c r="GI18" s="2">
        <v>144.8743103470793</v>
      </c>
      <c r="GJ18" s="2">
        <v>103.49217087531838</v>
      </c>
      <c r="GK18" s="2">
        <v>143.64524465623674</v>
      </c>
      <c r="GL18" s="2">
        <v>130.5942830830808</v>
      </c>
      <c r="GM18" s="2">
        <v>116.87405153202278</v>
      </c>
      <c r="GN18" s="37">
        <v>520.79663758849279</v>
      </c>
      <c r="GO18" s="2">
        <v>429.68336611226181</v>
      </c>
      <c r="GP18" s="2">
        <v>341.23815130185943</v>
      </c>
      <c r="GQ18" s="2">
        <v>348.93285053001938</v>
      </c>
      <c r="GR18" s="2">
        <v>346.05085375497538</v>
      </c>
      <c r="GS18" s="2">
        <v>345.80635893975608</v>
      </c>
      <c r="GT18" s="2">
        <v>329.9761587244513</v>
      </c>
      <c r="GU18" s="2">
        <v>297.86930577860363</v>
      </c>
      <c r="GV18" s="2">
        <v>302.63783168676753</v>
      </c>
      <c r="GW18" s="2">
        <v>315.94038886995583</v>
      </c>
      <c r="GX18" s="2">
        <v>288.49407517184346</v>
      </c>
      <c r="GY18" s="2">
        <v>278.1912302839246</v>
      </c>
      <c r="GZ18" s="2">
        <v>312.79650106937845</v>
      </c>
      <c r="HA18" s="2">
        <v>335.66766701297865</v>
      </c>
      <c r="HB18" s="2">
        <v>309.41437792809364</v>
      </c>
      <c r="HC18" s="2">
        <v>311.21860054053684</v>
      </c>
      <c r="HD18" s="37">
        <v>442.50631309012988</v>
      </c>
      <c r="HE18" s="2">
        <v>360.27579193709482</v>
      </c>
      <c r="HF18" s="2">
        <v>285.80745284421573</v>
      </c>
      <c r="HG18" s="2">
        <v>290.65471284579746</v>
      </c>
      <c r="HH18" s="2">
        <v>284.31089982466892</v>
      </c>
      <c r="HI18" s="2">
        <v>284.61500280727961</v>
      </c>
      <c r="HJ18" s="2">
        <v>270.88660430019246</v>
      </c>
      <c r="HK18" s="2">
        <v>240.86188106925189</v>
      </c>
      <c r="HL18" s="2">
        <v>242.48184833323103</v>
      </c>
      <c r="HM18" s="2">
        <v>251.05808008684554</v>
      </c>
      <c r="HN18" s="2">
        <v>229.97806781041055</v>
      </c>
      <c r="HO18" s="2">
        <v>220.56418934239227</v>
      </c>
      <c r="HP18" s="2">
        <v>251.02197176036148</v>
      </c>
      <c r="HQ18" s="2">
        <v>270.81506131659194</v>
      </c>
      <c r="HR18" s="2">
        <v>246.21985948343178</v>
      </c>
      <c r="HS18" s="2">
        <v>251.3325300735992</v>
      </c>
      <c r="HT18" s="37">
        <v>585.53314482032818</v>
      </c>
      <c r="HU18" s="2">
        <v>483.10811510451208</v>
      </c>
      <c r="HV18" s="2">
        <v>383.21807607043536</v>
      </c>
      <c r="HW18" s="2">
        <v>397.30327735497298</v>
      </c>
      <c r="HX18" s="2">
        <v>392.25226514812812</v>
      </c>
      <c r="HY18" s="2">
        <v>393.76483068128186</v>
      </c>
      <c r="HZ18" s="2">
        <v>376.19775667266396</v>
      </c>
      <c r="IA18" s="2">
        <v>343.68843816456086</v>
      </c>
      <c r="IB18" s="2">
        <v>349.56521704764009</v>
      </c>
      <c r="IC18" s="2">
        <v>363.68905822056712</v>
      </c>
      <c r="ID18" s="2">
        <v>332.92013289710093</v>
      </c>
      <c r="IE18" s="2">
        <v>321.31970078060846</v>
      </c>
      <c r="IF18" s="2">
        <v>360.0445367201454</v>
      </c>
      <c r="IG18" s="2">
        <v>383.8125586290509</v>
      </c>
      <c r="IH18" s="2">
        <v>356.0261889349357</v>
      </c>
      <c r="II18" s="38">
        <v>355.23954191653644</v>
      </c>
      <c r="IJ18" s="37">
        <v>121.89671542170704</v>
      </c>
      <c r="IK18" s="2">
        <v>126.81387405319147</v>
      </c>
      <c r="IL18" s="2">
        <v>120.45588142509953</v>
      </c>
      <c r="IM18" s="2">
        <v>128.47967125180713</v>
      </c>
      <c r="IN18" s="2">
        <v>151.38721398953203</v>
      </c>
      <c r="IO18" s="2">
        <v>185.44177305678969</v>
      </c>
      <c r="IP18" s="2">
        <v>156.1238220683278</v>
      </c>
      <c r="IQ18" s="2">
        <v>190.52259361191921</v>
      </c>
      <c r="IR18" s="2">
        <v>188.36452438122515</v>
      </c>
      <c r="IS18" s="2">
        <v>206.22071805586327</v>
      </c>
      <c r="IT18" s="2">
        <v>245.44527062215997</v>
      </c>
      <c r="IU18" s="2">
        <v>201.09340157054982</v>
      </c>
      <c r="IV18" s="2">
        <v>200.66816776899742</v>
      </c>
      <c r="IW18" s="2">
        <v>234.45891817789399</v>
      </c>
      <c r="IX18" s="2">
        <v>256.61414992873125</v>
      </c>
      <c r="IY18" s="38">
        <v>261.06857845967568</v>
      </c>
    </row>
    <row r="19" spans="1:259" ht="14.5" x14ac:dyDescent="0.35">
      <c r="A19" s="51">
        <v>14</v>
      </c>
      <c r="B19" s="48" t="s">
        <v>6</v>
      </c>
      <c r="C19" s="46" t="s">
        <v>20</v>
      </c>
      <c r="D19" s="37">
        <v>5952.3292287840004</v>
      </c>
      <c r="E19" s="2">
        <v>3376.4711742582035</v>
      </c>
      <c r="F19" s="2">
        <v>5671.9097775226128</v>
      </c>
      <c r="G19" s="2">
        <v>5297.8689934445383</v>
      </c>
      <c r="H19" s="2">
        <v>4483.7282166034011</v>
      </c>
      <c r="I19" s="2">
        <v>4562.5242188128304</v>
      </c>
      <c r="J19" s="2">
        <v>4630.4545642607982</v>
      </c>
      <c r="K19" s="2">
        <v>4844.0236356513224</v>
      </c>
      <c r="L19" s="2">
        <v>4855.8207309810987</v>
      </c>
      <c r="M19" s="2">
        <v>4669.7181896890033</v>
      </c>
      <c r="N19" s="2">
        <v>4466.8750064642863</v>
      </c>
      <c r="O19" s="2">
        <v>5669.4530020612701</v>
      </c>
      <c r="P19" s="2">
        <v>4426.1256282162685</v>
      </c>
      <c r="Q19" s="2">
        <v>4787.9953774298838</v>
      </c>
      <c r="R19" s="2">
        <v>4995.0658352225764</v>
      </c>
      <c r="S19" s="2">
        <v>4722.7638904472988</v>
      </c>
      <c r="T19" s="37">
        <v>5593.9473289673942</v>
      </c>
      <c r="U19" s="2">
        <v>3304.0451240869834</v>
      </c>
      <c r="V19" s="2">
        <v>5463.8465970326606</v>
      </c>
      <c r="W19" s="2">
        <v>5072.2603301979634</v>
      </c>
      <c r="X19" s="2">
        <v>4380.7766091294025</v>
      </c>
      <c r="Y19" s="2">
        <v>4498.2021613038896</v>
      </c>
      <c r="Z19" s="2">
        <v>4533.6343615202277</v>
      </c>
      <c r="AA19" s="2">
        <v>4787.7910234533883</v>
      </c>
      <c r="AB19" s="2">
        <v>4800.3124243704451</v>
      </c>
      <c r="AC19" s="2">
        <v>4615.6200195833117</v>
      </c>
      <c r="AD19" s="2">
        <v>4402.9750289160684</v>
      </c>
      <c r="AE19" s="2">
        <v>5616.1840308656729</v>
      </c>
      <c r="AF19" s="2">
        <v>4357.9894158571751</v>
      </c>
      <c r="AG19" s="2">
        <v>4733.4797171190385</v>
      </c>
      <c r="AH19" s="2">
        <v>4950.3061878320095</v>
      </c>
      <c r="AI19" s="2">
        <v>4681.4119143659282</v>
      </c>
      <c r="AJ19" s="37">
        <v>130.04009419377445</v>
      </c>
      <c r="AK19" s="2">
        <v>105.31786735250186</v>
      </c>
      <c r="AL19" s="2">
        <v>116.42215609006209</v>
      </c>
      <c r="AM19" s="2">
        <v>117.4647551857563</v>
      </c>
      <c r="AN19" s="2">
        <v>121.32931163287698</v>
      </c>
      <c r="AO19" s="2">
        <v>107.91959358559532</v>
      </c>
      <c r="AP19" s="2">
        <v>102.0508446152658</v>
      </c>
      <c r="AQ19" s="2">
        <v>107.04753394951686</v>
      </c>
      <c r="AR19" s="2">
        <v>106.71642194166925</v>
      </c>
      <c r="AS19" s="2">
        <v>123.77272934865412</v>
      </c>
      <c r="AT19" s="2">
        <v>122.12030578119615</v>
      </c>
      <c r="AU19" s="2">
        <v>127.2746117578851</v>
      </c>
      <c r="AV19" s="2">
        <v>160.478723376137</v>
      </c>
      <c r="AW19" s="2">
        <v>155.6213969210441</v>
      </c>
      <c r="AX19" s="2">
        <v>163.53644907018807</v>
      </c>
      <c r="AY19" s="2">
        <v>164.39195149621858</v>
      </c>
      <c r="AZ19" s="37">
        <v>15.112310036188067</v>
      </c>
      <c r="BA19" s="2">
        <v>14.193793359689796</v>
      </c>
      <c r="BB19" s="2">
        <v>14.759261883561233</v>
      </c>
      <c r="BC19" s="2">
        <v>14.109218062557037</v>
      </c>
      <c r="BD19" s="2">
        <v>13.621375298336513</v>
      </c>
      <c r="BE19" s="2">
        <v>12.775814858691451</v>
      </c>
      <c r="BF19" s="2">
        <v>12.177292435287494</v>
      </c>
      <c r="BG19" s="2">
        <v>11.115667047064292</v>
      </c>
      <c r="BH19" s="2">
        <v>11.52043746669348</v>
      </c>
      <c r="BI19" s="2">
        <v>11.443327303225976</v>
      </c>
      <c r="BJ19" s="2">
        <v>11.80436344500589</v>
      </c>
      <c r="BK19" s="2">
        <v>11.927532903664957</v>
      </c>
      <c r="BL19" s="2">
        <v>12.23873403577937</v>
      </c>
      <c r="BM19" s="2">
        <v>12.737145873532285</v>
      </c>
      <c r="BN19" s="2">
        <v>12.773447174891022</v>
      </c>
      <c r="BO19" s="2">
        <v>12.741840094053885</v>
      </c>
      <c r="BP19" s="37">
        <v>816.7925931353866</v>
      </c>
      <c r="BQ19" s="2">
        <v>773.29073879885402</v>
      </c>
      <c r="BR19" s="2">
        <v>740.25554701036037</v>
      </c>
      <c r="BS19" s="2">
        <v>645.26157000982425</v>
      </c>
      <c r="BT19" s="2">
        <v>771.58990288351288</v>
      </c>
      <c r="BU19" s="2">
        <v>642.20396421520013</v>
      </c>
      <c r="BV19" s="2">
        <v>477.93070505629021</v>
      </c>
      <c r="BW19" s="2">
        <v>454.12682413117204</v>
      </c>
      <c r="BX19" s="2">
        <v>414.07651227287363</v>
      </c>
      <c r="BY19" s="2">
        <v>696.74478899040503</v>
      </c>
      <c r="BZ19" s="2">
        <v>733.00148897304985</v>
      </c>
      <c r="CA19" s="2">
        <v>1139.1182963083963</v>
      </c>
      <c r="CB19" s="2">
        <v>714.31700045352443</v>
      </c>
      <c r="CC19" s="2">
        <v>888.00893907201794</v>
      </c>
      <c r="CD19" s="2">
        <v>839.43843765298607</v>
      </c>
      <c r="CE19" s="2">
        <v>864.77925413225171</v>
      </c>
      <c r="CF19" s="37">
        <v>301682.34312456701</v>
      </c>
      <c r="CG19" s="2">
        <v>35476.086558627001</v>
      </c>
      <c r="CH19" s="2">
        <v>165805.82167181201</v>
      </c>
      <c r="CI19" s="2">
        <v>191327.83644371</v>
      </c>
      <c r="CJ19" s="2">
        <v>69177.330679742998</v>
      </c>
      <c r="CK19" s="2">
        <v>44806.257452384998</v>
      </c>
      <c r="CL19" s="2">
        <v>72739.739665593006</v>
      </c>
      <c r="CM19" s="2">
        <v>30756.353564079</v>
      </c>
      <c r="CN19" s="2">
        <v>27386.0069565339</v>
      </c>
      <c r="CO19" s="2">
        <v>32428.839675685002</v>
      </c>
      <c r="CP19" s="2">
        <v>55358.771103820203</v>
      </c>
      <c r="CQ19" s="2">
        <v>44321.818030750503</v>
      </c>
      <c r="CR19" s="2">
        <v>58653.468247828103</v>
      </c>
      <c r="CS19" s="2">
        <v>44749.4939952239</v>
      </c>
      <c r="CT19" s="2">
        <v>34433.1778374844</v>
      </c>
      <c r="CU19" s="2">
        <v>31348.102818082101</v>
      </c>
      <c r="CV19" s="37">
        <v>47030.740842635198</v>
      </c>
      <c r="CW19" s="2">
        <v>28727.2056594879</v>
      </c>
      <c r="CX19" s="2">
        <v>33689.199772677697</v>
      </c>
      <c r="CY19" s="2">
        <v>25820.733768131198</v>
      </c>
      <c r="CZ19" s="2">
        <v>25193.1684434938</v>
      </c>
      <c r="DA19" s="2">
        <v>11535.8848123637</v>
      </c>
      <c r="DB19" s="2">
        <v>16231.734108610999</v>
      </c>
      <c r="DC19" s="2">
        <v>17752.184108611</v>
      </c>
      <c r="DD19" s="2">
        <v>20407.684108611</v>
      </c>
      <c r="DE19" s="2">
        <v>13240.184108611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37">
        <v>6594.9228159118211</v>
      </c>
      <c r="DM19" s="2">
        <v>5432.5854480377811</v>
      </c>
      <c r="DN19" s="2">
        <v>5618.2273127926783</v>
      </c>
      <c r="DO19" s="2">
        <v>5982.0053806702081</v>
      </c>
      <c r="DP19" s="2">
        <v>6549.2562490431928</v>
      </c>
      <c r="DQ19" s="2">
        <v>5224.5675595929242</v>
      </c>
      <c r="DR19" s="2">
        <v>5252.9097225873884</v>
      </c>
      <c r="DS19" s="2">
        <v>4451.2424830000264</v>
      </c>
      <c r="DT19" s="2">
        <v>4894.1427704751432</v>
      </c>
      <c r="DU19" s="2">
        <v>5168.7525704082591</v>
      </c>
      <c r="DV19" s="2">
        <v>5344.2851432795742</v>
      </c>
      <c r="DW19" s="2">
        <v>4683.6930202099684</v>
      </c>
      <c r="DX19" s="2">
        <v>4534.3461448872986</v>
      </c>
      <c r="DY19" s="2">
        <v>4542.5940245174488</v>
      </c>
      <c r="DZ19" s="2">
        <v>4365.3858639238224</v>
      </c>
      <c r="EA19" s="2">
        <v>4273.8717385894179</v>
      </c>
      <c r="EB19" s="37">
        <v>3433.1499318881047</v>
      </c>
      <c r="EC19" s="2">
        <v>2609.1425801559635</v>
      </c>
      <c r="ED19" s="2">
        <v>3191.3870716172182</v>
      </c>
      <c r="EE19" s="2">
        <v>3136.6463778727534</v>
      </c>
      <c r="EF19" s="2">
        <v>3041.5338441472531</v>
      </c>
      <c r="EG19" s="2">
        <v>2935.8987947665614</v>
      </c>
      <c r="EH19" s="2">
        <v>2928.8109201801303</v>
      </c>
      <c r="EI19" s="2">
        <v>2882.6924270191898</v>
      </c>
      <c r="EJ19" s="2">
        <v>2720.1049409650268</v>
      </c>
      <c r="EK19" s="2">
        <v>2584.4256123933674</v>
      </c>
      <c r="EL19" s="2">
        <v>2729.1960278726915</v>
      </c>
      <c r="EM19" s="2">
        <v>2568.0428444935342</v>
      </c>
      <c r="EN19" s="2">
        <v>2439.8213233699371</v>
      </c>
      <c r="EO19" s="2">
        <v>2584.3004426247794</v>
      </c>
      <c r="EP19" s="2">
        <v>2384.7845269135551</v>
      </c>
      <c r="EQ19" s="2">
        <v>2423.9792251965864</v>
      </c>
      <c r="ER19" s="37">
        <v>9257.3006897677988</v>
      </c>
      <c r="ES19" s="2">
        <v>7087.2585813142223</v>
      </c>
      <c r="ET19" s="2">
        <v>10073.585314443741</v>
      </c>
      <c r="EU19" s="2">
        <v>11360.458839988363</v>
      </c>
      <c r="EV19" s="2">
        <v>13850.41583642516</v>
      </c>
      <c r="EW19" s="2">
        <v>13565.158971393228</v>
      </c>
      <c r="EX19" s="2">
        <v>14549.991860844751</v>
      </c>
      <c r="EY19" s="2">
        <v>12968.142862142189</v>
      </c>
      <c r="EZ19" s="2">
        <v>14217.887822408167</v>
      </c>
      <c r="FA19" s="2">
        <v>15557.524949752064</v>
      </c>
      <c r="FB19" s="2">
        <v>16883.241386911795</v>
      </c>
      <c r="FC19" s="2">
        <v>16106.389107114326</v>
      </c>
      <c r="FD19" s="2">
        <v>15902.305776150572</v>
      </c>
      <c r="FE19" s="2">
        <v>13855.316553724817</v>
      </c>
      <c r="FF19" s="2">
        <v>13793.680310996691</v>
      </c>
      <c r="FG19" s="2">
        <v>13580.56199579151</v>
      </c>
      <c r="FH19" s="37">
        <v>18.321716778011339</v>
      </c>
      <c r="FI19" s="2">
        <v>15.321877669722006</v>
      </c>
      <c r="FJ19" s="2">
        <v>17.398751084415906</v>
      </c>
      <c r="FK19" s="2">
        <v>17.247930011468188</v>
      </c>
      <c r="FL19" s="2">
        <v>16.235194345550898</v>
      </c>
      <c r="FM19" s="2">
        <v>15.760815393127597</v>
      </c>
      <c r="FN19" s="2">
        <v>15.945510553728086</v>
      </c>
      <c r="FO19" s="2">
        <v>16.215656485977597</v>
      </c>
      <c r="FP19" s="2">
        <v>16.641728745424679</v>
      </c>
      <c r="FQ19" s="2">
        <v>15.207813585046887</v>
      </c>
      <c r="FR19" s="2">
        <v>16.735923776693642</v>
      </c>
      <c r="FS19" s="2">
        <v>16.621607552503235</v>
      </c>
      <c r="FT19" s="2">
        <v>15.600302518985826</v>
      </c>
      <c r="FU19" s="2">
        <v>16.132690492913355</v>
      </c>
      <c r="FV19" s="2">
        <v>16.448452094281969</v>
      </c>
      <c r="FW19" s="2">
        <v>15.788860937418368</v>
      </c>
      <c r="FX19" s="37">
        <v>297.11605685549802</v>
      </c>
      <c r="FY19" s="2">
        <v>198.03690794676521</v>
      </c>
      <c r="FZ19" s="2">
        <v>265.75661913089027</v>
      </c>
      <c r="GA19" s="2">
        <v>267.05201596383409</v>
      </c>
      <c r="GB19" s="2">
        <v>249.31935676324051</v>
      </c>
      <c r="GC19" s="2">
        <v>257.15689274957299</v>
      </c>
      <c r="GD19" s="2">
        <v>242.75356061447815</v>
      </c>
      <c r="GE19" s="2">
        <v>246.49631921181825</v>
      </c>
      <c r="GF19" s="2">
        <v>249.93870210671821</v>
      </c>
      <c r="GG19" s="2">
        <v>246.0209990073939</v>
      </c>
      <c r="GH19" s="2">
        <v>229.04575931624575</v>
      </c>
      <c r="GI19" s="2">
        <v>228.81171008592366</v>
      </c>
      <c r="GJ19" s="2">
        <v>195.1810666630081</v>
      </c>
      <c r="GK19" s="2">
        <v>201.7571554535634</v>
      </c>
      <c r="GL19" s="2">
        <v>196.14366528873137</v>
      </c>
      <c r="GM19" s="2">
        <v>199.46675795260316</v>
      </c>
      <c r="GN19" s="37">
        <v>1036.9867122287051</v>
      </c>
      <c r="GO19" s="2">
        <v>468.57231668187438</v>
      </c>
      <c r="GP19" s="2">
        <v>707.12057753889599</v>
      </c>
      <c r="GQ19" s="2">
        <v>743.09656010376341</v>
      </c>
      <c r="GR19" s="2">
        <v>679.48662997019471</v>
      </c>
      <c r="GS19" s="2">
        <v>668.34735918015656</v>
      </c>
      <c r="GT19" s="2">
        <v>734.72241993194052</v>
      </c>
      <c r="GU19" s="2">
        <v>616.98890884589196</v>
      </c>
      <c r="GV19" s="2">
        <v>576.62655630447193</v>
      </c>
      <c r="GW19" s="2">
        <v>548.43209061869527</v>
      </c>
      <c r="GX19" s="2">
        <v>590.88372854304009</v>
      </c>
      <c r="GY19" s="2">
        <v>584.11340637594344</v>
      </c>
      <c r="GZ19" s="2">
        <v>500.92855818990154</v>
      </c>
      <c r="HA19" s="2">
        <v>523.64046098872916</v>
      </c>
      <c r="HB19" s="2">
        <v>456.03412025568838</v>
      </c>
      <c r="HC19" s="2">
        <v>496.38491378865666</v>
      </c>
      <c r="HD19" s="37">
        <v>591.07594501575306</v>
      </c>
      <c r="HE19" s="2">
        <v>307.62681265603067</v>
      </c>
      <c r="HF19" s="2">
        <v>460.81957862607624</v>
      </c>
      <c r="HG19" s="2">
        <v>503.25256147792635</v>
      </c>
      <c r="HH19" s="2">
        <v>467.28979850487337</v>
      </c>
      <c r="HI19" s="2">
        <v>452.26742495274374</v>
      </c>
      <c r="HJ19" s="2">
        <v>481.3367132610519</v>
      </c>
      <c r="HK19" s="2">
        <v>401.83284400180247</v>
      </c>
      <c r="HL19" s="2">
        <v>380.31635554925191</v>
      </c>
      <c r="HM19" s="2">
        <v>363.07752001438161</v>
      </c>
      <c r="HN19" s="2">
        <v>372.36745021729547</v>
      </c>
      <c r="HO19" s="2">
        <v>344.83049869982784</v>
      </c>
      <c r="HP19" s="2">
        <v>291.67219834149478</v>
      </c>
      <c r="HQ19" s="2">
        <v>290.23268470913553</v>
      </c>
      <c r="HR19" s="2">
        <v>258.45275406832531</v>
      </c>
      <c r="HS19" s="2">
        <v>323.22226310029981</v>
      </c>
      <c r="HT19" s="37">
        <v>1426.2606527476444</v>
      </c>
      <c r="HU19" s="2">
        <v>692.79609795388149</v>
      </c>
      <c r="HV19" s="2">
        <v>999.08666577357553</v>
      </c>
      <c r="HW19" s="2">
        <v>994.44992989698073</v>
      </c>
      <c r="HX19" s="2">
        <v>910.66109743996071</v>
      </c>
      <c r="HY19" s="2">
        <v>893.26937312056839</v>
      </c>
      <c r="HZ19" s="2">
        <v>944.75980080417924</v>
      </c>
      <c r="IA19" s="2">
        <v>796.73499356566174</v>
      </c>
      <c r="IB19" s="2">
        <v>704.61486284745718</v>
      </c>
      <c r="IC19" s="2">
        <v>691.08213911947735</v>
      </c>
      <c r="ID19" s="2">
        <v>739.41709309356634</v>
      </c>
      <c r="IE19" s="2">
        <v>734.66784331080703</v>
      </c>
      <c r="IF19" s="2">
        <v>627.42032215569384</v>
      </c>
      <c r="IG19" s="2">
        <v>675.11029559811323</v>
      </c>
      <c r="IH19" s="2">
        <v>680.39044520562697</v>
      </c>
      <c r="II19" s="38">
        <v>619.8708896888262</v>
      </c>
      <c r="IJ19" s="37">
        <v>2.5080967590309911</v>
      </c>
      <c r="IK19" s="2">
        <v>3.2911383052267142</v>
      </c>
      <c r="IL19" s="2">
        <v>3.466849069113592</v>
      </c>
      <c r="IM19" s="2">
        <v>4.3006068607976706</v>
      </c>
      <c r="IN19" s="2">
        <v>7.4647535375404503</v>
      </c>
      <c r="IO19" s="2">
        <v>10.419623509390117</v>
      </c>
      <c r="IP19" s="2">
        <v>15.502633877156175</v>
      </c>
      <c r="IQ19" s="2">
        <v>21.178182520590102</v>
      </c>
      <c r="IR19" s="2">
        <v>29.941505592053744</v>
      </c>
      <c r="IS19" s="2">
        <v>33.586631800808931</v>
      </c>
      <c r="IT19" s="2">
        <v>35.211820825460549</v>
      </c>
      <c r="IU19" s="2">
        <v>35.918738781925022</v>
      </c>
      <c r="IV19" s="2">
        <v>38.983068841621559</v>
      </c>
      <c r="IW19" s="2">
        <v>44.89361776845859</v>
      </c>
      <c r="IX19" s="2">
        <v>75.563441243779735</v>
      </c>
      <c r="IY19" s="38">
        <v>94.882078214875889</v>
      </c>
    </row>
    <row r="20" spans="1:259" ht="14.5" x14ac:dyDescent="0.35">
      <c r="A20" s="51">
        <v>15</v>
      </c>
      <c r="B20" s="48" t="s">
        <v>6</v>
      </c>
      <c r="C20" s="46" t="s">
        <v>21</v>
      </c>
      <c r="D20" s="37">
        <v>266.21086504301695</v>
      </c>
      <c r="E20" s="2">
        <v>240.05737389727713</v>
      </c>
      <c r="F20" s="2">
        <v>250.03590393853528</v>
      </c>
      <c r="G20" s="2">
        <v>219.75454489596177</v>
      </c>
      <c r="H20" s="2">
        <v>222.83569107722496</v>
      </c>
      <c r="I20" s="2">
        <v>211.46793415394043</v>
      </c>
      <c r="J20" s="2">
        <v>205.29979373440509</v>
      </c>
      <c r="K20" s="2">
        <v>189.50914160424904</v>
      </c>
      <c r="L20" s="2">
        <v>179.53895526134033</v>
      </c>
      <c r="M20" s="2">
        <v>186.40581266808726</v>
      </c>
      <c r="N20" s="2">
        <v>171.28135418318803</v>
      </c>
      <c r="O20" s="2">
        <v>172.35022165312554</v>
      </c>
      <c r="P20" s="2">
        <v>142.30422879198312</v>
      </c>
      <c r="Q20" s="2">
        <v>142.33678471291282</v>
      </c>
      <c r="R20" s="2">
        <v>131.25895307694447</v>
      </c>
      <c r="S20" s="2">
        <v>130.31459841663559</v>
      </c>
      <c r="T20" s="37">
        <v>258.3057492619771</v>
      </c>
      <c r="U20" s="2">
        <v>233.11336061231933</v>
      </c>
      <c r="V20" s="2">
        <v>243.81294224175556</v>
      </c>
      <c r="W20" s="2">
        <v>213.8100222685157</v>
      </c>
      <c r="X20" s="2">
        <v>217.30991685292622</v>
      </c>
      <c r="Y20" s="2">
        <v>206.16154150322296</v>
      </c>
      <c r="Z20" s="2">
        <v>199.90847379039681</v>
      </c>
      <c r="AA20" s="2">
        <v>184.01093242452575</v>
      </c>
      <c r="AB20" s="2">
        <v>174.31921426897304</v>
      </c>
      <c r="AC20" s="2">
        <v>181.81472472036805</v>
      </c>
      <c r="AD20" s="2">
        <v>166.66637578729902</v>
      </c>
      <c r="AE20" s="2">
        <v>168.07461428641594</v>
      </c>
      <c r="AF20" s="2">
        <v>138.85616791930522</v>
      </c>
      <c r="AG20" s="2">
        <v>139.02595846894383</v>
      </c>
      <c r="AH20" s="2">
        <v>128.01965655101074</v>
      </c>
      <c r="AI20" s="2">
        <v>127.03759032812</v>
      </c>
      <c r="AJ20" s="37">
        <v>10.390999196057843</v>
      </c>
      <c r="AK20" s="2">
        <v>7.6934957772372838</v>
      </c>
      <c r="AL20" s="2">
        <v>6.9700853358005368</v>
      </c>
      <c r="AM20" s="2">
        <v>6.2243272767031081</v>
      </c>
      <c r="AN20" s="2">
        <v>5.8632875069006118</v>
      </c>
      <c r="AO20" s="2">
        <v>5.6328673150808939</v>
      </c>
      <c r="AP20" s="2">
        <v>5.2109764338254916</v>
      </c>
      <c r="AQ20" s="2">
        <v>6.9002686572241378</v>
      </c>
      <c r="AR20" s="2">
        <v>6.7103825891014299</v>
      </c>
      <c r="AS20" s="2">
        <v>5.5060848648162573</v>
      </c>
      <c r="AT20" s="2">
        <v>6.5433917849226848</v>
      </c>
      <c r="AU20" s="2">
        <v>11.10461529123776</v>
      </c>
      <c r="AV20" s="2">
        <v>6.4382291251961554</v>
      </c>
      <c r="AW20" s="2">
        <v>6.5784232540243641</v>
      </c>
      <c r="AX20" s="2">
        <v>6.7275817886015741</v>
      </c>
      <c r="AY20" s="2">
        <v>6.4527280705109877</v>
      </c>
      <c r="AZ20" s="37">
        <v>3.9759821651422498</v>
      </c>
      <c r="BA20" s="2">
        <v>3.8268703741359364</v>
      </c>
      <c r="BB20" s="2">
        <v>3.8819578569236395</v>
      </c>
      <c r="BC20" s="2">
        <v>3.8439884547659666</v>
      </c>
      <c r="BD20" s="2">
        <v>4.3400544053342589</v>
      </c>
      <c r="BE20" s="2">
        <v>4.4672175182721912</v>
      </c>
      <c r="BF20" s="2">
        <v>4.4662870197557307</v>
      </c>
      <c r="BG20" s="2">
        <v>5.2612997750650061</v>
      </c>
      <c r="BH20" s="2">
        <v>5.3819753740510476</v>
      </c>
      <c r="BI20" s="2">
        <v>5.1001661926786719</v>
      </c>
      <c r="BJ20" s="2">
        <v>5.4830897163325556</v>
      </c>
      <c r="BK20" s="2">
        <v>6.0730901747265174</v>
      </c>
      <c r="BL20" s="2">
        <v>5.5524631784458522</v>
      </c>
      <c r="BM20" s="2">
        <v>5.6122461541984414</v>
      </c>
      <c r="BN20" s="2">
        <v>5.6750329428701951</v>
      </c>
      <c r="BO20" s="2">
        <v>5.4430184800653745</v>
      </c>
      <c r="BP20" s="37">
        <v>6560.5325297877807</v>
      </c>
      <c r="BQ20" s="2">
        <v>5714.4747540490898</v>
      </c>
      <c r="BR20" s="2">
        <v>4999.0804752925796</v>
      </c>
      <c r="BS20" s="2">
        <v>4751.58452318526</v>
      </c>
      <c r="BT20" s="2">
        <v>4211.4877566918603</v>
      </c>
      <c r="BU20" s="2">
        <v>3964.8597235531397</v>
      </c>
      <c r="BV20" s="2">
        <v>4061.8465436260103</v>
      </c>
      <c r="BW20" s="2">
        <v>3910.7572169288801</v>
      </c>
      <c r="BX20" s="2">
        <v>3605.6268057488619</v>
      </c>
      <c r="BY20" s="2">
        <v>3085.3735304445113</v>
      </c>
      <c r="BZ20" s="2">
        <v>2978.74465108309</v>
      </c>
      <c r="CA20" s="2">
        <v>2355.3092422525419</v>
      </c>
      <c r="CB20" s="2">
        <v>1796.387714884276</v>
      </c>
      <c r="CC20" s="2">
        <v>1639.3851619937129</v>
      </c>
      <c r="CD20" s="2">
        <v>1547.0405059924199</v>
      </c>
      <c r="CE20" s="2">
        <v>1653.9318053242071</v>
      </c>
      <c r="CF20" s="37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37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37">
        <v>47.533456398730664</v>
      </c>
      <c r="DM20" s="2">
        <v>26.785382837458322</v>
      </c>
      <c r="DN20" s="2">
        <v>28.416975025529872</v>
      </c>
      <c r="DO20" s="2">
        <v>16.75512343609164</v>
      </c>
      <c r="DP20" s="2">
        <v>18.623934383687232</v>
      </c>
      <c r="DQ20" s="2">
        <v>15.545959423818289</v>
      </c>
      <c r="DR20" s="2">
        <v>11.483440013671315</v>
      </c>
      <c r="DS20" s="2">
        <v>12.24177588337284</v>
      </c>
      <c r="DT20" s="2">
        <v>11.01977382502935</v>
      </c>
      <c r="DU20" s="2">
        <v>10.162904872013492</v>
      </c>
      <c r="DV20" s="2">
        <v>10.292601798659206</v>
      </c>
      <c r="DW20" s="2">
        <v>10.54129533891772</v>
      </c>
      <c r="DX20" s="2">
        <v>9.8151502706296441</v>
      </c>
      <c r="DY20" s="2">
        <v>10.089809579389387</v>
      </c>
      <c r="DZ20" s="2">
        <v>8.8996722407889752</v>
      </c>
      <c r="EA20" s="2">
        <v>8.8585072024221585</v>
      </c>
      <c r="EB20" s="37">
        <v>896.27842879536558</v>
      </c>
      <c r="EC20" s="2">
        <v>801.15010777328882</v>
      </c>
      <c r="ED20" s="2">
        <v>782.46229737881049</v>
      </c>
      <c r="EE20" s="2">
        <v>746.11860597495559</v>
      </c>
      <c r="EF20" s="2">
        <v>744.57694649469909</v>
      </c>
      <c r="EG20" s="2">
        <v>717.01128010022694</v>
      </c>
      <c r="EH20" s="2">
        <v>689.73868112262289</v>
      </c>
      <c r="EI20" s="2">
        <v>657.24286526428421</v>
      </c>
      <c r="EJ20" s="2">
        <v>616.7313147237993</v>
      </c>
      <c r="EK20" s="2">
        <v>567.46571245218684</v>
      </c>
      <c r="EL20" s="2">
        <v>524.8839872147197</v>
      </c>
      <c r="EM20" s="2">
        <v>477.43048454135783</v>
      </c>
      <c r="EN20" s="2">
        <v>408.5829555077305</v>
      </c>
      <c r="EO20" s="2">
        <v>377.09205313171623</v>
      </c>
      <c r="EP20" s="2">
        <v>348.03899046373226</v>
      </c>
      <c r="EQ20" s="2">
        <v>308.58520223101908</v>
      </c>
      <c r="ER20" s="37">
        <v>921.15193479670575</v>
      </c>
      <c r="ES20" s="2">
        <v>805.27046879365241</v>
      </c>
      <c r="ET20" s="2">
        <v>712.69508098889298</v>
      </c>
      <c r="EU20" s="2">
        <v>660.7294064607687</v>
      </c>
      <c r="EV20" s="2">
        <v>597.48390103765394</v>
      </c>
      <c r="EW20" s="2">
        <v>573.56694830273625</v>
      </c>
      <c r="EX20" s="2">
        <v>564.1791755913091</v>
      </c>
      <c r="EY20" s="2">
        <v>602.47817429879376</v>
      </c>
      <c r="EZ20" s="2">
        <v>577.97400255493335</v>
      </c>
      <c r="FA20" s="2">
        <v>525.75756702586636</v>
      </c>
      <c r="FB20" s="2">
        <v>518.28458476929723</v>
      </c>
      <c r="FC20" s="2">
        <v>517.76160791149005</v>
      </c>
      <c r="FD20" s="2">
        <v>451.68671167266791</v>
      </c>
      <c r="FE20" s="2">
        <v>440.81365088610255</v>
      </c>
      <c r="FF20" s="2">
        <v>449.20046975821543</v>
      </c>
      <c r="FG20" s="2">
        <v>411.79779861759783</v>
      </c>
      <c r="FH20" s="37">
        <v>11.752629727225559</v>
      </c>
      <c r="FI20" s="2">
        <v>9.9355860811213699</v>
      </c>
      <c r="FJ20" s="2">
        <v>8.3253945423153848</v>
      </c>
      <c r="FK20" s="2">
        <v>6.9307098184694036</v>
      </c>
      <c r="FL20" s="2">
        <v>6.4905432250290076</v>
      </c>
      <c r="FM20" s="2">
        <v>5.5896877790895116</v>
      </c>
      <c r="FN20" s="2">
        <v>4.9910594222809976</v>
      </c>
      <c r="FO20" s="2">
        <v>6.4974228619317103</v>
      </c>
      <c r="FP20" s="2">
        <v>5.8893935014509635</v>
      </c>
      <c r="FQ20" s="2">
        <v>5.4965071306519846</v>
      </c>
      <c r="FR20" s="2">
        <v>5.808541008714089</v>
      </c>
      <c r="FS20" s="2">
        <v>6.1858807343979647</v>
      </c>
      <c r="FT20" s="2">
        <v>4.0127597652444775</v>
      </c>
      <c r="FU20" s="2">
        <v>4.1150508893199076</v>
      </c>
      <c r="FV20" s="2">
        <v>4.7870592605480047</v>
      </c>
      <c r="FW20" s="2">
        <v>4.3230481087466268</v>
      </c>
      <c r="FX20" s="37">
        <v>112.09203290724845</v>
      </c>
      <c r="FY20" s="2">
        <v>96.028386862612876</v>
      </c>
      <c r="FZ20" s="2">
        <v>84.501408426691157</v>
      </c>
      <c r="GA20" s="2">
        <v>74.881043216177218</v>
      </c>
      <c r="GB20" s="2">
        <v>61.548237514583612</v>
      </c>
      <c r="GC20" s="2">
        <v>56.768631878114078</v>
      </c>
      <c r="GD20" s="2">
        <v>52.946959266654595</v>
      </c>
      <c r="GE20" s="2">
        <v>59.053784322451293</v>
      </c>
      <c r="GF20" s="2">
        <v>57.282117523052818</v>
      </c>
      <c r="GG20" s="2">
        <v>50.655941076040442</v>
      </c>
      <c r="GH20" s="2">
        <v>50.189662323317741</v>
      </c>
      <c r="GI20" s="2">
        <v>48.456356097758658</v>
      </c>
      <c r="GJ20" s="2">
        <v>42.457586350641186</v>
      </c>
      <c r="GK20" s="2">
        <v>41.518839310121578</v>
      </c>
      <c r="GL20" s="2">
        <v>43.593779723824866</v>
      </c>
      <c r="GM20" s="2">
        <v>38.421820454112108</v>
      </c>
      <c r="GN20" s="37">
        <v>91.864018738909593</v>
      </c>
      <c r="GO20" s="2">
        <v>86.927087539854313</v>
      </c>
      <c r="GP20" s="2">
        <v>75.891632752151608</v>
      </c>
      <c r="GQ20" s="2">
        <v>89.899356742496778</v>
      </c>
      <c r="GR20" s="2">
        <v>81.534451328968245</v>
      </c>
      <c r="GS20" s="2">
        <v>85.874714035301395</v>
      </c>
      <c r="GT20" s="2">
        <v>75.692270259744319</v>
      </c>
      <c r="GU20" s="2">
        <v>94.6546919441802</v>
      </c>
      <c r="GV20" s="2">
        <v>86.71264266273603</v>
      </c>
      <c r="GW20" s="2">
        <v>78.930572596603128</v>
      </c>
      <c r="GX20" s="2">
        <v>77.603762813103486</v>
      </c>
      <c r="GY20" s="2">
        <v>79.581689293179153</v>
      </c>
      <c r="GZ20" s="2">
        <v>71.912588688416065</v>
      </c>
      <c r="HA20" s="2">
        <v>68.015846308633115</v>
      </c>
      <c r="HB20" s="2">
        <v>71.140667164794451</v>
      </c>
      <c r="HC20" s="2">
        <v>63.075788980763015</v>
      </c>
      <c r="HD20" s="37">
        <v>38.827286015627166</v>
      </c>
      <c r="HE20" s="2">
        <v>34.139775998014564</v>
      </c>
      <c r="HF20" s="2">
        <v>32.032842401894158</v>
      </c>
      <c r="HG20" s="2">
        <v>31.378306290299545</v>
      </c>
      <c r="HH20" s="2">
        <v>28.735749690393252</v>
      </c>
      <c r="HI20" s="2">
        <v>27.827200595538866</v>
      </c>
      <c r="HJ20" s="2">
        <v>25.34194591037917</v>
      </c>
      <c r="HK20" s="2">
        <v>26.380083347105074</v>
      </c>
      <c r="HL20" s="2">
        <v>24.592672442447824</v>
      </c>
      <c r="HM20" s="2">
        <v>22.027523007878465</v>
      </c>
      <c r="HN20" s="2">
        <v>20.621767142869608</v>
      </c>
      <c r="HO20" s="2">
        <v>23.811100942491958</v>
      </c>
      <c r="HP20" s="2">
        <v>17.536945048025803</v>
      </c>
      <c r="HQ20" s="2">
        <v>16.272470983908846</v>
      </c>
      <c r="HR20" s="2">
        <v>15.616786724728478</v>
      </c>
      <c r="HS20" s="2">
        <v>13.505882874063623</v>
      </c>
      <c r="HT20" s="37">
        <v>146.62418026036801</v>
      </c>
      <c r="HU20" s="2">
        <v>141.80325816333882</v>
      </c>
      <c r="HV20" s="2">
        <v>121.10027299388408</v>
      </c>
      <c r="HW20" s="2">
        <v>151.10499209794264</v>
      </c>
      <c r="HX20" s="2">
        <v>136.51211241799402</v>
      </c>
      <c r="HY20" s="2">
        <v>146.32688982424528</v>
      </c>
      <c r="HZ20" s="2">
        <v>128.12648199082909</v>
      </c>
      <c r="IA20" s="2">
        <v>166.12152330816852</v>
      </c>
      <c r="IB20" s="2">
        <v>151.6096535620344</v>
      </c>
      <c r="IC20" s="2">
        <v>138.46891294873566</v>
      </c>
      <c r="ID20" s="2">
        <v>137.09425859530938</v>
      </c>
      <c r="IE20" s="2">
        <v>137.28756798341394</v>
      </c>
      <c r="IF20" s="2">
        <v>128.68342114654882</v>
      </c>
      <c r="IG20" s="2">
        <v>121.86273548456671</v>
      </c>
      <c r="IH20" s="2">
        <v>129.09063182696045</v>
      </c>
      <c r="II20" s="38">
        <v>114.66778506479294</v>
      </c>
      <c r="IJ20" s="37">
        <v>22.222934361660027</v>
      </c>
      <c r="IK20" s="2">
        <v>10.345060882612707</v>
      </c>
      <c r="IL20" s="2">
        <v>11.255632995634612</v>
      </c>
      <c r="IM20" s="2">
        <v>11.787818414013001</v>
      </c>
      <c r="IN20" s="2">
        <v>19.723159584172652</v>
      </c>
      <c r="IO20" s="2">
        <v>23.631126620504055</v>
      </c>
      <c r="IP20" s="2">
        <v>26.609754525447837</v>
      </c>
      <c r="IQ20" s="2">
        <v>47.574728405233515</v>
      </c>
      <c r="IR20" s="2">
        <v>52.516464061315375</v>
      </c>
      <c r="IS20" s="2">
        <v>43.681313864342407</v>
      </c>
      <c r="IT20" s="2">
        <v>54.416528830170442</v>
      </c>
      <c r="IU20" s="2">
        <v>54.533275672519693</v>
      </c>
      <c r="IV20" s="2">
        <v>56.016693260875215</v>
      </c>
      <c r="IW20" s="2">
        <v>60.288256904711183</v>
      </c>
      <c r="IX20" s="2">
        <v>66.361234693689994</v>
      </c>
      <c r="IY20" s="38">
        <v>60.430595180665286</v>
      </c>
    </row>
    <row r="21" spans="1:259" ht="14.5" x14ac:dyDescent="0.35">
      <c r="A21" s="51">
        <v>16</v>
      </c>
      <c r="B21" s="48" t="s">
        <v>6</v>
      </c>
      <c r="C21" s="46" t="s">
        <v>22</v>
      </c>
      <c r="D21" s="37">
        <v>27.0420976105422</v>
      </c>
      <c r="E21" s="2">
        <v>21.62290943261868</v>
      </c>
      <c r="F21" s="2">
        <v>20.634330664828077</v>
      </c>
      <c r="G21" s="2">
        <v>18.94367788442301</v>
      </c>
      <c r="H21" s="2">
        <v>18.600622073704219</v>
      </c>
      <c r="I21" s="2">
        <v>16.825880629088029</v>
      </c>
      <c r="J21" s="2">
        <v>14.094561298948445</v>
      </c>
      <c r="K21" s="2">
        <v>11.698813264874527</v>
      </c>
      <c r="L21" s="2">
        <v>11.612285171488155</v>
      </c>
      <c r="M21" s="2">
        <v>10.034000284666725</v>
      </c>
      <c r="N21" s="2">
        <v>9.7595166604076642</v>
      </c>
      <c r="O21" s="2">
        <v>9.1212468425121305</v>
      </c>
      <c r="P21" s="2">
        <v>9.0218395860106924</v>
      </c>
      <c r="Q21" s="2">
        <v>8.7234635688603337</v>
      </c>
      <c r="R21" s="2">
        <v>8.2401156459558234</v>
      </c>
      <c r="S21" s="2">
        <v>6.2102628520026792</v>
      </c>
      <c r="T21" s="37">
        <v>25.993919792281503</v>
      </c>
      <c r="U21" s="2">
        <v>20.550136218234947</v>
      </c>
      <c r="V21" s="2">
        <v>19.652088554387166</v>
      </c>
      <c r="W21" s="2">
        <v>18.106289601874856</v>
      </c>
      <c r="X21" s="2">
        <v>17.838775161045096</v>
      </c>
      <c r="Y21" s="2">
        <v>16.089489091449412</v>
      </c>
      <c r="Z21" s="2">
        <v>13.418622084964529</v>
      </c>
      <c r="AA21" s="2">
        <v>11.175803402629878</v>
      </c>
      <c r="AB21" s="2">
        <v>11.138347496009713</v>
      </c>
      <c r="AC21" s="2">
        <v>9.6351072733950822</v>
      </c>
      <c r="AD21" s="2">
        <v>9.3605470017271344</v>
      </c>
      <c r="AE21" s="2">
        <v>8.8435336980399057</v>
      </c>
      <c r="AF21" s="2">
        <v>8.8461946828834002</v>
      </c>
      <c r="AG21" s="2">
        <v>8.5632076038283866</v>
      </c>
      <c r="AH21" s="2">
        <v>8.0779793920427956</v>
      </c>
      <c r="AI21" s="2">
        <v>6.0791952027058</v>
      </c>
      <c r="AJ21" s="37">
        <v>1.5626975951994546</v>
      </c>
      <c r="AK21" s="2">
        <v>1.0640929152731686</v>
      </c>
      <c r="AL21" s="2">
        <v>0.8683739414714331</v>
      </c>
      <c r="AM21" s="2">
        <v>0.69374755585570691</v>
      </c>
      <c r="AN21" s="2">
        <v>0.56012585008254556</v>
      </c>
      <c r="AO21" s="2">
        <v>0.54846866245036996</v>
      </c>
      <c r="AP21" s="2">
        <v>0.4259552916965495</v>
      </c>
      <c r="AQ21" s="2">
        <v>0.38992207734412987</v>
      </c>
      <c r="AR21" s="2">
        <v>0.41031384221450579</v>
      </c>
      <c r="AS21" s="2">
        <v>0.36540117594191113</v>
      </c>
      <c r="AT21" s="2">
        <v>0.38754940169306468</v>
      </c>
      <c r="AU21" s="2">
        <v>0.35879595989946833</v>
      </c>
      <c r="AV21" s="2">
        <v>0.35476978346320193</v>
      </c>
      <c r="AW21" s="2">
        <v>0.35415310301125896</v>
      </c>
      <c r="AX21" s="2">
        <v>0.58605861694988648</v>
      </c>
      <c r="AY21" s="2">
        <v>0.28648094886246833</v>
      </c>
      <c r="AZ21" s="37">
        <v>0.595628226865624</v>
      </c>
      <c r="BA21" s="2">
        <v>0.4347537133448664</v>
      </c>
      <c r="BB21" s="2">
        <v>0.41820946107554019</v>
      </c>
      <c r="BC21" s="2">
        <v>0.4075244826775139</v>
      </c>
      <c r="BD21" s="2">
        <v>0.44572554996760083</v>
      </c>
      <c r="BE21" s="2">
        <v>0.47151479328947327</v>
      </c>
      <c r="BF21" s="2">
        <v>0.42711844508704794</v>
      </c>
      <c r="BG21" s="2">
        <v>0.41997605127304222</v>
      </c>
      <c r="BH21" s="2">
        <v>0.4404218661894313</v>
      </c>
      <c r="BI21" s="2">
        <v>0.40323914956095813</v>
      </c>
      <c r="BJ21" s="2">
        <v>0.43278353038363399</v>
      </c>
      <c r="BK21" s="2">
        <v>0.41059211628065279</v>
      </c>
      <c r="BL21" s="2">
        <v>0.43096577078827497</v>
      </c>
      <c r="BM21" s="2">
        <v>0.42196324877323993</v>
      </c>
      <c r="BN21" s="2">
        <v>0.44065445312953971</v>
      </c>
      <c r="BO21" s="2">
        <v>0.37044647659577695</v>
      </c>
      <c r="BP21" s="37">
        <v>846.58080547571797</v>
      </c>
      <c r="BQ21" s="2">
        <v>927.76887871966494</v>
      </c>
      <c r="BR21" s="2">
        <v>847.10213289470107</v>
      </c>
      <c r="BS21" s="2">
        <v>709.96936307466342</v>
      </c>
      <c r="BT21" s="2">
        <v>628.04611811540394</v>
      </c>
      <c r="BU21" s="2">
        <v>596.08299486828878</v>
      </c>
      <c r="BV21" s="2">
        <v>550.82607786835206</v>
      </c>
      <c r="BW21" s="2">
        <v>400.79839049167009</v>
      </c>
      <c r="BX21" s="2">
        <v>345.73709335624221</v>
      </c>
      <c r="BY21" s="2">
        <v>281.80340371160668</v>
      </c>
      <c r="BZ21" s="2">
        <v>273.43063988145411</v>
      </c>
      <c r="CA21" s="2">
        <v>158.85994678068101</v>
      </c>
      <c r="CB21" s="2">
        <v>51.505419931428101</v>
      </c>
      <c r="CC21" s="2">
        <v>38.519417222727299</v>
      </c>
      <c r="CD21" s="2">
        <v>28.953182559100696</v>
      </c>
      <c r="CE21" s="2">
        <v>24.877866430859989</v>
      </c>
      <c r="CF21" s="37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37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37">
        <v>2.4628876606308614</v>
      </c>
      <c r="DM21" s="2">
        <v>0.62569434159612647</v>
      </c>
      <c r="DN21" s="2">
        <v>0.52425271795895223</v>
      </c>
      <c r="DO21" s="2">
        <v>0.40066678167655478</v>
      </c>
      <c r="DP21" s="2">
        <v>0.40636024447143626</v>
      </c>
      <c r="DQ21" s="2">
        <v>0.3063143971642534</v>
      </c>
      <c r="DR21" s="2">
        <v>0.13841132941325143</v>
      </c>
      <c r="DS21" s="2">
        <v>8.6913239471383352E-2</v>
      </c>
      <c r="DT21" s="2">
        <v>0.19872766939917652</v>
      </c>
      <c r="DU21" s="2">
        <v>0.19181883038366418</v>
      </c>
      <c r="DV21" s="2">
        <v>0.22341354012793091</v>
      </c>
      <c r="DW21" s="2">
        <v>0.19970007405333831</v>
      </c>
      <c r="DX21" s="2">
        <v>0.14567156223221595</v>
      </c>
      <c r="DY21" s="2">
        <v>0.22450951841135822</v>
      </c>
      <c r="DZ21" s="2">
        <v>0.36286717617831094</v>
      </c>
      <c r="EA21" s="2">
        <v>0.14146740980144254</v>
      </c>
      <c r="EB21" s="37">
        <v>82.716284258157572</v>
      </c>
      <c r="EC21" s="2">
        <v>74.838740488494736</v>
      </c>
      <c r="ED21" s="2">
        <v>70.754932105634509</v>
      </c>
      <c r="EE21" s="2">
        <v>67.53348919771021</v>
      </c>
      <c r="EF21" s="2">
        <v>69.825786611015388</v>
      </c>
      <c r="EG21" s="2">
        <v>68.369642834822301</v>
      </c>
      <c r="EH21" s="2">
        <v>62.37071989137069</v>
      </c>
      <c r="EI21" s="2">
        <v>55.654665810977313</v>
      </c>
      <c r="EJ21" s="2">
        <v>52.931557830385188</v>
      </c>
      <c r="EK21" s="2">
        <v>43.101013600180345</v>
      </c>
      <c r="EL21" s="2">
        <v>40.576799939926055</v>
      </c>
      <c r="EM21" s="2">
        <v>35.146418592684881</v>
      </c>
      <c r="EN21" s="2">
        <v>33.087101424283219</v>
      </c>
      <c r="EO21" s="2">
        <v>29.717195050597603</v>
      </c>
      <c r="EP21" s="2">
        <v>27.738292690328112</v>
      </c>
      <c r="EQ21" s="2">
        <v>21.71663562114145</v>
      </c>
      <c r="ER21" s="37">
        <v>132.33122369897441</v>
      </c>
      <c r="ES21" s="2">
        <v>117.54840214458152</v>
      </c>
      <c r="ET21" s="2">
        <v>99.742552318400158</v>
      </c>
      <c r="EU21" s="2">
        <v>82.777058045487919</v>
      </c>
      <c r="EV21" s="2">
        <v>70.222966002318032</v>
      </c>
      <c r="EW21" s="2">
        <v>67.807753427579726</v>
      </c>
      <c r="EX21" s="2">
        <v>65.781778621309485</v>
      </c>
      <c r="EY21" s="2">
        <v>63.209111364517319</v>
      </c>
      <c r="EZ21" s="2">
        <v>63.737514502933365</v>
      </c>
      <c r="FA21" s="2">
        <v>58.244293969593564</v>
      </c>
      <c r="FB21" s="2">
        <v>56.863800903004581</v>
      </c>
      <c r="FC21" s="2">
        <v>56.205997575568986</v>
      </c>
      <c r="FD21" s="2">
        <v>55.008681684876123</v>
      </c>
      <c r="FE21" s="2">
        <v>53.433742753043738</v>
      </c>
      <c r="FF21" s="2">
        <v>53.044051398261693</v>
      </c>
      <c r="FG21" s="2">
        <v>51.031929248747204</v>
      </c>
      <c r="FH21" s="37">
        <v>2.3013170303333652</v>
      </c>
      <c r="FI21" s="2">
        <v>1.890885467381793</v>
      </c>
      <c r="FJ21" s="2">
        <v>1.4550405253510044</v>
      </c>
      <c r="FK21" s="2">
        <v>1.0005021738916804</v>
      </c>
      <c r="FL21" s="2">
        <v>0.75553765995841649</v>
      </c>
      <c r="FM21" s="2">
        <v>0.56053490491864499</v>
      </c>
      <c r="FN21" s="2">
        <v>0.42484193861528258</v>
      </c>
      <c r="FO21" s="2">
        <v>0.33292826111614604</v>
      </c>
      <c r="FP21" s="2">
        <v>0.3425492462888105</v>
      </c>
      <c r="FQ21" s="2">
        <v>0.29032744716273717</v>
      </c>
      <c r="FR21" s="2">
        <v>0.30312768844202487</v>
      </c>
      <c r="FS21" s="2">
        <v>0.27427016243380048</v>
      </c>
      <c r="FT21" s="2">
        <v>0.29191002842467861</v>
      </c>
      <c r="FU21" s="2">
        <v>0.28741427233636974</v>
      </c>
      <c r="FV21" s="2">
        <v>0.32351523890059941</v>
      </c>
      <c r="FW21" s="2">
        <v>0.24555072610970249</v>
      </c>
      <c r="FX21" s="37">
        <v>19.505661142381911</v>
      </c>
      <c r="FY21" s="2">
        <v>16.596992465203574</v>
      </c>
      <c r="FZ21" s="2">
        <v>13.807139972268825</v>
      </c>
      <c r="GA21" s="2">
        <v>11.041474906484986</v>
      </c>
      <c r="GB21" s="2">
        <v>8.2879676935426954</v>
      </c>
      <c r="GC21" s="2">
        <v>7.7056082753634758</v>
      </c>
      <c r="GD21" s="2">
        <v>7.0858970016374618</v>
      </c>
      <c r="GE21" s="2">
        <v>6.6629844797468492</v>
      </c>
      <c r="GF21" s="2">
        <v>6.7366692682878249</v>
      </c>
      <c r="GG21" s="2">
        <v>6.1072154943670087</v>
      </c>
      <c r="GH21" s="2">
        <v>5.9265811874785106</v>
      </c>
      <c r="GI21" s="2">
        <v>5.7862061153095565</v>
      </c>
      <c r="GJ21" s="2">
        <v>5.5350746383410012</v>
      </c>
      <c r="GK21" s="2">
        <v>5.3577511307564727</v>
      </c>
      <c r="GL21" s="2">
        <v>5.2494276373208884</v>
      </c>
      <c r="GM21" s="2">
        <v>4.7224144040194345</v>
      </c>
      <c r="GN21" s="37">
        <v>12.810675255939964</v>
      </c>
      <c r="GO21" s="2">
        <v>12.727503281740558</v>
      </c>
      <c r="GP21" s="2">
        <v>10.70445304867083</v>
      </c>
      <c r="GQ21" s="2">
        <v>12.656137062601436</v>
      </c>
      <c r="GR21" s="2">
        <v>11.378354798957815</v>
      </c>
      <c r="GS21" s="2">
        <v>11.666147274742636</v>
      </c>
      <c r="GT21" s="2">
        <v>9.6312078506347607</v>
      </c>
      <c r="GU21" s="2">
        <v>10.678708005651016</v>
      </c>
      <c r="GV21" s="2">
        <v>9.305978733103192</v>
      </c>
      <c r="GW21" s="2">
        <v>6.5924308452699227</v>
      </c>
      <c r="GX21" s="2">
        <v>6.5552031675811886</v>
      </c>
      <c r="GY21" s="2">
        <v>5.8452402171722193</v>
      </c>
      <c r="GZ21" s="2">
        <v>6.1118788098791885</v>
      </c>
      <c r="HA21" s="2">
        <v>5.3767501865809786</v>
      </c>
      <c r="HB21" s="2">
        <v>5.3174163805818306</v>
      </c>
      <c r="HC21" s="2">
        <v>4.3376565654149442</v>
      </c>
      <c r="HD21" s="37">
        <v>4.5664986245099906</v>
      </c>
      <c r="HE21" s="2">
        <v>3.9637798352565183</v>
      </c>
      <c r="HF21" s="2">
        <v>3.5881809314442332</v>
      </c>
      <c r="HG21" s="2">
        <v>3.4820259741147082</v>
      </c>
      <c r="HH21" s="2">
        <v>3.2300959687216744</v>
      </c>
      <c r="HI21" s="2">
        <v>3.2029507345011803</v>
      </c>
      <c r="HJ21" s="2">
        <v>2.8944342340454763</v>
      </c>
      <c r="HK21" s="2">
        <v>2.8568007411286942</v>
      </c>
      <c r="HL21" s="2">
        <v>2.730225143007428</v>
      </c>
      <c r="HM21" s="2">
        <v>2.3139603005831577</v>
      </c>
      <c r="HN21" s="2">
        <v>2.189874714644461</v>
      </c>
      <c r="HO21" s="2">
        <v>2.0032149511441624</v>
      </c>
      <c r="HP21" s="2">
        <v>1.8566459953560568</v>
      </c>
      <c r="HQ21" s="2">
        <v>1.6550042120507835</v>
      </c>
      <c r="HR21" s="2">
        <v>1.7295915063207792</v>
      </c>
      <c r="HS21" s="2">
        <v>1.2075019963462199</v>
      </c>
      <c r="HT21" s="37">
        <v>21.317492148811805</v>
      </c>
      <c r="HU21" s="2">
        <v>21.890572107424074</v>
      </c>
      <c r="HV21" s="2">
        <v>18.108152687247888</v>
      </c>
      <c r="HW21" s="2">
        <v>22.287139047357353</v>
      </c>
      <c r="HX21" s="2">
        <v>19.921519387990184</v>
      </c>
      <c r="HY21" s="2">
        <v>20.527912065415052</v>
      </c>
      <c r="HZ21" s="2">
        <v>16.684987331187806</v>
      </c>
      <c r="IA21" s="2">
        <v>18.917745092167959</v>
      </c>
      <c r="IB21" s="2">
        <v>16.220083557690995</v>
      </c>
      <c r="IC21" s="2">
        <v>11.082249148059146</v>
      </c>
      <c r="ID21" s="2">
        <v>11.126973200644233</v>
      </c>
      <c r="IE21" s="2">
        <v>9.873107563849139</v>
      </c>
      <c r="IF21" s="2">
        <v>10.577166655017541</v>
      </c>
      <c r="IG21" s="2">
        <v>9.2701318925267309</v>
      </c>
      <c r="IH21" s="2">
        <v>9.0506487185125426</v>
      </c>
      <c r="II21" s="38">
        <v>7.6133623653588653</v>
      </c>
      <c r="IJ21" s="37">
        <v>3.4688563876504799</v>
      </c>
      <c r="IK21" s="2">
        <v>0.81773355714340235</v>
      </c>
      <c r="IL21" s="2">
        <v>0.81023294559043701</v>
      </c>
      <c r="IM21" s="2">
        <v>0.80649013020618732</v>
      </c>
      <c r="IN21" s="2">
        <v>1.3113027022139354</v>
      </c>
      <c r="IO21" s="2">
        <v>2.2066119356668601</v>
      </c>
      <c r="IP21" s="2">
        <v>2.1867602301196438</v>
      </c>
      <c r="IQ21" s="2">
        <v>2.6590638372632833</v>
      </c>
      <c r="IR21" s="2">
        <v>3.4422471407437714</v>
      </c>
      <c r="IS21" s="2">
        <v>3.4605118224097038</v>
      </c>
      <c r="IT21" s="2">
        <v>3.7913648734024079</v>
      </c>
      <c r="IU21" s="2">
        <v>3.51771036338915</v>
      </c>
      <c r="IV21" s="2">
        <v>3.6695097206484779</v>
      </c>
      <c r="IW21" s="2">
        <v>4.0792929189799532</v>
      </c>
      <c r="IX21" s="2">
        <v>4.6869576531330184</v>
      </c>
      <c r="IY21" s="38">
        <v>3.8855911007140791</v>
      </c>
    </row>
    <row r="22" spans="1:259" ht="14.5" x14ac:dyDescent="0.35">
      <c r="A22" s="51">
        <v>17</v>
      </c>
      <c r="B22" s="48" t="s">
        <v>6</v>
      </c>
      <c r="C22" s="46" t="s">
        <v>23</v>
      </c>
      <c r="D22" s="37">
        <v>47.834140052772376</v>
      </c>
      <c r="E22" s="2">
        <v>59.712030255219673</v>
      </c>
      <c r="F22" s="2">
        <v>63.39640856646912</v>
      </c>
      <c r="G22" s="2">
        <v>40.336406258882342</v>
      </c>
      <c r="H22" s="2">
        <v>33.922722065789863</v>
      </c>
      <c r="I22" s="2">
        <v>33.253042322563466</v>
      </c>
      <c r="J22" s="2">
        <v>29.292542256460596</v>
      </c>
      <c r="K22" s="2">
        <v>32.161919944812055</v>
      </c>
      <c r="L22" s="2">
        <v>34.282020796192029</v>
      </c>
      <c r="M22" s="2">
        <v>27.476080096948497</v>
      </c>
      <c r="N22" s="2">
        <v>25.542529304363232</v>
      </c>
      <c r="O22" s="2">
        <v>23.903461372941884</v>
      </c>
      <c r="P22" s="2">
        <v>18.321031559924009</v>
      </c>
      <c r="Q22" s="2">
        <v>19.986118473827837</v>
      </c>
      <c r="R22" s="2">
        <v>19.757162880547028</v>
      </c>
      <c r="S22" s="2">
        <v>17.150437844287534</v>
      </c>
      <c r="T22" s="37">
        <v>39.42675897076731</v>
      </c>
      <c r="U22" s="2">
        <v>37.194014479740908</v>
      </c>
      <c r="V22" s="2">
        <v>55.506915639379471</v>
      </c>
      <c r="W22" s="2">
        <v>34.699214528651474</v>
      </c>
      <c r="X22" s="2">
        <v>31.042786723567154</v>
      </c>
      <c r="Y22" s="2">
        <v>30.300924546502927</v>
      </c>
      <c r="Z22" s="2">
        <v>27.273991174830435</v>
      </c>
      <c r="AA22" s="2">
        <v>24.513968218040933</v>
      </c>
      <c r="AB22" s="2">
        <v>25.612142368159226</v>
      </c>
      <c r="AC22" s="2">
        <v>23.746759732341275</v>
      </c>
      <c r="AD22" s="2">
        <v>22.353268069639739</v>
      </c>
      <c r="AE22" s="2">
        <v>20.543181501377056</v>
      </c>
      <c r="AF22" s="2">
        <v>16.905340733211236</v>
      </c>
      <c r="AG22" s="2">
        <v>17.278354496804237</v>
      </c>
      <c r="AH22" s="2">
        <v>17.504145152886274</v>
      </c>
      <c r="AI22" s="2">
        <v>15.965740326347698</v>
      </c>
      <c r="AJ22" s="37">
        <v>1.0351678229115751</v>
      </c>
      <c r="AK22" s="2">
        <v>0.98505285562028055</v>
      </c>
      <c r="AL22" s="2">
        <v>1.0174535628072812</v>
      </c>
      <c r="AM22" s="2">
        <v>0.7509553300815226</v>
      </c>
      <c r="AN22" s="2">
        <v>0.59275696314925408</v>
      </c>
      <c r="AO22" s="2">
        <v>0.5778118289673595</v>
      </c>
      <c r="AP22" s="2">
        <v>0.53265844859756528</v>
      </c>
      <c r="AQ22" s="2">
        <v>0.50771726382476368</v>
      </c>
      <c r="AR22" s="2">
        <v>0.55492458512571119</v>
      </c>
      <c r="AS22" s="2">
        <v>0.84060084962683468</v>
      </c>
      <c r="AT22" s="2">
        <v>0.56727814349845929</v>
      </c>
      <c r="AU22" s="2">
        <v>0.68583292861232137</v>
      </c>
      <c r="AV22" s="2">
        <v>0.5792414796248796</v>
      </c>
      <c r="AW22" s="2">
        <v>0.81316410829949992</v>
      </c>
      <c r="AX22" s="2">
        <v>0.55247694798061919</v>
      </c>
      <c r="AY22" s="2">
        <v>0.57687110662760976</v>
      </c>
      <c r="AZ22" s="37">
        <v>0.55052744723022995</v>
      </c>
      <c r="BA22" s="2">
        <v>0.56080073779305828</v>
      </c>
      <c r="BB22" s="2">
        <v>0.65908886864739746</v>
      </c>
      <c r="BC22" s="2">
        <v>0.54096261684478841</v>
      </c>
      <c r="BD22" s="2">
        <v>0.51518426183171473</v>
      </c>
      <c r="BE22" s="2">
        <v>0.54940566081673259</v>
      </c>
      <c r="BF22" s="2">
        <v>0.56155070164685694</v>
      </c>
      <c r="BG22" s="2">
        <v>0.57724766749045064</v>
      </c>
      <c r="BH22" s="2">
        <v>0.63024520387616334</v>
      </c>
      <c r="BI22" s="2">
        <v>0.67479926983561211</v>
      </c>
      <c r="BJ22" s="2">
        <v>0.66670245107998505</v>
      </c>
      <c r="BK22" s="2">
        <v>0.71435483082388551</v>
      </c>
      <c r="BL22" s="2">
        <v>0.66410186560238926</v>
      </c>
      <c r="BM22" s="2">
        <v>0.73274185030781147</v>
      </c>
      <c r="BN22" s="2">
        <v>0.65284045421567705</v>
      </c>
      <c r="BO22" s="2">
        <v>0.6413059951350929</v>
      </c>
      <c r="BP22" s="37">
        <v>736.00660944751803</v>
      </c>
      <c r="BQ22" s="2">
        <v>745.32210000621808</v>
      </c>
      <c r="BR22" s="2">
        <v>683.34567713947399</v>
      </c>
      <c r="BS22" s="2">
        <v>584.8098875247</v>
      </c>
      <c r="BT22" s="2">
        <v>494.314317869136</v>
      </c>
      <c r="BU22" s="2">
        <v>487.34654473300498</v>
      </c>
      <c r="BV22" s="2">
        <v>491.82570913302197</v>
      </c>
      <c r="BW22" s="2">
        <v>454.265011499065</v>
      </c>
      <c r="BX22" s="2">
        <v>403.32556062210904</v>
      </c>
      <c r="BY22" s="2">
        <v>382.42673431124047</v>
      </c>
      <c r="BZ22" s="2">
        <v>341.20129716934179</v>
      </c>
      <c r="CA22" s="2">
        <v>190.77251939539462</v>
      </c>
      <c r="CB22" s="2">
        <v>62.585070898635394</v>
      </c>
      <c r="CC22" s="2">
        <v>46.818791659629198</v>
      </c>
      <c r="CD22" s="2">
        <v>38.845652750129958</v>
      </c>
      <c r="CE22" s="2">
        <v>33.336538243495966</v>
      </c>
      <c r="CF22" s="37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37">
        <v>7496.5</v>
      </c>
      <c r="CW22" s="2">
        <v>21596.5</v>
      </c>
      <c r="CX22" s="2">
        <v>7003</v>
      </c>
      <c r="CY22" s="2">
        <v>4888</v>
      </c>
      <c r="CZ22" s="2">
        <v>2232.5</v>
      </c>
      <c r="DA22" s="2">
        <v>2303</v>
      </c>
      <c r="DB22" s="2">
        <v>1363</v>
      </c>
      <c r="DC22" s="2">
        <v>7026.5</v>
      </c>
      <c r="DD22" s="2">
        <v>8084</v>
      </c>
      <c r="DE22" s="2">
        <v>3144.5349999999999</v>
      </c>
      <c r="DF22" s="2">
        <v>2655.5</v>
      </c>
      <c r="DG22" s="2">
        <v>2961</v>
      </c>
      <c r="DH22" s="2">
        <v>1160.9000000000001</v>
      </c>
      <c r="DI22" s="2">
        <v>2444</v>
      </c>
      <c r="DJ22" s="2">
        <v>2025.7</v>
      </c>
      <c r="DK22" s="2">
        <v>965.26250000000005</v>
      </c>
      <c r="DL22" s="37">
        <v>4.3890681776365037</v>
      </c>
      <c r="DM22" s="2">
        <v>4.6367309343133964</v>
      </c>
      <c r="DN22" s="2">
        <v>5.0489743099323858</v>
      </c>
      <c r="DO22" s="2">
        <v>4.1953547400253761</v>
      </c>
      <c r="DP22" s="2">
        <v>3.1126814097553854</v>
      </c>
      <c r="DQ22" s="2">
        <v>1.7977533563679837</v>
      </c>
      <c r="DR22" s="2">
        <v>1.4076550459469312</v>
      </c>
      <c r="DS22" s="2">
        <v>0.91183797183711734</v>
      </c>
      <c r="DT22" s="2">
        <v>1.4206693039467333</v>
      </c>
      <c r="DU22" s="2">
        <v>1.8382784531924934</v>
      </c>
      <c r="DV22" s="2">
        <v>0.6452087717484688</v>
      </c>
      <c r="DW22" s="2">
        <v>0.52383888716442484</v>
      </c>
      <c r="DX22" s="2">
        <v>0.34729014474099157</v>
      </c>
      <c r="DY22" s="2">
        <v>0.83723893085240308</v>
      </c>
      <c r="DZ22" s="2">
        <v>0.52302094308412683</v>
      </c>
      <c r="EA22" s="2">
        <v>0.52225077381998364</v>
      </c>
      <c r="EB22" s="37">
        <v>105.8729010178034</v>
      </c>
      <c r="EC22" s="2">
        <v>102.2905018239726</v>
      </c>
      <c r="ED22" s="2">
        <v>108.43021768799011</v>
      </c>
      <c r="EE22" s="2">
        <v>92.168020944308935</v>
      </c>
      <c r="EF22" s="2">
        <v>83.471517671358896</v>
      </c>
      <c r="EG22" s="2">
        <v>86.898174778201565</v>
      </c>
      <c r="EH22" s="2">
        <v>84.709343237006635</v>
      </c>
      <c r="EI22" s="2">
        <v>80.327414153294683</v>
      </c>
      <c r="EJ22" s="2">
        <v>79.484983639516045</v>
      </c>
      <c r="EK22" s="2">
        <v>73.499044373763709</v>
      </c>
      <c r="EL22" s="2">
        <v>65.877868230291327</v>
      </c>
      <c r="EM22" s="2">
        <v>57.827321660106911</v>
      </c>
      <c r="EN22" s="2">
        <v>50.372072295675977</v>
      </c>
      <c r="EO22" s="2">
        <v>47.343547225619048</v>
      </c>
      <c r="EP22" s="2">
        <v>43.466496816504232</v>
      </c>
      <c r="EQ22" s="2">
        <v>37.009778102067962</v>
      </c>
      <c r="ER22" s="37">
        <v>120.09963972570404</v>
      </c>
      <c r="ES22" s="2">
        <v>112.86695770961468</v>
      </c>
      <c r="ET22" s="2">
        <v>100.10941938710725</v>
      </c>
      <c r="EU22" s="2">
        <v>90.833001390574069</v>
      </c>
      <c r="EV22" s="2">
        <v>82.645410511243298</v>
      </c>
      <c r="EW22" s="2">
        <v>86.660581362488657</v>
      </c>
      <c r="EX22" s="2">
        <v>87.807344333407514</v>
      </c>
      <c r="EY22" s="2">
        <v>87.986701610692037</v>
      </c>
      <c r="EZ22" s="2">
        <v>88.794714909409166</v>
      </c>
      <c r="FA22" s="2">
        <v>84.486015424803256</v>
      </c>
      <c r="FB22" s="2">
        <v>80.730589066990831</v>
      </c>
      <c r="FC22" s="2">
        <v>80.442368607706456</v>
      </c>
      <c r="FD22" s="2">
        <v>77.243767924737455</v>
      </c>
      <c r="FE22" s="2">
        <v>75.43520307525722</v>
      </c>
      <c r="FF22" s="2">
        <v>74.525376961561378</v>
      </c>
      <c r="FG22" s="2">
        <v>72.359929056916172</v>
      </c>
      <c r="FH22" s="37">
        <v>1.3647903552253011</v>
      </c>
      <c r="FI22" s="2">
        <v>1.2563208080123147</v>
      </c>
      <c r="FJ22" s="2">
        <v>1.1458080697917654</v>
      </c>
      <c r="FK22" s="2">
        <v>0.76326033167985186</v>
      </c>
      <c r="FL22" s="2">
        <v>0.57770113872567153</v>
      </c>
      <c r="FM22" s="2">
        <v>0.50240071855892687</v>
      </c>
      <c r="FN22" s="2">
        <v>0.4019830935553253</v>
      </c>
      <c r="FO22" s="2">
        <v>0.35579832333844053</v>
      </c>
      <c r="FP22" s="2">
        <v>0.38846908332818941</v>
      </c>
      <c r="FQ22" s="2">
        <v>0.41049565805315852</v>
      </c>
      <c r="FR22" s="2">
        <v>0.38651296730583329</v>
      </c>
      <c r="FS22" s="2">
        <v>0.38170218998082045</v>
      </c>
      <c r="FT22" s="2">
        <v>0.36582566144592576</v>
      </c>
      <c r="FU22" s="2">
        <v>0.39546543430963993</v>
      </c>
      <c r="FV22" s="2">
        <v>0.38644000591042643</v>
      </c>
      <c r="FW22" s="2">
        <v>0.35575787930741787</v>
      </c>
      <c r="FX22" s="37">
        <v>16.031465290508859</v>
      </c>
      <c r="FY22" s="2">
        <v>14.730331163183036</v>
      </c>
      <c r="FZ22" s="2">
        <v>12.780643861350436</v>
      </c>
      <c r="GA22" s="2">
        <v>11.114474493994837</v>
      </c>
      <c r="GB22" s="2">
        <v>9.4007889371255668</v>
      </c>
      <c r="GC22" s="2">
        <v>9.3241074508537398</v>
      </c>
      <c r="GD22" s="2">
        <v>8.9895182737684252</v>
      </c>
      <c r="GE22" s="2">
        <v>8.8401786742731332</v>
      </c>
      <c r="GF22" s="2">
        <v>9.0122145618806897</v>
      </c>
      <c r="GG22" s="2">
        <v>8.7463595233824023</v>
      </c>
      <c r="GH22" s="2">
        <v>8.213928748930579</v>
      </c>
      <c r="GI22" s="2">
        <v>8.3428058027659748</v>
      </c>
      <c r="GJ22" s="2">
        <v>7.7628181612034703</v>
      </c>
      <c r="GK22" s="2">
        <v>7.8322353867933225</v>
      </c>
      <c r="GL22" s="2">
        <v>7.3344351671894144</v>
      </c>
      <c r="GM22" s="2">
        <v>6.7232776499085825</v>
      </c>
      <c r="GN22" s="37">
        <v>10.366232862946113</v>
      </c>
      <c r="GO22" s="2">
        <v>10.597280784779727</v>
      </c>
      <c r="GP22" s="2">
        <v>9.2260715833443676</v>
      </c>
      <c r="GQ22" s="2">
        <v>10.211615914723339</v>
      </c>
      <c r="GR22" s="2">
        <v>9.1226062639054515</v>
      </c>
      <c r="GS22" s="2">
        <v>10.1942743912462</v>
      </c>
      <c r="GT22" s="2">
        <v>9.4570900496369088</v>
      </c>
      <c r="GU22" s="2">
        <v>11.497316246359613</v>
      </c>
      <c r="GV22" s="2">
        <v>10.581143911825819</v>
      </c>
      <c r="GW22" s="2">
        <v>9.8768325775280861</v>
      </c>
      <c r="GX22" s="2">
        <v>9.4558108860911965</v>
      </c>
      <c r="GY22" s="2">
        <v>8.8266829357294494</v>
      </c>
      <c r="GZ22" s="2">
        <v>8.0020529533119955</v>
      </c>
      <c r="HA22" s="2">
        <v>7.2080523427763978</v>
      </c>
      <c r="HB22" s="2">
        <v>7.2124332912735376</v>
      </c>
      <c r="HC22" s="2">
        <v>6.3048698439784321</v>
      </c>
      <c r="HD22" s="37">
        <v>4.9232222965461441</v>
      </c>
      <c r="HE22" s="2">
        <v>4.7500011709670256</v>
      </c>
      <c r="HF22" s="2">
        <v>4.7225592833785281</v>
      </c>
      <c r="HG22" s="2">
        <v>4.2487873370574709</v>
      </c>
      <c r="HH22" s="2">
        <v>3.8694007428022954</v>
      </c>
      <c r="HI22" s="2">
        <v>3.915305569104206</v>
      </c>
      <c r="HJ22" s="2">
        <v>3.8454560977658572</v>
      </c>
      <c r="HK22" s="2">
        <v>3.9168119876718581</v>
      </c>
      <c r="HL22" s="2">
        <v>3.8566320331490753</v>
      </c>
      <c r="HM22" s="2">
        <v>3.6325168999750583</v>
      </c>
      <c r="HN22" s="2">
        <v>3.3091135879474458</v>
      </c>
      <c r="HO22" s="2">
        <v>3.1349296645539915</v>
      </c>
      <c r="HP22" s="2">
        <v>2.7299150493491808</v>
      </c>
      <c r="HQ22" s="2">
        <v>2.5460005847902272</v>
      </c>
      <c r="HR22" s="2">
        <v>2.2523433644108883</v>
      </c>
      <c r="HS22" s="2">
        <v>1.9033247932482111</v>
      </c>
      <c r="HT22" s="37">
        <v>16.022658972605669</v>
      </c>
      <c r="HU22" s="2">
        <v>16.676189234089488</v>
      </c>
      <c r="HV22" s="2">
        <v>13.872924263660989</v>
      </c>
      <c r="HW22" s="2">
        <v>16.440538994633254</v>
      </c>
      <c r="HX22" s="2">
        <v>14.596084345299909</v>
      </c>
      <c r="HY22" s="2">
        <v>16.779270346162882</v>
      </c>
      <c r="HZ22" s="2">
        <v>15.327644073088136</v>
      </c>
      <c r="IA22" s="2">
        <v>19.479638867578927</v>
      </c>
      <c r="IB22" s="2">
        <v>17.648520787918105</v>
      </c>
      <c r="IC22" s="2">
        <v>16.399581029605759</v>
      </c>
      <c r="ID22" s="2">
        <v>15.894908695179245</v>
      </c>
      <c r="IE22" s="2">
        <v>14.765917165036019</v>
      </c>
      <c r="IF22" s="2">
        <v>13.516988712256666</v>
      </c>
      <c r="IG22" s="2">
        <v>12.032494253282296</v>
      </c>
      <c r="IH22" s="2">
        <v>12.407043598051759</v>
      </c>
      <c r="II22" s="38">
        <v>10.889871919048083</v>
      </c>
      <c r="IJ22" s="37">
        <v>0.62285607786518693</v>
      </c>
      <c r="IK22" s="2">
        <v>0.80815940584833401</v>
      </c>
      <c r="IL22" s="2">
        <v>0.8391824333657133</v>
      </c>
      <c r="IM22" s="2">
        <v>0.90388842407250525</v>
      </c>
      <c r="IN22" s="2">
        <v>1.246411570346819</v>
      </c>
      <c r="IO22" s="2">
        <v>1.942344544852822</v>
      </c>
      <c r="IP22" s="2">
        <v>2.7738318937686266</v>
      </c>
      <c r="IQ22" s="2">
        <v>3.4871904500803463</v>
      </c>
      <c r="IR22" s="2">
        <v>4.7532650368717393</v>
      </c>
      <c r="IS22" s="2">
        <v>7.7786404375140412</v>
      </c>
      <c r="IT22" s="2">
        <v>5.6795765714710997</v>
      </c>
      <c r="IU22" s="2">
        <v>6.808074114116339</v>
      </c>
      <c r="IV22" s="2">
        <v>6.1260231388351798</v>
      </c>
      <c r="IW22" s="2">
        <v>8.7898908432320582</v>
      </c>
      <c r="IX22" s="2">
        <v>7.0944311241271603</v>
      </c>
      <c r="IY22" s="38">
        <v>6.9893604061723513</v>
      </c>
    </row>
    <row r="23" spans="1:259" ht="14.5" x14ac:dyDescent="0.35">
      <c r="A23" s="51">
        <v>18</v>
      </c>
      <c r="B23" s="48" t="s">
        <v>6</v>
      </c>
      <c r="C23" s="46" t="s">
        <v>24</v>
      </c>
      <c r="D23" s="37">
        <v>193.86197217993106</v>
      </c>
      <c r="E23" s="2">
        <v>149.56491360651094</v>
      </c>
      <c r="F23" s="2">
        <v>161.02015001558897</v>
      </c>
      <c r="G23" s="2">
        <v>136.97717646362418</v>
      </c>
      <c r="H23" s="2">
        <v>134.31084604337798</v>
      </c>
      <c r="I23" s="2">
        <v>128.68642927951294</v>
      </c>
      <c r="J23" s="2">
        <v>137.4442980309727</v>
      </c>
      <c r="K23" s="2">
        <v>141.12720463009416</v>
      </c>
      <c r="L23" s="2">
        <v>144.48445827212146</v>
      </c>
      <c r="M23" s="2">
        <v>138.80596354887288</v>
      </c>
      <c r="N23" s="2">
        <v>129.60540965922672</v>
      </c>
      <c r="O23" s="2">
        <v>116.26586394535599</v>
      </c>
      <c r="P23" s="2">
        <v>99.535531844299697</v>
      </c>
      <c r="Q23" s="2">
        <v>113.08860345242765</v>
      </c>
      <c r="R23" s="2">
        <v>108.56310781424391</v>
      </c>
      <c r="S23" s="2">
        <v>105.73202013039389</v>
      </c>
      <c r="T23" s="37">
        <v>183.21402269921884</v>
      </c>
      <c r="U23" s="2">
        <v>139.58199798549109</v>
      </c>
      <c r="V23" s="2">
        <v>151.75878045735482</v>
      </c>
      <c r="W23" s="2">
        <v>128.37923423235949</v>
      </c>
      <c r="X23" s="2">
        <v>125.43516195447509</v>
      </c>
      <c r="Y23" s="2">
        <v>120.14972990092436</v>
      </c>
      <c r="Z23" s="2">
        <v>126.51555462993903</v>
      </c>
      <c r="AA23" s="2">
        <v>129.412931846254</v>
      </c>
      <c r="AB23" s="2">
        <v>132.77745833208755</v>
      </c>
      <c r="AC23" s="2">
        <v>129.77219849965945</v>
      </c>
      <c r="AD23" s="2">
        <v>121.27423677935849</v>
      </c>
      <c r="AE23" s="2">
        <v>108.70197330099644</v>
      </c>
      <c r="AF23" s="2">
        <v>93.424866564996464</v>
      </c>
      <c r="AG23" s="2">
        <v>107.03359217858906</v>
      </c>
      <c r="AH23" s="2">
        <v>101.42029234681013</v>
      </c>
      <c r="AI23" s="2">
        <v>99.525084314992014</v>
      </c>
      <c r="AJ23" s="37">
        <v>5.1774532115068759</v>
      </c>
      <c r="AK23" s="2">
        <v>5.0466514597588903</v>
      </c>
      <c r="AL23" s="2">
        <v>8.8763049582819882</v>
      </c>
      <c r="AM23" s="2">
        <v>4.9164678272320961</v>
      </c>
      <c r="AN23" s="2">
        <v>3.9245979910798288</v>
      </c>
      <c r="AO23" s="2">
        <v>3.4715748558090809</v>
      </c>
      <c r="AP23" s="2">
        <v>3.2316988494841041</v>
      </c>
      <c r="AQ23" s="2">
        <v>4.6068797438098983</v>
      </c>
      <c r="AR23" s="2">
        <v>3.2021467851252199</v>
      </c>
      <c r="AS23" s="2">
        <v>3.0220713775077068</v>
      </c>
      <c r="AT23" s="2">
        <v>3.7706205222513525</v>
      </c>
      <c r="AU23" s="2">
        <v>4.3099339283268563</v>
      </c>
      <c r="AV23" s="2">
        <v>3.9636956530247311</v>
      </c>
      <c r="AW23" s="2">
        <v>4.5400996926027446</v>
      </c>
      <c r="AX23" s="2">
        <v>14.478453852971102</v>
      </c>
      <c r="AY23" s="2">
        <v>13.834605653910275</v>
      </c>
      <c r="AZ23" s="37">
        <v>2.4827138195258591</v>
      </c>
      <c r="BA23" s="2">
        <v>2.4794901333955477</v>
      </c>
      <c r="BB23" s="2">
        <v>2.9714980454716899</v>
      </c>
      <c r="BC23" s="2">
        <v>2.5271077569183626</v>
      </c>
      <c r="BD23" s="2">
        <v>2.5954164287747892</v>
      </c>
      <c r="BE23" s="2">
        <v>2.6479293463151632</v>
      </c>
      <c r="BF23" s="2">
        <v>2.8104216846953669</v>
      </c>
      <c r="BG23" s="2">
        <v>3.336247401962726</v>
      </c>
      <c r="BH23" s="2">
        <v>3.2645952310056154</v>
      </c>
      <c r="BI23" s="2">
        <v>3.240672389211892</v>
      </c>
      <c r="BJ23" s="2">
        <v>3.4629391489792347</v>
      </c>
      <c r="BK23" s="2">
        <v>3.436414724309957</v>
      </c>
      <c r="BL23" s="2">
        <v>3.2809985086028788</v>
      </c>
      <c r="BM23" s="2">
        <v>3.5301875878502051</v>
      </c>
      <c r="BN23" s="2">
        <v>4.569244508455073</v>
      </c>
      <c r="BO23" s="2">
        <v>4.4096967930796973</v>
      </c>
      <c r="BP23" s="37">
        <v>9833.4916286157895</v>
      </c>
      <c r="BQ23" s="2">
        <v>9172.9744947966592</v>
      </c>
      <c r="BR23" s="2">
        <v>8213.8160373521005</v>
      </c>
      <c r="BS23" s="2">
        <v>7779.0275765186698</v>
      </c>
      <c r="BT23" s="2">
        <v>8066.4399915272797</v>
      </c>
      <c r="BU23" s="2">
        <v>7737.79400585237</v>
      </c>
      <c r="BV23" s="2">
        <v>10093.494086803899</v>
      </c>
      <c r="BW23" s="2">
        <v>10701.174589493299</v>
      </c>
      <c r="BX23" s="2">
        <v>10752.222093834</v>
      </c>
      <c r="BY23" s="2">
        <v>8090.3688675021604</v>
      </c>
      <c r="BZ23" s="2">
        <v>7307.9166307657197</v>
      </c>
      <c r="CA23" s="2">
        <v>6532.5625924243304</v>
      </c>
      <c r="CB23" s="2">
        <v>5130.2171962389002</v>
      </c>
      <c r="CC23" s="2">
        <v>4992.3887716652798</v>
      </c>
      <c r="CD23" s="2">
        <v>5526.5689648099897</v>
      </c>
      <c r="CE23" s="2">
        <v>4650.9972069263804</v>
      </c>
      <c r="CF23" s="37">
        <v>11.57</v>
      </c>
      <c r="CG23" s="2">
        <v>11.57</v>
      </c>
      <c r="CH23" s="2">
        <v>11.57</v>
      </c>
      <c r="CI23" s="2">
        <v>11.57</v>
      </c>
      <c r="CJ23" s="2">
        <v>11.57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37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37">
        <v>18.401035991530659</v>
      </c>
      <c r="DM23" s="2">
        <v>14.366630446750188</v>
      </c>
      <c r="DN23" s="2">
        <v>30.372005959400528</v>
      </c>
      <c r="DO23" s="2">
        <v>9.4886380934291612</v>
      </c>
      <c r="DP23" s="2">
        <v>8.3555802185518502</v>
      </c>
      <c r="DQ23" s="2">
        <v>7.2429129531536827</v>
      </c>
      <c r="DR23" s="2">
        <v>5.9433087970391689</v>
      </c>
      <c r="DS23" s="2">
        <v>5.9545386697755749</v>
      </c>
      <c r="DT23" s="2">
        <v>5.750940872850971</v>
      </c>
      <c r="DU23" s="2">
        <v>4.7910950945705837</v>
      </c>
      <c r="DV23" s="2">
        <v>7.8006643370749069</v>
      </c>
      <c r="DW23" s="2">
        <v>7.7868983120234043</v>
      </c>
      <c r="DX23" s="2">
        <v>8.1220566929084299</v>
      </c>
      <c r="DY23" s="2">
        <v>9.410332272920785</v>
      </c>
      <c r="DZ23" s="2">
        <v>49.771769765260224</v>
      </c>
      <c r="EA23" s="2">
        <v>47.464602346772502</v>
      </c>
      <c r="EB23" s="37">
        <v>505.19957631799508</v>
      </c>
      <c r="EC23" s="2">
        <v>443.69874143448124</v>
      </c>
      <c r="ED23" s="2">
        <v>458.19391837061221</v>
      </c>
      <c r="EE23" s="2">
        <v>413.6275483682038</v>
      </c>
      <c r="EF23" s="2">
        <v>398.83980603214553</v>
      </c>
      <c r="EG23" s="2">
        <v>396.82845611569752</v>
      </c>
      <c r="EH23" s="2">
        <v>395.49139820649128</v>
      </c>
      <c r="EI23" s="2">
        <v>391.18007852401263</v>
      </c>
      <c r="EJ23" s="2">
        <v>382.1529535870871</v>
      </c>
      <c r="EK23" s="2">
        <v>346.05796816526333</v>
      </c>
      <c r="EL23" s="2">
        <v>321.19591481297726</v>
      </c>
      <c r="EM23" s="2">
        <v>282.31730642419035</v>
      </c>
      <c r="EN23" s="2">
        <v>248.38485015492836</v>
      </c>
      <c r="EO23" s="2">
        <v>240.65621383294197</v>
      </c>
      <c r="EP23" s="2">
        <v>298.8661972543469</v>
      </c>
      <c r="EQ23" s="2">
        <v>267.9315022065386</v>
      </c>
      <c r="ER23" s="37">
        <v>481.84585140479328</v>
      </c>
      <c r="ES23" s="2">
        <v>435.5285717332377</v>
      </c>
      <c r="ET23" s="2">
        <v>507.73850788259978</v>
      </c>
      <c r="EU23" s="2">
        <v>465.29325333739081</v>
      </c>
      <c r="EV23" s="2">
        <v>353.94388581379303</v>
      </c>
      <c r="EW23" s="2">
        <v>326.50260844800806</v>
      </c>
      <c r="EX23" s="2">
        <v>329.71144053648629</v>
      </c>
      <c r="EY23" s="2">
        <v>332.441283833917</v>
      </c>
      <c r="EZ23" s="2">
        <v>331.72959528068947</v>
      </c>
      <c r="FA23" s="2">
        <v>312.36204739292924</v>
      </c>
      <c r="FB23" s="2">
        <v>301.07417688561907</v>
      </c>
      <c r="FC23" s="2">
        <v>297.22509273984605</v>
      </c>
      <c r="FD23" s="2">
        <v>283.08556420996837</v>
      </c>
      <c r="FE23" s="2">
        <v>279.8235114212934</v>
      </c>
      <c r="FF23" s="2">
        <v>297.17272965282001</v>
      </c>
      <c r="FG23" s="2">
        <v>291.09270942605542</v>
      </c>
      <c r="FH23" s="37">
        <v>6.3574095152460153</v>
      </c>
      <c r="FI23" s="2">
        <v>5.3566467060218139</v>
      </c>
      <c r="FJ23" s="2">
        <v>6.8143719897975972</v>
      </c>
      <c r="FK23" s="2">
        <v>5.4928701628903962</v>
      </c>
      <c r="FL23" s="2">
        <v>3.767471696845007</v>
      </c>
      <c r="FM23" s="2">
        <v>2.4836296567329246</v>
      </c>
      <c r="FN23" s="2">
        <v>2.0522061356566201</v>
      </c>
      <c r="FO23" s="2">
        <v>2.1939173218966044</v>
      </c>
      <c r="FP23" s="2">
        <v>2.042628413066327</v>
      </c>
      <c r="FQ23" s="2">
        <v>2.0500160116204063</v>
      </c>
      <c r="FR23" s="2">
        <v>2.207530810933954</v>
      </c>
      <c r="FS23" s="2">
        <v>2.2207112607075818</v>
      </c>
      <c r="FT23" s="2">
        <v>2.1191374768960216</v>
      </c>
      <c r="FU23" s="2">
        <v>2.3764037876678983</v>
      </c>
      <c r="FV23" s="2">
        <v>3.9896024411958062</v>
      </c>
      <c r="FW23" s="2">
        <v>3.8889633034885347</v>
      </c>
      <c r="FX23" s="37">
        <v>64.24016224057398</v>
      </c>
      <c r="FY23" s="2">
        <v>57.040829333576028</v>
      </c>
      <c r="FZ23" s="2">
        <v>63.026453013640769</v>
      </c>
      <c r="GA23" s="2">
        <v>54.207139709255813</v>
      </c>
      <c r="GB23" s="2">
        <v>39.056212172436851</v>
      </c>
      <c r="GC23" s="2">
        <v>34.618707623796944</v>
      </c>
      <c r="GD23" s="2">
        <v>33.319320542728029</v>
      </c>
      <c r="GE23" s="2">
        <v>33.546867487266859</v>
      </c>
      <c r="GF23" s="2">
        <v>33.153975391607915</v>
      </c>
      <c r="GG23" s="2">
        <v>31.262710291605195</v>
      </c>
      <c r="GH23" s="2">
        <v>30.720729656962007</v>
      </c>
      <c r="GI23" s="2">
        <v>30.482458436948534</v>
      </c>
      <c r="GJ23" s="2">
        <v>28.90136796349006</v>
      </c>
      <c r="GK23" s="2">
        <v>29.219572283550558</v>
      </c>
      <c r="GL23" s="2">
        <v>35.465053707853805</v>
      </c>
      <c r="GM23" s="2">
        <v>33.19689407945927</v>
      </c>
      <c r="GN23" s="37">
        <v>49.82530674023279</v>
      </c>
      <c r="GO23" s="2">
        <v>48.739086074459586</v>
      </c>
      <c r="GP23" s="2">
        <v>44.704016818803964</v>
      </c>
      <c r="GQ23" s="2">
        <v>50.162080814612231</v>
      </c>
      <c r="GR23" s="2">
        <v>45.554991553273609</v>
      </c>
      <c r="GS23" s="2">
        <v>49.075312039553005</v>
      </c>
      <c r="GT23" s="2">
        <v>45.056111179573918</v>
      </c>
      <c r="GU23" s="2">
        <v>56.40183938944481</v>
      </c>
      <c r="GV23" s="2">
        <v>51.024358159103421</v>
      </c>
      <c r="GW23" s="2">
        <v>45.359593285725751</v>
      </c>
      <c r="GX23" s="2">
        <v>43.930315713223607</v>
      </c>
      <c r="GY23" s="2">
        <v>42.34779002613832</v>
      </c>
      <c r="GZ23" s="2">
        <v>39.178858762925962</v>
      </c>
      <c r="HA23" s="2">
        <v>36.667630415844023</v>
      </c>
      <c r="HB23" s="2">
        <v>43.776974870883343</v>
      </c>
      <c r="HC23" s="2">
        <v>38.186507140511068</v>
      </c>
      <c r="HD23" s="37">
        <v>22.728373507393911</v>
      </c>
      <c r="HE23" s="2">
        <v>21.088723936933146</v>
      </c>
      <c r="HF23" s="2">
        <v>20.551471996040799</v>
      </c>
      <c r="HG23" s="2">
        <v>19.56157431267604</v>
      </c>
      <c r="HH23" s="2">
        <v>18.00414713709991</v>
      </c>
      <c r="HI23" s="2">
        <v>18.003907720750959</v>
      </c>
      <c r="HJ23" s="2">
        <v>16.906432445714405</v>
      </c>
      <c r="HK23" s="2">
        <v>18.277169089653199</v>
      </c>
      <c r="HL23" s="2">
        <v>16.390634774946427</v>
      </c>
      <c r="HM23" s="2">
        <v>14.865240415938857</v>
      </c>
      <c r="HN23" s="2">
        <v>14.099843454325384</v>
      </c>
      <c r="HO23" s="2">
        <v>13.461302052598963</v>
      </c>
      <c r="HP23" s="2">
        <v>11.727285724656014</v>
      </c>
      <c r="HQ23" s="2">
        <v>11.072211979413931</v>
      </c>
      <c r="HR23" s="2">
        <v>13.636142309454009</v>
      </c>
      <c r="HS23" s="2">
        <v>11.869755033803781</v>
      </c>
      <c r="HT23" s="37">
        <v>77.94397259873594</v>
      </c>
      <c r="HU23" s="2">
        <v>77.295356564747706</v>
      </c>
      <c r="HV23" s="2">
        <v>68.341328739766624</v>
      </c>
      <c r="HW23" s="2">
        <v>82.098775689639098</v>
      </c>
      <c r="HX23" s="2">
        <v>74.249622927352959</v>
      </c>
      <c r="HY23" s="2">
        <v>81.507150011429928</v>
      </c>
      <c r="HZ23" s="2">
        <v>74.298309965874566</v>
      </c>
      <c r="IA23" s="2">
        <v>96.206637802583131</v>
      </c>
      <c r="IB23" s="2">
        <v>87.308880832759328</v>
      </c>
      <c r="IC23" s="2">
        <v>77.292379780641767</v>
      </c>
      <c r="ID23" s="2">
        <v>75.015695161361293</v>
      </c>
      <c r="IE23" s="2">
        <v>72.405553258764073</v>
      </c>
      <c r="IF23" s="2">
        <v>67.773547701624068</v>
      </c>
      <c r="IG23" s="2">
        <v>63.169892999121949</v>
      </c>
      <c r="IH23" s="2">
        <v>74.088598695932603</v>
      </c>
      <c r="II23" s="38">
        <v>64.475809357276233</v>
      </c>
      <c r="IJ23" s="37">
        <v>5.7835446315161239</v>
      </c>
      <c r="IK23" s="2">
        <v>11.712958855803397</v>
      </c>
      <c r="IL23" s="2">
        <v>43.704074294170603</v>
      </c>
      <c r="IM23" s="2">
        <v>13.154534553477768</v>
      </c>
      <c r="IN23" s="2">
        <v>12.599564771209263</v>
      </c>
      <c r="IO23" s="2">
        <v>12.100927825771386</v>
      </c>
      <c r="IP23" s="2">
        <v>16.767160779937953</v>
      </c>
      <c r="IQ23" s="2">
        <v>25.407933969251378</v>
      </c>
      <c r="IR23" s="2">
        <v>26.998443421737331</v>
      </c>
      <c r="IS23" s="2">
        <v>26.929210591808484</v>
      </c>
      <c r="IT23" s="2">
        <v>34.420537516810761</v>
      </c>
      <c r="IU23" s="2">
        <v>35.802869066265515</v>
      </c>
      <c r="IV23" s="2">
        <v>36.939214734721929</v>
      </c>
      <c r="IW23" s="2">
        <v>43.264045921860095</v>
      </c>
      <c r="IX23" s="2">
        <v>127.82450164811188</v>
      </c>
      <c r="IY23" s="38">
        <v>120.28226502084627</v>
      </c>
    </row>
    <row r="24" spans="1:259" ht="14.5" x14ac:dyDescent="0.35">
      <c r="A24" s="51">
        <v>19</v>
      </c>
      <c r="B24" s="48" t="s">
        <v>6</v>
      </c>
      <c r="C24" s="46" t="s">
        <v>25</v>
      </c>
      <c r="D24" s="37">
        <v>256.911526409499</v>
      </c>
      <c r="E24" s="2">
        <v>203.26631195319163</v>
      </c>
      <c r="F24" s="2">
        <v>235.87047219968986</v>
      </c>
      <c r="G24" s="2">
        <v>214.39470581017619</v>
      </c>
      <c r="H24" s="2">
        <v>211.60525186094557</v>
      </c>
      <c r="I24" s="2">
        <v>220.41698996993557</v>
      </c>
      <c r="J24" s="2">
        <v>176.71767053202015</v>
      </c>
      <c r="K24" s="2">
        <v>181.05587981440607</v>
      </c>
      <c r="L24" s="2">
        <v>149.71935626925722</v>
      </c>
      <c r="M24" s="2">
        <v>178.96599339620212</v>
      </c>
      <c r="N24" s="2">
        <v>183.10221775989507</v>
      </c>
      <c r="O24" s="2">
        <v>169.2630100889904</v>
      </c>
      <c r="P24" s="2">
        <v>133.2161033151377</v>
      </c>
      <c r="Q24" s="2">
        <v>143.26956383402742</v>
      </c>
      <c r="R24" s="2">
        <v>124.60041865096933</v>
      </c>
      <c r="S24" s="2">
        <v>143.74340532682504</v>
      </c>
      <c r="T24" s="37">
        <v>253.33172658460265</v>
      </c>
      <c r="U24" s="2">
        <v>199.99255495409207</v>
      </c>
      <c r="V24" s="2">
        <v>232.98726176246819</v>
      </c>
      <c r="W24" s="2">
        <v>211.59768970484316</v>
      </c>
      <c r="X24" s="2">
        <v>209.22774466964782</v>
      </c>
      <c r="Y24" s="2">
        <v>217.84211565421361</v>
      </c>
      <c r="Z24" s="2">
        <v>174.3541478554738</v>
      </c>
      <c r="AA24" s="2">
        <v>178.79026938676228</v>
      </c>
      <c r="AB24" s="2">
        <v>147.58736965163681</v>
      </c>
      <c r="AC24" s="2">
        <v>176.76836074438756</v>
      </c>
      <c r="AD24" s="2">
        <v>180.91649739503973</v>
      </c>
      <c r="AE24" s="2">
        <v>167.70673163877427</v>
      </c>
      <c r="AF24" s="2">
        <v>132.17336886291622</v>
      </c>
      <c r="AG24" s="2">
        <v>142.11660706018262</v>
      </c>
      <c r="AH24" s="2">
        <v>123.52518931064174</v>
      </c>
      <c r="AI24" s="2">
        <v>142.67755380658028</v>
      </c>
      <c r="AJ24" s="37">
        <v>11.417440856239203</v>
      </c>
      <c r="AK24" s="2">
        <v>12.901628633265707</v>
      </c>
      <c r="AL24" s="2">
        <v>5.5494435130602708</v>
      </c>
      <c r="AM24" s="2">
        <v>4.7255733362928467</v>
      </c>
      <c r="AN24" s="2">
        <v>3.7503263228851154</v>
      </c>
      <c r="AO24" s="2">
        <v>3.6062896229738803</v>
      </c>
      <c r="AP24" s="2">
        <v>3.5487750449842088</v>
      </c>
      <c r="AQ24" s="2">
        <v>4.1055943470186511</v>
      </c>
      <c r="AR24" s="2">
        <v>4.7713457523747573</v>
      </c>
      <c r="AS24" s="2">
        <v>3.9619353533362736</v>
      </c>
      <c r="AT24" s="2">
        <v>4.229831946220826</v>
      </c>
      <c r="AU24" s="2">
        <v>3.8338756879399392</v>
      </c>
      <c r="AV24" s="2">
        <v>3.9873023236951877</v>
      </c>
      <c r="AW24" s="2">
        <v>6.0324651317389986</v>
      </c>
      <c r="AX24" s="2">
        <v>6.2184293077384512</v>
      </c>
      <c r="AY24" s="2">
        <v>6.5921303369479283</v>
      </c>
      <c r="AZ24" s="37">
        <v>3.3040750089055795</v>
      </c>
      <c r="BA24" s="2">
        <v>3.0059780378538807</v>
      </c>
      <c r="BB24" s="2">
        <v>2.8868061078147256</v>
      </c>
      <c r="BC24" s="2">
        <v>2.9168359003096396</v>
      </c>
      <c r="BD24" s="2">
        <v>3.0197138751397126</v>
      </c>
      <c r="BE24" s="2">
        <v>3.8192297414936363</v>
      </c>
      <c r="BF24" s="2">
        <v>3.0550176596000602</v>
      </c>
      <c r="BG24" s="2">
        <v>3.0817554598900614</v>
      </c>
      <c r="BH24" s="2">
        <v>2.7674976519421315</v>
      </c>
      <c r="BI24" s="2">
        <v>3.203813971860026</v>
      </c>
      <c r="BJ24" s="2">
        <v>3.4150050246020203</v>
      </c>
      <c r="BK24" s="2">
        <v>3.064304719341624</v>
      </c>
      <c r="BL24" s="2">
        <v>2.6795918813160076</v>
      </c>
      <c r="BM24" s="2">
        <v>3.097053487128151</v>
      </c>
      <c r="BN24" s="2">
        <v>2.9342641745643006</v>
      </c>
      <c r="BO24" s="2">
        <v>2.9230221418437652</v>
      </c>
      <c r="BP24" s="37">
        <v>2384.5316035616402</v>
      </c>
      <c r="BQ24" s="2">
        <v>2115.9272173366699</v>
      </c>
      <c r="BR24" s="2">
        <v>1962.8224002849599</v>
      </c>
      <c r="BS24" s="2">
        <v>1891.73853833463</v>
      </c>
      <c r="BT24" s="2">
        <v>1472.27387734493</v>
      </c>
      <c r="BU24" s="2">
        <v>1461.8023247829301</v>
      </c>
      <c r="BV24" s="2">
        <v>1454.5772954927299</v>
      </c>
      <c r="BW24" s="2">
        <v>1333.9885890563601</v>
      </c>
      <c r="BX24" s="2">
        <v>1265.00205878919</v>
      </c>
      <c r="BY24" s="2">
        <v>1237.6877593782201</v>
      </c>
      <c r="BZ24" s="2">
        <v>1162.3087388415399</v>
      </c>
      <c r="CA24" s="2">
        <v>636.889180328252</v>
      </c>
      <c r="CB24" s="2">
        <v>220.998138609303</v>
      </c>
      <c r="CC24" s="2">
        <v>163.32857606707901</v>
      </c>
      <c r="CD24" s="2">
        <v>123.53331345140199</v>
      </c>
      <c r="CE24" s="2">
        <v>106.671003221688</v>
      </c>
      <c r="CF24" s="37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37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37">
        <v>198.59106763837735</v>
      </c>
      <c r="DM24" s="2">
        <v>115.01199700026588</v>
      </c>
      <c r="DN24" s="2">
        <v>159.58402905716125</v>
      </c>
      <c r="DO24" s="2">
        <v>134.02538005356553</v>
      </c>
      <c r="DP24" s="2">
        <v>114.36004460467738</v>
      </c>
      <c r="DQ24" s="2">
        <v>101.45144028813863</v>
      </c>
      <c r="DR24" s="2">
        <v>65.813243057300056</v>
      </c>
      <c r="DS24" s="2">
        <v>114.83665218272047</v>
      </c>
      <c r="DT24" s="2">
        <v>9.0444187802703677</v>
      </c>
      <c r="DU24" s="2">
        <v>104.7807044097989</v>
      </c>
      <c r="DV24" s="2">
        <v>116.87961970612074</v>
      </c>
      <c r="DW24" s="2">
        <v>106.4954586861089</v>
      </c>
      <c r="DX24" s="2">
        <v>84.475861687854533</v>
      </c>
      <c r="DY24" s="2">
        <v>117.44306836931669</v>
      </c>
      <c r="DZ24" s="2">
        <v>116.44674520775376</v>
      </c>
      <c r="EA24" s="2">
        <v>122.45094977341981</v>
      </c>
      <c r="EB24" s="37">
        <v>633.69850982563617</v>
      </c>
      <c r="EC24" s="2">
        <v>547.32181859728041</v>
      </c>
      <c r="ED24" s="2">
        <v>501.8315095227648</v>
      </c>
      <c r="EE24" s="2">
        <v>474.20223533168138</v>
      </c>
      <c r="EF24" s="2">
        <v>461.1240424158737</v>
      </c>
      <c r="EG24" s="2">
        <v>559.4887433744093</v>
      </c>
      <c r="EH24" s="2">
        <v>402.06402208186711</v>
      </c>
      <c r="EI24" s="2">
        <v>351.30391006447468</v>
      </c>
      <c r="EJ24" s="2">
        <v>317.10572761104362</v>
      </c>
      <c r="EK24" s="2">
        <v>309.14890874513435</v>
      </c>
      <c r="EL24" s="2">
        <v>301.70035966297672</v>
      </c>
      <c r="EM24" s="2">
        <v>257.47685920139963</v>
      </c>
      <c r="EN24" s="2">
        <v>210.57880506207943</v>
      </c>
      <c r="EO24" s="2">
        <v>210.36771658802641</v>
      </c>
      <c r="EP24" s="2">
        <v>191.19431679680343</v>
      </c>
      <c r="EQ24" s="2">
        <v>190.47789944123227</v>
      </c>
      <c r="ER24" s="37">
        <v>877.08612734830899</v>
      </c>
      <c r="ES24" s="2">
        <v>1158.6563971877767</v>
      </c>
      <c r="ET24" s="2">
        <v>463.78598567292903</v>
      </c>
      <c r="EU24" s="2">
        <v>394.62865784385968</v>
      </c>
      <c r="EV24" s="2">
        <v>334.35250813572731</v>
      </c>
      <c r="EW24" s="2">
        <v>406.06749104778464</v>
      </c>
      <c r="EX24" s="2">
        <v>334.10647981810223</v>
      </c>
      <c r="EY24" s="2">
        <v>316.54672969111374</v>
      </c>
      <c r="EZ24" s="2">
        <v>320.49461680363834</v>
      </c>
      <c r="FA24" s="2">
        <v>307.08460094762614</v>
      </c>
      <c r="FB24" s="2">
        <v>313.68265552288335</v>
      </c>
      <c r="FC24" s="2">
        <v>300.52748158530704</v>
      </c>
      <c r="FD24" s="2">
        <v>329.04320613090204</v>
      </c>
      <c r="FE24" s="2">
        <v>287.86037219337669</v>
      </c>
      <c r="FF24" s="2">
        <v>287.97091949999873</v>
      </c>
      <c r="FG24" s="2">
        <v>246.6945246768656</v>
      </c>
      <c r="FH24" s="37">
        <v>22.185419082418587</v>
      </c>
      <c r="FI24" s="2">
        <v>31.852566405915113</v>
      </c>
      <c r="FJ24" s="2">
        <v>8.6982814510989108</v>
      </c>
      <c r="FK24" s="2">
        <v>5.8252725045587423</v>
      </c>
      <c r="FL24" s="2">
        <v>4.1001459765621133</v>
      </c>
      <c r="FM24" s="2">
        <v>3.9048140304246148</v>
      </c>
      <c r="FN24" s="2">
        <v>3.389617372399794</v>
      </c>
      <c r="FO24" s="2">
        <v>3.5653159423770346</v>
      </c>
      <c r="FP24" s="2">
        <v>3.7586529387552483</v>
      </c>
      <c r="FQ24" s="2">
        <v>3.6783350264699695</v>
      </c>
      <c r="FR24" s="2">
        <v>4.2160283591894814</v>
      </c>
      <c r="FS24" s="2">
        <v>3.9372726062020229</v>
      </c>
      <c r="FT24" s="2">
        <v>5.0450372312078988</v>
      </c>
      <c r="FU24" s="2">
        <v>4.0292928969953428</v>
      </c>
      <c r="FV24" s="2">
        <v>4.0460770774120842</v>
      </c>
      <c r="FW24" s="2">
        <v>3.4123290049762778</v>
      </c>
      <c r="FX24" s="37">
        <v>1556.0745878037296</v>
      </c>
      <c r="FY24" s="2">
        <v>1372.4866837055124</v>
      </c>
      <c r="FZ24" s="2">
        <v>1435.7768196082527</v>
      </c>
      <c r="GA24" s="2">
        <v>1709.7350240348953</v>
      </c>
      <c r="GB24" s="2">
        <v>1504.3179241289181</v>
      </c>
      <c r="GC24" s="2">
        <v>1034.9448458643087</v>
      </c>
      <c r="GD24" s="2">
        <v>1152.2356774038922</v>
      </c>
      <c r="GE24" s="2">
        <v>1001.78760075396</v>
      </c>
      <c r="GF24" s="2">
        <v>1418.2954906196828</v>
      </c>
      <c r="GG24" s="2">
        <v>795.96551669954863</v>
      </c>
      <c r="GH24" s="2">
        <v>804.45043767179834</v>
      </c>
      <c r="GI24" s="2">
        <v>766.14430133916767</v>
      </c>
      <c r="GJ24" s="2">
        <v>736.69626135267913</v>
      </c>
      <c r="GK24" s="2">
        <v>780.35069735908985</v>
      </c>
      <c r="GL24" s="2">
        <v>518.52899879889981</v>
      </c>
      <c r="GM24" s="2">
        <v>484.63693510383894</v>
      </c>
      <c r="GN24" s="37">
        <v>50.712649871528392</v>
      </c>
      <c r="GO24" s="2">
        <v>44.724464904963121</v>
      </c>
      <c r="GP24" s="2">
        <v>39.998861268591803</v>
      </c>
      <c r="GQ24" s="2">
        <v>46.990831954028963</v>
      </c>
      <c r="GR24" s="2">
        <v>37.707972693437611</v>
      </c>
      <c r="GS24" s="2">
        <v>42.977537152094847</v>
      </c>
      <c r="GT24" s="2">
        <v>37.456006266927645</v>
      </c>
      <c r="GU24" s="2">
        <v>43.209143206875311</v>
      </c>
      <c r="GV24" s="2">
        <v>40.507568434872596</v>
      </c>
      <c r="GW24" s="2">
        <v>36.843638746005816</v>
      </c>
      <c r="GX24" s="2">
        <v>36.89125455488773</v>
      </c>
      <c r="GY24" s="2">
        <v>32.243804626055891</v>
      </c>
      <c r="GZ24" s="2">
        <v>27.660245167616061</v>
      </c>
      <c r="HA24" s="2">
        <v>25.035405921096697</v>
      </c>
      <c r="HB24" s="2">
        <v>24.067677173465974</v>
      </c>
      <c r="HC24" s="2">
        <v>21.565786899085751</v>
      </c>
      <c r="HD24" s="37">
        <v>25.201206886568954</v>
      </c>
      <c r="HE24" s="2">
        <v>20.262456714961459</v>
      </c>
      <c r="HF24" s="2">
        <v>19.789395162023048</v>
      </c>
      <c r="HG24" s="2">
        <v>17.736728854759345</v>
      </c>
      <c r="HH24" s="2">
        <v>15.893498501688228</v>
      </c>
      <c r="HI24" s="2">
        <v>17.263845230419509</v>
      </c>
      <c r="HJ24" s="2">
        <v>13.965854629958189</v>
      </c>
      <c r="HK24" s="2">
        <v>12.950272976153649</v>
      </c>
      <c r="HL24" s="2">
        <v>12.656636829715515</v>
      </c>
      <c r="HM24" s="2">
        <v>11.464949099474751</v>
      </c>
      <c r="HN24" s="2">
        <v>11.160247139791188</v>
      </c>
      <c r="HO24" s="2">
        <v>10.036724471400346</v>
      </c>
      <c r="HP24" s="2">
        <v>8.5059180834025838</v>
      </c>
      <c r="HQ24" s="2">
        <v>8.2189395363103479</v>
      </c>
      <c r="HR24" s="2">
        <v>7.6879836299187172</v>
      </c>
      <c r="HS24" s="2">
        <v>6.8139524507325584</v>
      </c>
      <c r="HT24" s="37">
        <v>76.970417179082219</v>
      </c>
      <c r="HU24" s="2">
        <v>69.401619219405205</v>
      </c>
      <c r="HV24" s="2">
        <v>59.963665103289152</v>
      </c>
      <c r="HW24" s="2">
        <v>77.427844101586217</v>
      </c>
      <c r="HX24" s="2">
        <v>60.236725234638257</v>
      </c>
      <c r="HY24" s="2">
        <v>69.750298546703164</v>
      </c>
      <c r="HZ24" s="2">
        <v>61.849148067889011</v>
      </c>
      <c r="IA24" s="2">
        <v>74.960866454563558</v>
      </c>
      <c r="IB24" s="2">
        <v>69.589479362549199</v>
      </c>
      <c r="IC24" s="2">
        <v>63.422379903968995</v>
      </c>
      <c r="ID24" s="2">
        <v>63.78276331869602</v>
      </c>
      <c r="IE24" s="2">
        <v>55.481237908092311</v>
      </c>
      <c r="IF24" s="2">
        <v>47.664813036193458</v>
      </c>
      <c r="IG24" s="2">
        <v>42.350717122963928</v>
      </c>
      <c r="IH24" s="2">
        <v>40.858082874124207</v>
      </c>
      <c r="II24" s="38">
        <v>36.552547010338934</v>
      </c>
      <c r="IJ24" s="37">
        <v>28.730105418578436</v>
      </c>
      <c r="IK24" s="2">
        <v>45.061433433073617</v>
      </c>
      <c r="IL24" s="2">
        <v>8.2572579309005274</v>
      </c>
      <c r="IM24" s="2">
        <v>4.924556556315121</v>
      </c>
      <c r="IN24" s="2">
        <v>7.0221033141996907</v>
      </c>
      <c r="IO24" s="2">
        <v>10.521403986230347</v>
      </c>
      <c r="IP24" s="2">
        <v>13.783514013913807</v>
      </c>
      <c r="IQ24" s="2">
        <v>19.956460257965258</v>
      </c>
      <c r="IR24" s="2">
        <v>30.079967585170735</v>
      </c>
      <c r="IS24" s="2">
        <v>22.712436682043695</v>
      </c>
      <c r="IT24" s="2">
        <v>24.852706232114887</v>
      </c>
      <c r="IU24" s="2">
        <v>21.450186606362493</v>
      </c>
      <c r="IV24" s="2">
        <v>25.616498867397677</v>
      </c>
      <c r="IW24" s="2">
        <v>40.955530915431275</v>
      </c>
      <c r="IX24" s="2">
        <v>50.286071459452188</v>
      </c>
      <c r="IY24" s="38">
        <v>51.493937545963583</v>
      </c>
    </row>
    <row r="25" spans="1:259" ht="14.5" x14ac:dyDescent="0.35">
      <c r="A25" s="51">
        <v>20</v>
      </c>
      <c r="B25" s="48" t="s">
        <v>6</v>
      </c>
      <c r="C25" s="46" t="s">
        <v>26</v>
      </c>
      <c r="D25" s="37">
        <v>32.276555529980556</v>
      </c>
      <c r="E25" s="2">
        <v>25.906574117370919</v>
      </c>
      <c r="F25" s="2">
        <v>27.330095071346051</v>
      </c>
      <c r="G25" s="2">
        <v>24.639245152724342</v>
      </c>
      <c r="H25" s="2">
        <v>18.338644431632414</v>
      </c>
      <c r="I25" s="2">
        <v>18.046338573687969</v>
      </c>
      <c r="J25" s="2">
        <v>16.855081551880531</v>
      </c>
      <c r="K25" s="2">
        <v>16.810277021473407</v>
      </c>
      <c r="L25" s="2">
        <v>18.983354793851845</v>
      </c>
      <c r="M25" s="2">
        <v>16.323348851637434</v>
      </c>
      <c r="N25" s="2">
        <v>15.396243420329498</v>
      </c>
      <c r="O25" s="2">
        <v>15.827852702621085</v>
      </c>
      <c r="P25" s="2">
        <v>19.698035677348933</v>
      </c>
      <c r="Q25" s="2">
        <v>12.756498836461809</v>
      </c>
      <c r="R25" s="2">
        <v>10.76768346475853</v>
      </c>
      <c r="S25" s="2">
        <v>9.4807456304213993</v>
      </c>
      <c r="T25" s="37">
        <v>31.585212518846078</v>
      </c>
      <c r="U25" s="2">
        <v>25.22200719755369</v>
      </c>
      <c r="V25" s="2">
        <v>26.679277782996412</v>
      </c>
      <c r="W25" s="2">
        <v>24.05858478573386</v>
      </c>
      <c r="X25" s="2">
        <v>17.822731064517306</v>
      </c>
      <c r="Y25" s="2">
        <v>17.499638908564307</v>
      </c>
      <c r="Z25" s="2">
        <v>16.299593648588662</v>
      </c>
      <c r="AA25" s="2">
        <v>16.275069427894447</v>
      </c>
      <c r="AB25" s="2">
        <v>18.489303442538361</v>
      </c>
      <c r="AC25" s="2">
        <v>15.849734273902511</v>
      </c>
      <c r="AD25" s="2">
        <v>14.947490869178212</v>
      </c>
      <c r="AE25" s="2">
        <v>15.470166012053708</v>
      </c>
      <c r="AF25" s="2">
        <v>19.427009250551841</v>
      </c>
      <c r="AG25" s="2">
        <v>12.546115694377528</v>
      </c>
      <c r="AH25" s="2">
        <v>10.574997615279049</v>
      </c>
      <c r="AI25" s="2">
        <v>9.3016976298629075</v>
      </c>
      <c r="AJ25" s="37">
        <v>1.3422111193817383</v>
      </c>
      <c r="AK25" s="2">
        <v>1.1309936510595409</v>
      </c>
      <c r="AL25" s="2">
        <v>1.0404401090293289</v>
      </c>
      <c r="AM25" s="2">
        <v>0.90604584406744637</v>
      </c>
      <c r="AN25" s="2">
        <v>0.54700289787910517</v>
      </c>
      <c r="AO25" s="2">
        <v>0.59481195090123451</v>
      </c>
      <c r="AP25" s="2">
        <v>0.54436463396076307</v>
      </c>
      <c r="AQ25" s="2">
        <v>0.53183762227268661</v>
      </c>
      <c r="AR25" s="2">
        <v>0.57306577991585073</v>
      </c>
      <c r="AS25" s="2">
        <v>0.51123433531916651</v>
      </c>
      <c r="AT25" s="2">
        <v>0.65114910179012142</v>
      </c>
      <c r="AU25" s="2">
        <v>0.71703009094836001</v>
      </c>
      <c r="AV25" s="2">
        <v>0.74957412311044136</v>
      </c>
      <c r="AW25" s="2">
        <v>0.48818957352446984</v>
      </c>
      <c r="AX25" s="2">
        <v>0.52624018685142238</v>
      </c>
      <c r="AY25" s="2">
        <v>0.49397651762694866</v>
      </c>
      <c r="AZ25" s="37">
        <v>0.60641776116972534</v>
      </c>
      <c r="BA25" s="2">
        <v>0.53285037994102713</v>
      </c>
      <c r="BB25" s="2">
        <v>0.52847691867298963</v>
      </c>
      <c r="BC25" s="2">
        <v>0.5042993901969216</v>
      </c>
      <c r="BD25" s="2">
        <v>0.43596717536199087</v>
      </c>
      <c r="BE25" s="2">
        <v>0.51506964489956175</v>
      </c>
      <c r="BF25" s="2">
        <v>0.53327097262835543</v>
      </c>
      <c r="BG25" s="2">
        <v>0.56350654038570747</v>
      </c>
      <c r="BH25" s="2">
        <v>0.57416494783881733</v>
      </c>
      <c r="BI25" s="2">
        <v>0.56893233476140848</v>
      </c>
      <c r="BJ25" s="2">
        <v>0.65267693144152972</v>
      </c>
      <c r="BK25" s="2">
        <v>0.6752272988476643</v>
      </c>
      <c r="BL25" s="2">
        <v>0.65999720418451902</v>
      </c>
      <c r="BM25" s="2">
        <v>0.53312663459236775</v>
      </c>
      <c r="BN25" s="2">
        <v>0.52314669509351319</v>
      </c>
      <c r="BO25" s="2">
        <v>0.49294059811248719</v>
      </c>
      <c r="BP25" s="37">
        <v>493.06039308181499</v>
      </c>
      <c r="BQ25" s="2">
        <v>511.69374690319898</v>
      </c>
      <c r="BR25" s="2">
        <v>481.63858184849101</v>
      </c>
      <c r="BS25" s="2">
        <v>421.65174495440499</v>
      </c>
      <c r="BT25" s="2">
        <v>385.06598450361201</v>
      </c>
      <c r="BU25" s="2">
        <v>393.55147460007601</v>
      </c>
      <c r="BV25" s="2">
        <v>398.92888579447498</v>
      </c>
      <c r="BW25" s="2">
        <v>370.98690695309699</v>
      </c>
      <c r="BX25" s="2">
        <v>325.85179829852899</v>
      </c>
      <c r="BY25" s="2">
        <v>308.53294763421798</v>
      </c>
      <c r="BZ25" s="2">
        <v>257.56098946915603</v>
      </c>
      <c r="CA25" s="2">
        <v>158.67461382619999</v>
      </c>
      <c r="CB25" s="2">
        <v>75.139092241092996</v>
      </c>
      <c r="CC25" s="2">
        <v>55.4352758586124</v>
      </c>
      <c r="CD25" s="2">
        <v>39.317250047869102</v>
      </c>
      <c r="CE25" s="2">
        <v>34.587399565138398</v>
      </c>
      <c r="CF25" s="37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37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37">
        <v>4.2473329484617937</v>
      </c>
      <c r="DM25" s="2">
        <v>3.31056660220499</v>
      </c>
      <c r="DN25" s="2">
        <v>3.0348988477983929</v>
      </c>
      <c r="DO25" s="2">
        <v>2.3798723817035392</v>
      </c>
      <c r="DP25" s="2">
        <v>1.4255961683446006</v>
      </c>
      <c r="DQ25" s="2">
        <v>1.3464033807124398</v>
      </c>
      <c r="DR25" s="2">
        <v>1.2465161813070234</v>
      </c>
      <c r="DS25" s="2">
        <v>1.619254903573178</v>
      </c>
      <c r="DT25" s="2">
        <v>1.7847687417777576</v>
      </c>
      <c r="DU25" s="2">
        <v>2.4485285841148081</v>
      </c>
      <c r="DV25" s="2">
        <v>2.0714761153770458</v>
      </c>
      <c r="DW25" s="2">
        <v>1.4370473217455588</v>
      </c>
      <c r="DX25" s="2">
        <v>1.0467394047808336</v>
      </c>
      <c r="DY25" s="2">
        <v>0.37093610693078849</v>
      </c>
      <c r="DZ25" s="2">
        <v>0.45762755478647943</v>
      </c>
      <c r="EA25" s="2">
        <v>0.59904660190307335</v>
      </c>
      <c r="EB25" s="37">
        <v>91.407038848544801</v>
      </c>
      <c r="EC25" s="2">
        <v>75.582893330333846</v>
      </c>
      <c r="ED25" s="2">
        <v>74.300031046179384</v>
      </c>
      <c r="EE25" s="2">
        <v>72.628345749262337</v>
      </c>
      <c r="EF25" s="2">
        <v>70.340037635525462</v>
      </c>
      <c r="EG25" s="2">
        <v>74.213979821803818</v>
      </c>
      <c r="EH25" s="2">
        <v>75.162151745493361</v>
      </c>
      <c r="EI25" s="2">
        <v>72.552607494544702</v>
      </c>
      <c r="EJ25" s="2">
        <v>68.415163071496636</v>
      </c>
      <c r="EK25" s="2">
        <v>63.776740617877799</v>
      </c>
      <c r="EL25" s="2">
        <v>59.486052539771755</v>
      </c>
      <c r="EM25" s="2">
        <v>52.522388416015851</v>
      </c>
      <c r="EN25" s="2">
        <v>47.462678255922853</v>
      </c>
      <c r="EO25" s="2">
        <v>38.505409929100907</v>
      </c>
      <c r="EP25" s="2">
        <v>33.46900884942125</v>
      </c>
      <c r="EQ25" s="2">
        <v>28.082712147832655</v>
      </c>
      <c r="ER25" s="37">
        <v>108.01555200227581</v>
      </c>
      <c r="ES25" s="2">
        <v>96.979097225596703</v>
      </c>
      <c r="ET25" s="2">
        <v>88.798758333102057</v>
      </c>
      <c r="EU25" s="2">
        <v>83.643343038500973</v>
      </c>
      <c r="EV25" s="2">
        <v>72.836272352581688</v>
      </c>
      <c r="EW25" s="2">
        <v>72.041177966932437</v>
      </c>
      <c r="EX25" s="2">
        <v>72.164733798842647</v>
      </c>
      <c r="EY25" s="2">
        <v>69.790777513343798</v>
      </c>
      <c r="EZ25" s="2">
        <v>70.756199704042643</v>
      </c>
      <c r="FA25" s="2">
        <v>65.764126582928114</v>
      </c>
      <c r="FB25" s="2">
        <v>64.633141633289242</v>
      </c>
      <c r="FC25" s="2">
        <v>63.379618056529814</v>
      </c>
      <c r="FD25" s="2">
        <v>65.397450668921635</v>
      </c>
      <c r="FE25" s="2">
        <v>64.897118154039447</v>
      </c>
      <c r="FF25" s="2">
        <v>64.197276240781036</v>
      </c>
      <c r="FG25" s="2">
        <v>59.416763774117499</v>
      </c>
      <c r="FH25" s="37">
        <v>1.5311998539162055</v>
      </c>
      <c r="FI25" s="2">
        <v>1.3166587457907128</v>
      </c>
      <c r="FJ25" s="2">
        <v>1.1488389221710098</v>
      </c>
      <c r="FK25" s="2">
        <v>0.92912147273803103</v>
      </c>
      <c r="FL25" s="2">
        <v>0.66694634007029119</v>
      </c>
      <c r="FM25" s="2">
        <v>0.52246583629232601</v>
      </c>
      <c r="FN25" s="2">
        <v>0.44377986941779957</v>
      </c>
      <c r="FO25" s="2">
        <v>0.36897674300584565</v>
      </c>
      <c r="FP25" s="2">
        <v>0.43764934962645718</v>
      </c>
      <c r="FQ25" s="2">
        <v>0.40308894125682848</v>
      </c>
      <c r="FR25" s="2">
        <v>0.43357931527330457</v>
      </c>
      <c r="FS25" s="2">
        <v>0.42174922642315071</v>
      </c>
      <c r="FT25" s="2">
        <v>0.55532113783287274</v>
      </c>
      <c r="FU25" s="2">
        <v>0.49605196728051432</v>
      </c>
      <c r="FV25" s="2">
        <v>0.47785464060078631</v>
      </c>
      <c r="FW25" s="2">
        <v>0.40235421505846136</v>
      </c>
      <c r="FX25" s="37">
        <v>15.01874077509348</v>
      </c>
      <c r="FY25" s="2">
        <v>13.244117789300402</v>
      </c>
      <c r="FZ25" s="2">
        <v>11.766528610901288</v>
      </c>
      <c r="GA25" s="2">
        <v>10.573242187769425</v>
      </c>
      <c r="GB25" s="2">
        <v>8.2145971664219193</v>
      </c>
      <c r="GC25" s="2">
        <v>7.91045493382265</v>
      </c>
      <c r="GD25" s="2">
        <v>7.5954465659912769</v>
      </c>
      <c r="GE25" s="2">
        <v>7.1754394061842621</v>
      </c>
      <c r="GF25" s="2">
        <v>7.3058303692955437</v>
      </c>
      <c r="GG25" s="2">
        <v>6.8549009969049157</v>
      </c>
      <c r="GH25" s="2">
        <v>6.8469127990999281</v>
      </c>
      <c r="GI25" s="2">
        <v>6.6750416405330277</v>
      </c>
      <c r="GJ25" s="2">
        <v>6.6412049127370549</v>
      </c>
      <c r="GK25" s="2">
        <v>6.5574320284206875</v>
      </c>
      <c r="GL25" s="2">
        <v>6.554334919395175</v>
      </c>
      <c r="GM25" s="2">
        <v>5.7351327216042636</v>
      </c>
      <c r="GN25" s="37">
        <v>9.84134001813044</v>
      </c>
      <c r="GO25" s="2">
        <v>9.3250569121125668</v>
      </c>
      <c r="GP25" s="2">
        <v>8.4461685163722784</v>
      </c>
      <c r="GQ25" s="2">
        <v>10.060805489175749</v>
      </c>
      <c r="GR25" s="2">
        <v>9.2374279324279698</v>
      </c>
      <c r="GS25" s="2">
        <v>10.915102919691002</v>
      </c>
      <c r="GT25" s="2">
        <v>10.656480711349603</v>
      </c>
      <c r="GU25" s="2">
        <v>13.181218446232888</v>
      </c>
      <c r="GV25" s="2">
        <v>11.725621841251634</v>
      </c>
      <c r="GW25" s="2">
        <v>11.058433518747774</v>
      </c>
      <c r="GX25" s="2">
        <v>10.735014121129073</v>
      </c>
      <c r="GY25" s="2">
        <v>9.9504075747243732</v>
      </c>
      <c r="GZ25" s="2">
        <v>9.326782593042541</v>
      </c>
      <c r="HA25" s="2">
        <v>7.965316234883808</v>
      </c>
      <c r="HB25" s="2">
        <v>7.2272054597359912</v>
      </c>
      <c r="HC25" s="2">
        <v>6.5425974320163247</v>
      </c>
      <c r="HD25" s="37">
        <v>4.3956640690945923</v>
      </c>
      <c r="HE25" s="2">
        <v>3.9048390310460284</v>
      </c>
      <c r="HF25" s="2">
        <v>3.674685985337816</v>
      </c>
      <c r="HG25" s="2">
        <v>3.6235188550785473</v>
      </c>
      <c r="HH25" s="2">
        <v>3.221022278576481</v>
      </c>
      <c r="HI25" s="2">
        <v>3.418064127168654</v>
      </c>
      <c r="HJ25" s="2">
        <v>3.3742526716263002</v>
      </c>
      <c r="HK25" s="2">
        <v>3.5173108017899657</v>
      </c>
      <c r="HL25" s="2">
        <v>3.3808886999577616</v>
      </c>
      <c r="HM25" s="2">
        <v>3.1496934461024861</v>
      </c>
      <c r="HN25" s="2">
        <v>2.9851043634143926</v>
      </c>
      <c r="HO25" s="2">
        <v>2.780411350202451</v>
      </c>
      <c r="HP25" s="2">
        <v>2.5458843469986152</v>
      </c>
      <c r="HQ25" s="2">
        <v>2.0572185900332545</v>
      </c>
      <c r="HR25" s="2">
        <v>1.8640582738186091</v>
      </c>
      <c r="HS25" s="2">
        <v>1.5919743708559302</v>
      </c>
      <c r="HT25" s="37">
        <v>15.452662872339868</v>
      </c>
      <c r="HU25" s="2">
        <v>14.912100282940882</v>
      </c>
      <c r="HV25" s="2">
        <v>13.358461482573006</v>
      </c>
      <c r="HW25" s="2">
        <v>16.779785488647132</v>
      </c>
      <c r="HX25" s="2">
        <v>15.534769086987644</v>
      </c>
      <c r="HY25" s="2">
        <v>18.74314186057121</v>
      </c>
      <c r="HZ25" s="2">
        <v>18.248956972486237</v>
      </c>
      <c r="IA25" s="2">
        <v>23.328610284604398</v>
      </c>
      <c r="IB25" s="2">
        <v>20.481055158169994</v>
      </c>
      <c r="IC25" s="2">
        <v>19.325414913773283</v>
      </c>
      <c r="ID25" s="2">
        <v>18.808686040462405</v>
      </c>
      <c r="IE25" s="2">
        <v>17.429955486556334</v>
      </c>
      <c r="IF25" s="2">
        <v>16.437677835174721</v>
      </c>
      <c r="IG25" s="2">
        <v>14.147846295373908</v>
      </c>
      <c r="IH25" s="2">
        <v>12.838781598494545</v>
      </c>
      <c r="II25" s="38">
        <v>11.705225010626235</v>
      </c>
      <c r="IJ25" s="37">
        <v>2.1666140623379211</v>
      </c>
      <c r="IK25" s="2">
        <v>2.0656674368461303</v>
      </c>
      <c r="IL25" s="2">
        <v>1.6855221461316305</v>
      </c>
      <c r="IM25" s="2">
        <v>1.5415852909587802</v>
      </c>
      <c r="IN25" s="2">
        <v>1.2264659250493537</v>
      </c>
      <c r="IO25" s="2">
        <v>2.6075780445753654</v>
      </c>
      <c r="IP25" s="2">
        <v>3.1664832009636776</v>
      </c>
      <c r="IQ25" s="2">
        <v>3.8953580853727456</v>
      </c>
      <c r="IR25" s="2">
        <v>3.9269985526684903</v>
      </c>
      <c r="IS25" s="2">
        <v>4.4777304616863258</v>
      </c>
      <c r="IT25" s="2">
        <v>5.8843258821879907</v>
      </c>
      <c r="IU25" s="2">
        <v>5.9544972345609501</v>
      </c>
      <c r="IV25" s="2">
        <v>4.7266487470973706</v>
      </c>
      <c r="IW25" s="2">
        <v>4.6643700954357383</v>
      </c>
      <c r="IX25" s="2">
        <v>5.6586660898199117</v>
      </c>
      <c r="IY25" s="38">
        <v>5.3851004793847252</v>
      </c>
    </row>
    <row r="26" spans="1:259" ht="14.5" x14ac:dyDescent="0.35">
      <c r="A26" s="51">
        <v>21</v>
      </c>
      <c r="B26" s="48" t="s">
        <v>6</v>
      </c>
      <c r="C26" s="46" t="s">
        <v>27</v>
      </c>
      <c r="D26" s="37">
        <v>74.868414249579658</v>
      </c>
      <c r="E26" s="2">
        <v>62.395663141582055</v>
      </c>
      <c r="F26" s="2">
        <v>68.534313836248003</v>
      </c>
      <c r="G26" s="2">
        <v>65.014924809585409</v>
      </c>
      <c r="H26" s="2">
        <v>62.191617430793329</v>
      </c>
      <c r="I26" s="2">
        <v>62.881242533683682</v>
      </c>
      <c r="J26" s="2">
        <v>56.700511116865705</v>
      </c>
      <c r="K26" s="2">
        <v>50.681476752783489</v>
      </c>
      <c r="L26" s="2">
        <v>47.146706426007235</v>
      </c>
      <c r="M26" s="2">
        <v>43.876406591398563</v>
      </c>
      <c r="N26" s="2">
        <v>38.878360445714691</v>
      </c>
      <c r="O26" s="2">
        <v>40.274508441975655</v>
      </c>
      <c r="P26" s="2">
        <v>36.420368866318832</v>
      </c>
      <c r="Q26" s="2">
        <v>42.262992015349184</v>
      </c>
      <c r="R26" s="2">
        <v>35.75079766068481</v>
      </c>
      <c r="S26" s="2">
        <v>36.370845123505902</v>
      </c>
      <c r="T26" s="37">
        <v>72.347890659659427</v>
      </c>
      <c r="U26" s="2">
        <v>60.057742516508199</v>
      </c>
      <c r="V26" s="2">
        <v>66.191572981868418</v>
      </c>
      <c r="W26" s="2">
        <v>63.029195648895758</v>
      </c>
      <c r="X26" s="2">
        <v>60.209472542480633</v>
      </c>
      <c r="Y26" s="2">
        <v>60.966946006522939</v>
      </c>
      <c r="Z26" s="2">
        <v>54.540566561887459</v>
      </c>
      <c r="AA26" s="2">
        <v>48.954096748896077</v>
      </c>
      <c r="AB26" s="2">
        <v>45.267336580713987</v>
      </c>
      <c r="AC26" s="2">
        <v>42.2813626485597</v>
      </c>
      <c r="AD26" s="2">
        <v>37.335228868973935</v>
      </c>
      <c r="AE26" s="2">
        <v>38.899599292053651</v>
      </c>
      <c r="AF26" s="2">
        <v>35.272150191353958</v>
      </c>
      <c r="AG26" s="2">
        <v>41.030209349332488</v>
      </c>
      <c r="AH26" s="2">
        <v>34.665785514411937</v>
      </c>
      <c r="AI26" s="2">
        <v>35.426051057738285</v>
      </c>
      <c r="AJ26" s="37">
        <v>8.5200515742138627</v>
      </c>
      <c r="AK26" s="2">
        <v>7.2131168267316053</v>
      </c>
      <c r="AL26" s="2">
        <v>7.30897903097061</v>
      </c>
      <c r="AM26" s="2">
        <v>5.54257881754988</v>
      </c>
      <c r="AN26" s="2">
        <v>5.9561980731270472</v>
      </c>
      <c r="AO26" s="2">
        <v>5.7027781763185166</v>
      </c>
      <c r="AP26" s="2">
        <v>7.7634096407876116</v>
      </c>
      <c r="AQ26" s="2">
        <v>5.1601642593767751</v>
      </c>
      <c r="AR26" s="2">
        <v>6.3748366730621431</v>
      </c>
      <c r="AS26" s="2">
        <v>5.0897672847816393</v>
      </c>
      <c r="AT26" s="2">
        <v>5.368116206800873</v>
      </c>
      <c r="AU26" s="2">
        <v>5.1548145900387183</v>
      </c>
      <c r="AV26" s="2">
        <v>4.7814580283480028</v>
      </c>
      <c r="AW26" s="2">
        <v>4.8924374414055976</v>
      </c>
      <c r="AX26" s="2">
        <v>4.629069907306965</v>
      </c>
      <c r="AY26" s="2">
        <v>4.2013339769898606</v>
      </c>
      <c r="AZ26" s="37">
        <v>3.7067119372328472</v>
      </c>
      <c r="BA26" s="2">
        <v>3.1757877165045389</v>
      </c>
      <c r="BB26" s="2">
        <v>3.4369436489837559</v>
      </c>
      <c r="BC26" s="2">
        <v>2.7884197019838006</v>
      </c>
      <c r="BD26" s="2">
        <v>3.2506769270929001</v>
      </c>
      <c r="BE26" s="2">
        <v>3.3510420515822958</v>
      </c>
      <c r="BF26" s="2">
        <v>4.2550148739393503</v>
      </c>
      <c r="BG26" s="2">
        <v>3.1346008239375642</v>
      </c>
      <c r="BH26" s="2">
        <v>3.8325550832350261</v>
      </c>
      <c r="BI26" s="2">
        <v>3.2467457938700139</v>
      </c>
      <c r="BJ26" s="2">
        <v>3.3228104938309122</v>
      </c>
      <c r="BK26" s="2">
        <v>3.3898015584724934</v>
      </c>
      <c r="BL26" s="2">
        <v>3.1613999746199997</v>
      </c>
      <c r="BM26" s="2">
        <v>3.5914410925642848</v>
      </c>
      <c r="BN26" s="2">
        <v>3.1615320513572676</v>
      </c>
      <c r="BO26" s="2">
        <v>2.7467282831454809</v>
      </c>
      <c r="BP26" s="37">
        <v>1299.683482475491</v>
      </c>
      <c r="BQ26" s="2">
        <v>1294.369609051673</v>
      </c>
      <c r="BR26" s="2">
        <v>1227.2993745316439</v>
      </c>
      <c r="BS26" s="2">
        <v>1091.6057327724811</v>
      </c>
      <c r="BT26" s="2">
        <v>953.94195658547483</v>
      </c>
      <c r="BU26" s="2">
        <v>866.59259455455003</v>
      </c>
      <c r="BV26" s="2">
        <v>814.99014344228931</v>
      </c>
      <c r="BW26" s="2">
        <v>752.22618628144221</v>
      </c>
      <c r="BX26" s="2">
        <v>685.24732139023365</v>
      </c>
      <c r="BY26" s="2">
        <v>592.14282348944778</v>
      </c>
      <c r="BZ26" s="2">
        <v>512.27954208519452</v>
      </c>
      <c r="CA26" s="2">
        <v>332.27692840575969</v>
      </c>
      <c r="CB26" s="2">
        <v>176.56685689685258</v>
      </c>
      <c r="CC26" s="2">
        <v>144.06252812775199</v>
      </c>
      <c r="CD26" s="2">
        <v>117.5921952586004</v>
      </c>
      <c r="CE26" s="2">
        <v>99.27371937836827</v>
      </c>
      <c r="CF26" s="37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37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37">
        <v>20.480454296577822</v>
      </c>
      <c r="DM26" s="2">
        <v>12.297232637722589</v>
      </c>
      <c r="DN26" s="2">
        <v>14.186749770346845</v>
      </c>
      <c r="DO26" s="2">
        <v>9.8823605525976852</v>
      </c>
      <c r="DP26" s="2">
        <v>10.687618973181864</v>
      </c>
      <c r="DQ26" s="2">
        <v>10.063367968300573</v>
      </c>
      <c r="DR26" s="2">
        <v>10.617813809917992</v>
      </c>
      <c r="DS26" s="2">
        <v>6.0797762423377248</v>
      </c>
      <c r="DT26" s="2">
        <v>6.1114835860392649</v>
      </c>
      <c r="DU26" s="2">
        <v>4.8794363075916589</v>
      </c>
      <c r="DV26" s="2">
        <v>5.6436599717949942</v>
      </c>
      <c r="DW26" s="2">
        <v>4.8497187294539481</v>
      </c>
      <c r="DX26" s="2">
        <v>4.498482508334436</v>
      </c>
      <c r="DY26" s="2">
        <v>4.7640679885109378</v>
      </c>
      <c r="DZ26" s="2">
        <v>6.7823602261818472</v>
      </c>
      <c r="EA26" s="2">
        <v>8.7042829690930201</v>
      </c>
      <c r="EB26" s="37">
        <v>323.37417636355764</v>
      </c>
      <c r="EC26" s="2">
        <v>261.68570664127384</v>
      </c>
      <c r="ED26" s="2">
        <v>275.03487814822228</v>
      </c>
      <c r="EE26" s="2">
        <v>257.91545075731347</v>
      </c>
      <c r="EF26" s="2">
        <v>250.4021452419683</v>
      </c>
      <c r="EG26" s="2">
        <v>259.43253305247606</v>
      </c>
      <c r="EH26" s="2">
        <v>243.71037950261243</v>
      </c>
      <c r="EI26" s="2">
        <v>207.22415300914849</v>
      </c>
      <c r="EJ26" s="2">
        <v>208.39812543998889</v>
      </c>
      <c r="EK26" s="2">
        <v>176.20211817611994</v>
      </c>
      <c r="EL26" s="2">
        <v>159.64324667015245</v>
      </c>
      <c r="EM26" s="2">
        <v>146.80529466422365</v>
      </c>
      <c r="EN26" s="2">
        <v>127.03265697411686</v>
      </c>
      <c r="EO26" s="2">
        <v>131.68394654809381</v>
      </c>
      <c r="EP26" s="2">
        <v>119.79396663012373</v>
      </c>
      <c r="EQ26" s="2">
        <v>99.703387876449014</v>
      </c>
      <c r="ER26" s="37">
        <v>329.61994498202398</v>
      </c>
      <c r="ES26" s="2">
        <v>287.58239943226937</v>
      </c>
      <c r="ET26" s="2">
        <v>260.67945759480727</v>
      </c>
      <c r="EU26" s="2">
        <v>238.05792407691911</v>
      </c>
      <c r="EV26" s="2">
        <v>217.82794495406338</v>
      </c>
      <c r="EW26" s="2">
        <v>223.24549832386677</v>
      </c>
      <c r="EX26" s="2">
        <v>216.35528908592232</v>
      </c>
      <c r="EY26" s="2">
        <v>196.80287372722199</v>
      </c>
      <c r="EZ26" s="2">
        <v>200.42567748285367</v>
      </c>
      <c r="FA26" s="2">
        <v>179.43210421254483</v>
      </c>
      <c r="FB26" s="2">
        <v>166.24730325462349</v>
      </c>
      <c r="FC26" s="2">
        <v>163.57080111171308</v>
      </c>
      <c r="FD26" s="2">
        <v>149.36123705983582</v>
      </c>
      <c r="FE26" s="2">
        <v>152.92903631517694</v>
      </c>
      <c r="FF26" s="2">
        <v>143.89788686627432</v>
      </c>
      <c r="FG26" s="2">
        <v>131.8529773837256</v>
      </c>
      <c r="FH26" s="37">
        <v>5.2894429919827211</v>
      </c>
      <c r="FI26" s="2">
        <v>4.6021860936815218</v>
      </c>
      <c r="FJ26" s="2">
        <v>3.9722096062119778</v>
      </c>
      <c r="FK26" s="2">
        <v>3.3289384658459498</v>
      </c>
      <c r="FL26" s="2">
        <v>3.0443058066789308</v>
      </c>
      <c r="FM26" s="2">
        <v>2.6953640252944195</v>
      </c>
      <c r="FN26" s="2">
        <v>2.6172279448332527</v>
      </c>
      <c r="FO26" s="2">
        <v>2.139003543035138</v>
      </c>
      <c r="FP26" s="2">
        <v>2.1675505052154924</v>
      </c>
      <c r="FQ26" s="2">
        <v>1.9426422170378095</v>
      </c>
      <c r="FR26" s="2">
        <v>1.8659850828702242</v>
      </c>
      <c r="FS26" s="2">
        <v>1.8075940330800471</v>
      </c>
      <c r="FT26" s="2">
        <v>1.6680083946319872</v>
      </c>
      <c r="FU26" s="2">
        <v>1.7688350168386309</v>
      </c>
      <c r="FV26" s="2">
        <v>1.7280430850303852</v>
      </c>
      <c r="FW26" s="2">
        <v>1.6604177832229394</v>
      </c>
      <c r="FX26" s="37">
        <v>52.690585309315914</v>
      </c>
      <c r="FY26" s="2">
        <v>44.696362173163493</v>
      </c>
      <c r="FZ26" s="2">
        <v>40.812917077280353</v>
      </c>
      <c r="GA26" s="2">
        <v>34.377830938889474</v>
      </c>
      <c r="GB26" s="2">
        <v>29.377435941313902</v>
      </c>
      <c r="GC26" s="2">
        <v>27.819272326754184</v>
      </c>
      <c r="GD26" s="2">
        <v>30.069575107780459</v>
      </c>
      <c r="GE26" s="2">
        <v>24.186638620038835</v>
      </c>
      <c r="GF26" s="2">
        <v>26.429242572612655</v>
      </c>
      <c r="GG26" s="2">
        <v>22.725554444177895</v>
      </c>
      <c r="GH26" s="2">
        <v>22.019441848291383</v>
      </c>
      <c r="GI26" s="2">
        <v>21.392749372269389</v>
      </c>
      <c r="GJ26" s="2">
        <v>19.588508679732936</v>
      </c>
      <c r="GK26" s="2">
        <v>20.02688860593658</v>
      </c>
      <c r="GL26" s="2">
        <v>18.089116030577149</v>
      </c>
      <c r="GM26" s="2">
        <v>16.18554197628935</v>
      </c>
      <c r="GN26" s="37">
        <v>40.516368662921131</v>
      </c>
      <c r="GO26" s="2">
        <v>35.754775782015578</v>
      </c>
      <c r="GP26" s="2">
        <v>32.969522041637184</v>
      </c>
      <c r="GQ26" s="2">
        <v>34.265196723769314</v>
      </c>
      <c r="GR26" s="2">
        <v>31.186989476671371</v>
      </c>
      <c r="GS26" s="2">
        <v>31.749849677253355</v>
      </c>
      <c r="GT26" s="2">
        <v>29.909858412571253</v>
      </c>
      <c r="GU26" s="2">
        <v>32.722584464613711</v>
      </c>
      <c r="GV26" s="2">
        <v>31.862768043059738</v>
      </c>
      <c r="GW26" s="2">
        <v>27.21226082746719</v>
      </c>
      <c r="GX26" s="2">
        <v>26.83445974335503</v>
      </c>
      <c r="GY26" s="2">
        <v>25.859688960285627</v>
      </c>
      <c r="GZ26" s="2">
        <v>23.935659811768392</v>
      </c>
      <c r="HA26" s="2">
        <v>23.476827982173305</v>
      </c>
      <c r="HB26" s="2">
        <v>23.5385602013904</v>
      </c>
      <c r="HC26" s="2">
        <v>20.453482531558009</v>
      </c>
      <c r="HD26" s="37">
        <v>20.313364817005212</v>
      </c>
      <c r="HE26" s="2">
        <v>16.482240025385607</v>
      </c>
      <c r="HF26" s="2">
        <v>15.909604554924952</v>
      </c>
      <c r="HG26" s="2">
        <v>13.438160744625595</v>
      </c>
      <c r="HH26" s="2">
        <v>12.712074879440706</v>
      </c>
      <c r="HI26" s="2">
        <v>12.073286058448573</v>
      </c>
      <c r="HJ26" s="2">
        <v>12.175989456288169</v>
      </c>
      <c r="HK26" s="2">
        <v>9.7581994519442983</v>
      </c>
      <c r="HL26" s="2">
        <v>10.118411397737207</v>
      </c>
      <c r="HM26" s="2">
        <v>8.5309449794875878</v>
      </c>
      <c r="HN26" s="2">
        <v>8.1375469124428381</v>
      </c>
      <c r="HO26" s="2">
        <v>7.7535137624646557</v>
      </c>
      <c r="HP26" s="2">
        <v>6.9185496146457321</v>
      </c>
      <c r="HQ26" s="2">
        <v>6.8710820599498446</v>
      </c>
      <c r="HR26" s="2">
        <v>6.2067657167475856</v>
      </c>
      <c r="HS26" s="2">
        <v>5.1004809110721618</v>
      </c>
      <c r="HT26" s="37">
        <v>59.239584983035236</v>
      </c>
      <c r="HU26" s="2">
        <v>54.016625110630521</v>
      </c>
      <c r="HV26" s="2">
        <v>48.7042653604477</v>
      </c>
      <c r="HW26" s="2">
        <v>55.033876094853255</v>
      </c>
      <c r="HX26" s="2">
        <v>49.236243855649931</v>
      </c>
      <c r="HY26" s="2">
        <v>50.904726533207558</v>
      </c>
      <c r="HZ26" s="2">
        <v>46.561650034040056</v>
      </c>
      <c r="IA26" s="2">
        <v>56.204367836242376</v>
      </c>
      <c r="IB26" s="2">
        <v>53.80501675729824</v>
      </c>
      <c r="IC26" s="2">
        <v>46.139518273725926</v>
      </c>
      <c r="ID26" s="2">
        <v>45.706908575694932</v>
      </c>
      <c r="IE26" s="2">
        <v>44.152468418141545</v>
      </c>
      <c r="IF26" s="2">
        <v>41.149797874162203</v>
      </c>
      <c r="IG26" s="2">
        <v>40.188093197355471</v>
      </c>
      <c r="IH26" s="2">
        <v>41.157293250779972</v>
      </c>
      <c r="II26" s="38">
        <v>36.079572583398246</v>
      </c>
      <c r="IJ26" s="37">
        <v>55.763081398972211</v>
      </c>
      <c r="IK26" s="2">
        <v>47.186862966319346</v>
      </c>
      <c r="IL26" s="2">
        <v>50.72595099276792</v>
      </c>
      <c r="IM26" s="2">
        <v>36.361929830053541</v>
      </c>
      <c r="IN26" s="2">
        <v>44.704087283368352</v>
      </c>
      <c r="IO26" s="2">
        <v>44.42502922027672</v>
      </c>
      <c r="IP26" s="2">
        <v>66.715357880452999</v>
      </c>
      <c r="IQ26" s="2">
        <v>44.06081944157765</v>
      </c>
      <c r="IR26" s="2">
        <v>58.359228344865365</v>
      </c>
      <c r="IS26" s="2">
        <v>46.945456561795652</v>
      </c>
      <c r="IT26" s="2">
        <v>49.85634767763279</v>
      </c>
      <c r="IU26" s="2">
        <v>48.325346088361613</v>
      </c>
      <c r="IV26" s="2">
        <v>45.408855541426391</v>
      </c>
      <c r="IW26" s="2">
        <v>49.176016311690788</v>
      </c>
      <c r="IX26" s="2">
        <v>47.565649072669594</v>
      </c>
      <c r="IY26" s="38">
        <v>37.360775038991392</v>
      </c>
    </row>
    <row r="27" spans="1:259" ht="14.5" x14ac:dyDescent="0.35">
      <c r="A27" s="51">
        <v>22</v>
      </c>
      <c r="B27" s="48" t="s">
        <v>6</v>
      </c>
      <c r="C27" s="46" t="s">
        <v>28</v>
      </c>
      <c r="D27" s="37">
        <v>76.73606591449159</v>
      </c>
      <c r="E27" s="2">
        <v>73.879268628306804</v>
      </c>
      <c r="F27" s="2">
        <v>80.829739267405586</v>
      </c>
      <c r="G27" s="2">
        <v>80.735747652943118</v>
      </c>
      <c r="H27" s="2">
        <v>82.235079262025621</v>
      </c>
      <c r="I27" s="2">
        <v>81.432111292229294</v>
      </c>
      <c r="J27" s="2">
        <v>75.410809534021681</v>
      </c>
      <c r="K27" s="2">
        <v>72.133670729052696</v>
      </c>
      <c r="L27" s="2">
        <v>74.255202075118859</v>
      </c>
      <c r="M27" s="2">
        <v>71.533743831029724</v>
      </c>
      <c r="N27" s="2">
        <v>70.342919316258275</v>
      </c>
      <c r="O27" s="2">
        <v>68.819967920640934</v>
      </c>
      <c r="P27" s="2">
        <v>71.03975508342981</v>
      </c>
      <c r="Q27" s="2">
        <v>71.546241570270666</v>
      </c>
      <c r="R27" s="2">
        <v>68.419549194678211</v>
      </c>
      <c r="S27" s="2">
        <v>66.506093162828535</v>
      </c>
      <c r="T27" s="37">
        <v>74.583523081768988</v>
      </c>
      <c r="U27" s="2">
        <v>71.730250073684786</v>
      </c>
      <c r="V27" s="2">
        <v>78.934406453225108</v>
      </c>
      <c r="W27" s="2">
        <v>78.741834202910738</v>
      </c>
      <c r="X27" s="2">
        <v>80.290354352803462</v>
      </c>
      <c r="Y27" s="2">
        <v>79.541229769241127</v>
      </c>
      <c r="Z27" s="2">
        <v>73.616622997011007</v>
      </c>
      <c r="AA27" s="2">
        <v>70.422727711559034</v>
      </c>
      <c r="AB27" s="2">
        <v>72.523028949405514</v>
      </c>
      <c r="AC27" s="2">
        <v>69.92081297460463</v>
      </c>
      <c r="AD27" s="2">
        <v>68.766810677307475</v>
      </c>
      <c r="AE27" s="2">
        <v>67.40231838705887</v>
      </c>
      <c r="AF27" s="2">
        <v>69.702180584792202</v>
      </c>
      <c r="AG27" s="2">
        <v>70.252097098041943</v>
      </c>
      <c r="AH27" s="2">
        <v>67.090779591290726</v>
      </c>
      <c r="AI27" s="2">
        <v>65.246814037003617</v>
      </c>
      <c r="AJ27" s="37">
        <v>5.8998623662300202</v>
      </c>
      <c r="AK27" s="2">
        <v>6.2153548748438805</v>
      </c>
      <c r="AL27" s="2">
        <v>2.5298994038787659</v>
      </c>
      <c r="AM27" s="2">
        <v>4.3747212071356616</v>
      </c>
      <c r="AN27" s="2">
        <v>2.6525498670784167</v>
      </c>
      <c r="AO27" s="2">
        <v>2.0854970592719981</v>
      </c>
      <c r="AP27" s="2">
        <v>1.8604301484204866</v>
      </c>
      <c r="AQ27" s="2">
        <v>1.8055304204358911</v>
      </c>
      <c r="AR27" s="2">
        <v>2.3460301096686131</v>
      </c>
      <c r="AS27" s="2">
        <v>1.9928187504461823</v>
      </c>
      <c r="AT27" s="2">
        <v>2.0759107064939131</v>
      </c>
      <c r="AU27" s="2">
        <v>2.0993508880134835</v>
      </c>
      <c r="AV27" s="2">
        <v>2.3412631142004003</v>
      </c>
      <c r="AW27" s="2">
        <v>2.3260039214087591</v>
      </c>
      <c r="AX27" s="2">
        <v>2.5266838612013789</v>
      </c>
      <c r="AY27" s="2">
        <v>2.528152992581473</v>
      </c>
      <c r="AZ27" s="37">
        <v>1.6376721706410404</v>
      </c>
      <c r="BA27" s="2">
        <v>1.6767110261033509</v>
      </c>
      <c r="BB27" s="2">
        <v>1.5355734673310855</v>
      </c>
      <c r="BC27" s="2">
        <v>1.8217319566013337</v>
      </c>
      <c r="BD27" s="2">
        <v>1.9903402401676371</v>
      </c>
      <c r="BE27" s="2">
        <v>2.1267283436291153</v>
      </c>
      <c r="BF27" s="2">
        <v>2.20034159757388</v>
      </c>
      <c r="BG27" s="2">
        <v>2.3533880938750258</v>
      </c>
      <c r="BH27" s="2">
        <v>2.6702763397020384</v>
      </c>
      <c r="BI27" s="2">
        <v>2.7746495775827538</v>
      </c>
      <c r="BJ27" s="2">
        <v>2.9790554979763666</v>
      </c>
      <c r="BK27" s="2">
        <v>3.0862056047012554</v>
      </c>
      <c r="BL27" s="2">
        <v>3.2656225652549526</v>
      </c>
      <c r="BM27" s="2">
        <v>3.3613044507117027</v>
      </c>
      <c r="BN27" s="2">
        <v>3.5991787929315211</v>
      </c>
      <c r="BO27" s="2">
        <v>3.5102620607634636</v>
      </c>
      <c r="BP27" s="37">
        <v>1553.3635612482301</v>
      </c>
      <c r="BQ27" s="2">
        <v>1530.6601962089601</v>
      </c>
      <c r="BR27" s="2">
        <v>1417.5686620290601</v>
      </c>
      <c r="BS27" s="2">
        <v>1388.6622877330999</v>
      </c>
      <c r="BT27" s="2">
        <v>1343.0133492995701</v>
      </c>
      <c r="BU27" s="2">
        <v>1268.9045942668499</v>
      </c>
      <c r="BV27" s="2">
        <v>1159.00396949789</v>
      </c>
      <c r="BW27" s="2">
        <v>1036.7403208446499</v>
      </c>
      <c r="BX27" s="2">
        <v>958.86105262167098</v>
      </c>
      <c r="BY27" s="2">
        <v>821.84979335321498</v>
      </c>
      <c r="BZ27" s="2">
        <v>728.53343220531303</v>
      </c>
      <c r="CA27" s="2">
        <v>541.02322347184804</v>
      </c>
      <c r="CB27" s="2">
        <v>406.62915164750899</v>
      </c>
      <c r="CC27" s="2">
        <v>338.270682990669</v>
      </c>
      <c r="CD27" s="2">
        <v>304.24007514701202</v>
      </c>
      <c r="CE27" s="2">
        <v>258.271395930403</v>
      </c>
      <c r="CF27" s="37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37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37">
        <v>1.6764685513556998</v>
      </c>
      <c r="DM27" s="2">
        <v>1.5009268548109598</v>
      </c>
      <c r="DN27" s="2">
        <v>1.6366412958288885</v>
      </c>
      <c r="DO27" s="2">
        <v>1.765127877119949</v>
      </c>
      <c r="DP27" s="2">
        <v>1.437074660556414</v>
      </c>
      <c r="DQ27" s="2">
        <v>1.0511670440550291</v>
      </c>
      <c r="DR27" s="2">
        <v>0.93313949672784668</v>
      </c>
      <c r="DS27" s="2">
        <v>0.77113129048159101</v>
      </c>
      <c r="DT27" s="2">
        <v>0.67843571630632116</v>
      </c>
      <c r="DU27" s="2">
        <v>0.63590210857366913</v>
      </c>
      <c r="DV27" s="2">
        <v>0.58879095023848627</v>
      </c>
      <c r="DW27" s="2">
        <v>0.51836621171252084</v>
      </c>
      <c r="DX27" s="2">
        <v>0.56495021366415488</v>
      </c>
      <c r="DY27" s="2">
        <v>0.67572942856884455</v>
      </c>
      <c r="DZ27" s="2">
        <v>0.37440282447482331</v>
      </c>
      <c r="EA27" s="2">
        <v>0.88437952128168051</v>
      </c>
      <c r="EB27" s="37">
        <v>426.64887674585543</v>
      </c>
      <c r="EC27" s="2">
        <v>395.92841662026194</v>
      </c>
      <c r="ED27" s="2">
        <v>359.95691928772999</v>
      </c>
      <c r="EE27" s="2">
        <v>391.52116049411984</v>
      </c>
      <c r="EF27" s="2">
        <v>388.52803237941157</v>
      </c>
      <c r="EG27" s="2">
        <v>388.60103420616502</v>
      </c>
      <c r="EH27" s="2">
        <v>372.92221697412202</v>
      </c>
      <c r="EI27" s="2">
        <v>351.41250582353297</v>
      </c>
      <c r="EJ27" s="2">
        <v>356.55591582390906</v>
      </c>
      <c r="EK27" s="2">
        <v>318.49886679080436</v>
      </c>
      <c r="EL27" s="2">
        <v>295.14634038046506</v>
      </c>
      <c r="EM27" s="2">
        <v>263.58671950137403</v>
      </c>
      <c r="EN27" s="2">
        <v>246.50417631008625</v>
      </c>
      <c r="EO27" s="2">
        <v>227.91818912885853</v>
      </c>
      <c r="EP27" s="2">
        <v>221.23850525698691</v>
      </c>
      <c r="EQ27" s="2">
        <v>196.50602343723824</v>
      </c>
      <c r="ER27" s="37">
        <v>653.77623428072377</v>
      </c>
      <c r="ES27" s="2">
        <v>662.14741978488587</v>
      </c>
      <c r="ET27" s="2">
        <v>320.78534773732139</v>
      </c>
      <c r="EU27" s="2">
        <v>498.28319738458629</v>
      </c>
      <c r="EV27" s="2">
        <v>352.45997398573945</v>
      </c>
      <c r="EW27" s="2">
        <v>304.54574241973427</v>
      </c>
      <c r="EX27" s="2">
        <v>286.42096086651742</v>
      </c>
      <c r="EY27" s="2">
        <v>269.80415025453681</v>
      </c>
      <c r="EZ27" s="2">
        <v>316.47328465213553</v>
      </c>
      <c r="FA27" s="2">
        <v>250.99304264564609</v>
      </c>
      <c r="FB27" s="2">
        <v>236.95452081195961</v>
      </c>
      <c r="FC27" s="2">
        <v>234.43191487395413</v>
      </c>
      <c r="FD27" s="2">
        <v>243.95901213120828</v>
      </c>
      <c r="FE27" s="2">
        <v>235.3877325561414</v>
      </c>
      <c r="FF27" s="2">
        <v>246.55729200634684</v>
      </c>
      <c r="FG27" s="2">
        <v>223.46750822731326</v>
      </c>
      <c r="FH27" s="37">
        <v>13.521590382113574</v>
      </c>
      <c r="FI27" s="2">
        <v>14.587450164374062</v>
      </c>
      <c r="FJ27" s="2">
        <v>3.7427766288736617</v>
      </c>
      <c r="FK27" s="2">
        <v>9.5852929646223206</v>
      </c>
      <c r="FL27" s="2">
        <v>5.8376900448646083</v>
      </c>
      <c r="FM27" s="2">
        <v>3.5115731122664768</v>
      </c>
      <c r="FN27" s="2">
        <v>2.4979362532103266</v>
      </c>
      <c r="FO27" s="2">
        <v>2.0901886153485805</v>
      </c>
      <c r="FP27" s="2">
        <v>3.5490176538558824</v>
      </c>
      <c r="FQ27" s="2">
        <v>2.0628371058232098</v>
      </c>
      <c r="FR27" s="2">
        <v>2.0981141107957151</v>
      </c>
      <c r="FS27" s="2">
        <v>2.0361023155827125</v>
      </c>
      <c r="FT27" s="2">
        <v>2.6889386310459735</v>
      </c>
      <c r="FU27" s="2">
        <v>2.6328763821476824</v>
      </c>
      <c r="FV27" s="2">
        <v>3.1128708946876369</v>
      </c>
      <c r="FW27" s="2">
        <v>2.7790954153322609</v>
      </c>
      <c r="FX27" s="37">
        <v>88.560805496140816</v>
      </c>
      <c r="FY27" s="2">
        <v>92.250576273980911</v>
      </c>
      <c r="FZ27" s="2">
        <v>39.339344763367457</v>
      </c>
      <c r="GA27" s="2">
        <v>65.445305422864294</v>
      </c>
      <c r="GB27" s="2">
        <v>38.022478953268845</v>
      </c>
      <c r="GC27" s="2">
        <v>30.355345272429545</v>
      </c>
      <c r="GD27" s="2">
        <v>26.890879688425873</v>
      </c>
      <c r="GE27" s="2">
        <v>24.558988944706179</v>
      </c>
      <c r="GF27" s="2">
        <v>30.585861196681758</v>
      </c>
      <c r="GG27" s="2">
        <v>23.175452404315983</v>
      </c>
      <c r="GH27" s="2">
        <v>21.916397284632371</v>
      </c>
      <c r="GI27" s="2">
        <v>21.417055518227375</v>
      </c>
      <c r="GJ27" s="2">
        <v>22.641797244411642</v>
      </c>
      <c r="GK27" s="2">
        <v>22.119624962899415</v>
      </c>
      <c r="GL27" s="2">
        <v>23.324050367589304</v>
      </c>
      <c r="GM27" s="2">
        <v>20.564976212149933</v>
      </c>
      <c r="GN27" s="37">
        <v>48.371460453621602</v>
      </c>
      <c r="GO27" s="2">
        <v>47.404263898057359</v>
      </c>
      <c r="GP27" s="2">
        <v>42.755082354458828</v>
      </c>
      <c r="GQ27" s="2">
        <v>53.403803814974836</v>
      </c>
      <c r="GR27" s="2">
        <v>49.944280788985644</v>
      </c>
      <c r="GS27" s="2">
        <v>53.612886695398828</v>
      </c>
      <c r="GT27" s="2">
        <v>48.299442628127352</v>
      </c>
      <c r="GU27" s="2">
        <v>59.525186079764012</v>
      </c>
      <c r="GV27" s="2">
        <v>58.098119860022187</v>
      </c>
      <c r="GW27" s="2">
        <v>52.872436763170718</v>
      </c>
      <c r="GX27" s="2">
        <v>53.908643716106127</v>
      </c>
      <c r="GY27" s="2">
        <v>52.751504003803696</v>
      </c>
      <c r="GZ27" s="2">
        <v>53.32866345779837</v>
      </c>
      <c r="HA27" s="2">
        <v>52.63765583044794</v>
      </c>
      <c r="HB27" s="2">
        <v>58.688712855167822</v>
      </c>
      <c r="HC27" s="2">
        <v>53.249966686792028</v>
      </c>
      <c r="HD27" s="37">
        <v>21.929867161486239</v>
      </c>
      <c r="HE27" s="2">
        <v>20.723490717934105</v>
      </c>
      <c r="HF27" s="2">
        <v>19.787399596044231</v>
      </c>
      <c r="HG27" s="2">
        <v>20.372655201482292</v>
      </c>
      <c r="HH27" s="2">
        <v>19.270730446106896</v>
      </c>
      <c r="HI27" s="2">
        <v>18.961198332523711</v>
      </c>
      <c r="HJ27" s="2">
        <v>17.653753381907809</v>
      </c>
      <c r="HK27" s="2">
        <v>17.765608676266361</v>
      </c>
      <c r="HL27" s="2">
        <v>17.805003195906039</v>
      </c>
      <c r="HM27" s="2">
        <v>16.397074033175002</v>
      </c>
      <c r="HN27" s="2">
        <v>15.979219484129676</v>
      </c>
      <c r="HO27" s="2">
        <v>15.240991547165507</v>
      </c>
      <c r="HP27" s="2">
        <v>14.604218268490783</v>
      </c>
      <c r="HQ27" s="2">
        <v>14.194207003410455</v>
      </c>
      <c r="HR27" s="2">
        <v>13.986833569743947</v>
      </c>
      <c r="HS27" s="2">
        <v>12.963900191517979</v>
      </c>
      <c r="HT27" s="37">
        <v>76.038949342446756</v>
      </c>
      <c r="HU27" s="2">
        <v>75.322489664584651</v>
      </c>
      <c r="HV27" s="2">
        <v>66.681629498126384</v>
      </c>
      <c r="HW27" s="2">
        <v>88.076331057412972</v>
      </c>
      <c r="HX27" s="2">
        <v>82.102846764327879</v>
      </c>
      <c r="HY27" s="2">
        <v>89.98341796165424</v>
      </c>
      <c r="HZ27" s="2">
        <v>80.402188721371985</v>
      </c>
      <c r="IA27" s="2">
        <v>103.53385535999206</v>
      </c>
      <c r="IB27" s="2">
        <v>100.48811652780132</v>
      </c>
      <c r="IC27" s="2">
        <v>91.197204910774033</v>
      </c>
      <c r="ID27" s="2">
        <v>93.687855002279036</v>
      </c>
      <c r="IE27" s="2">
        <v>92.128953859578203</v>
      </c>
      <c r="IF27" s="2">
        <v>93.99114111548009</v>
      </c>
      <c r="IG27" s="2">
        <v>92.90628812249976</v>
      </c>
      <c r="IH27" s="2">
        <v>105.63285140976257</v>
      </c>
      <c r="II27" s="38">
        <v>95.457909332304126</v>
      </c>
      <c r="IJ27" s="37">
        <v>18.760314480406358</v>
      </c>
      <c r="IK27" s="2">
        <v>20.146809121925209</v>
      </c>
      <c r="IL27" s="2">
        <v>2.5865533389246673</v>
      </c>
      <c r="IM27" s="2">
        <v>14.372051907176745</v>
      </c>
      <c r="IN27" s="2">
        <v>10.133307740968208</v>
      </c>
      <c r="IO27" s="2">
        <v>8.8196070420847548</v>
      </c>
      <c r="IP27" s="2">
        <v>10.763943118348292</v>
      </c>
      <c r="IQ27" s="2">
        <v>13.205870474143872</v>
      </c>
      <c r="IR27" s="2">
        <v>20.558189335179399</v>
      </c>
      <c r="IS27" s="2">
        <v>20.484265840292807</v>
      </c>
      <c r="IT27" s="2">
        <v>22.08939888219291</v>
      </c>
      <c r="IU27" s="2">
        <v>21.506798878030356</v>
      </c>
      <c r="IV27" s="2">
        <v>23.705952891716464</v>
      </c>
      <c r="IW27" s="2">
        <v>26.070384081378968</v>
      </c>
      <c r="IX27" s="2">
        <v>32.118119615104582</v>
      </c>
      <c r="IY27" s="38">
        <v>29.306250713404268</v>
      </c>
    </row>
    <row r="28" spans="1:259" ht="14.5" x14ac:dyDescent="0.35">
      <c r="A28" s="51">
        <v>23</v>
      </c>
      <c r="B28" s="48" t="s">
        <v>83</v>
      </c>
      <c r="C28" s="29" t="s">
        <v>29</v>
      </c>
      <c r="D28" s="37">
        <v>7642.1333051878964</v>
      </c>
      <c r="E28" s="2">
        <v>7975.9678451568061</v>
      </c>
      <c r="F28" s="2">
        <v>10515.764384928063</v>
      </c>
      <c r="G28" s="2">
        <v>8369.2971977186244</v>
      </c>
      <c r="H28" s="2">
        <v>7813.1457659325906</v>
      </c>
      <c r="I28" s="2">
        <v>7449.6181010770715</v>
      </c>
      <c r="J28" s="2">
        <v>6478.6591614174986</v>
      </c>
      <c r="K28" s="2">
        <v>6305.6911070796432</v>
      </c>
      <c r="L28" s="2">
        <v>6889.2173646785322</v>
      </c>
      <c r="M28" s="2">
        <v>6518.1439900433879</v>
      </c>
      <c r="N28" s="2">
        <v>6744.7638684663943</v>
      </c>
      <c r="O28" s="2">
        <v>5676.1952392342437</v>
      </c>
      <c r="P28" s="2">
        <v>5322.4558822051486</v>
      </c>
      <c r="Q28" s="2">
        <v>6013.0806887680601</v>
      </c>
      <c r="R28" s="2">
        <v>5706.8760800717873</v>
      </c>
      <c r="S28" s="2">
        <v>5314.4164625489848</v>
      </c>
      <c r="T28" s="37">
        <v>7305.7151917512365</v>
      </c>
      <c r="U28" s="2">
        <v>7631.5587838782103</v>
      </c>
      <c r="V28" s="2">
        <v>10142.166403371666</v>
      </c>
      <c r="W28" s="2">
        <v>8029.1943173558584</v>
      </c>
      <c r="X28" s="2">
        <v>7462.329896186021</v>
      </c>
      <c r="Y28" s="2">
        <v>7094.7340966856809</v>
      </c>
      <c r="Z28" s="2">
        <v>6147.6783775309941</v>
      </c>
      <c r="AA28" s="2">
        <v>5969.4536929728101</v>
      </c>
      <c r="AB28" s="2">
        <v>6559.2634952376366</v>
      </c>
      <c r="AC28" s="2">
        <v>6182.8046576765546</v>
      </c>
      <c r="AD28" s="2">
        <v>6395.317793336776</v>
      </c>
      <c r="AE28" s="2">
        <v>5365.2730423457697</v>
      </c>
      <c r="AF28" s="2">
        <v>5048.0169019859022</v>
      </c>
      <c r="AG28" s="2">
        <v>5705.0054781458048</v>
      </c>
      <c r="AH28" s="2">
        <v>5414.7235334592642</v>
      </c>
      <c r="AI28" s="2">
        <v>5026.0595223116788</v>
      </c>
      <c r="AJ28" s="37">
        <v>3871.2878053205677</v>
      </c>
      <c r="AK28" s="2">
        <v>3875.3441016550451</v>
      </c>
      <c r="AL28" s="2">
        <v>3883.67013114067</v>
      </c>
      <c r="AM28" s="2">
        <v>3615.2212113472342</v>
      </c>
      <c r="AN28" s="2">
        <v>3934.4445544269211</v>
      </c>
      <c r="AO28" s="2">
        <v>3635.4742382312311</v>
      </c>
      <c r="AP28" s="2">
        <v>3400.866366706643</v>
      </c>
      <c r="AQ28" s="2">
        <v>3198.6717830164812</v>
      </c>
      <c r="AR28" s="2">
        <v>3364.1566733119739</v>
      </c>
      <c r="AS28" s="2">
        <v>3225.3930956861268</v>
      </c>
      <c r="AT28" s="2">
        <v>3704.3984825520565</v>
      </c>
      <c r="AU28" s="2">
        <v>3048.2750093535251</v>
      </c>
      <c r="AV28" s="2">
        <v>2979.6455514455029</v>
      </c>
      <c r="AW28" s="2">
        <v>3510.370386377961</v>
      </c>
      <c r="AX28" s="2">
        <v>3288.4547759751249</v>
      </c>
      <c r="AY28" s="2">
        <v>3279.3929130478382</v>
      </c>
      <c r="AZ28" s="37">
        <v>783.99633468343552</v>
      </c>
      <c r="BA28" s="2">
        <v>808.89437968452501</v>
      </c>
      <c r="BB28" s="2">
        <v>915.19744281433418</v>
      </c>
      <c r="BC28" s="2">
        <v>810.90783448482296</v>
      </c>
      <c r="BD28" s="2">
        <v>814.27606780019767</v>
      </c>
      <c r="BE28" s="2">
        <v>853.17103020094805</v>
      </c>
      <c r="BF28" s="2">
        <v>787.09096476990499</v>
      </c>
      <c r="BG28" s="2">
        <v>827.12353426657251</v>
      </c>
      <c r="BH28" s="2">
        <v>783.08283548571421</v>
      </c>
      <c r="BI28" s="2">
        <v>818.39978289696921</v>
      </c>
      <c r="BJ28" s="2">
        <v>819.36241433586201</v>
      </c>
      <c r="BK28" s="2">
        <v>739.6435260491894</v>
      </c>
      <c r="BL28" s="2">
        <v>607.7326109094405</v>
      </c>
      <c r="BM28" s="2">
        <v>681.07845732055137</v>
      </c>
      <c r="BN28" s="2">
        <v>643.69605089640254</v>
      </c>
      <c r="BO28" s="2">
        <v>628.40223778350389</v>
      </c>
      <c r="BP28" s="37">
        <v>802.49592820692885</v>
      </c>
      <c r="BQ28" s="2">
        <v>796.25348332396129</v>
      </c>
      <c r="BR28" s="2">
        <v>716.39259555653325</v>
      </c>
      <c r="BS28" s="2">
        <v>642.91182444215144</v>
      </c>
      <c r="BT28" s="2">
        <v>610.04312152188118</v>
      </c>
      <c r="BU28" s="2">
        <v>557.89110016641121</v>
      </c>
      <c r="BV28" s="2">
        <v>542.76260240125271</v>
      </c>
      <c r="BW28" s="2">
        <v>545.42770900979042</v>
      </c>
      <c r="BX28" s="2">
        <v>541.84202139175954</v>
      </c>
      <c r="BY28" s="2">
        <v>346.67017510388376</v>
      </c>
      <c r="BZ28" s="2">
        <v>269.73210558360836</v>
      </c>
      <c r="CA28" s="2">
        <v>218.38123473900424</v>
      </c>
      <c r="CB28" s="2">
        <v>186.76446840735525</v>
      </c>
      <c r="CC28" s="2">
        <v>114.51111916762093</v>
      </c>
      <c r="CD28" s="2">
        <v>94.279769848511947</v>
      </c>
      <c r="CE28" s="2">
        <v>83.470538105591174</v>
      </c>
      <c r="CF28" s="37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37">
        <v>19460.530268368799</v>
      </c>
      <c r="CW28" s="2">
        <v>20746.162332533298</v>
      </c>
      <c r="CX28" s="2">
        <v>21611.502943098101</v>
      </c>
      <c r="CY28" s="2">
        <v>23343.198482121301</v>
      </c>
      <c r="CZ28" s="2">
        <v>24258.221134047599</v>
      </c>
      <c r="DA28" s="2">
        <v>26442.511617498101</v>
      </c>
      <c r="DB28" s="2">
        <v>26634.657352295399</v>
      </c>
      <c r="DC28" s="2">
        <v>26941.4398927211</v>
      </c>
      <c r="DD28" s="2">
        <v>27698.689163054099</v>
      </c>
      <c r="DE28" s="2">
        <v>27805.713044822402</v>
      </c>
      <c r="DF28" s="2">
        <v>28322.145713570699</v>
      </c>
      <c r="DG28" s="2">
        <v>29346.580988798902</v>
      </c>
      <c r="DH28" s="2">
        <v>29772.998419353698</v>
      </c>
      <c r="DI28" s="2">
        <v>29184.537494566601</v>
      </c>
      <c r="DJ28" s="2">
        <v>29402.0796278218</v>
      </c>
      <c r="DK28" s="2">
        <v>29923.8751212313</v>
      </c>
      <c r="DL28" s="37">
        <v>4744.761728846418</v>
      </c>
      <c r="DM28" s="2">
        <v>4934.9502683222554</v>
      </c>
      <c r="DN28" s="2">
        <v>6169.9840881364544</v>
      </c>
      <c r="DO28" s="2">
        <v>4229.4876543700721</v>
      </c>
      <c r="DP28" s="2">
        <v>3859.5077554383593</v>
      </c>
      <c r="DQ28" s="2">
        <v>3197.8108583054477</v>
      </c>
      <c r="DR28" s="2">
        <v>2561.3585015375393</v>
      </c>
      <c r="DS28" s="2">
        <v>2047.6189395988911</v>
      </c>
      <c r="DT28" s="2">
        <v>2323.0165890554395</v>
      </c>
      <c r="DU28" s="2">
        <v>2124.871577447635</v>
      </c>
      <c r="DV28" s="2">
        <v>2320.1305473789198</v>
      </c>
      <c r="DW28" s="2">
        <v>2515.7369419472348</v>
      </c>
      <c r="DX28" s="2">
        <v>1914.7282991799766</v>
      </c>
      <c r="DY28" s="2">
        <v>2845.0196575584537</v>
      </c>
      <c r="DZ28" s="2">
        <v>2915.7484660876767</v>
      </c>
      <c r="EA28" s="2">
        <v>2640.9336683970478</v>
      </c>
      <c r="EB28" s="37">
        <v>10949.479532953237</v>
      </c>
      <c r="EC28" s="2">
        <v>12167.620073906763</v>
      </c>
      <c r="ED28" s="2">
        <v>14826.475495049703</v>
      </c>
      <c r="EE28" s="2">
        <v>12305.853639309455</v>
      </c>
      <c r="EF28" s="2">
        <v>12615.992374940945</v>
      </c>
      <c r="EG28" s="2">
        <v>11632.058533627456</v>
      </c>
      <c r="EH28" s="2">
        <v>11336.165339004709</v>
      </c>
      <c r="EI28" s="2">
        <v>11407.212601152229</v>
      </c>
      <c r="EJ28" s="2">
        <v>12150.80517753994</v>
      </c>
      <c r="EK28" s="2">
        <v>11902.966937520841</v>
      </c>
      <c r="EL28" s="2">
        <v>12017.895208203297</v>
      </c>
      <c r="EM28" s="2">
        <v>12194.789985896054</v>
      </c>
      <c r="EN28" s="2">
        <v>10786.989248115426</v>
      </c>
      <c r="EO28" s="2">
        <v>13138.735229823969</v>
      </c>
      <c r="EP28" s="2">
        <v>12724.761592441044</v>
      </c>
      <c r="EQ28" s="2">
        <v>12375.888808721476</v>
      </c>
      <c r="ER28" s="37">
        <v>5041.2771757238343</v>
      </c>
      <c r="ES28" s="2">
        <v>5561.5732362656936</v>
      </c>
      <c r="ET28" s="2">
        <v>6646.4317291932321</v>
      </c>
      <c r="EU28" s="2">
        <v>5600.1965281819485</v>
      </c>
      <c r="EV28" s="2">
        <v>5775.4329217069999</v>
      </c>
      <c r="EW28" s="2">
        <v>5604.8150212601277</v>
      </c>
      <c r="EX28" s="2">
        <v>5229.202595732263</v>
      </c>
      <c r="EY28" s="2">
        <v>5293.0280387544944</v>
      </c>
      <c r="EZ28" s="2">
        <v>5664.1802270299022</v>
      </c>
      <c r="FA28" s="2">
        <v>5498.4770805180342</v>
      </c>
      <c r="FB28" s="2">
        <v>5530.7522830328735</v>
      </c>
      <c r="FC28" s="2">
        <v>5398.9520825949148</v>
      </c>
      <c r="FD28" s="2">
        <v>4780.6222822041573</v>
      </c>
      <c r="FE28" s="2">
        <v>5736.0436506279684</v>
      </c>
      <c r="FF28" s="2">
        <v>5441.6546143837359</v>
      </c>
      <c r="FG28" s="2">
        <v>5375.5668524544753</v>
      </c>
      <c r="FH28" s="37">
        <v>320.91728758592473</v>
      </c>
      <c r="FI28" s="2">
        <v>343.95425108368153</v>
      </c>
      <c r="FJ28" s="2">
        <v>414.61877659243811</v>
      </c>
      <c r="FK28" s="2">
        <v>361.24126205354349</v>
      </c>
      <c r="FL28" s="2">
        <v>371.42881520920525</v>
      </c>
      <c r="FM28" s="2">
        <v>361.0661074652416</v>
      </c>
      <c r="FN28" s="2">
        <v>346.7888701099709</v>
      </c>
      <c r="FO28" s="2">
        <v>353.7674248943938</v>
      </c>
      <c r="FP28" s="2">
        <v>373.48718016122177</v>
      </c>
      <c r="FQ28" s="2">
        <v>370.23678995816607</v>
      </c>
      <c r="FR28" s="2">
        <v>371.86537141286288</v>
      </c>
      <c r="FS28" s="2">
        <v>381.87972981285066</v>
      </c>
      <c r="FT28" s="2">
        <v>370.43191246597206</v>
      </c>
      <c r="FU28" s="2">
        <v>413.63971612014331</v>
      </c>
      <c r="FV28" s="2">
        <v>400.19474987925429</v>
      </c>
      <c r="FW28" s="2">
        <v>382.04673560753707</v>
      </c>
      <c r="FX28" s="37">
        <v>3504.2973338495676</v>
      </c>
      <c r="FY28" s="2">
        <v>3620.8596715739118</v>
      </c>
      <c r="FZ28" s="2">
        <v>4067.765109337005</v>
      </c>
      <c r="GA28" s="2">
        <v>3606.9938857570351</v>
      </c>
      <c r="GB28" s="2">
        <v>3767.5605553834462</v>
      </c>
      <c r="GC28" s="2">
        <v>3613.3536206761041</v>
      </c>
      <c r="GD28" s="2">
        <v>3317.6324679622662</v>
      </c>
      <c r="GE28" s="2">
        <v>3266.8858347142659</v>
      </c>
      <c r="GF28" s="2">
        <v>3444.8218597533978</v>
      </c>
      <c r="GG28" s="2">
        <v>3374.0028729242581</v>
      </c>
      <c r="GH28" s="2">
        <v>3373.6268465488442</v>
      </c>
      <c r="GI28" s="2">
        <v>3147.4845865060602</v>
      </c>
      <c r="GJ28" s="2">
        <v>2717.0381599562893</v>
      </c>
      <c r="GK28" s="2">
        <v>3267.4732603600751</v>
      </c>
      <c r="GL28" s="2">
        <v>3017.7259137358055</v>
      </c>
      <c r="GM28" s="2">
        <v>3034.7454542578807</v>
      </c>
      <c r="GN28" s="37">
        <v>2021.2635904415499</v>
      </c>
      <c r="GO28" s="2">
        <v>2106.0076547692142</v>
      </c>
      <c r="GP28" s="2">
        <v>2309.1985262900607</v>
      </c>
      <c r="GQ28" s="2">
        <v>1683.84435425845</v>
      </c>
      <c r="GR28" s="2">
        <v>1662.0771290808459</v>
      </c>
      <c r="GS28" s="2">
        <v>1445.2900621137212</v>
      </c>
      <c r="GT28" s="2">
        <v>1228.6123201974601</v>
      </c>
      <c r="GU28" s="2">
        <v>1100.181715421468</v>
      </c>
      <c r="GV28" s="2">
        <v>1176.1062189972401</v>
      </c>
      <c r="GW28" s="2">
        <v>1147.8179623127605</v>
      </c>
      <c r="GX28" s="2">
        <v>1151.2489129370329</v>
      </c>
      <c r="GY28" s="2">
        <v>1095.7929926781574</v>
      </c>
      <c r="GZ28" s="2">
        <v>922.29383826006699</v>
      </c>
      <c r="HA28" s="2">
        <v>1170.5946398733247</v>
      </c>
      <c r="HB28" s="2">
        <v>1101.8933128660967</v>
      </c>
      <c r="HC28" s="2">
        <v>1124.4850557967966</v>
      </c>
      <c r="HD28" s="37">
        <v>1573.0129961244277</v>
      </c>
      <c r="HE28" s="2">
        <v>1599.4318513252763</v>
      </c>
      <c r="HF28" s="2">
        <v>1695.1002597420754</v>
      </c>
      <c r="HG28" s="2">
        <v>1312.2757744242301</v>
      </c>
      <c r="HH28" s="2">
        <v>1264.5509763693528</v>
      </c>
      <c r="HI28" s="2">
        <v>1064.8894694445871</v>
      </c>
      <c r="HJ28" s="2">
        <v>866.81547135196331</v>
      </c>
      <c r="HK28" s="2">
        <v>731.10269342180857</v>
      </c>
      <c r="HL28" s="2">
        <v>781.58185504961955</v>
      </c>
      <c r="HM28" s="2">
        <v>766.4046124610918</v>
      </c>
      <c r="HN28" s="2">
        <v>773.24074447042608</v>
      </c>
      <c r="HO28" s="2">
        <v>738.90674212429792</v>
      </c>
      <c r="HP28" s="2">
        <v>621.43948772721455</v>
      </c>
      <c r="HQ28" s="2">
        <v>794.96032891763764</v>
      </c>
      <c r="HR28" s="2">
        <v>748.89517185968589</v>
      </c>
      <c r="HS28" s="2">
        <v>764.54723494400071</v>
      </c>
      <c r="HT28" s="37">
        <v>2195.3330410374761</v>
      </c>
      <c r="HU28" s="2">
        <v>2296.582136093637</v>
      </c>
      <c r="HV28" s="2">
        <v>2430.3450288859967</v>
      </c>
      <c r="HW28" s="2">
        <v>1855.2464538506251</v>
      </c>
      <c r="HX28" s="2">
        <v>1833.8084366179166</v>
      </c>
      <c r="HY28" s="2">
        <v>1614.1912938472508</v>
      </c>
      <c r="HZ28" s="2">
        <v>1266.0251706546278</v>
      </c>
      <c r="IA28" s="2">
        <v>1138.6771924838872</v>
      </c>
      <c r="IB28" s="2">
        <v>1223.9227120307837</v>
      </c>
      <c r="IC28" s="2">
        <v>1179.2418806449055</v>
      </c>
      <c r="ID28" s="2">
        <v>1184.0148556289309</v>
      </c>
      <c r="IE28" s="2">
        <v>1122.0076291121011</v>
      </c>
      <c r="IF28" s="2">
        <v>945.20544269042546</v>
      </c>
      <c r="IG28" s="2">
        <v>1196.6909640704562</v>
      </c>
      <c r="IH28" s="2">
        <v>1132.332206411256</v>
      </c>
      <c r="II28" s="38">
        <v>1143.5409480898393</v>
      </c>
      <c r="IJ28" s="37">
        <v>13374.245974461672</v>
      </c>
      <c r="IK28" s="2">
        <v>14683.279719082315</v>
      </c>
      <c r="IL28" s="2">
        <v>16944.700541081416</v>
      </c>
      <c r="IM28" s="2">
        <v>15089.885163786303</v>
      </c>
      <c r="IN28" s="2">
        <v>16385.184792667191</v>
      </c>
      <c r="IO28" s="2">
        <v>16187.402157831919</v>
      </c>
      <c r="IP28" s="2">
        <v>15549.465820852403</v>
      </c>
      <c r="IQ28" s="2">
        <v>15860.623129519019</v>
      </c>
      <c r="IR28" s="2">
        <v>16818.266972482881</v>
      </c>
      <c r="IS28" s="2">
        <v>17011.442924285799</v>
      </c>
      <c r="IT28" s="2">
        <v>16889.272420908859</v>
      </c>
      <c r="IU28" s="2">
        <v>17064.029059807552</v>
      </c>
      <c r="IV28" s="2">
        <v>15292.948864186767</v>
      </c>
      <c r="IW28" s="2">
        <v>18186.949408182772</v>
      </c>
      <c r="IX28" s="2">
        <v>17134.037992383743</v>
      </c>
      <c r="IY28" s="38">
        <v>16888.401454074141</v>
      </c>
    </row>
    <row r="29" spans="1:259" ht="14.5" x14ac:dyDescent="0.35">
      <c r="A29" s="51">
        <v>24</v>
      </c>
      <c r="B29" s="48" t="s">
        <v>83</v>
      </c>
      <c r="C29" s="29" t="s">
        <v>247</v>
      </c>
      <c r="D29" s="37">
        <v>11.899601827095589</v>
      </c>
      <c r="E29" s="2">
        <v>11.43975967971504</v>
      </c>
      <c r="F29" s="2">
        <v>13.91703378956166</v>
      </c>
      <c r="G29" s="2">
        <v>14.587672501129644</v>
      </c>
      <c r="H29" s="2">
        <v>15.690830031446529</v>
      </c>
      <c r="I29" s="2">
        <v>15.923698598374552</v>
      </c>
      <c r="J29" s="2">
        <v>17.31763016463962</v>
      </c>
      <c r="K29" s="2">
        <v>17.046389412680856</v>
      </c>
      <c r="L29" s="2">
        <v>15.66232150716222</v>
      </c>
      <c r="M29" s="2">
        <v>15.647352273169465</v>
      </c>
      <c r="N29" s="2">
        <v>14.345807404783296</v>
      </c>
      <c r="O29" s="2">
        <v>15.406343367412815</v>
      </c>
      <c r="P29" s="2">
        <v>16.282782585400096</v>
      </c>
      <c r="Q29" s="2">
        <v>17.115063819912891</v>
      </c>
      <c r="R29" s="2">
        <v>14.047639082424844</v>
      </c>
      <c r="S29" s="2">
        <v>15.729537430538722</v>
      </c>
      <c r="T29" s="37">
        <v>11.700404680484903</v>
      </c>
      <c r="U29" s="2">
        <v>11.215598849070314</v>
      </c>
      <c r="V29" s="2">
        <v>13.663158207708575</v>
      </c>
      <c r="W29" s="2">
        <v>14.318988436285936</v>
      </c>
      <c r="X29" s="2">
        <v>15.388410666391387</v>
      </c>
      <c r="Y29" s="2">
        <v>15.596328561142231</v>
      </c>
      <c r="Z29" s="2">
        <v>16.951935450024568</v>
      </c>
      <c r="AA29" s="2">
        <v>16.67576629497141</v>
      </c>
      <c r="AB29" s="2">
        <v>15.308921249073981</v>
      </c>
      <c r="AC29" s="2">
        <v>15.287534900794631</v>
      </c>
      <c r="AD29" s="2">
        <v>14.010244004892691</v>
      </c>
      <c r="AE29" s="2">
        <v>15.062972796421915</v>
      </c>
      <c r="AF29" s="2">
        <v>15.921208388472813</v>
      </c>
      <c r="AG29" s="2">
        <v>16.745034081348734</v>
      </c>
      <c r="AH29" s="2">
        <v>13.705437132885704</v>
      </c>
      <c r="AI29" s="2">
        <v>15.368171453796945</v>
      </c>
      <c r="AJ29" s="37">
        <v>0.19230007688311243</v>
      </c>
      <c r="AK29" s="2">
        <v>0.24763114698026303</v>
      </c>
      <c r="AL29" s="2">
        <v>0.2989508403620747</v>
      </c>
      <c r="AM29" s="2">
        <v>0.30974775822799466</v>
      </c>
      <c r="AN29" s="2">
        <v>0.25904860776978411</v>
      </c>
      <c r="AO29" s="2">
        <v>0.34876292058485864</v>
      </c>
      <c r="AP29" s="2">
        <v>0.30484901890909161</v>
      </c>
      <c r="AQ29" s="2">
        <v>0.38257390038389227</v>
      </c>
      <c r="AR29" s="2">
        <v>0.35754574504409414</v>
      </c>
      <c r="AS29" s="2">
        <v>0.42764851115900315</v>
      </c>
      <c r="AT29" s="2">
        <v>0.38702042450444063</v>
      </c>
      <c r="AU29" s="2">
        <v>0.40464587850165784</v>
      </c>
      <c r="AV29" s="2">
        <v>0.33357750943736625</v>
      </c>
      <c r="AW29" s="2">
        <v>0.34154626839111757</v>
      </c>
      <c r="AX29" s="2">
        <v>0.38474858383881499</v>
      </c>
      <c r="AY29" s="2">
        <v>0.328728821000914</v>
      </c>
      <c r="AZ29" s="37">
        <v>0.17744567265246153</v>
      </c>
      <c r="BA29" s="2">
        <v>0.21472782840082202</v>
      </c>
      <c r="BB29" s="2">
        <v>0.28335266700369366</v>
      </c>
      <c r="BC29" s="2">
        <v>0.33461780790179224</v>
      </c>
      <c r="BD29" s="2">
        <v>0.43272245868353654</v>
      </c>
      <c r="BE29" s="2">
        <v>0.51686664033333818</v>
      </c>
      <c r="BF29" s="2">
        <v>0.64150208525184205</v>
      </c>
      <c r="BG29" s="2">
        <v>0.72026539991080685</v>
      </c>
      <c r="BH29" s="2">
        <v>0.74828274667329719</v>
      </c>
      <c r="BI29" s="2">
        <v>0.82444967577696027</v>
      </c>
      <c r="BJ29" s="2">
        <v>0.82879590863974506</v>
      </c>
      <c r="BK29" s="2">
        <v>0.89840240786448733</v>
      </c>
      <c r="BL29" s="2">
        <v>0.9875472182719629</v>
      </c>
      <c r="BM29" s="2">
        <v>1.0633900470008664</v>
      </c>
      <c r="BN29" s="2">
        <v>1.0058691945355445</v>
      </c>
      <c r="BO29" s="2">
        <v>1.101478725468771</v>
      </c>
      <c r="BP29" s="37">
        <v>146.789641205105</v>
      </c>
      <c r="BQ29" s="2">
        <v>160.32428400297201</v>
      </c>
      <c r="BR29" s="2">
        <v>170.416501566937</v>
      </c>
      <c r="BS29" s="2">
        <v>171.337408519273</v>
      </c>
      <c r="BT29" s="2">
        <v>180.49455248639899</v>
      </c>
      <c r="BU29" s="2">
        <v>180.63501576772299</v>
      </c>
      <c r="BV29" s="2">
        <v>187.16088949386801</v>
      </c>
      <c r="BW29" s="2">
        <v>169.04071752235001</v>
      </c>
      <c r="BX29" s="2">
        <v>145.09404935858601</v>
      </c>
      <c r="BY29" s="2">
        <v>129.36404998148299</v>
      </c>
      <c r="BZ29" s="2">
        <v>105.095912214926</v>
      </c>
      <c r="CA29" s="2">
        <v>93.963848308718198</v>
      </c>
      <c r="CB29" s="2">
        <v>90.534013820994403</v>
      </c>
      <c r="CC29" s="2">
        <v>78.668080593985593</v>
      </c>
      <c r="CD29" s="2">
        <v>64.873652639741195</v>
      </c>
      <c r="CE29" s="2">
        <v>60.269707504580403</v>
      </c>
      <c r="CF29" s="37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37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37">
        <v>1.7307828259673395E-2</v>
      </c>
      <c r="DM29" s="2">
        <v>2.1499983674030391E-2</v>
      </c>
      <c r="DN29" s="2">
        <v>2.4063412170112753E-2</v>
      </c>
      <c r="DO29" s="2">
        <v>2.8630209792138511E-2</v>
      </c>
      <c r="DP29" s="2">
        <v>3.019108605655826E-2</v>
      </c>
      <c r="DQ29" s="2">
        <v>2.9830688035825025E-2</v>
      </c>
      <c r="DR29" s="2">
        <v>3.4525681325667801E-2</v>
      </c>
      <c r="DS29" s="2">
        <v>3.3796264717496159E-2</v>
      </c>
      <c r="DT29" s="2">
        <v>4.8047256772712724E-2</v>
      </c>
      <c r="DU29" s="2">
        <v>2.9983276859060569E-2</v>
      </c>
      <c r="DV29" s="2">
        <v>4.2058035478299123E-2</v>
      </c>
      <c r="DW29" s="2">
        <v>3.3667244276410498E-2</v>
      </c>
      <c r="DX29" s="2">
        <v>3.5404979981024591E-2</v>
      </c>
      <c r="DY29" s="2">
        <v>3.217707444657987E-2</v>
      </c>
      <c r="DZ29" s="2">
        <v>3.1736324687221096E-2</v>
      </c>
      <c r="EA29" s="2">
        <v>3.49563621411519E-2</v>
      </c>
      <c r="EB29" s="37">
        <v>87.619696121542134</v>
      </c>
      <c r="EC29" s="2">
        <v>76.486623270700107</v>
      </c>
      <c r="ED29" s="2">
        <v>84.846128223889878</v>
      </c>
      <c r="EE29" s="2">
        <v>84.05670526041294</v>
      </c>
      <c r="EF29" s="2">
        <v>88.246218958758504</v>
      </c>
      <c r="EG29" s="2">
        <v>89.317425333507984</v>
      </c>
      <c r="EH29" s="2">
        <v>98.732635514425041</v>
      </c>
      <c r="EI29" s="2">
        <v>89.902245085352547</v>
      </c>
      <c r="EJ29" s="2">
        <v>79.885349806325763</v>
      </c>
      <c r="EK29" s="2">
        <v>72.839165975458357</v>
      </c>
      <c r="EL29" s="2">
        <v>63.205989139500289</v>
      </c>
      <c r="EM29" s="2">
        <v>56.027543429739168</v>
      </c>
      <c r="EN29" s="2">
        <v>54.08944559152706</v>
      </c>
      <c r="EO29" s="2">
        <v>51.949727885320257</v>
      </c>
      <c r="EP29" s="2">
        <v>44.571053776585018</v>
      </c>
      <c r="EQ29" s="2">
        <v>42.585648305584982</v>
      </c>
      <c r="ER29" s="37">
        <v>37.242049924566274</v>
      </c>
      <c r="ES29" s="2">
        <v>38.659157462528164</v>
      </c>
      <c r="ET29" s="2">
        <v>43.103402439100229</v>
      </c>
      <c r="EU29" s="2">
        <v>43.563139236473333</v>
      </c>
      <c r="EV29" s="2">
        <v>47.359599797571107</v>
      </c>
      <c r="EW29" s="2">
        <v>49.287709669133505</v>
      </c>
      <c r="EX29" s="2">
        <v>56.639080648751772</v>
      </c>
      <c r="EY29" s="2">
        <v>52.69181769790702</v>
      </c>
      <c r="EZ29" s="2">
        <v>49.88595291930789</v>
      </c>
      <c r="FA29" s="2">
        <v>46.943309348994418</v>
      </c>
      <c r="FB29" s="2">
        <v>40.845029508248757</v>
      </c>
      <c r="FC29" s="2">
        <v>36.79640575340089</v>
      </c>
      <c r="FD29" s="2">
        <v>33.145420288283674</v>
      </c>
      <c r="FE29" s="2">
        <v>31.294750679886867</v>
      </c>
      <c r="FF29" s="2">
        <v>27.53989221596807</v>
      </c>
      <c r="FG29" s="2">
        <v>28.114475847197131</v>
      </c>
      <c r="FH29" s="37">
        <v>0.25671854730847521</v>
      </c>
      <c r="FI29" s="2">
        <v>0.34853178132573859</v>
      </c>
      <c r="FJ29" s="2">
        <v>0.39133921570701174</v>
      </c>
      <c r="FK29" s="2">
        <v>0.38936746866240407</v>
      </c>
      <c r="FL29" s="2">
        <v>0.35179046105325301</v>
      </c>
      <c r="FM29" s="2">
        <v>0.33063709898428678</v>
      </c>
      <c r="FN29" s="2">
        <v>0.31934478827471652</v>
      </c>
      <c r="FO29" s="2">
        <v>0.3025893838830484</v>
      </c>
      <c r="FP29" s="2">
        <v>0.34992878934740701</v>
      </c>
      <c r="FQ29" s="2">
        <v>0.40164796219611165</v>
      </c>
      <c r="FR29" s="2">
        <v>0.41114913734614078</v>
      </c>
      <c r="FS29" s="2">
        <v>0.43712706301986648</v>
      </c>
      <c r="FT29" s="2">
        <v>0.43400821373682086</v>
      </c>
      <c r="FU29" s="2">
        <v>0.46293331802802723</v>
      </c>
      <c r="FV29" s="2">
        <v>0.44771658796920089</v>
      </c>
      <c r="FW29" s="2">
        <v>0.51824291247222254</v>
      </c>
      <c r="FX29" s="37">
        <v>2086.8701952257056</v>
      </c>
      <c r="FY29" s="2">
        <v>2050.7202768715197</v>
      </c>
      <c r="FZ29" s="2">
        <v>2185.6772920986305</v>
      </c>
      <c r="GA29" s="2">
        <v>2489.274143402095</v>
      </c>
      <c r="GB29" s="2">
        <v>2486.2789531696003</v>
      </c>
      <c r="GC29" s="2">
        <v>2456.2943989861542</v>
      </c>
      <c r="GD29" s="2">
        <v>2630.4765274861129</v>
      </c>
      <c r="GE29" s="2">
        <v>2827.446225000454</v>
      </c>
      <c r="GF29" s="2">
        <v>2399.0977916680149</v>
      </c>
      <c r="GG29" s="2">
        <v>2205.2166702090331</v>
      </c>
      <c r="GH29" s="2">
        <v>2323.07924663022</v>
      </c>
      <c r="GI29" s="2">
        <v>2606.1914148020733</v>
      </c>
      <c r="GJ29" s="2">
        <v>2655.4082494780941</v>
      </c>
      <c r="GK29" s="2">
        <v>2439.0662160528027</v>
      </c>
      <c r="GL29" s="2">
        <v>2966.3397369631134</v>
      </c>
      <c r="GM29" s="2">
        <v>3050.000560799861</v>
      </c>
      <c r="GN29" s="37">
        <v>5.8361524367466355</v>
      </c>
      <c r="GO29" s="2">
        <v>6.0210438752294539</v>
      </c>
      <c r="GP29" s="2">
        <v>6.1099473574478518</v>
      </c>
      <c r="GQ29" s="2">
        <v>7.6684727383309994</v>
      </c>
      <c r="GR29" s="2">
        <v>7.4665587556370019</v>
      </c>
      <c r="GS29" s="2">
        <v>8.4696654788011561</v>
      </c>
      <c r="GT29" s="2">
        <v>8.7570232245504069</v>
      </c>
      <c r="GU29" s="2">
        <v>11.274201381182522</v>
      </c>
      <c r="GV29" s="2">
        <v>10.179397203038622</v>
      </c>
      <c r="GW29" s="2">
        <v>9.956500573865867</v>
      </c>
      <c r="GX29" s="2">
        <v>9.5689462531751328</v>
      </c>
      <c r="GY29" s="2">
        <v>9.7827911442229727</v>
      </c>
      <c r="GZ29" s="2">
        <v>10.626217671073094</v>
      </c>
      <c r="HA29" s="2">
        <v>10.929361940147922</v>
      </c>
      <c r="HB29" s="2">
        <v>11.437453268035094</v>
      </c>
      <c r="HC29" s="2">
        <v>11.288633510343697</v>
      </c>
      <c r="HD29" s="37">
        <v>2.5756590371559254</v>
      </c>
      <c r="HE29" s="2">
        <v>2.3654029964086125</v>
      </c>
      <c r="HF29" s="2">
        <v>2.5241706178442977</v>
      </c>
      <c r="HG29" s="2">
        <v>2.58423450288445</v>
      </c>
      <c r="HH29" s="2">
        <v>2.5054899815025826</v>
      </c>
      <c r="HI29" s="2">
        <v>2.5386007552426419</v>
      </c>
      <c r="HJ29" s="2">
        <v>2.6450504477988526</v>
      </c>
      <c r="HK29" s="2">
        <v>2.6301117793240079</v>
      </c>
      <c r="HL29" s="2">
        <v>2.304571028898827</v>
      </c>
      <c r="HM29" s="2">
        <v>2.1528020864809814</v>
      </c>
      <c r="HN29" s="2">
        <v>1.9482409684686479</v>
      </c>
      <c r="HO29" s="2">
        <v>1.8589290227075512</v>
      </c>
      <c r="HP29" s="2">
        <v>1.8849701183406165</v>
      </c>
      <c r="HQ29" s="2">
        <v>1.8614765159231828</v>
      </c>
      <c r="HR29" s="2">
        <v>1.7794254129041924</v>
      </c>
      <c r="HS29" s="2">
        <v>1.7353399297916885</v>
      </c>
      <c r="HT29" s="37">
        <v>9.2501025019876462</v>
      </c>
      <c r="HU29" s="2">
        <v>9.8503015744053162</v>
      </c>
      <c r="HV29" s="2">
        <v>9.8489984881419463</v>
      </c>
      <c r="HW29" s="2">
        <v>13.010892043349463</v>
      </c>
      <c r="HX29" s="2">
        <v>12.673138848441692</v>
      </c>
      <c r="HY29" s="2">
        <v>14.699825213710104</v>
      </c>
      <c r="HZ29" s="2">
        <v>15.164223023757657</v>
      </c>
      <c r="IA29" s="2">
        <v>20.387845503295498</v>
      </c>
      <c r="IB29" s="2">
        <v>18.467450463206418</v>
      </c>
      <c r="IC29" s="2">
        <v>18.159999385024854</v>
      </c>
      <c r="ID29" s="2">
        <v>17.565063718434089</v>
      </c>
      <c r="IE29" s="2">
        <v>18.105115603494969</v>
      </c>
      <c r="IF29" s="2">
        <v>19.809777126678703</v>
      </c>
      <c r="IG29" s="2">
        <v>20.432418998012206</v>
      </c>
      <c r="IH29" s="2">
        <v>21.583821274175452</v>
      </c>
      <c r="II29" s="38">
        <v>21.304159270168757</v>
      </c>
      <c r="IJ29" s="37">
        <v>0.35343841712318746</v>
      </c>
      <c r="IK29" s="2">
        <v>0.58447189818859402</v>
      </c>
      <c r="IL29" s="2">
        <v>0.82449542205684434</v>
      </c>
      <c r="IM29" s="2">
        <v>0.99816591335744331</v>
      </c>
      <c r="IN29" s="2">
        <v>1.2501757422892452</v>
      </c>
      <c r="IO29" s="2">
        <v>1.7329491491125644</v>
      </c>
      <c r="IP29" s="2">
        <v>2.6891052924845189</v>
      </c>
      <c r="IQ29" s="2">
        <v>3.4779272781395334</v>
      </c>
      <c r="IR29" s="2">
        <v>4.4161916732510429</v>
      </c>
      <c r="IS29" s="2">
        <v>5.2492085802782569</v>
      </c>
      <c r="IT29" s="2">
        <v>5.2342387663700514</v>
      </c>
      <c r="IU29" s="2">
        <v>5.5130440159124978</v>
      </c>
      <c r="IV29" s="2">
        <v>5.9167143499248249</v>
      </c>
      <c r="IW29" s="2">
        <v>6.7847326893344997</v>
      </c>
      <c r="IX29" s="2">
        <v>7.6166270474471682</v>
      </c>
      <c r="IY29" s="38">
        <v>7.6539403545336757</v>
      </c>
    </row>
    <row r="30" spans="1:259" ht="14.5" x14ac:dyDescent="0.35">
      <c r="A30" s="51">
        <v>25</v>
      </c>
      <c r="B30" s="48" t="s">
        <v>83</v>
      </c>
      <c r="C30" s="191" t="s">
        <v>249</v>
      </c>
      <c r="D30" s="37">
        <v>2740.0657072965651</v>
      </c>
      <c r="E30" s="2">
        <v>2648.1551187780647</v>
      </c>
      <c r="F30" s="2">
        <v>2556.2596766185366</v>
      </c>
      <c r="G30" s="2">
        <v>2448.8877239849721</v>
      </c>
      <c r="H30" s="2">
        <v>2288.9015412517838</v>
      </c>
      <c r="I30" s="2">
        <v>2162.0656202701084</v>
      </c>
      <c r="J30" s="2">
        <v>2027.5267653483461</v>
      </c>
      <c r="K30" s="2">
        <v>1913.8631061869639</v>
      </c>
      <c r="L30" s="2">
        <v>1830.9212163959141</v>
      </c>
      <c r="M30" s="2">
        <v>1757.3558984981746</v>
      </c>
      <c r="N30" s="2">
        <v>1644.5268826691402</v>
      </c>
      <c r="O30" s="2">
        <v>1526.6021900346013</v>
      </c>
      <c r="P30" s="2">
        <v>1440.62604950631</v>
      </c>
      <c r="Q30" s="2">
        <v>1396.6489685190268</v>
      </c>
      <c r="R30" s="2">
        <v>1336.1342287639545</v>
      </c>
      <c r="S30" s="2">
        <v>1286.3523843340702</v>
      </c>
      <c r="T30" s="37">
        <v>264.77120514326975</v>
      </c>
      <c r="U30" s="2">
        <v>262.93506239187991</v>
      </c>
      <c r="V30" s="2">
        <v>278.56262563410553</v>
      </c>
      <c r="W30" s="2">
        <v>294.23420802365638</v>
      </c>
      <c r="X30" s="2">
        <v>306.40099021722125</v>
      </c>
      <c r="Y30" s="2">
        <v>293.19820880858526</v>
      </c>
      <c r="Z30" s="2">
        <v>286.97159679591198</v>
      </c>
      <c r="AA30" s="2">
        <v>286.33441982769688</v>
      </c>
      <c r="AB30" s="2">
        <v>283.75607245324147</v>
      </c>
      <c r="AC30" s="2">
        <v>277.89464012735766</v>
      </c>
      <c r="AD30" s="2">
        <v>270.84198793466066</v>
      </c>
      <c r="AE30" s="2">
        <v>251.97475558738904</v>
      </c>
      <c r="AF30" s="2">
        <v>229.84138687910865</v>
      </c>
      <c r="AG30" s="2">
        <v>254.98838758835544</v>
      </c>
      <c r="AH30" s="2">
        <v>227.80015967085023</v>
      </c>
      <c r="AI30" s="2">
        <v>231.70121145858988</v>
      </c>
      <c r="AJ30" s="37">
        <v>78057.438289702972</v>
      </c>
      <c r="AK30" s="2">
        <v>73995.471702633818</v>
      </c>
      <c r="AL30" s="2">
        <v>69628.707988342649</v>
      </c>
      <c r="AM30" s="2">
        <v>64996.128754987403</v>
      </c>
      <c r="AN30" s="2">
        <v>59485.318794408486</v>
      </c>
      <c r="AO30" s="2">
        <v>55314.525492567351</v>
      </c>
      <c r="AP30" s="2">
        <v>50593.478908591809</v>
      </c>
      <c r="AQ30" s="2">
        <v>46560.554464024754</v>
      </c>
      <c r="AR30" s="2">
        <v>43487.425714804405</v>
      </c>
      <c r="AS30" s="2">
        <v>41032.316804623289</v>
      </c>
      <c r="AT30" s="2">
        <v>37924.219834843592</v>
      </c>
      <c r="AU30" s="2">
        <v>34394.750439959127</v>
      </c>
      <c r="AV30" s="2">
        <v>32231.925200222606</v>
      </c>
      <c r="AW30" s="2">
        <v>28994.184443498147</v>
      </c>
      <c r="AX30" s="2">
        <v>27623.180919521306</v>
      </c>
      <c r="AY30" s="2">
        <v>26004.093198030041</v>
      </c>
      <c r="AZ30" s="37">
        <v>825.75706148700556</v>
      </c>
      <c r="BA30" s="2">
        <v>841.66498302619914</v>
      </c>
      <c r="BB30" s="2">
        <v>827.16383538873731</v>
      </c>
      <c r="BC30" s="2">
        <v>857.87725932533419</v>
      </c>
      <c r="BD30" s="2">
        <v>823.57332888790938</v>
      </c>
      <c r="BE30" s="2">
        <v>811.93730627666889</v>
      </c>
      <c r="BF30" s="2">
        <v>794.80491493435909</v>
      </c>
      <c r="BG30" s="2">
        <v>772.98819777777544</v>
      </c>
      <c r="BH30" s="2">
        <v>776.67179033353091</v>
      </c>
      <c r="BI30" s="2">
        <v>769.53438122314776</v>
      </c>
      <c r="BJ30" s="2">
        <v>745.6947543743272</v>
      </c>
      <c r="BK30" s="2">
        <v>762.51930128884976</v>
      </c>
      <c r="BL30" s="2">
        <v>777.97587254077996</v>
      </c>
      <c r="BM30" s="2">
        <v>776.18657433270596</v>
      </c>
      <c r="BN30" s="2">
        <v>774.30357894641702</v>
      </c>
      <c r="BO30" s="2">
        <v>757.17475253361749</v>
      </c>
      <c r="BP30" s="37">
        <v>61030.558747554896</v>
      </c>
      <c r="BQ30" s="2">
        <v>84918.0132104894</v>
      </c>
      <c r="BR30" s="2">
        <v>106188.79313282399</v>
      </c>
      <c r="BS30" s="2">
        <v>104782.499300454</v>
      </c>
      <c r="BT30" s="2">
        <v>96484.531335830703</v>
      </c>
      <c r="BU30" s="2">
        <v>102717.150206319</v>
      </c>
      <c r="BV30" s="2">
        <v>111190.365354255</v>
      </c>
      <c r="BW30" s="2">
        <v>116867.197655468</v>
      </c>
      <c r="BX30" s="2">
        <v>121575.108189765</v>
      </c>
      <c r="BY30" s="2">
        <v>124505.685517226</v>
      </c>
      <c r="BZ30" s="2">
        <v>112073.53814966499</v>
      </c>
      <c r="CA30" s="2">
        <v>107382.715986807</v>
      </c>
      <c r="CB30" s="2">
        <v>95770.123497664506</v>
      </c>
      <c r="CC30" s="2">
        <v>117020.29636456</v>
      </c>
      <c r="CD30" s="2">
        <v>123394.72897570299</v>
      </c>
      <c r="CE30" s="2">
        <v>119585.427959227</v>
      </c>
      <c r="CF30" s="37">
        <v>9830.0499999999993</v>
      </c>
      <c r="CG30" s="2">
        <v>5387.6149999999998</v>
      </c>
      <c r="CH30" s="2">
        <v>686.05650000000003</v>
      </c>
      <c r="CI30" s="2">
        <v>621.97649999998202</v>
      </c>
      <c r="CJ30" s="2">
        <v>160.19999999999999</v>
      </c>
      <c r="CK30" s="2">
        <v>160.19999999999999</v>
      </c>
      <c r="CL30" s="2">
        <v>104.13</v>
      </c>
      <c r="CM30" s="2">
        <v>104.13</v>
      </c>
      <c r="CN30" s="2">
        <v>104.13</v>
      </c>
      <c r="CO30" s="2">
        <v>104.13</v>
      </c>
      <c r="CP30" s="2">
        <v>104.13</v>
      </c>
      <c r="CQ30" s="2">
        <v>104.13</v>
      </c>
      <c r="CR30" s="2">
        <v>0</v>
      </c>
      <c r="CS30" s="2">
        <v>0</v>
      </c>
      <c r="CT30" s="2">
        <v>0</v>
      </c>
      <c r="CU30" s="2">
        <v>0</v>
      </c>
      <c r="CV30" s="37">
        <v>0</v>
      </c>
      <c r="CW30" s="2">
        <v>0</v>
      </c>
      <c r="CX30" s="2">
        <v>2019.9612999999999</v>
      </c>
      <c r="CY30" s="2">
        <v>2019.9612999999999</v>
      </c>
      <c r="CZ30" s="2">
        <v>2019.9612999999999</v>
      </c>
      <c r="DA30" s="2">
        <v>2019.9612999999999</v>
      </c>
      <c r="DB30" s="2">
        <v>2019.9612999999999</v>
      </c>
      <c r="DC30" s="2">
        <v>2019.9612999999999</v>
      </c>
      <c r="DD30" s="2">
        <v>2019.9612999999999</v>
      </c>
      <c r="DE30" s="2">
        <v>2019.9612999999999</v>
      </c>
      <c r="DF30" s="2">
        <v>2019.9612999999999</v>
      </c>
      <c r="DG30" s="2">
        <v>2019.9612999999999</v>
      </c>
      <c r="DH30" s="2">
        <v>6357.0272999999997</v>
      </c>
      <c r="DI30" s="2">
        <v>7113.6779500000002</v>
      </c>
      <c r="DJ30" s="2">
        <v>6299.8259500000004</v>
      </c>
      <c r="DK30" s="2">
        <v>6299.8259500000004</v>
      </c>
      <c r="DL30" s="37">
        <v>3.5653475606196694</v>
      </c>
      <c r="DM30" s="2">
        <v>2.77269199712625</v>
      </c>
      <c r="DN30" s="2">
        <v>2.6334601855763466</v>
      </c>
      <c r="DO30" s="2">
        <v>6.4022830905406574</v>
      </c>
      <c r="DP30" s="2">
        <v>3.3201101962044079</v>
      </c>
      <c r="DQ30" s="2">
        <v>3.3693621497105788</v>
      </c>
      <c r="DR30" s="2">
        <v>3.6433579382029118</v>
      </c>
      <c r="DS30" s="2">
        <v>2.5632188219356316</v>
      </c>
      <c r="DT30" s="2">
        <v>5.3546376077533786</v>
      </c>
      <c r="DU30" s="2">
        <v>5.4770806032463986</v>
      </c>
      <c r="DV30" s="2">
        <v>4.8029636805528826</v>
      </c>
      <c r="DW30" s="2">
        <v>4.92617626982888</v>
      </c>
      <c r="DX30" s="2">
        <v>1.6190703331732159</v>
      </c>
      <c r="DY30" s="2">
        <v>0.94005564234580596</v>
      </c>
      <c r="DZ30" s="2">
        <v>2.4230958657502231</v>
      </c>
      <c r="EA30" s="2">
        <v>3.822504465916571</v>
      </c>
      <c r="EB30" s="37">
        <v>1075.2073741212437</v>
      </c>
      <c r="EC30" s="2">
        <v>975.38957814221703</v>
      </c>
      <c r="ED30" s="2">
        <v>967.97420668109316</v>
      </c>
      <c r="EE30" s="2">
        <v>939.04976810152755</v>
      </c>
      <c r="EF30" s="2">
        <v>870.85986556624664</v>
      </c>
      <c r="EG30" s="2">
        <v>813.1545323265816</v>
      </c>
      <c r="EH30" s="2">
        <v>785.98662057695412</v>
      </c>
      <c r="EI30" s="2">
        <v>754.26616782232657</v>
      </c>
      <c r="EJ30" s="2">
        <v>680.20554434395387</v>
      </c>
      <c r="EK30" s="2">
        <v>574.56249746509718</v>
      </c>
      <c r="EL30" s="2">
        <v>546.22438887453927</v>
      </c>
      <c r="EM30" s="2">
        <v>445.91210849457832</v>
      </c>
      <c r="EN30" s="2">
        <v>368.43591970999722</v>
      </c>
      <c r="EO30" s="2">
        <v>362.50640422328786</v>
      </c>
      <c r="EP30" s="2">
        <v>346.85292502766868</v>
      </c>
      <c r="EQ30" s="2">
        <v>313.55851931812401</v>
      </c>
      <c r="ER30" s="37">
        <v>957.06745389891887</v>
      </c>
      <c r="ES30" s="2">
        <v>956.42812551000634</v>
      </c>
      <c r="ET30" s="2">
        <v>1037.6988960983319</v>
      </c>
      <c r="EU30" s="2">
        <v>1107.4963182621943</v>
      </c>
      <c r="EV30" s="2">
        <v>1024.5665843247677</v>
      </c>
      <c r="EW30" s="2">
        <v>968.74420414134386</v>
      </c>
      <c r="EX30" s="2">
        <v>879.76504226031579</v>
      </c>
      <c r="EY30" s="2">
        <v>999.53544678721778</v>
      </c>
      <c r="EZ30" s="2">
        <v>883.70708335422501</v>
      </c>
      <c r="FA30" s="2">
        <v>811.09793333088282</v>
      </c>
      <c r="FB30" s="2">
        <v>713.55223239624866</v>
      </c>
      <c r="FC30" s="2">
        <v>608.03726944623008</v>
      </c>
      <c r="FD30" s="2">
        <v>495.84451403000264</v>
      </c>
      <c r="FE30" s="2">
        <v>502.34113074915558</v>
      </c>
      <c r="FF30" s="2">
        <v>466.68013606994288</v>
      </c>
      <c r="FG30" s="2">
        <v>373.60200172995212</v>
      </c>
      <c r="FH30" s="37">
        <v>893.22150383380063</v>
      </c>
      <c r="FI30" s="2">
        <v>979.76515347317115</v>
      </c>
      <c r="FJ30" s="2">
        <v>965.68947467506882</v>
      </c>
      <c r="FK30" s="2">
        <v>1062.2204718983494</v>
      </c>
      <c r="FL30" s="2">
        <v>1022.530109354674</v>
      </c>
      <c r="FM30" s="2">
        <v>1057.1794061087189</v>
      </c>
      <c r="FN30" s="2">
        <v>1102.1864933904524</v>
      </c>
      <c r="FO30" s="2">
        <v>1148.738324078882</v>
      </c>
      <c r="FP30" s="2">
        <v>1215.030353506836</v>
      </c>
      <c r="FQ30" s="2">
        <v>1223.0908294305857</v>
      </c>
      <c r="FR30" s="2">
        <v>1212.3111713956521</v>
      </c>
      <c r="FS30" s="2">
        <v>1280.8145005183942</v>
      </c>
      <c r="FT30" s="2">
        <v>1302.7476827872313</v>
      </c>
      <c r="FU30" s="2">
        <v>1300.9243688850597</v>
      </c>
      <c r="FV30" s="2">
        <v>1279.8494737237979</v>
      </c>
      <c r="FW30" s="2">
        <v>1232.9814773860951</v>
      </c>
      <c r="FX30" s="37">
        <v>1222.0762184769142</v>
      </c>
      <c r="FY30" s="2">
        <v>1133.6080263402355</v>
      </c>
      <c r="FZ30" s="2">
        <v>1076.9069905583638</v>
      </c>
      <c r="GA30" s="2">
        <v>983.71572911108797</v>
      </c>
      <c r="GB30" s="2">
        <v>886.75494596189537</v>
      </c>
      <c r="GC30" s="2">
        <v>818.33265120812064</v>
      </c>
      <c r="GD30" s="2">
        <v>732.18525577273749</v>
      </c>
      <c r="GE30" s="2">
        <v>683.92824008279524</v>
      </c>
      <c r="GF30" s="2">
        <v>608.92534897897372</v>
      </c>
      <c r="GG30" s="2">
        <v>565.88097081428964</v>
      </c>
      <c r="GH30" s="2">
        <v>519.72209661294983</v>
      </c>
      <c r="GI30" s="2">
        <v>453.551646783894</v>
      </c>
      <c r="GJ30" s="2">
        <v>403.37271283445131</v>
      </c>
      <c r="GK30" s="2">
        <v>359.64442547503063</v>
      </c>
      <c r="GL30" s="2">
        <v>332.94484819235237</v>
      </c>
      <c r="GM30" s="2">
        <v>307.62560380581073</v>
      </c>
      <c r="GN30" s="37">
        <v>142.63848342285661</v>
      </c>
      <c r="GO30" s="2">
        <v>133.8592112063788</v>
      </c>
      <c r="GP30" s="2">
        <v>116.17362185960926</v>
      </c>
      <c r="GQ30" s="2">
        <v>147.56839287431563</v>
      </c>
      <c r="GR30" s="2">
        <v>122.90727087043547</v>
      </c>
      <c r="GS30" s="2">
        <v>148.57559801670646</v>
      </c>
      <c r="GT30" s="2">
        <v>96.267235826625537</v>
      </c>
      <c r="GU30" s="2">
        <v>130.00690195947431</v>
      </c>
      <c r="GV30" s="2">
        <v>121.37326203243872</v>
      </c>
      <c r="GW30" s="2">
        <v>113.00413326498935</v>
      </c>
      <c r="GX30" s="2">
        <v>128.43139373054538</v>
      </c>
      <c r="GY30" s="2">
        <v>115.93203699572504</v>
      </c>
      <c r="GZ30" s="2">
        <v>207.95219877905885</v>
      </c>
      <c r="HA30" s="2">
        <v>113.89904497602438</v>
      </c>
      <c r="HB30" s="2">
        <v>104.94511449561209</v>
      </c>
      <c r="HC30" s="2">
        <v>98.361745152368357</v>
      </c>
      <c r="HD30" s="37">
        <v>91.130983355648183</v>
      </c>
      <c r="HE30" s="2">
        <v>78.997666105337046</v>
      </c>
      <c r="HF30" s="2">
        <v>65.97547290631249</v>
      </c>
      <c r="HG30" s="2">
        <v>78.009410329947556</v>
      </c>
      <c r="HH30" s="2">
        <v>62.352171462490773</v>
      </c>
      <c r="HI30" s="2">
        <v>81.435548204475182</v>
      </c>
      <c r="HJ30" s="2">
        <v>37.684469579397543</v>
      </c>
      <c r="HK30" s="2">
        <v>45.002692734920075</v>
      </c>
      <c r="HL30" s="2">
        <v>40.44544665498249</v>
      </c>
      <c r="HM30" s="2">
        <v>41.097763898797339</v>
      </c>
      <c r="HN30" s="2">
        <v>51.205123827761909</v>
      </c>
      <c r="HO30" s="2">
        <v>45.926117571638756</v>
      </c>
      <c r="HP30" s="2">
        <v>134.54380891843869</v>
      </c>
      <c r="HQ30" s="2">
        <v>46.12154403138657</v>
      </c>
      <c r="HR30" s="2">
        <v>31.061683519223806</v>
      </c>
      <c r="HS30" s="2">
        <v>32.657605598725496</v>
      </c>
      <c r="HT30" s="37">
        <v>189.53071325561166</v>
      </c>
      <c r="HU30" s="2">
        <v>185.69644191164539</v>
      </c>
      <c r="HV30" s="2">
        <v>164.54137687337101</v>
      </c>
      <c r="HW30" s="2">
        <v>214.99482323808769</v>
      </c>
      <c r="HX30" s="2">
        <v>182.48498605155305</v>
      </c>
      <c r="HY30" s="2">
        <v>212.4396330411987</v>
      </c>
      <c r="HZ30" s="2">
        <v>156.52165101902415</v>
      </c>
      <c r="IA30" s="2">
        <v>217.6266554282974</v>
      </c>
      <c r="IB30" s="2">
        <v>205.06955509281821</v>
      </c>
      <c r="IC30" s="2">
        <v>186.58746777362543</v>
      </c>
      <c r="ID30" s="2">
        <v>206.21425805350032</v>
      </c>
      <c r="IE30" s="2">
        <v>186.67640728160561</v>
      </c>
      <c r="IF30" s="2">
        <v>270.51337655552618</v>
      </c>
      <c r="IG30" s="2">
        <v>181.94109596598187</v>
      </c>
      <c r="IH30" s="2">
        <v>181.47203574548212</v>
      </c>
      <c r="II30" s="38">
        <v>165.82841008515692</v>
      </c>
      <c r="IJ30" s="37">
        <v>59.157850041079527</v>
      </c>
      <c r="IK30" s="2">
        <v>58.017980916004227</v>
      </c>
      <c r="IL30" s="2">
        <v>60.002815546923586</v>
      </c>
      <c r="IM30" s="2">
        <v>63.009989759545277</v>
      </c>
      <c r="IN30" s="2">
        <v>49.787043712887709</v>
      </c>
      <c r="IO30" s="2">
        <v>53.399689135469764</v>
      </c>
      <c r="IP30" s="2">
        <v>54.449395750289355</v>
      </c>
      <c r="IQ30" s="2">
        <v>67.478862415087718</v>
      </c>
      <c r="IR30" s="2">
        <v>59.9208410223222</v>
      </c>
      <c r="IS30" s="2">
        <v>60.633197908071452</v>
      </c>
      <c r="IT30" s="2">
        <v>64.748031137678311</v>
      </c>
      <c r="IU30" s="2">
        <v>62.335881910378774</v>
      </c>
      <c r="IV30" s="2">
        <v>61.138832112269625</v>
      </c>
      <c r="IW30" s="2">
        <v>74.330782697539391</v>
      </c>
      <c r="IX30" s="2">
        <v>86.105437606827991</v>
      </c>
      <c r="IY30" s="38">
        <v>90.523723556056353</v>
      </c>
    </row>
    <row r="31" spans="1:259" ht="14.5" x14ac:dyDescent="0.35">
      <c r="A31" s="51">
        <v>26</v>
      </c>
      <c r="B31" s="48" t="s">
        <v>68</v>
      </c>
      <c r="C31" s="46" t="s">
        <v>30</v>
      </c>
      <c r="D31" s="37">
        <v>1848.1005521716859</v>
      </c>
      <c r="E31" s="2">
        <v>1844.9080896582482</v>
      </c>
      <c r="F31" s="2">
        <v>1959.0689900729503</v>
      </c>
      <c r="G31" s="2">
        <v>1981.1142103407092</v>
      </c>
      <c r="H31" s="2">
        <v>1919.853356872366</v>
      </c>
      <c r="I31" s="2">
        <v>1891.190481898798</v>
      </c>
      <c r="J31" s="2">
        <v>1819.4463803164779</v>
      </c>
      <c r="K31" s="2">
        <v>1869.6988212731578</v>
      </c>
      <c r="L31" s="2">
        <v>1871.8067941719282</v>
      </c>
      <c r="M31" s="2">
        <v>1775.2909264540035</v>
      </c>
      <c r="N31" s="2">
        <v>1749.7637629244434</v>
      </c>
      <c r="O31" s="2">
        <v>1817.895258377757</v>
      </c>
      <c r="P31" s="2">
        <v>1818.1979802154492</v>
      </c>
      <c r="Q31" s="2">
        <v>1896.9655750223312</v>
      </c>
      <c r="R31" s="2">
        <v>1707.8630769168085</v>
      </c>
      <c r="S31" s="2">
        <v>1615.8616137706404</v>
      </c>
      <c r="T31" s="37">
        <v>1810.1462292012359</v>
      </c>
      <c r="U31" s="2">
        <v>1805.6666668965947</v>
      </c>
      <c r="V31" s="2">
        <v>1919.7965999783119</v>
      </c>
      <c r="W31" s="2">
        <v>1942.0761173558892</v>
      </c>
      <c r="X31" s="2">
        <v>1881.156234321307</v>
      </c>
      <c r="Y31" s="2">
        <v>1852.6358461555412</v>
      </c>
      <c r="Z31" s="2">
        <v>1782.220198019585</v>
      </c>
      <c r="AA31" s="2">
        <v>1832.5121403199946</v>
      </c>
      <c r="AB31" s="2">
        <v>1834.3835614833413</v>
      </c>
      <c r="AC31" s="2">
        <v>1738.476244500773</v>
      </c>
      <c r="AD31" s="2">
        <v>1712.8077230507636</v>
      </c>
      <c r="AE31" s="2">
        <v>1781.4728055288178</v>
      </c>
      <c r="AF31" s="2">
        <v>1781.6712670901095</v>
      </c>
      <c r="AG31" s="2">
        <v>1859.9349366726351</v>
      </c>
      <c r="AH31" s="2">
        <v>1670.5058580403199</v>
      </c>
      <c r="AI31" s="2">
        <v>1580.4384133778865</v>
      </c>
      <c r="AJ31" s="37">
        <v>95.880223205649969</v>
      </c>
      <c r="AK31" s="2">
        <v>91.631094944806335</v>
      </c>
      <c r="AL31" s="2">
        <v>87.257454143067093</v>
      </c>
      <c r="AM31" s="2">
        <v>81.5618301043245</v>
      </c>
      <c r="AN31" s="2">
        <v>68.360410197966644</v>
      </c>
      <c r="AO31" s="2">
        <v>71.813211690937791</v>
      </c>
      <c r="AP31" s="2">
        <v>62.352386874229566</v>
      </c>
      <c r="AQ31" s="2">
        <v>63.322115077448792</v>
      </c>
      <c r="AR31" s="2">
        <v>69.212170705940508</v>
      </c>
      <c r="AS31" s="2">
        <v>61.426097362497551</v>
      </c>
      <c r="AT31" s="2">
        <v>66.102972181949937</v>
      </c>
      <c r="AU31" s="2">
        <v>65.1444104801365</v>
      </c>
      <c r="AV31" s="2">
        <v>66.733461716157379</v>
      </c>
      <c r="AW31" s="2">
        <v>69.257509971698809</v>
      </c>
      <c r="AX31" s="2">
        <v>77.180792707182434</v>
      </c>
      <c r="AY31" s="2">
        <v>75.580082156993797</v>
      </c>
      <c r="AZ31" s="37">
        <v>41.871783041078125</v>
      </c>
      <c r="BA31" s="2">
        <v>43.693073302948058</v>
      </c>
      <c r="BB31" s="2">
        <v>46.139162599350634</v>
      </c>
      <c r="BC31" s="2">
        <v>48.860162435595697</v>
      </c>
      <c r="BD31" s="2">
        <v>51.997668253651177</v>
      </c>
      <c r="BE31" s="2">
        <v>55.928305100088195</v>
      </c>
      <c r="BF31" s="2">
        <v>58.719738282416877</v>
      </c>
      <c r="BG31" s="2">
        <v>64.68077077742268</v>
      </c>
      <c r="BH31" s="2">
        <v>71.816085244174459</v>
      </c>
      <c r="BI31" s="2">
        <v>78.455508104089375</v>
      </c>
      <c r="BJ31" s="2">
        <v>86.367309515824161</v>
      </c>
      <c r="BK31" s="2">
        <v>90.826700153968801</v>
      </c>
      <c r="BL31" s="2">
        <v>94.979793741035593</v>
      </c>
      <c r="BM31" s="2">
        <v>101.76952663677213</v>
      </c>
      <c r="BN31" s="2">
        <v>105.99062310221584</v>
      </c>
      <c r="BO31" s="2">
        <v>103.46968697041153</v>
      </c>
      <c r="BP31" s="37">
        <v>24173.654214814302</v>
      </c>
      <c r="BQ31" s="2">
        <v>25097.087677912699</v>
      </c>
      <c r="BR31" s="2">
        <v>24602.303289802501</v>
      </c>
      <c r="BS31" s="2">
        <v>23806.418696461998</v>
      </c>
      <c r="BT31" s="2">
        <v>23003.648978297901</v>
      </c>
      <c r="BU31" s="2">
        <v>21722.864964388798</v>
      </c>
      <c r="BV31" s="2">
        <v>19919.584819582298</v>
      </c>
      <c r="BW31" s="2">
        <v>18273.2574749796</v>
      </c>
      <c r="BX31" s="2">
        <v>16454.0293191159</v>
      </c>
      <c r="BY31" s="2">
        <v>14304.041579500101</v>
      </c>
      <c r="BZ31" s="2">
        <v>12217.8196308935</v>
      </c>
      <c r="CA31" s="2">
        <v>10529.3338147006</v>
      </c>
      <c r="CB31" s="2">
        <v>9488.5308559155801</v>
      </c>
      <c r="CC31" s="2">
        <v>8122.5035117429697</v>
      </c>
      <c r="CD31" s="2">
        <v>7108.6415586064504</v>
      </c>
      <c r="CE31" s="2">
        <v>5887.4910451942897</v>
      </c>
      <c r="CF31" s="37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37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37">
        <v>75.125974982279374</v>
      </c>
      <c r="DM31" s="2">
        <v>73.588065222673535</v>
      </c>
      <c r="DN31" s="2">
        <v>74.280744277775995</v>
      </c>
      <c r="DO31" s="2">
        <v>76.507083884835652</v>
      </c>
      <c r="DP31" s="2">
        <v>76.470849572214206</v>
      </c>
      <c r="DQ31" s="2">
        <v>78.443220471474191</v>
      </c>
      <c r="DR31" s="2">
        <v>78.975736607423286</v>
      </c>
      <c r="DS31" s="2">
        <v>81.877229145786742</v>
      </c>
      <c r="DT31" s="2">
        <v>85.790340173622525</v>
      </c>
      <c r="DU31" s="2">
        <v>15.077920147895698</v>
      </c>
      <c r="DV31" s="2">
        <v>17.572371630033153</v>
      </c>
      <c r="DW31" s="2">
        <v>16.310250580202336</v>
      </c>
      <c r="DX31" s="2">
        <v>16.103549715019085</v>
      </c>
      <c r="DY31" s="2">
        <v>16.152137302354308</v>
      </c>
      <c r="DZ31" s="2">
        <v>16.907264727865538</v>
      </c>
      <c r="EA31" s="2">
        <v>16.536363420804975</v>
      </c>
      <c r="EB31" s="37">
        <v>10479.509026348325</v>
      </c>
      <c r="EC31" s="2">
        <v>10004.328671723373</v>
      </c>
      <c r="ED31" s="2">
        <v>10067.242682645903</v>
      </c>
      <c r="EE31" s="2">
        <v>10112.893155835483</v>
      </c>
      <c r="EF31" s="2">
        <v>9923.3402948448474</v>
      </c>
      <c r="EG31" s="2">
        <v>10077.375886335762</v>
      </c>
      <c r="EH31" s="2">
        <v>9976.2806262392623</v>
      </c>
      <c r="EI31" s="2">
        <v>9909.3614848527632</v>
      </c>
      <c r="EJ31" s="2">
        <v>9876.5263070244055</v>
      </c>
      <c r="EK31" s="2">
        <v>9464.7073842082136</v>
      </c>
      <c r="EL31" s="2">
        <v>8966.8124359037593</v>
      </c>
      <c r="EM31" s="2">
        <v>8225.0199097931527</v>
      </c>
      <c r="EN31" s="2">
        <v>7611.8736122857026</v>
      </c>
      <c r="EO31" s="2">
        <v>7281.1006901354694</v>
      </c>
      <c r="EP31" s="2">
        <v>6898.8715450436339</v>
      </c>
      <c r="EQ31" s="2">
        <v>6035.2992415687395</v>
      </c>
      <c r="ER31" s="37">
        <v>13982.86658404937</v>
      </c>
      <c r="ES31" s="2">
        <v>13378.515474435333</v>
      </c>
      <c r="ET31" s="2">
        <v>12965.317952490241</v>
      </c>
      <c r="EU31" s="2">
        <v>12444.155490887098</v>
      </c>
      <c r="EV31" s="2">
        <v>11274.154541920725</v>
      </c>
      <c r="EW31" s="2">
        <v>12009.325180790194</v>
      </c>
      <c r="EX31" s="2">
        <v>11466.031137913751</v>
      </c>
      <c r="EY31" s="2">
        <v>11545.147177133393</v>
      </c>
      <c r="EZ31" s="2">
        <v>11707.739490182501</v>
      </c>
      <c r="FA31" s="2">
        <v>11388.756598885764</v>
      </c>
      <c r="FB31" s="2">
        <v>11382.980184355862</v>
      </c>
      <c r="FC31" s="2">
        <v>11161.066591438019</v>
      </c>
      <c r="FD31" s="2">
        <v>10886.604914832409</v>
      </c>
      <c r="FE31" s="2">
        <v>10746.003472451595</v>
      </c>
      <c r="FF31" s="2">
        <v>10823.076877206218</v>
      </c>
      <c r="FG31" s="2">
        <v>11431.20051972195</v>
      </c>
      <c r="FH31" s="37">
        <v>80.797826867815672</v>
      </c>
      <c r="FI31" s="2">
        <v>82.283390929494374</v>
      </c>
      <c r="FJ31" s="2">
        <v>78.600825627610689</v>
      </c>
      <c r="FK31" s="2">
        <v>69.138347231544643</v>
      </c>
      <c r="FL31" s="2">
        <v>50.230097922247886</v>
      </c>
      <c r="FM31" s="2">
        <v>67.813778218757918</v>
      </c>
      <c r="FN31" s="2">
        <v>42.358784257988312</v>
      </c>
      <c r="FO31" s="2">
        <v>41.400601545612041</v>
      </c>
      <c r="FP31" s="2">
        <v>43.730428021736714</v>
      </c>
      <c r="FQ31" s="2">
        <v>43.584902609700045</v>
      </c>
      <c r="FR31" s="2">
        <v>52.714115810282067</v>
      </c>
      <c r="FS31" s="2">
        <v>44.415148549775466</v>
      </c>
      <c r="FT31" s="2">
        <v>44.937674281361801</v>
      </c>
      <c r="FU31" s="2">
        <v>46.9162653639575</v>
      </c>
      <c r="FV31" s="2">
        <v>49.00589381638575</v>
      </c>
      <c r="FW31" s="2">
        <v>46.898949994956638</v>
      </c>
      <c r="FX31" s="37">
        <v>29475.183340660522</v>
      </c>
      <c r="FY31" s="2">
        <v>21603.941529347227</v>
      </c>
      <c r="FZ31" s="2">
        <v>19705.523414300285</v>
      </c>
      <c r="GA31" s="2">
        <v>21325.692780800597</v>
      </c>
      <c r="GB31" s="2">
        <v>22491.898861299214</v>
      </c>
      <c r="GC31" s="2">
        <v>20910.541099544243</v>
      </c>
      <c r="GD31" s="2">
        <v>20617.124548033276</v>
      </c>
      <c r="GE31" s="2">
        <v>20907.426855616668</v>
      </c>
      <c r="GF31" s="2">
        <v>20766.321461499017</v>
      </c>
      <c r="GG31" s="2">
        <v>17038.141053681204</v>
      </c>
      <c r="GH31" s="2">
        <v>16761.585813115969</v>
      </c>
      <c r="GI31" s="2">
        <v>18828.221318847325</v>
      </c>
      <c r="GJ31" s="2">
        <v>19152.002623965192</v>
      </c>
      <c r="GK31" s="2">
        <v>18494.648543471234</v>
      </c>
      <c r="GL31" s="2">
        <v>18718.888866730704</v>
      </c>
      <c r="GM31" s="2">
        <v>18662.29394553008</v>
      </c>
      <c r="GN31" s="37">
        <v>28195.313742601389</v>
      </c>
      <c r="GO31" s="2">
        <v>27919.641670258625</v>
      </c>
      <c r="GP31" s="2">
        <v>26699.045686676331</v>
      </c>
      <c r="GQ31" s="2">
        <v>27211.266152053333</v>
      </c>
      <c r="GR31" s="2">
        <v>26788.580499691871</v>
      </c>
      <c r="GS31" s="2">
        <v>26941.89929974364</v>
      </c>
      <c r="GT31" s="2">
        <v>27019.712798615059</v>
      </c>
      <c r="GU31" s="2">
        <v>10195.13612718735</v>
      </c>
      <c r="GV31" s="2">
        <v>10406.101599220434</v>
      </c>
      <c r="GW31" s="2">
        <v>10514.188551327992</v>
      </c>
      <c r="GX31" s="2">
        <v>10362.343099512309</v>
      </c>
      <c r="GY31" s="2">
        <v>10351.546555133827</v>
      </c>
      <c r="GZ31" s="2">
        <v>10398.562231879094</v>
      </c>
      <c r="HA31" s="2">
        <v>10801.565199320292</v>
      </c>
      <c r="HB31" s="2">
        <v>10727.741563517986</v>
      </c>
      <c r="HC31" s="2">
        <v>10101.980122100229</v>
      </c>
      <c r="HD31" s="37">
        <v>3223.4555290648864</v>
      </c>
      <c r="HE31" s="2">
        <v>3173.2839106800834</v>
      </c>
      <c r="HF31" s="2">
        <v>3047.548574343502</v>
      </c>
      <c r="HG31" s="2">
        <v>3086.3046550256499</v>
      </c>
      <c r="HH31" s="2">
        <v>3016.0427788075631</v>
      </c>
      <c r="HI31" s="2">
        <v>3022.4045840543831</v>
      </c>
      <c r="HJ31" s="2">
        <v>3021.6128290982474</v>
      </c>
      <c r="HK31" s="2">
        <v>1327.4913955114537</v>
      </c>
      <c r="HL31" s="2">
        <v>1345.0549447538335</v>
      </c>
      <c r="HM31" s="2">
        <v>1336.4275542235273</v>
      </c>
      <c r="HN31" s="2">
        <v>1305.9685138643451</v>
      </c>
      <c r="HO31" s="2">
        <v>1292.1472570662168</v>
      </c>
      <c r="HP31" s="2">
        <v>1271.8347427514054</v>
      </c>
      <c r="HQ31" s="2">
        <v>1294.6083090093107</v>
      </c>
      <c r="HR31" s="2">
        <v>1268.4520383822953</v>
      </c>
      <c r="HS31" s="2">
        <v>1176.8150520502415</v>
      </c>
      <c r="HT31" s="37">
        <v>92495.691813318481</v>
      </c>
      <c r="HU31" s="2">
        <v>91608.799127696053</v>
      </c>
      <c r="HV31" s="2">
        <v>87627.106158619121</v>
      </c>
      <c r="HW31" s="2">
        <v>89087.611279016885</v>
      </c>
      <c r="HX31" s="2">
        <v>87867.381898994587</v>
      </c>
      <c r="HY31" s="2">
        <v>88279.607222212158</v>
      </c>
      <c r="HZ31" s="2">
        <v>88627.373396733819</v>
      </c>
      <c r="IA31" s="2">
        <v>31878.302700389027</v>
      </c>
      <c r="IB31" s="2">
        <v>32658.691298972099</v>
      </c>
      <c r="IC31" s="2">
        <v>33119.158268066349</v>
      </c>
      <c r="ID31" s="2">
        <v>32606.401163663111</v>
      </c>
      <c r="IE31" s="2">
        <v>32612.948727440358</v>
      </c>
      <c r="IF31" s="2">
        <v>32773.618332922313</v>
      </c>
      <c r="IG31" s="2">
        <v>34108.953651939497</v>
      </c>
      <c r="IH31" s="2">
        <v>33730.663497117501</v>
      </c>
      <c r="II31" s="38">
        <v>31910.762838683913</v>
      </c>
      <c r="IJ31" s="37">
        <v>52.023218921933989</v>
      </c>
      <c r="IK31" s="2">
        <v>81.007091457638168</v>
      </c>
      <c r="IL31" s="2">
        <v>93.210431863146994</v>
      </c>
      <c r="IM31" s="2">
        <v>111.49918170993105</v>
      </c>
      <c r="IN31" s="2">
        <v>138.08152879189856</v>
      </c>
      <c r="IO31" s="2">
        <v>234.27946438989039</v>
      </c>
      <c r="IP31" s="2">
        <v>291.43703943130686</v>
      </c>
      <c r="IQ31" s="2">
        <v>390.85108077043486</v>
      </c>
      <c r="IR31" s="2">
        <v>552.57356495529439</v>
      </c>
      <c r="IS31" s="2">
        <v>651.26067080620282</v>
      </c>
      <c r="IT31" s="2">
        <v>723.69950268681691</v>
      </c>
      <c r="IU31" s="2">
        <v>704.68540252303831</v>
      </c>
      <c r="IV31" s="2">
        <v>741.00876746120014</v>
      </c>
      <c r="IW31" s="2">
        <v>845.44574484358327</v>
      </c>
      <c r="IX31" s="2">
        <v>992.05646540321959</v>
      </c>
      <c r="IY31" s="38">
        <v>897.0224479622027</v>
      </c>
    </row>
    <row r="32" spans="1:259" ht="14.5" x14ac:dyDescent="0.35">
      <c r="A32" s="51">
        <v>27</v>
      </c>
      <c r="B32" s="48" t="s">
        <v>84</v>
      </c>
      <c r="C32" s="46" t="s">
        <v>31</v>
      </c>
      <c r="D32" s="37">
        <v>2137.0672166488753</v>
      </c>
      <c r="E32" s="2">
        <v>1942.4578817731806</v>
      </c>
      <c r="F32" s="2">
        <v>2019.7642104618728</v>
      </c>
      <c r="G32" s="2">
        <v>2082.6993725308071</v>
      </c>
      <c r="H32" s="2">
        <v>1888.767934918058</v>
      </c>
      <c r="I32" s="2">
        <v>1874.751216051349</v>
      </c>
      <c r="J32" s="2">
        <v>1741.7370544272057</v>
      </c>
      <c r="K32" s="2">
        <v>1682.7005600079365</v>
      </c>
      <c r="L32" s="2">
        <v>1673.4335439133636</v>
      </c>
      <c r="M32" s="2">
        <v>1641.7615371833051</v>
      </c>
      <c r="N32" s="2">
        <v>1620.1897653618953</v>
      </c>
      <c r="O32" s="2">
        <v>1658.9483774473579</v>
      </c>
      <c r="P32" s="2">
        <v>1494.7109315883501</v>
      </c>
      <c r="Q32" s="2">
        <v>1466.4625583739294</v>
      </c>
      <c r="R32" s="2">
        <v>1320.2457582990378</v>
      </c>
      <c r="S32" s="2">
        <v>1342.3281239256326</v>
      </c>
      <c r="T32" s="37">
        <v>1835.0005886043059</v>
      </c>
      <c r="U32" s="2">
        <v>1660.1236385637824</v>
      </c>
      <c r="V32" s="2">
        <v>1753.0649574128358</v>
      </c>
      <c r="W32" s="2">
        <v>1817.2174030559179</v>
      </c>
      <c r="X32" s="2">
        <v>1616.5650106245178</v>
      </c>
      <c r="Y32" s="2">
        <v>1602.7565749242094</v>
      </c>
      <c r="Z32" s="2">
        <v>1448.7095551463385</v>
      </c>
      <c r="AA32" s="2">
        <v>1363.5864226169904</v>
      </c>
      <c r="AB32" s="2">
        <v>1330.4511629570443</v>
      </c>
      <c r="AC32" s="2">
        <v>1298.7887624637779</v>
      </c>
      <c r="AD32" s="2">
        <v>1284.2209954563375</v>
      </c>
      <c r="AE32" s="2">
        <v>1334.0064254549989</v>
      </c>
      <c r="AF32" s="2">
        <v>1183.685236385576</v>
      </c>
      <c r="AG32" s="2">
        <v>1185.8486574813298</v>
      </c>
      <c r="AH32" s="2">
        <v>1064.7328147049986</v>
      </c>
      <c r="AI32" s="2">
        <v>1130.6219993123409</v>
      </c>
      <c r="AJ32" s="37">
        <v>113.51980961166387</v>
      </c>
      <c r="AK32" s="2">
        <v>89.984541411442592</v>
      </c>
      <c r="AL32" s="2">
        <v>84.182912613225298</v>
      </c>
      <c r="AM32" s="2">
        <v>79.974237119745908</v>
      </c>
      <c r="AN32" s="2">
        <v>58.405187034633471</v>
      </c>
      <c r="AO32" s="2">
        <v>54.086958340067532</v>
      </c>
      <c r="AP32" s="2">
        <v>48.098443003812932</v>
      </c>
      <c r="AQ32" s="2">
        <v>56.626134926154414</v>
      </c>
      <c r="AR32" s="2">
        <v>52.292305403934016</v>
      </c>
      <c r="AS32" s="2">
        <v>64.552179127862289</v>
      </c>
      <c r="AT32" s="2">
        <v>58.028691934417232</v>
      </c>
      <c r="AU32" s="2">
        <v>60.881588393863829</v>
      </c>
      <c r="AV32" s="2">
        <v>55.385038660845716</v>
      </c>
      <c r="AW32" s="2">
        <v>53.876429598471915</v>
      </c>
      <c r="AX32" s="2">
        <v>56.997380259922302</v>
      </c>
      <c r="AY32" s="2">
        <v>58.890163906661378</v>
      </c>
      <c r="AZ32" s="37">
        <v>28.389848156934939</v>
      </c>
      <c r="BA32" s="2">
        <v>28.897069002512389</v>
      </c>
      <c r="BB32" s="2">
        <v>31.62195693846132</v>
      </c>
      <c r="BC32" s="2">
        <v>36.019863774048716</v>
      </c>
      <c r="BD32" s="2">
        <v>38.69330113209606</v>
      </c>
      <c r="BE32" s="2">
        <v>42.903162856398808</v>
      </c>
      <c r="BF32" s="2">
        <v>42.217544447922783</v>
      </c>
      <c r="BG32" s="2">
        <v>44.425442495038006</v>
      </c>
      <c r="BH32" s="2">
        <v>47.739119172162894</v>
      </c>
      <c r="BI32" s="2">
        <v>51.528817302302365</v>
      </c>
      <c r="BJ32" s="2">
        <v>55.545665060789744</v>
      </c>
      <c r="BK32" s="2">
        <v>56.879162113614925</v>
      </c>
      <c r="BL32" s="2">
        <v>52.53157859187521</v>
      </c>
      <c r="BM32" s="2">
        <v>52.485126283045865</v>
      </c>
      <c r="BN32" s="2">
        <v>53.896129948113192</v>
      </c>
      <c r="BO32" s="2">
        <v>55.361930419289244</v>
      </c>
      <c r="BP32" s="37">
        <v>286683.00761385448</v>
      </c>
      <c r="BQ32" s="2">
        <v>268252.16676421301</v>
      </c>
      <c r="BR32" s="2">
        <v>253221.37990717581</v>
      </c>
      <c r="BS32" s="2">
        <v>251992.18693541439</v>
      </c>
      <c r="BT32" s="2">
        <v>258720.75425656349</v>
      </c>
      <c r="BU32" s="2">
        <v>257861.30813667399</v>
      </c>
      <c r="BV32" s="2">
        <v>279451.7935980609</v>
      </c>
      <c r="BW32" s="2">
        <v>304922.82335182821</v>
      </c>
      <c r="BX32" s="2">
        <v>328242.54982438736</v>
      </c>
      <c r="BY32" s="2">
        <v>327093.657118837</v>
      </c>
      <c r="BZ32" s="2">
        <v>319416.10529028351</v>
      </c>
      <c r="CA32" s="2">
        <v>308164.28955722053</v>
      </c>
      <c r="CB32" s="2">
        <v>295554.04579342355</v>
      </c>
      <c r="CC32" s="2">
        <v>265196.80239883496</v>
      </c>
      <c r="CD32" s="2">
        <v>239634.54251051106</v>
      </c>
      <c r="CE32" s="2">
        <v>195386.28846279398</v>
      </c>
      <c r="CF32" s="37">
        <v>4681.7559999999594</v>
      </c>
      <c r="CG32" s="2">
        <v>3904.78599999996</v>
      </c>
      <c r="CH32" s="2">
        <v>2740.93299999996</v>
      </c>
      <c r="CI32" s="2">
        <v>1705.24</v>
      </c>
      <c r="CJ32" s="2">
        <v>1593.1</v>
      </c>
      <c r="CK32" s="2">
        <v>1249.56</v>
      </c>
      <c r="CL32" s="2">
        <v>1041.3000000000002</v>
      </c>
      <c r="CM32" s="2">
        <v>833.04</v>
      </c>
      <c r="CN32" s="2">
        <v>624.78</v>
      </c>
      <c r="CO32" s="2">
        <v>416.52</v>
      </c>
      <c r="CP32" s="2">
        <v>208.25999999999971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37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37">
        <v>4.7076183749827898</v>
      </c>
      <c r="DM32" s="2">
        <v>4.5136178582246123</v>
      </c>
      <c r="DN32" s="2">
        <v>4.6893099583259907</v>
      </c>
      <c r="DO32" s="2">
        <v>4.017409544102855</v>
      </c>
      <c r="DP32" s="2">
        <v>3.6682458702787679</v>
      </c>
      <c r="DQ32" s="2">
        <v>3.2339374508519017</v>
      </c>
      <c r="DR32" s="2">
        <v>3.2511368342785025</v>
      </c>
      <c r="DS32" s="2">
        <v>5.1530176626532258</v>
      </c>
      <c r="DT32" s="2">
        <v>6.1289947797914124</v>
      </c>
      <c r="DU32" s="2">
        <v>4.836773659811481</v>
      </c>
      <c r="DV32" s="2">
        <v>5.9665316281250238</v>
      </c>
      <c r="DW32" s="2">
        <v>4.5791057073333725</v>
      </c>
      <c r="DX32" s="2">
        <v>3.9714367574513134</v>
      </c>
      <c r="DY32" s="2">
        <v>5.0520923918988041</v>
      </c>
      <c r="DZ32" s="2">
        <v>4.2910351234824553</v>
      </c>
      <c r="EA32" s="2">
        <v>4.4101802051563377</v>
      </c>
      <c r="EB32" s="37">
        <v>9293.2255582048438</v>
      </c>
      <c r="EC32" s="2">
        <v>8050.2602384136198</v>
      </c>
      <c r="ED32" s="2">
        <v>7813.7011722980023</v>
      </c>
      <c r="EE32" s="2">
        <v>7990.5452670355153</v>
      </c>
      <c r="EF32" s="2">
        <v>7364.788376639056</v>
      </c>
      <c r="EG32" s="2">
        <v>7410.1044120319284</v>
      </c>
      <c r="EH32" s="2">
        <v>6620.1350463109939</v>
      </c>
      <c r="EI32" s="2">
        <v>6096.0994823964838</v>
      </c>
      <c r="EJ32" s="2">
        <v>5734.6566718232989</v>
      </c>
      <c r="EK32" s="2">
        <v>5408.1410221910537</v>
      </c>
      <c r="EL32" s="2">
        <v>5016.1979663915517</v>
      </c>
      <c r="EM32" s="2">
        <v>4429.3285808551727</v>
      </c>
      <c r="EN32" s="2">
        <v>3662.5339058288855</v>
      </c>
      <c r="EO32" s="2">
        <v>3313.0949549134507</v>
      </c>
      <c r="EP32" s="2">
        <v>3161.8459961003873</v>
      </c>
      <c r="EQ32" s="2">
        <v>3003.5193196627465</v>
      </c>
      <c r="ER32" s="37">
        <v>11251.029249510651</v>
      </c>
      <c r="ES32" s="2">
        <v>9691.6146736153842</v>
      </c>
      <c r="ET32" s="2">
        <v>9044.9557655074659</v>
      </c>
      <c r="EU32" s="2">
        <v>8524.727392698047</v>
      </c>
      <c r="EV32" s="2">
        <v>6744.6259759709283</v>
      </c>
      <c r="EW32" s="2">
        <v>6670.3160595987156</v>
      </c>
      <c r="EX32" s="2">
        <v>5700.8914616725706</v>
      </c>
      <c r="EY32" s="2">
        <v>6192.0889252028446</v>
      </c>
      <c r="EZ32" s="2">
        <v>5305.1567851241216</v>
      </c>
      <c r="FA32" s="2">
        <v>6046.1012804725005</v>
      </c>
      <c r="FB32" s="2">
        <v>4952.4214991997551</v>
      </c>
      <c r="FC32" s="2">
        <v>5038.9841462950226</v>
      </c>
      <c r="FD32" s="2">
        <v>4470.7479511384181</v>
      </c>
      <c r="FE32" s="2">
        <v>4651.4020554150902</v>
      </c>
      <c r="FF32" s="2">
        <v>4801.5680930290146</v>
      </c>
      <c r="FG32" s="2">
        <v>5343.705337354234</v>
      </c>
      <c r="FH32" s="37">
        <v>215.62292539041704</v>
      </c>
      <c r="FI32" s="2">
        <v>183.6686903081773</v>
      </c>
      <c r="FJ32" s="2">
        <v>172.22507203592909</v>
      </c>
      <c r="FK32" s="2">
        <v>155.46776646453492</v>
      </c>
      <c r="FL32" s="2">
        <v>131.3888299556142</v>
      </c>
      <c r="FM32" s="2">
        <v>120.11535490607027</v>
      </c>
      <c r="FN32" s="2">
        <v>92.831586374962271</v>
      </c>
      <c r="FO32" s="2">
        <v>115.72737025780476</v>
      </c>
      <c r="FP32" s="2">
        <v>87.024941340800538</v>
      </c>
      <c r="FQ32" s="2">
        <v>120.59755619726675</v>
      </c>
      <c r="FR32" s="2">
        <v>87.805412704356641</v>
      </c>
      <c r="FS32" s="2">
        <v>93.335593674316257</v>
      </c>
      <c r="FT32" s="2">
        <v>82.222398115701864</v>
      </c>
      <c r="FU32" s="2">
        <v>86.413213925104102</v>
      </c>
      <c r="FV32" s="2">
        <v>86.880741805209183</v>
      </c>
      <c r="FW32" s="2">
        <v>91.889516531591667</v>
      </c>
      <c r="FX32" s="37">
        <v>6720.727190158741</v>
      </c>
      <c r="FY32" s="2">
        <v>6292.4994063719596</v>
      </c>
      <c r="FZ32" s="2">
        <v>5859.7959566289937</v>
      </c>
      <c r="GA32" s="2">
        <v>5841.7068692148096</v>
      </c>
      <c r="GB32" s="2">
        <v>5265.0877870607292</v>
      </c>
      <c r="GC32" s="2">
        <v>4863.9604275999081</v>
      </c>
      <c r="GD32" s="2">
        <v>4416.7425184260264</v>
      </c>
      <c r="GE32" s="2">
        <v>4534.742541858699</v>
      </c>
      <c r="GF32" s="2">
        <v>4029.7401161371131</v>
      </c>
      <c r="GG32" s="2">
        <v>4135.2660676082878</v>
      </c>
      <c r="GH32" s="2">
        <v>4035.8759221482774</v>
      </c>
      <c r="GI32" s="2">
        <v>3637.7387544968628</v>
      </c>
      <c r="GJ32" s="2">
        <v>3571.3021949559338</v>
      </c>
      <c r="GK32" s="2">
        <v>3489.8484935923925</v>
      </c>
      <c r="GL32" s="2">
        <v>3670.0792548838822</v>
      </c>
      <c r="GM32" s="2">
        <v>3389.9188433900208</v>
      </c>
      <c r="GN32" s="37">
        <v>1062.4882507323214</v>
      </c>
      <c r="GO32" s="2">
        <v>998.01419385358668</v>
      </c>
      <c r="GP32" s="2">
        <v>889.34860014642311</v>
      </c>
      <c r="GQ32" s="2">
        <v>1144.1614071626232</v>
      </c>
      <c r="GR32" s="2">
        <v>989.19121002216718</v>
      </c>
      <c r="GS32" s="2">
        <v>1070.6030790356788</v>
      </c>
      <c r="GT32" s="2">
        <v>956.04666983383117</v>
      </c>
      <c r="GU32" s="2">
        <v>1279.9164279344945</v>
      </c>
      <c r="GV32" s="2">
        <v>1220.8904119358403</v>
      </c>
      <c r="GW32" s="2">
        <v>1162.1135063825836</v>
      </c>
      <c r="GX32" s="2">
        <v>1191.2436953070621</v>
      </c>
      <c r="GY32" s="2">
        <v>1178.6601568459344</v>
      </c>
      <c r="GZ32" s="2">
        <v>1083.9513817231368</v>
      </c>
      <c r="HA32" s="2">
        <v>1040.7348987974631</v>
      </c>
      <c r="HB32" s="2">
        <v>1202.8486058820367</v>
      </c>
      <c r="HC32" s="2">
        <v>1157.5114128112937</v>
      </c>
      <c r="HD32" s="37">
        <v>348.91899720772642</v>
      </c>
      <c r="HE32" s="2">
        <v>306.37900457335718</v>
      </c>
      <c r="HF32" s="2">
        <v>287.08071349355777</v>
      </c>
      <c r="HG32" s="2">
        <v>300.07170757395176</v>
      </c>
      <c r="HH32" s="2">
        <v>257.77085578478881</v>
      </c>
      <c r="HI32" s="2">
        <v>254.6640025844369</v>
      </c>
      <c r="HJ32" s="2">
        <v>223.04185860298503</v>
      </c>
      <c r="HK32" s="2">
        <v>233.66150355014196</v>
      </c>
      <c r="HL32" s="2">
        <v>220.59289298250152</v>
      </c>
      <c r="HM32" s="2">
        <v>206.46539119240387</v>
      </c>
      <c r="HN32" s="2">
        <v>203.11073737627029</v>
      </c>
      <c r="HO32" s="2">
        <v>194.21159880730511</v>
      </c>
      <c r="HP32" s="2">
        <v>174.21502065760708</v>
      </c>
      <c r="HQ32" s="2">
        <v>166.36817678181129</v>
      </c>
      <c r="HR32" s="2">
        <v>175.40111896959223</v>
      </c>
      <c r="HS32" s="2">
        <v>170.04275362110894</v>
      </c>
      <c r="HT32" s="37">
        <v>1809.6517363137125</v>
      </c>
      <c r="HU32" s="2">
        <v>1722.499205721791</v>
      </c>
      <c r="HV32" s="2">
        <v>1517.3511644685959</v>
      </c>
      <c r="HW32" s="2">
        <v>2031.1140779100347</v>
      </c>
      <c r="HX32" s="2">
        <v>1756.7988103071195</v>
      </c>
      <c r="HY32" s="2">
        <v>1927.6755697189174</v>
      </c>
      <c r="HZ32" s="2">
        <v>1724.4372199385743</v>
      </c>
      <c r="IA32" s="2">
        <v>2382.9803168537633</v>
      </c>
      <c r="IB32" s="2">
        <v>2273.6599632385646</v>
      </c>
      <c r="IC32" s="2">
        <v>2166.7053729892687</v>
      </c>
      <c r="ID32" s="2">
        <v>2228.0440374614709</v>
      </c>
      <c r="IE32" s="2">
        <v>2212.6010965110704</v>
      </c>
      <c r="IF32" s="2">
        <v>2039.6993857083664</v>
      </c>
      <c r="IG32" s="2">
        <v>1957.0405271622594</v>
      </c>
      <c r="IH32" s="2">
        <v>2282.2301465659971</v>
      </c>
      <c r="II32" s="38">
        <v>2192.7428723458288</v>
      </c>
      <c r="IJ32" s="37">
        <v>82.299187343046171</v>
      </c>
      <c r="IK32" s="2">
        <v>88.057663410707235</v>
      </c>
      <c r="IL32" s="2">
        <v>90.97254083842077</v>
      </c>
      <c r="IM32" s="2">
        <v>121.93463614303205</v>
      </c>
      <c r="IN32" s="2">
        <v>139.44550087732378</v>
      </c>
      <c r="IO32" s="2">
        <v>177.89461344113798</v>
      </c>
      <c r="IP32" s="2">
        <v>198.45458996078185</v>
      </c>
      <c r="IQ32" s="2">
        <v>276.71477704507174</v>
      </c>
      <c r="IR32" s="2">
        <v>298.53819021692931</v>
      </c>
      <c r="IS32" s="2">
        <v>395.79825256779543</v>
      </c>
      <c r="IT32" s="2">
        <v>377.41134475561773</v>
      </c>
      <c r="IU32" s="2">
        <v>370.00404025984693</v>
      </c>
      <c r="IV32" s="2">
        <v>350.8491649571526</v>
      </c>
      <c r="IW32" s="2">
        <v>371.62800598797116</v>
      </c>
      <c r="IX32" s="2">
        <v>434.88766194013687</v>
      </c>
      <c r="IY32" s="38">
        <v>422.73441507995989</v>
      </c>
    </row>
    <row r="33" spans="1:259" ht="14.5" x14ac:dyDescent="0.35">
      <c r="A33" s="51">
        <v>28</v>
      </c>
      <c r="B33" s="48" t="s">
        <v>1</v>
      </c>
      <c r="C33" s="46" t="s">
        <v>32</v>
      </c>
      <c r="D33" s="37">
        <v>3700.3836856484477</v>
      </c>
      <c r="E33" s="2">
        <v>3369.8287207715898</v>
      </c>
      <c r="F33" s="2">
        <v>3511.6691819363491</v>
      </c>
      <c r="G33" s="2">
        <v>3425.3023827499296</v>
      </c>
      <c r="H33" s="2">
        <v>3049.7616356501394</v>
      </c>
      <c r="I33" s="2">
        <v>2773.2348143238637</v>
      </c>
      <c r="J33" s="2">
        <v>2650.6452507549143</v>
      </c>
      <c r="K33" s="2">
        <v>2558.8848077498856</v>
      </c>
      <c r="L33" s="2">
        <v>2263.7898576814155</v>
      </c>
      <c r="M33" s="2">
        <v>2109.1428518437187</v>
      </c>
      <c r="N33" s="2">
        <v>1962.8390927172027</v>
      </c>
      <c r="O33" s="2">
        <v>1929.7631237646317</v>
      </c>
      <c r="P33" s="2">
        <v>1769.5777195288442</v>
      </c>
      <c r="Q33" s="2">
        <v>1825.0604135486267</v>
      </c>
      <c r="R33" s="2">
        <v>1605.8875210222159</v>
      </c>
      <c r="S33" s="2">
        <v>1579.9599647885548</v>
      </c>
      <c r="T33" s="37">
        <v>3632.3397225003382</v>
      </c>
      <c r="U33" s="2">
        <v>3301.890788759064</v>
      </c>
      <c r="V33" s="2">
        <v>3443.2161482186866</v>
      </c>
      <c r="W33" s="2">
        <v>3356.0227749710034</v>
      </c>
      <c r="X33" s="2">
        <v>2982.3621267033877</v>
      </c>
      <c r="Y33" s="2">
        <v>2707.1187506470251</v>
      </c>
      <c r="Z33" s="2">
        <v>2585.7103610061304</v>
      </c>
      <c r="AA33" s="2">
        <v>2494.6999321621984</v>
      </c>
      <c r="AB33" s="2">
        <v>2201.2673743888727</v>
      </c>
      <c r="AC33" s="2">
        <v>2049.5806071939874</v>
      </c>
      <c r="AD33" s="2">
        <v>1905.6230311703121</v>
      </c>
      <c r="AE33" s="2">
        <v>1876.3343202905448</v>
      </c>
      <c r="AF33" s="2">
        <v>1719.2397419863598</v>
      </c>
      <c r="AG33" s="2">
        <v>1774.5123812956392</v>
      </c>
      <c r="AH33" s="2">
        <v>1556.1909875283857</v>
      </c>
      <c r="AI33" s="2">
        <v>1533.4182226604269</v>
      </c>
      <c r="AJ33" s="37">
        <v>183.97248557384651</v>
      </c>
      <c r="AK33" s="2">
        <v>187.37498299337912</v>
      </c>
      <c r="AL33" s="2">
        <v>201.37972481684363</v>
      </c>
      <c r="AM33" s="2">
        <v>187.1358785360031</v>
      </c>
      <c r="AN33" s="2">
        <v>161.1562772570484</v>
      </c>
      <c r="AO33" s="2">
        <v>146.5960033306126</v>
      </c>
      <c r="AP33" s="2">
        <v>130.03290669606292</v>
      </c>
      <c r="AQ33" s="2">
        <v>144.97697019128526</v>
      </c>
      <c r="AR33" s="2">
        <v>143.1486428752211</v>
      </c>
      <c r="AS33" s="2">
        <v>125.98346454877145</v>
      </c>
      <c r="AT33" s="2">
        <v>113.82563748315881</v>
      </c>
      <c r="AU33" s="2">
        <v>97.602558467704526</v>
      </c>
      <c r="AV33" s="2">
        <v>88.284391969187311</v>
      </c>
      <c r="AW33" s="2">
        <v>85.475164828047937</v>
      </c>
      <c r="AX33" s="2">
        <v>83.304129571879926</v>
      </c>
      <c r="AY33" s="2">
        <v>86.543474113935972</v>
      </c>
      <c r="AZ33" s="37">
        <v>58.754464095450551</v>
      </c>
      <c r="BA33" s="2">
        <v>68.051039790858539</v>
      </c>
      <c r="BB33" s="2">
        <v>80.827341925088007</v>
      </c>
      <c r="BC33" s="2">
        <v>97.9443904341707</v>
      </c>
      <c r="BD33" s="2">
        <v>106.42311565608333</v>
      </c>
      <c r="BE33" s="2">
        <v>113.09452552557059</v>
      </c>
      <c r="BF33" s="2">
        <v>121.75695305837957</v>
      </c>
      <c r="BG33" s="2">
        <v>128.85301922833747</v>
      </c>
      <c r="BH33" s="2">
        <v>133.22242886137599</v>
      </c>
      <c r="BI33" s="2">
        <v>135.43841466777215</v>
      </c>
      <c r="BJ33" s="2">
        <v>138.71485119043916</v>
      </c>
      <c r="BK33" s="2">
        <v>133.93961372355645</v>
      </c>
      <c r="BL33" s="2">
        <v>130.31761999316296</v>
      </c>
      <c r="BM33" s="2">
        <v>136.27099177985644</v>
      </c>
      <c r="BN33" s="2">
        <v>137.1220102655023</v>
      </c>
      <c r="BO33" s="2">
        <v>128.74151037046835</v>
      </c>
      <c r="BP33" s="37">
        <v>47322.80056675087</v>
      </c>
      <c r="BQ33" s="2">
        <v>44657.906944137132</v>
      </c>
      <c r="BR33" s="2">
        <v>41395.155812649391</v>
      </c>
      <c r="BS33" s="2">
        <v>38084.539714866572</v>
      </c>
      <c r="BT33" s="2">
        <v>34685.007534690121</v>
      </c>
      <c r="BU33" s="2">
        <v>32041.326319314558</v>
      </c>
      <c r="BV33" s="2">
        <v>29028.375800831509</v>
      </c>
      <c r="BW33" s="2">
        <v>25979.470326820461</v>
      </c>
      <c r="BX33" s="2">
        <v>23210.377643771579</v>
      </c>
      <c r="BY33" s="2">
        <v>20143.527755406609</v>
      </c>
      <c r="BZ33" s="2">
        <v>17269.50813189059</v>
      </c>
      <c r="CA33" s="2">
        <v>15201.93420025376</v>
      </c>
      <c r="CB33" s="2">
        <v>13331.84526916184</v>
      </c>
      <c r="CC33" s="2">
        <v>12042.91481613776</v>
      </c>
      <c r="CD33" s="2">
        <v>11026.685145451222</v>
      </c>
      <c r="CE33" s="2">
        <v>10002.024604767441</v>
      </c>
      <c r="CF33" s="37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37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37">
        <v>5.9036075008515514</v>
      </c>
      <c r="DM33" s="2">
        <v>6.369663959722522</v>
      </c>
      <c r="DN33" s="2">
        <v>5.9847683707779948</v>
      </c>
      <c r="DO33" s="2">
        <v>6.9901072010180529</v>
      </c>
      <c r="DP33" s="2">
        <v>7.0109275207161881</v>
      </c>
      <c r="DQ33" s="2">
        <v>6.1553020213815195</v>
      </c>
      <c r="DR33" s="2">
        <v>6.6610939378207963</v>
      </c>
      <c r="DS33" s="2">
        <v>6.318838692828197</v>
      </c>
      <c r="DT33" s="2">
        <v>8.0773124803113667</v>
      </c>
      <c r="DU33" s="2">
        <v>5.3331932405239915</v>
      </c>
      <c r="DV33" s="2">
        <v>7.1172552056450558</v>
      </c>
      <c r="DW33" s="2">
        <v>5.4103147000908542</v>
      </c>
      <c r="DX33" s="2">
        <v>5.1997417191091326</v>
      </c>
      <c r="DY33" s="2">
        <v>5.5667409331570372</v>
      </c>
      <c r="DZ33" s="2">
        <v>5.407434650095678</v>
      </c>
      <c r="EA33" s="2">
        <v>5.2470163180592815</v>
      </c>
      <c r="EB33" s="37">
        <v>30640.543465104558</v>
      </c>
      <c r="EC33" s="2">
        <v>25699.3385862381</v>
      </c>
      <c r="ED33" s="2">
        <v>24431.386345366944</v>
      </c>
      <c r="EE33" s="2">
        <v>22812.498532952584</v>
      </c>
      <c r="EF33" s="2">
        <v>19621.715538296237</v>
      </c>
      <c r="EG33" s="2">
        <v>17576.138533719852</v>
      </c>
      <c r="EH33" s="2">
        <v>16397.003770283187</v>
      </c>
      <c r="EI33" s="2">
        <v>14323.307296986948</v>
      </c>
      <c r="EJ33" s="2">
        <v>12636.760339763276</v>
      </c>
      <c r="EK33" s="2">
        <v>10983.145773377129</v>
      </c>
      <c r="EL33" s="2">
        <v>9867.586557010427</v>
      </c>
      <c r="EM33" s="2">
        <v>8383.9909422955861</v>
      </c>
      <c r="EN33" s="2">
        <v>7171.6130509223558</v>
      </c>
      <c r="EO33" s="2">
        <v>6563.1651983242073</v>
      </c>
      <c r="EP33" s="2">
        <v>5908.3800425260952</v>
      </c>
      <c r="EQ33" s="2">
        <v>5110.5601018584875</v>
      </c>
      <c r="ER33" s="37">
        <v>9249.2857155879574</v>
      </c>
      <c r="ES33" s="2">
        <v>8951.5947288562802</v>
      </c>
      <c r="ET33" s="2">
        <v>9605.7513193075247</v>
      </c>
      <c r="EU33" s="2">
        <v>10160.178479521857</v>
      </c>
      <c r="EV33" s="2">
        <v>9876.3145140253764</v>
      </c>
      <c r="EW33" s="2">
        <v>9928.9922254508383</v>
      </c>
      <c r="EX33" s="2">
        <v>10182.512580666669</v>
      </c>
      <c r="EY33" s="2">
        <v>9542.9262702778124</v>
      </c>
      <c r="EZ33" s="2">
        <v>8835.5086837933759</v>
      </c>
      <c r="FA33" s="2">
        <v>7873.931901508844</v>
      </c>
      <c r="FB33" s="2">
        <v>7080.636857137868</v>
      </c>
      <c r="FC33" s="2">
        <v>6015.6017203977299</v>
      </c>
      <c r="FD33" s="2">
        <v>5018.2244538418054</v>
      </c>
      <c r="FE33" s="2">
        <v>4674.2484971117701</v>
      </c>
      <c r="FF33" s="2">
        <v>4207.8184760392787</v>
      </c>
      <c r="FG33" s="2">
        <v>3669.7858657445304</v>
      </c>
      <c r="FH33" s="37">
        <v>38.363255787331404</v>
      </c>
      <c r="FI33" s="2">
        <v>41.922814120261478</v>
      </c>
      <c r="FJ33" s="2">
        <v>50.843379583837425</v>
      </c>
      <c r="FK33" s="2">
        <v>57.965978541826161</v>
      </c>
      <c r="FL33" s="2">
        <v>58.358290191631689</v>
      </c>
      <c r="FM33" s="2">
        <v>58.03225508119526</v>
      </c>
      <c r="FN33" s="2">
        <v>58.344542525273852</v>
      </c>
      <c r="FO33" s="2">
        <v>60.883218269761045</v>
      </c>
      <c r="FP33" s="2">
        <v>62.728272104036321</v>
      </c>
      <c r="FQ33" s="2">
        <v>62.532998529659466</v>
      </c>
      <c r="FR33" s="2">
        <v>61.729145459308931</v>
      </c>
      <c r="FS33" s="2">
        <v>60.401417517646543</v>
      </c>
      <c r="FT33" s="2">
        <v>53.466663121644771</v>
      </c>
      <c r="FU33" s="2">
        <v>57.379508202389246</v>
      </c>
      <c r="FV33" s="2">
        <v>60.189698783912959</v>
      </c>
      <c r="FW33" s="2">
        <v>59.957032111722789</v>
      </c>
      <c r="FX33" s="37">
        <v>3493.4736033830804</v>
      </c>
      <c r="FY33" s="2">
        <v>3199.026456743215</v>
      </c>
      <c r="FZ33" s="2">
        <v>3270.324321415661</v>
      </c>
      <c r="GA33" s="2">
        <v>3473.7620274539113</v>
      </c>
      <c r="GB33" s="2">
        <v>3232.5731490913859</v>
      </c>
      <c r="GC33" s="2">
        <v>3088.8754006189702</v>
      </c>
      <c r="GD33" s="2">
        <v>3142.6024927332683</v>
      </c>
      <c r="GE33" s="2">
        <v>3265.3928146365724</v>
      </c>
      <c r="GF33" s="2">
        <v>2789.7097070126661</v>
      </c>
      <c r="GG33" s="2">
        <v>2530.1882775897252</v>
      </c>
      <c r="GH33" s="2">
        <v>2614.4889318507494</v>
      </c>
      <c r="GI33" s="2">
        <v>2860.0479173610738</v>
      </c>
      <c r="GJ33" s="2">
        <v>2871.6766644264339</v>
      </c>
      <c r="GK33" s="2">
        <v>2663.8541367552912</v>
      </c>
      <c r="GL33" s="2">
        <v>3190.2421654229875</v>
      </c>
      <c r="GM33" s="2">
        <v>3272.4652612174082</v>
      </c>
      <c r="GN33" s="37">
        <v>1793.8921936483302</v>
      </c>
      <c r="GO33" s="2">
        <v>1632.3106640332078</v>
      </c>
      <c r="GP33" s="2">
        <v>1448.014752978705</v>
      </c>
      <c r="GQ33" s="2">
        <v>1652.6704436176431</v>
      </c>
      <c r="GR33" s="2">
        <v>1394.3588171152314</v>
      </c>
      <c r="GS33" s="2">
        <v>1437.4246574372398</v>
      </c>
      <c r="GT33" s="2">
        <v>1293.422113269909</v>
      </c>
      <c r="GU33" s="2">
        <v>1602.9853755982429</v>
      </c>
      <c r="GV33" s="2">
        <v>1486.3143441116906</v>
      </c>
      <c r="GW33" s="2">
        <v>1384.7763368850142</v>
      </c>
      <c r="GX33" s="2">
        <v>1365.7086266228789</v>
      </c>
      <c r="GY33" s="2">
        <v>1325.6116120277791</v>
      </c>
      <c r="GZ33" s="2">
        <v>1260.1791066412527</v>
      </c>
      <c r="HA33" s="2">
        <v>1276.6157546294448</v>
      </c>
      <c r="HB33" s="2">
        <v>1411.8678100058928</v>
      </c>
      <c r="HC33" s="2">
        <v>1302.4695860114928</v>
      </c>
      <c r="HD33" s="37">
        <v>819.73929707785487</v>
      </c>
      <c r="HE33" s="2">
        <v>688.50878973465137</v>
      </c>
      <c r="HF33" s="2">
        <v>639.71452131075523</v>
      </c>
      <c r="HG33" s="2">
        <v>602.47528760022465</v>
      </c>
      <c r="HH33" s="2">
        <v>514.48663086959129</v>
      </c>
      <c r="HI33" s="2">
        <v>471.96340817628987</v>
      </c>
      <c r="HJ33" s="2">
        <v>430.62299129629224</v>
      </c>
      <c r="HK33" s="2">
        <v>411.57259851834522</v>
      </c>
      <c r="HL33" s="2">
        <v>377.25571356832302</v>
      </c>
      <c r="HM33" s="2">
        <v>343.37955113117425</v>
      </c>
      <c r="HN33" s="2">
        <v>326.60858212805374</v>
      </c>
      <c r="HO33" s="2">
        <v>301.21642064024394</v>
      </c>
      <c r="HP33" s="2">
        <v>275.95510074968638</v>
      </c>
      <c r="HQ33" s="2">
        <v>272.57485211162646</v>
      </c>
      <c r="HR33" s="2">
        <v>268.51050897104767</v>
      </c>
      <c r="HS33" s="2">
        <v>249.16077854163629</v>
      </c>
      <c r="HT33" s="37">
        <v>2814.1274847391001</v>
      </c>
      <c r="HU33" s="2">
        <v>2621.1379006290031</v>
      </c>
      <c r="HV33" s="2">
        <v>2291.0548279409581</v>
      </c>
      <c r="HW33" s="2">
        <v>2756.3892372925047</v>
      </c>
      <c r="HX33" s="2">
        <v>2317.9529626865369</v>
      </c>
      <c r="HY33" s="2">
        <v>2451.7328680107271</v>
      </c>
      <c r="HZ33" s="2">
        <v>2198.0403897439842</v>
      </c>
      <c r="IA33" s="2">
        <v>2859.25957586921</v>
      </c>
      <c r="IB33" s="2">
        <v>2653.7120828169795</v>
      </c>
      <c r="IC33" s="2">
        <v>2479.6632650558977</v>
      </c>
      <c r="ID33" s="2">
        <v>2456.1414452979247</v>
      </c>
      <c r="IE33" s="2">
        <v>2401.663025675005</v>
      </c>
      <c r="IF33" s="2">
        <v>2294.3334523503358</v>
      </c>
      <c r="IG33" s="2">
        <v>2328.9636728415931</v>
      </c>
      <c r="IH33" s="2">
        <v>2613.1565843972603</v>
      </c>
      <c r="II33" s="38">
        <v>2406.8529228348048</v>
      </c>
      <c r="IJ33" s="37">
        <v>183.78094458692601</v>
      </c>
      <c r="IK33" s="2">
        <v>214.51091384934551</v>
      </c>
      <c r="IL33" s="2">
        <v>248.78571423270233</v>
      </c>
      <c r="IM33" s="2">
        <v>342.96794183418723</v>
      </c>
      <c r="IN33" s="2">
        <v>447.77086534919079</v>
      </c>
      <c r="IO33" s="2">
        <v>557.49202634364838</v>
      </c>
      <c r="IP33" s="2">
        <v>726.19898226339524</v>
      </c>
      <c r="IQ33" s="2">
        <v>855.09014268912279</v>
      </c>
      <c r="IR33" s="2">
        <v>1044.6099228549806</v>
      </c>
      <c r="IS33" s="2">
        <v>1156.2437589548119</v>
      </c>
      <c r="IT33" s="2">
        <v>1196.1114158682349</v>
      </c>
      <c r="IU33" s="2">
        <v>1166.5220637293523</v>
      </c>
      <c r="IV33" s="2">
        <v>1128.4646606294032</v>
      </c>
      <c r="IW33" s="2">
        <v>1202.6538554163039</v>
      </c>
      <c r="IX33" s="2">
        <v>1279.6841700648272</v>
      </c>
      <c r="IY33" s="38">
        <v>1168.783938063885</v>
      </c>
    </row>
    <row r="34" spans="1:259" ht="14.5" x14ac:dyDescent="0.35">
      <c r="A34" s="51">
        <v>29</v>
      </c>
      <c r="B34" s="48" t="s">
        <v>1</v>
      </c>
      <c r="C34" s="46" t="s">
        <v>33</v>
      </c>
      <c r="D34" s="37">
        <v>4333.292614468658</v>
      </c>
      <c r="E34" s="2">
        <v>3787.0209157538829</v>
      </c>
      <c r="F34" s="2">
        <v>3817.905819223412</v>
      </c>
      <c r="G34" s="2">
        <v>2476.1743392411881</v>
      </c>
      <c r="H34" s="2">
        <v>1837.2664995383529</v>
      </c>
      <c r="I34" s="2">
        <v>2193.2907241355429</v>
      </c>
      <c r="J34" s="2">
        <v>2316.4421309372751</v>
      </c>
      <c r="K34" s="2">
        <v>3039.5314925299394</v>
      </c>
      <c r="L34" s="2">
        <v>3590.5209382788507</v>
      </c>
      <c r="M34" s="2">
        <v>3204.9217831357214</v>
      </c>
      <c r="N34" s="2">
        <v>3386.4160104328012</v>
      </c>
      <c r="O34" s="2">
        <v>3399.2587116375312</v>
      </c>
      <c r="P34" s="2">
        <v>2824.6198585002326</v>
      </c>
      <c r="Q34" s="2">
        <v>2853.9925531142726</v>
      </c>
      <c r="R34" s="2">
        <v>3080.948820142803</v>
      </c>
      <c r="S34" s="2">
        <v>3076.9153683913332</v>
      </c>
      <c r="T34" s="37">
        <v>4274.4472815381496</v>
      </c>
      <c r="U34" s="2">
        <v>3735.6763486931227</v>
      </c>
      <c r="V34" s="2">
        <v>3765.5725243257216</v>
      </c>
      <c r="W34" s="2">
        <v>2441.8245479849797</v>
      </c>
      <c r="X34" s="2">
        <v>1812.364894366619</v>
      </c>
      <c r="Y34" s="2">
        <v>2163.4768834126858</v>
      </c>
      <c r="Z34" s="2">
        <v>2284.4464607725013</v>
      </c>
      <c r="AA34" s="2">
        <v>2994.7472090916467</v>
      </c>
      <c r="AB34" s="2">
        <v>3538.5206693388577</v>
      </c>
      <c r="AC34" s="2">
        <v>3158.8454217451517</v>
      </c>
      <c r="AD34" s="2">
        <v>3332.6869513946681</v>
      </c>
      <c r="AE34" s="2">
        <v>3340.5853560020105</v>
      </c>
      <c r="AF34" s="2">
        <v>2773.0580261345399</v>
      </c>
      <c r="AG34" s="2">
        <v>2795.6397798219232</v>
      </c>
      <c r="AH34" s="2">
        <v>3023.7420261081588</v>
      </c>
      <c r="AI34" s="2">
        <v>3016.3544653543577</v>
      </c>
      <c r="AJ34" s="37">
        <v>30.856641505141145</v>
      </c>
      <c r="AK34" s="2">
        <v>27.135441110578704</v>
      </c>
      <c r="AL34" s="2">
        <v>26.765676836957486</v>
      </c>
      <c r="AM34" s="2">
        <v>44.674645499274988</v>
      </c>
      <c r="AN34" s="2">
        <v>19.324662952222539</v>
      </c>
      <c r="AO34" s="2">
        <v>15.627379619265254</v>
      </c>
      <c r="AP34" s="2">
        <v>19.131025874661603</v>
      </c>
      <c r="AQ34" s="2">
        <v>20.365727347927944</v>
      </c>
      <c r="AR34" s="2">
        <v>23.762767292367712</v>
      </c>
      <c r="AS34" s="2">
        <v>20.878819577965064</v>
      </c>
      <c r="AT34" s="2">
        <v>236.61172456256392</v>
      </c>
      <c r="AU34" s="2">
        <v>420.16462240315951</v>
      </c>
      <c r="AV34" s="2">
        <v>433.83489055229586</v>
      </c>
      <c r="AW34" s="2">
        <v>588.12001154204836</v>
      </c>
      <c r="AX34" s="2">
        <v>445.31734901093984</v>
      </c>
      <c r="AY34" s="2">
        <v>565.46456970299107</v>
      </c>
      <c r="AZ34" s="37">
        <v>218.34701457234641</v>
      </c>
      <c r="BA34" s="2">
        <v>190.42357760307002</v>
      </c>
      <c r="BB34" s="2">
        <v>194.22722352869098</v>
      </c>
      <c r="BC34" s="2">
        <v>124.47111160008947</v>
      </c>
      <c r="BD34" s="2">
        <v>91.522682975209364</v>
      </c>
      <c r="BE34" s="2">
        <v>110.47963731344623</v>
      </c>
      <c r="BF34" s="2">
        <v>118.39068623139427</v>
      </c>
      <c r="BG34" s="2">
        <v>166.57542410089346</v>
      </c>
      <c r="BH34" s="2">
        <v>193.49284616017695</v>
      </c>
      <c r="BI34" s="2">
        <v>171.49399744742692</v>
      </c>
      <c r="BJ34" s="2">
        <v>177.60948692805749</v>
      </c>
      <c r="BK34" s="2">
        <v>176.89744692823137</v>
      </c>
      <c r="BL34" s="2">
        <v>148.63860637222297</v>
      </c>
      <c r="BM34" s="2">
        <v>157.9814169426615</v>
      </c>
      <c r="BN34" s="2">
        <v>168.75549679549948</v>
      </c>
      <c r="BO34" s="2">
        <v>168.72583232028592</v>
      </c>
      <c r="BP34" s="37">
        <v>119.388106694244</v>
      </c>
      <c r="BQ34" s="2">
        <v>122.526644846742</v>
      </c>
      <c r="BR34" s="2">
        <v>113.64171115506301</v>
      </c>
      <c r="BS34" s="2">
        <v>114.056608203059</v>
      </c>
      <c r="BT34" s="2">
        <v>107.003620635676</v>
      </c>
      <c r="BU34" s="2">
        <v>99.170205447401003</v>
      </c>
      <c r="BV34" s="2">
        <v>86.469588957778797</v>
      </c>
      <c r="BW34" s="2">
        <v>71.555685803509107</v>
      </c>
      <c r="BX34" s="2">
        <v>59.307223364431401</v>
      </c>
      <c r="BY34" s="2">
        <v>45.845118827406402</v>
      </c>
      <c r="BZ34" s="2">
        <v>37.416714437588197</v>
      </c>
      <c r="CA34" s="2">
        <v>30.9227722535719</v>
      </c>
      <c r="CB34" s="2">
        <v>25.224741597744799</v>
      </c>
      <c r="CC34" s="2">
        <v>20.3374793605246</v>
      </c>
      <c r="CD34" s="2">
        <v>17.7016115324524</v>
      </c>
      <c r="CE34" s="2">
        <v>15.549520413065601</v>
      </c>
      <c r="CF34" s="37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37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37">
        <v>30533.706758489985</v>
      </c>
      <c r="DM34" s="2">
        <v>26931.199188001159</v>
      </c>
      <c r="DN34" s="2">
        <v>20715.551661879479</v>
      </c>
      <c r="DO34" s="2">
        <v>10931.91971569111</v>
      </c>
      <c r="DP34" s="2">
        <v>8099.4713869980615</v>
      </c>
      <c r="DQ34" s="2">
        <v>14947.221171293706</v>
      </c>
      <c r="DR34" s="2">
        <v>15187.892067769037</v>
      </c>
      <c r="DS34" s="2">
        <v>14828.936717731189</v>
      </c>
      <c r="DT34" s="2">
        <v>24719.636063762006</v>
      </c>
      <c r="DU34" s="2">
        <v>23912.179727533443</v>
      </c>
      <c r="DV34" s="2">
        <v>17188.911121118515</v>
      </c>
      <c r="DW34" s="2">
        <v>17956.288375000328</v>
      </c>
      <c r="DX34" s="2">
        <v>5535.7136011010825</v>
      </c>
      <c r="DY34" s="2">
        <v>4216.1960054427263</v>
      </c>
      <c r="DZ34" s="2">
        <v>4405.4488964010025</v>
      </c>
      <c r="EA34" s="2">
        <v>4004.7506089098729</v>
      </c>
      <c r="EB34" s="37">
        <v>83869.627041943444</v>
      </c>
      <c r="EC34" s="2">
        <v>73294.289269022964</v>
      </c>
      <c r="ED34" s="2">
        <v>71636.493759341553</v>
      </c>
      <c r="EE34" s="2">
        <v>45915.349209770189</v>
      </c>
      <c r="EF34" s="2">
        <v>31925.965231459671</v>
      </c>
      <c r="EG34" s="2">
        <v>37478.691968741012</v>
      </c>
      <c r="EH34" s="2">
        <v>38661.931638331225</v>
      </c>
      <c r="EI34" s="2">
        <v>43981.079617524498</v>
      </c>
      <c r="EJ34" s="2">
        <v>53287.321302377095</v>
      </c>
      <c r="EK34" s="2">
        <v>47688.18802208874</v>
      </c>
      <c r="EL34" s="2">
        <v>51187.880597300413</v>
      </c>
      <c r="EM34" s="2">
        <v>50532.334114421632</v>
      </c>
      <c r="EN34" s="2">
        <v>41146.817924959803</v>
      </c>
      <c r="EO34" s="2">
        <v>35523.320215477281</v>
      </c>
      <c r="EP34" s="2">
        <v>37592.491713228665</v>
      </c>
      <c r="EQ34" s="2">
        <v>32937.528280753126</v>
      </c>
      <c r="ER34" s="37">
        <v>4858.6903922381653</v>
      </c>
      <c r="ES34" s="2">
        <v>4255.8542686253859</v>
      </c>
      <c r="ET34" s="2">
        <v>4248.1935762743196</v>
      </c>
      <c r="EU34" s="2">
        <v>2765.0757406200496</v>
      </c>
      <c r="EV34" s="2">
        <v>2030.3634877745708</v>
      </c>
      <c r="EW34" s="2">
        <v>2439.4693506685271</v>
      </c>
      <c r="EX34" s="2">
        <v>2568.5922286204695</v>
      </c>
      <c r="EY34" s="2">
        <v>3258.5875327874801</v>
      </c>
      <c r="EZ34" s="2">
        <v>3907.7321489115775</v>
      </c>
      <c r="FA34" s="2">
        <v>3530.1834964531358</v>
      </c>
      <c r="FB34" s="2">
        <v>3924.5117007885628</v>
      </c>
      <c r="FC34" s="2">
        <v>3999.3855806035467</v>
      </c>
      <c r="FD34" s="2">
        <v>3320.1713866837836</v>
      </c>
      <c r="FE34" s="2">
        <v>3226.6662840176705</v>
      </c>
      <c r="FF34" s="2">
        <v>3491.7792606225089</v>
      </c>
      <c r="FG34" s="2">
        <v>3516.349256606713</v>
      </c>
      <c r="FH34" s="37">
        <v>54.072290227451539</v>
      </c>
      <c r="FI34" s="2">
        <v>46.121065108096886</v>
      </c>
      <c r="FJ34" s="2">
        <v>47.217473159077706</v>
      </c>
      <c r="FK34" s="2">
        <v>33.376668252353248</v>
      </c>
      <c r="FL34" s="2">
        <v>23.91542616235294</v>
      </c>
      <c r="FM34" s="2">
        <v>27.629411635005848</v>
      </c>
      <c r="FN34" s="2">
        <v>25.642371394922645</v>
      </c>
      <c r="FO34" s="2">
        <v>26.351658114800202</v>
      </c>
      <c r="FP34" s="2">
        <v>30.972975637861623</v>
      </c>
      <c r="FQ34" s="2">
        <v>25.724220546814646</v>
      </c>
      <c r="FR34" s="2">
        <v>21.590294962184533</v>
      </c>
      <c r="FS34" s="2">
        <v>27.459146215554249</v>
      </c>
      <c r="FT34" s="2">
        <v>21.021453433669407</v>
      </c>
      <c r="FU34" s="2">
        <v>17.704759733129379</v>
      </c>
      <c r="FV34" s="2">
        <v>20.587672180115394</v>
      </c>
      <c r="FW34" s="2">
        <v>20.224481830264569</v>
      </c>
      <c r="FX34" s="37">
        <v>1500.4132811818695</v>
      </c>
      <c r="FY34" s="2">
        <v>1316.7217826477515</v>
      </c>
      <c r="FZ34" s="2">
        <v>1301.2036677241749</v>
      </c>
      <c r="GA34" s="2">
        <v>818.36693182091926</v>
      </c>
      <c r="GB34" s="2">
        <v>599.85179208099396</v>
      </c>
      <c r="GC34" s="2">
        <v>719.28020595213945</v>
      </c>
      <c r="GD34" s="2">
        <v>754.71019637358734</v>
      </c>
      <c r="GE34" s="2">
        <v>895.8220643224065</v>
      </c>
      <c r="GF34" s="2">
        <v>1101.6438140749628</v>
      </c>
      <c r="GG34" s="2">
        <v>1000.3737040574457</v>
      </c>
      <c r="GH34" s="2">
        <v>1101.9053633803658</v>
      </c>
      <c r="GI34" s="2">
        <v>1122.3955729332956</v>
      </c>
      <c r="GJ34" s="2">
        <v>923.71894573141594</v>
      </c>
      <c r="GK34" s="2">
        <v>854.9213363759809</v>
      </c>
      <c r="GL34" s="2">
        <v>946.57866308867278</v>
      </c>
      <c r="GM34" s="2">
        <v>932.92676550091869</v>
      </c>
      <c r="GN34" s="37">
        <v>7116.2545712756464</v>
      </c>
      <c r="GO34" s="2">
        <v>6268.9068408068415</v>
      </c>
      <c r="GP34" s="2">
        <v>5649.7832981035799</v>
      </c>
      <c r="GQ34" s="2">
        <v>3360.1909332918417</v>
      </c>
      <c r="GR34" s="2">
        <v>2439.3394882288735</v>
      </c>
      <c r="GS34" s="2">
        <v>3376.8927477092125</v>
      </c>
      <c r="GT34" s="2">
        <v>3468.7380160617377</v>
      </c>
      <c r="GU34" s="2">
        <v>3466.8503320869991</v>
      </c>
      <c r="GV34" s="2">
        <v>4917.6680800810618</v>
      </c>
      <c r="GW34" s="2">
        <v>4663.198770685447</v>
      </c>
      <c r="GX34" s="2">
        <v>4981.9134609021066</v>
      </c>
      <c r="GY34" s="2">
        <v>4409.0073539730338</v>
      </c>
      <c r="GZ34" s="2">
        <v>2793.6337332884418</v>
      </c>
      <c r="HA34" s="2">
        <v>2311.2134099922723</v>
      </c>
      <c r="HB34" s="2">
        <v>2689.7986596541473</v>
      </c>
      <c r="HC34" s="2">
        <v>2579.9303726105513</v>
      </c>
      <c r="HD34" s="37">
        <v>6546.4526576763546</v>
      </c>
      <c r="HE34" s="2">
        <v>5765.5930376758715</v>
      </c>
      <c r="HF34" s="2">
        <v>5210.1681908905794</v>
      </c>
      <c r="HG34" s="2">
        <v>3086.9022527713396</v>
      </c>
      <c r="HH34" s="2">
        <v>2260.7757340336939</v>
      </c>
      <c r="HI34" s="2">
        <v>3119.6161326653541</v>
      </c>
      <c r="HJ34" s="2">
        <v>3207.6492492712732</v>
      </c>
      <c r="HK34" s="2">
        <v>3212.8396634345631</v>
      </c>
      <c r="HL34" s="2">
        <v>4574.3000195242857</v>
      </c>
      <c r="HM34" s="2">
        <v>4310.7734240247901</v>
      </c>
      <c r="HN34" s="2">
        <v>4591.0534918501444</v>
      </c>
      <c r="HO34" s="2">
        <v>4089.8269781386211</v>
      </c>
      <c r="HP34" s="2">
        <v>2590.1125613420509</v>
      </c>
      <c r="HQ34" s="2">
        <v>2162.9664479200605</v>
      </c>
      <c r="HR34" s="2">
        <v>2508.6382568304793</v>
      </c>
      <c r="HS34" s="2">
        <v>2410.5022841909195</v>
      </c>
      <c r="HT34" s="37">
        <v>7119.0251878215349</v>
      </c>
      <c r="HU34" s="2">
        <v>6271.8273257011888</v>
      </c>
      <c r="HV34" s="2">
        <v>5652.2703562772704</v>
      </c>
      <c r="HW34" s="2">
        <v>3363.7408652092881</v>
      </c>
      <c r="HX34" s="2">
        <v>2442.4527367377482</v>
      </c>
      <c r="HY34" s="2">
        <v>3380.3711545166575</v>
      </c>
      <c r="HZ34" s="2">
        <v>3471.7790836402469</v>
      </c>
      <c r="IA34" s="2">
        <v>3470.8209765972838</v>
      </c>
      <c r="IB34" s="2">
        <v>4921.2229993121891</v>
      </c>
      <c r="IC34" s="2">
        <v>4666.2794621357634</v>
      </c>
      <c r="ID34" s="2">
        <v>4984.9238443761387</v>
      </c>
      <c r="IE34" s="2">
        <v>4411.8847815546524</v>
      </c>
      <c r="IF34" s="2">
        <v>2796.3288696001155</v>
      </c>
      <c r="IG34" s="2">
        <v>2313.8189663023977</v>
      </c>
      <c r="IH34" s="2">
        <v>2692.7375958480875</v>
      </c>
      <c r="II34" s="38">
        <v>2582.5719502961106</v>
      </c>
      <c r="IJ34" s="37">
        <v>9.6644456325475595E-2</v>
      </c>
      <c r="IK34" s="2">
        <v>0.13320478823741544</v>
      </c>
      <c r="IL34" s="2">
        <v>0.14268256664516052</v>
      </c>
      <c r="IM34" s="2">
        <v>0.20470548076937872</v>
      </c>
      <c r="IN34" s="2">
        <v>2.5131239497664857</v>
      </c>
      <c r="IO34" s="2">
        <v>4.9155802416734025</v>
      </c>
      <c r="IP34" s="2">
        <v>7.0798634456921405</v>
      </c>
      <c r="IQ34" s="2">
        <v>10.507844230718634</v>
      </c>
      <c r="IR34" s="2">
        <v>16.32516231026711</v>
      </c>
      <c r="IS34" s="2">
        <v>20.180183619152562</v>
      </c>
      <c r="IT34" s="2">
        <v>24.323513591374265</v>
      </c>
      <c r="IU34" s="2">
        <v>24.373246646406681</v>
      </c>
      <c r="IV34" s="2">
        <v>27.741339917491324</v>
      </c>
      <c r="IW34" s="2">
        <v>35.064722819803784</v>
      </c>
      <c r="IX34" s="2">
        <v>40.181429508566922</v>
      </c>
      <c r="IY34" s="38">
        <v>38.621267853832386</v>
      </c>
    </row>
    <row r="35" spans="1:259" ht="14.5" x14ac:dyDescent="0.35">
      <c r="A35" s="51">
        <v>30</v>
      </c>
      <c r="B35" s="48" t="s">
        <v>1</v>
      </c>
      <c r="C35" s="46" t="s">
        <v>34</v>
      </c>
      <c r="D35" s="37">
        <v>2321.4317357374166</v>
      </c>
      <c r="E35" s="2">
        <v>1965.105250598092</v>
      </c>
      <c r="F35" s="2">
        <v>1966.1932637975003</v>
      </c>
      <c r="G35" s="2">
        <v>2128.3991880779381</v>
      </c>
      <c r="H35" s="2">
        <v>2041.5559482494048</v>
      </c>
      <c r="I35" s="2">
        <v>2094.5945180393351</v>
      </c>
      <c r="J35" s="2">
        <v>2126.9123099755457</v>
      </c>
      <c r="K35" s="2">
        <v>2105.9191036425764</v>
      </c>
      <c r="L35" s="2">
        <v>2550.900641697659</v>
      </c>
      <c r="M35" s="2">
        <v>2615.069312188818</v>
      </c>
      <c r="N35" s="2">
        <v>2500.7175047633623</v>
      </c>
      <c r="O35" s="2">
        <v>2369.8818432365324</v>
      </c>
      <c r="P35" s="2">
        <v>864.35585415764672</v>
      </c>
      <c r="Q35" s="2">
        <v>1050.1634437228377</v>
      </c>
      <c r="R35" s="2">
        <v>2237.1567095969258</v>
      </c>
      <c r="S35" s="2">
        <v>2570.2526101663375</v>
      </c>
      <c r="T35" s="37">
        <v>2289.6354044762284</v>
      </c>
      <c r="U35" s="2">
        <v>1938.7933692164725</v>
      </c>
      <c r="V35" s="2">
        <v>1940.4167106127913</v>
      </c>
      <c r="W35" s="2">
        <v>2100.8362916135889</v>
      </c>
      <c r="X35" s="2">
        <v>2015.1006265944784</v>
      </c>
      <c r="Y35" s="2">
        <v>2067.6845505499637</v>
      </c>
      <c r="Z35" s="2">
        <v>2099.6605920408365</v>
      </c>
      <c r="AA35" s="2">
        <v>2078.7864201427478</v>
      </c>
      <c r="AB35" s="2">
        <v>2519.3065564089989</v>
      </c>
      <c r="AC35" s="2">
        <v>2581.9563142514853</v>
      </c>
      <c r="AD35" s="2">
        <v>2470.2606456034082</v>
      </c>
      <c r="AE35" s="2">
        <v>2341.2172331428774</v>
      </c>
      <c r="AF35" s="2">
        <v>853.86421090546696</v>
      </c>
      <c r="AG35" s="2">
        <v>1037.3023226653738</v>
      </c>
      <c r="AH35" s="2">
        <v>2209.9007306814342</v>
      </c>
      <c r="AI35" s="2">
        <v>2539.0627297950982</v>
      </c>
      <c r="AJ35" s="37">
        <v>29.824974326067608</v>
      </c>
      <c r="AK35" s="2">
        <v>25.431974992929906</v>
      </c>
      <c r="AL35" s="2">
        <v>24.408449122173788</v>
      </c>
      <c r="AM35" s="2">
        <v>28.823665234715826</v>
      </c>
      <c r="AN35" s="2">
        <v>27.612054311847331</v>
      </c>
      <c r="AO35" s="2">
        <v>28.12081029379523</v>
      </c>
      <c r="AP35" s="2">
        <v>27.870417108723302</v>
      </c>
      <c r="AQ35" s="2">
        <v>24.489522170926648</v>
      </c>
      <c r="AR35" s="2">
        <v>28.424459446993893</v>
      </c>
      <c r="AS35" s="2">
        <v>25.782014017196932</v>
      </c>
      <c r="AT35" s="2">
        <v>24.971408446659279</v>
      </c>
      <c r="AU35" s="2">
        <v>20.959647733466507</v>
      </c>
      <c r="AV35" s="2">
        <v>6.6435604794450249</v>
      </c>
      <c r="AW35" s="2">
        <v>8.6632770075597261</v>
      </c>
      <c r="AX35" s="2">
        <v>19.752036277578327</v>
      </c>
      <c r="AY35" s="2">
        <v>22.194445740233558</v>
      </c>
      <c r="AZ35" s="37">
        <v>104.53386405381117</v>
      </c>
      <c r="BA35" s="2">
        <v>90.817249512721759</v>
      </c>
      <c r="BB35" s="2">
        <v>91.72770724707253</v>
      </c>
      <c r="BC35" s="2">
        <v>98.720556263255787</v>
      </c>
      <c r="BD35" s="2">
        <v>95.541442478922562</v>
      </c>
      <c r="BE35" s="2">
        <v>97.664757907770465</v>
      </c>
      <c r="BF35" s="2">
        <v>99.181566990473598</v>
      </c>
      <c r="BG35" s="2">
        <v>99.238650839298714</v>
      </c>
      <c r="BH35" s="2">
        <v>115.7130156847612</v>
      </c>
      <c r="BI35" s="2">
        <v>118.47864035684754</v>
      </c>
      <c r="BJ35" s="2">
        <v>111.54538447229488</v>
      </c>
      <c r="BK35" s="2">
        <v>105.81919146102513</v>
      </c>
      <c r="BL35" s="2">
        <v>38.802612822749694</v>
      </c>
      <c r="BM35" s="2">
        <v>47.549966500479798</v>
      </c>
      <c r="BN35" s="2">
        <v>100.70324311347326</v>
      </c>
      <c r="BO35" s="2">
        <v>115.31284601280484</v>
      </c>
      <c r="BP35" s="37">
        <v>3259.7580057991199</v>
      </c>
      <c r="BQ35" s="2">
        <v>1533.21496094903</v>
      </c>
      <c r="BR35" s="2">
        <v>785.27418881963001</v>
      </c>
      <c r="BS35" s="2">
        <v>594.88642800972798</v>
      </c>
      <c r="BT35" s="2">
        <v>363.70187727212101</v>
      </c>
      <c r="BU35" s="2">
        <v>241.423955583809</v>
      </c>
      <c r="BV35" s="2">
        <v>188.23100319313701</v>
      </c>
      <c r="BW35" s="2">
        <v>148.73440662588399</v>
      </c>
      <c r="BX35" s="2">
        <v>134.25126768786001</v>
      </c>
      <c r="BY35" s="2">
        <v>994.26185028786801</v>
      </c>
      <c r="BZ35" s="2">
        <v>198.132838282504</v>
      </c>
      <c r="CA35" s="2">
        <v>35.654219950190097</v>
      </c>
      <c r="CB35" s="2">
        <v>22.931160726449399</v>
      </c>
      <c r="CC35" s="2">
        <v>17.808178628462802</v>
      </c>
      <c r="CD35" s="2">
        <v>16.562474644473099</v>
      </c>
      <c r="CE35" s="2">
        <v>10.531697123930201</v>
      </c>
      <c r="CF35" s="37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37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37">
        <v>723.50495790227376</v>
      </c>
      <c r="DM35" s="2">
        <v>612.4711381535958</v>
      </c>
      <c r="DN35" s="2">
        <v>612.1691686616673</v>
      </c>
      <c r="DO35" s="2">
        <v>663.16197924137111</v>
      </c>
      <c r="DP35" s="2">
        <v>636.37550819790397</v>
      </c>
      <c r="DQ35" s="2">
        <v>653.37480881379417</v>
      </c>
      <c r="DR35" s="2">
        <v>663.6021446484732</v>
      </c>
      <c r="DS35" s="2">
        <v>657.47549455228591</v>
      </c>
      <c r="DT35" s="2">
        <v>796.80504846517692</v>
      </c>
      <c r="DU35" s="2">
        <v>816.75632616420046</v>
      </c>
      <c r="DV35" s="2">
        <v>781.52455891562238</v>
      </c>
      <c r="DW35" s="2">
        <v>741.23853197998869</v>
      </c>
      <c r="DX35" s="2">
        <v>270.29082769158816</v>
      </c>
      <c r="DY35" s="2">
        <v>330.63325888103583</v>
      </c>
      <c r="DZ35" s="2">
        <v>705.46635695734551</v>
      </c>
      <c r="EA35" s="2">
        <v>815.90591238429624</v>
      </c>
      <c r="EB35" s="37">
        <v>8272.2542409156194</v>
      </c>
      <c r="EC35" s="2">
        <v>6717.1107960978816</v>
      </c>
      <c r="ED35" s="2">
        <v>6658.6554918461206</v>
      </c>
      <c r="EE35" s="2">
        <v>7273.6052811510535</v>
      </c>
      <c r="EF35" s="2">
        <v>6836.0216465990807</v>
      </c>
      <c r="EG35" s="2">
        <v>7070.9484155719183</v>
      </c>
      <c r="EH35" s="2">
        <v>7573.6807092214876</v>
      </c>
      <c r="EI35" s="2">
        <v>7422.331963580973</v>
      </c>
      <c r="EJ35" s="2">
        <v>9063.8575877028034</v>
      </c>
      <c r="EK35" s="2">
        <v>9395.2033142425189</v>
      </c>
      <c r="EL35" s="2">
        <v>9127.6359350866587</v>
      </c>
      <c r="EM35" s="2">
        <v>8840.8278251396532</v>
      </c>
      <c r="EN35" s="2">
        <v>3398.2228656170123</v>
      </c>
      <c r="EO35" s="2">
        <v>4092.6818655023999</v>
      </c>
      <c r="EP35" s="2">
        <v>8452.5732324860819</v>
      </c>
      <c r="EQ35" s="2">
        <v>9714.6632308806657</v>
      </c>
      <c r="ER35" s="37">
        <v>6693.0345070732646</v>
      </c>
      <c r="ES35" s="2">
        <v>5992.6965654502092</v>
      </c>
      <c r="ET35" s="2">
        <v>6268.3387781464962</v>
      </c>
      <c r="EU35" s="2">
        <v>7297.1786482602465</v>
      </c>
      <c r="EV35" s="2">
        <v>7318.9918770119048</v>
      </c>
      <c r="EW35" s="2">
        <v>7768.7732344482156</v>
      </c>
      <c r="EX35" s="2">
        <v>7530.4020928043565</v>
      </c>
      <c r="EY35" s="2">
        <v>7393.7182670111924</v>
      </c>
      <c r="EZ35" s="2">
        <v>8578.3661384626248</v>
      </c>
      <c r="FA35" s="2">
        <v>8497.5157932999664</v>
      </c>
      <c r="FB35" s="2">
        <v>7750.6866851915183</v>
      </c>
      <c r="FC35" s="2">
        <v>6613.8564139104928</v>
      </c>
      <c r="FD35" s="2">
        <v>1965.8748030985116</v>
      </c>
      <c r="FE35" s="2">
        <v>2442.850088272211</v>
      </c>
      <c r="FF35" s="2">
        <v>5804.9045090501131</v>
      </c>
      <c r="FG35" s="2">
        <v>6859.3879735671107</v>
      </c>
      <c r="FH35" s="37">
        <v>0.44692437670333901</v>
      </c>
      <c r="FI35" s="2">
        <v>0.38914820673370237</v>
      </c>
      <c r="FJ35" s="2">
        <v>0.26274158574185619</v>
      </c>
      <c r="FK35" s="2">
        <v>0.18773672827405236</v>
      </c>
      <c r="FL35" s="2">
        <v>0.1682479416044585</v>
      </c>
      <c r="FM35" s="2">
        <v>0.11093106427401614</v>
      </c>
      <c r="FN35" s="2">
        <v>9.4814137766088963E-2</v>
      </c>
      <c r="FO35" s="2">
        <v>8.3728187187797065E-2</v>
      </c>
      <c r="FP35" s="2">
        <v>9.8657576452109291E-2</v>
      </c>
      <c r="FQ35" s="2">
        <v>9.9663943933031171E-2</v>
      </c>
      <c r="FR35" s="2">
        <v>0.10364573562796758</v>
      </c>
      <c r="FS35" s="2">
        <v>9.8348719290117764E-2</v>
      </c>
      <c r="FT35" s="2">
        <v>9.5802810593400206E-2</v>
      </c>
      <c r="FU35" s="2">
        <v>0.10054785883195352</v>
      </c>
      <c r="FV35" s="2">
        <v>0.14494747273644087</v>
      </c>
      <c r="FW35" s="2">
        <v>0.10567415527157692</v>
      </c>
      <c r="FX35" s="37">
        <v>678.50137740683374</v>
      </c>
      <c r="FY35" s="2">
        <v>545.28275506223133</v>
      </c>
      <c r="FZ35" s="2">
        <v>511.60942030277818</v>
      </c>
      <c r="GA35" s="2">
        <v>574.58899375575368</v>
      </c>
      <c r="GB35" s="2">
        <v>532.2392557177003</v>
      </c>
      <c r="GC35" s="2">
        <v>522.78742093519372</v>
      </c>
      <c r="GD35" s="2">
        <v>506.899927632534</v>
      </c>
      <c r="GE35" s="2">
        <v>498.07611454871454</v>
      </c>
      <c r="GF35" s="2">
        <v>590.06383636477324</v>
      </c>
      <c r="GG35" s="2">
        <v>566.22780080215625</v>
      </c>
      <c r="GH35" s="2">
        <v>539.65357773627363</v>
      </c>
      <c r="GI35" s="2">
        <v>469.10588535550232</v>
      </c>
      <c r="GJ35" s="2">
        <v>168.04190361583443</v>
      </c>
      <c r="GK35" s="2">
        <v>209.12828956447873</v>
      </c>
      <c r="GL35" s="2">
        <v>444.43084812149056</v>
      </c>
      <c r="GM35" s="2">
        <v>511.14276409796622</v>
      </c>
      <c r="GN35" s="37">
        <v>152.68578961003001</v>
      </c>
      <c r="GO35" s="2">
        <v>131.37621232095975</v>
      </c>
      <c r="GP35" s="2">
        <v>131.86783309350383</v>
      </c>
      <c r="GQ35" s="2">
        <v>141.64051436205315</v>
      </c>
      <c r="GR35" s="2">
        <v>136.90620138216136</v>
      </c>
      <c r="GS35" s="2">
        <v>140.63045819536291</v>
      </c>
      <c r="GT35" s="2">
        <v>143.11679291401381</v>
      </c>
      <c r="GU35" s="2">
        <v>143.56292036076076</v>
      </c>
      <c r="GV35" s="2">
        <v>171.93012287757514</v>
      </c>
      <c r="GW35" s="2">
        <v>176.66575963827862</v>
      </c>
      <c r="GX35" s="2">
        <v>167.23672938955178</v>
      </c>
      <c r="GY35" s="2">
        <v>158.46855937100977</v>
      </c>
      <c r="GZ35" s="2">
        <v>59.909906599774054</v>
      </c>
      <c r="HA35" s="2">
        <v>72.453575019567609</v>
      </c>
      <c r="HB35" s="2">
        <v>151.5212072077822</v>
      </c>
      <c r="HC35" s="2">
        <v>171.05281071322025</v>
      </c>
      <c r="HD35" s="37">
        <v>151.0113547155448</v>
      </c>
      <c r="HE35" s="2">
        <v>129.58579279125965</v>
      </c>
      <c r="HF35" s="2">
        <v>130.23663570237898</v>
      </c>
      <c r="HG35" s="2">
        <v>139.79639829213605</v>
      </c>
      <c r="HH35" s="2">
        <v>135.42843604270951</v>
      </c>
      <c r="HI35" s="2">
        <v>139.27774864286479</v>
      </c>
      <c r="HJ35" s="2">
        <v>141.91802190202677</v>
      </c>
      <c r="HK35" s="2">
        <v>142.11892642431292</v>
      </c>
      <c r="HL35" s="2">
        <v>170.30965465707973</v>
      </c>
      <c r="HM35" s="2">
        <v>175.40034501954511</v>
      </c>
      <c r="HN35" s="2">
        <v>166.05297907651234</v>
      </c>
      <c r="HO35" s="2">
        <v>157.30988052098354</v>
      </c>
      <c r="HP35" s="2">
        <v>58.841078907298261</v>
      </c>
      <c r="HQ35" s="2">
        <v>71.450039024351923</v>
      </c>
      <c r="HR35" s="2">
        <v>149.89126679526908</v>
      </c>
      <c r="HS35" s="2">
        <v>170.14693220571988</v>
      </c>
      <c r="HT35" s="37">
        <v>154.43921260840369</v>
      </c>
      <c r="HU35" s="2">
        <v>133.25184689942705</v>
      </c>
      <c r="HV35" s="2">
        <v>133.56894085462872</v>
      </c>
      <c r="HW35" s="2">
        <v>143.57845421139561</v>
      </c>
      <c r="HX35" s="2">
        <v>138.45564205868715</v>
      </c>
      <c r="HY35" s="2">
        <v>142.0483029995506</v>
      </c>
      <c r="HZ35" s="2">
        <v>144.36943406964173</v>
      </c>
      <c r="IA35" s="2">
        <v>145.0790889194557</v>
      </c>
      <c r="IB35" s="2">
        <v>173.62673738363537</v>
      </c>
      <c r="IC35" s="2">
        <v>177.98700594869575</v>
      </c>
      <c r="ID35" s="2">
        <v>168.4706205687452</v>
      </c>
      <c r="IE35" s="2">
        <v>159.67842490469931</v>
      </c>
      <c r="IF35" s="2">
        <v>61.025827984850807</v>
      </c>
      <c r="IG35" s="2">
        <v>73.498057160133854</v>
      </c>
      <c r="IH35" s="2">
        <v>153.22489485882753</v>
      </c>
      <c r="II35" s="38">
        <v>171.99966738910771</v>
      </c>
      <c r="IJ35" s="37">
        <v>9.2391208644289055E-2</v>
      </c>
      <c r="IK35" s="2">
        <v>0.12624487965752432</v>
      </c>
      <c r="IL35" s="2">
        <v>0.20649808093195907</v>
      </c>
      <c r="IM35" s="2">
        <v>0.18567927932074924</v>
      </c>
      <c r="IN35" s="2">
        <v>2.4155157512460819</v>
      </c>
      <c r="IO35" s="2">
        <v>4.6972917348420475</v>
      </c>
      <c r="IP35" s="2">
        <v>6.6859626186810397</v>
      </c>
      <c r="IQ35" s="2">
        <v>10.027102594270273</v>
      </c>
      <c r="IR35" s="2">
        <v>15.763869410670306</v>
      </c>
      <c r="IS35" s="2">
        <v>18.183659100413951</v>
      </c>
      <c r="IT35" s="2">
        <v>19.277833839571286</v>
      </c>
      <c r="IU35" s="2">
        <v>20.98290338595142</v>
      </c>
      <c r="IV35" s="2">
        <v>21.361961769956796</v>
      </c>
      <c r="IW35" s="2">
        <v>33.016452713892562</v>
      </c>
      <c r="IX35" s="2">
        <v>51.369315142457317</v>
      </c>
      <c r="IY35" s="38">
        <v>66.407995588484056</v>
      </c>
    </row>
    <row r="36" spans="1:259" ht="14.5" x14ac:dyDescent="0.35">
      <c r="A36" s="51">
        <v>31</v>
      </c>
      <c r="B36" s="48" t="s">
        <v>1</v>
      </c>
      <c r="C36" s="46" t="s">
        <v>35</v>
      </c>
      <c r="D36" s="37">
        <v>683.74312674671978</v>
      </c>
      <c r="E36" s="2">
        <v>728.6603633681483</v>
      </c>
      <c r="F36" s="2">
        <v>687.6986353986598</v>
      </c>
      <c r="G36" s="2">
        <v>688.35397319862216</v>
      </c>
      <c r="H36" s="2">
        <v>637.20162551667897</v>
      </c>
      <c r="I36" s="2">
        <v>617.00682933641747</v>
      </c>
      <c r="J36" s="2">
        <v>611.82738725162517</v>
      </c>
      <c r="K36" s="2">
        <v>673.40251684495058</v>
      </c>
      <c r="L36" s="2">
        <v>608.94029083615067</v>
      </c>
      <c r="M36" s="2">
        <v>575.54024985523074</v>
      </c>
      <c r="N36" s="2">
        <v>573.9510586072829</v>
      </c>
      <c r="O36" s="2">
        <v>587.09418325448496</v>
      </c>
      <c r="P36" s="2">
        <v>596.69382874705275</v>
      </c>
      <c r="Q36" s="2">
        <v>630.83651200493716</v>
      </c>
      <c r="R36" s="2">
        <v>589.69810015639052</v>
      </c>
      <c r="S36" s="2">
        <v>594.60413722113708</v>
      </c>
      <c r="T36" s="37">
        <v>673.55611326137137</v>
      </c>
      <c r="U36" s="2">
        <v>717.35206866886108</v>
      </c>
      <c r="V36" s="2">
        <v>677.45831379141441</v>
      </c>
      <c r="W36" s="2">
        <v>678.00100597048493</v>
      </c>
      <c r="X36" s="2">
        <v>626.98281759088536</v>
      </c>
      <c r="Y36" s="2">
        <v>606.79723695251471</v>
      </c>
      <c r="Z36" s="2">
        <v>601.51841580603673</v>
      </c>
      <c r="AA36" s="2">
        <v>662.78106966431778</v>
      </c>
      <c r="AB36" s="2">
        <v>598.93719691478202</v>
      </c>
      <c r="AC36" s="2">
        <v>565.78080111057909</v>
      </c>
      <c r="AD36" s="2">
        <v>564.19552291108653</v>
      </c>
      <c r="AE36" s="2">
        <v>577.19212705496136</v>
      </c>
      <c r="AF36" s="2">
        <v>586.70264387692259</v>
      </c>
      <c r="AG36" s="2">
        <v>620.36299873279779</v>
      </c>
      <c r="AH36" s="2">
        <v>579.04778738611992</v>
      </c>
      <c r="AI36" s="2">
        <v>584.14964981725814</v>
      </c>
      <c r="AJ36" s="37">
        <v>16.587033928645194</v>
      </c>
      <c r="AK36" s="2">
        <v>16.070377160807109</v>
      </c>
      <c r="AL36" s="2">
        <v>13.939389149270507</v>
      </c>
      <c r="AM36" s="2">
        <v>12.774729101262086</v>
      </c>
      <c r="AN36" s="2">
        <v>9.8213160795427523</v>
      </c>
      <c r="AO36" s="2">
        <v>8.4184489396128548</v>
      </c>
      <c r="AP36" s="2">
        <v>8.3345139916072011</v>
      </c>
      <c r="AQ36" s="2">
        <v>9.1167849472640121</v>
      </c>
      <c r="AR36" s="2">
        <v>8.7837086707471581</v>
      </c>
      <c r="AS36" s="2">
        <v>8.4628829042050615</v>
      </c>
      <c r="AT36" s="2">
        <v>9.1551598455721361</v>
      </c>
      <c r="AU36" s="2">
        <v>8.9219004252154512</v>
      </c>
      <c r="AV36" s="2">
        <v>9.2013179249066326</v>
      </c>
      <c r="AW36" s="2">
        <v>9.4985195182310491</v>
      </c>
      <c r="AX36" s="2">
        <v>9.896103554014104</v>
      </c>
      <c r="AY36" s="2">
        <v>11.041006036527602</v>
      </c>
      <c r="AZ36" s="37">
        <v>17.816614731242193</v>
      </c>
      <c r="BA36" s="2">
        <v>22.777644317930825</v>
      </c>
      <c r="BB36" s="2">
        <v>20.230601375838237</v>
      </c>
      <c r="BC36" s="2">
        <v>21.540713612487252</v>
      </c>
      <c r="BD36" s="2">
        <v>21.578266900223699</v>
      </c>
      <c r="BE36" s="2">
        <v>22.307398418547397</v>
      </c>
      <c r="BF36" s="2">
        <v>23.623027257829403</v>
      </c>
      <c r="BG36" s="2">
        <v>25.923706745970058</v>
      </c>
      <c r="BH36" s="2">
        <v>24.784131628103047</v>
      </c>
      <c r="BI36" s="2">
        <v>25.225570461006388</v>
      </c>
      <c r="BJ36" s="2">
        <v>26.115570798522974</v>
      </c>
      <c r="BK36" s="2">
        <v>27.299706282130771</v>
      </c>
      <c r="BL36" s="2">
        <v>27.857093117385883</v>
      </c>
      <c r="BM36" s="2">
        <v>29.9005198322984</v>
      </c>
      <c r="BN36" s="2">
        <v>31.059634420663432</v>
      </c>
      <c r="BO36" s="2">
        <v>30.595317349075554</v>
      </c>
      <c r="BP36" s="37">
        <v>5001.1736315673297</v>
      </c>
      <c r="BQ36" s="2">
        <v>4822.2483945323302</v>
      </c>
      <c r="BR36" s="2">
        <v>4488.9093464688704</v>
      </c>
      <c r="BS36" s="2">
        <v>4286.9857059918022</v>
      </c>
      <c r="BT36" s="2">
        <v>4225.5703470079425</v>
      </c>
      <c r="BU36" s="2">
        <v>4062.4152326790609</v>
      </c>
      <c r="BV36" s="2">
        <v>3815.502830498282</v>
      </c>
      <c r="BW36" s="2">
        <v>3496.3949144273001</v>
      </c>
      <c r="BX36" s="2">
        <v>3189.355197139771</v>
      </c>
      <c r="BY36" s="2">
        <v>2837.711851167252</v>
      </c>
      <c r="BZ36" s="2">
        <v>2578.5649589123041</v>
      </c>
      <c r="CA36" s="2">
        <v>2417.8208228529547</v>
      </c>
      <c r="CB36" s="2">
        <v>2351.4182921257593</v>
      </c>
      <c r="CC36" s="2">
        <v>2283.9169700698599</v>
      </c>
      <c r="CD36" s="2">
        <v>2142.4187492832798</v>
      </c>
      <c r="CE36" s="2">
        <v>2037.5801373518682</v>
      </c>
      <c r="CF36" s="37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37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37">
        <v>32.159831733452606</v>
      </c>
      <c r="DM36" s="2">
        <v>64.045783201551501</v>
      </c>
      <c r="DN36" s="2">
        <v>40.309368423236741</v>
      </c>
      <c r="DO36" s="2">
        <v>43.669504605847877</v>
      </c>
      <c r="DP36" s="2">
        <v>38.602566252105227</v>
      </c>
      <c r="DQ36" s="2">
        <v>33.775065802281553</v>
      </c>
      <c r="DR36" s="2">
        <v>36.951193837894088</v>
      </c>
      <c r="DS36" s="2">
        <v>44.185537479419821</v>
      </c>
      <c r="DT36" s="2">
        <v>40.023954114303237</v>
      </c>
      <c r="DU36" s="2">
        <v>41.918950602085701</v>
      </c>
      <c r="DV36" s="2">
        <v>37.413964259234312</v>
      </c>
      <c r="DW36" s="2">
        <v>40.309911651876384</v>
      </c>
      <c r="DX36" s="2">
        <v>40.461171428799837</v>
      </c>
      <c r="DY36" s="2">
        <v>44.821612902848955</v>
      </c>
      <c r="DZ36" s="2">
        <v>45.838733997071245</v>
      </c>
      <c r="EA36" s="2">
        <v>43.702636125021435</v>
      </c>
      <c r="EB36" s="37">
        <v>4232.8317645308089</v>
      </c>
      <c r="EC36" s="2">
        <v>3978.3921025270515</v>
      </c>
      <c r="ED36" s="2">
        <v>3612.583781526203</v>
      </c>
      <c r="EE36" s="2">
        <v>3489.3024073520569</v>
      </c>
      <c r="EF36" s="2">
        <v>3187.1057702484113</v>
      </c>
      <c r="EG36" s="2">
        <v>3096.4858564388201</v>
      </c>
      <c r="EH36" s="2">
        <v>3037.392764895093</v>
      </c>
      <c r="EI36" s="2">
        <v>2884.7665812778537</v>
      </c>
      <c r="EJ36" s="2">
        <v>2522.0246885824463</v>
      </c>
      <c r="EK36" s="2">
        <v>2266.3340523135262</v>
      </c>
      <c r="EL36" s="2">
        <v>2104.1872188737761</v>
      </c>
      <c r="EM36" s="2">
        <v>1960.4122557260287</v>
      </c>
      <c r="EN36" s="2">
        <v>1864.599106485583</v>
      </c>
      <c r="EO36" s="2">
        <v>1851.7059502430886</v>
      </c>
      <c r="EP36" s="2">
        <v>1769.8112850158777</v>
      </c>
      <c r="EQ36" s="2">
        <v>1586.754156161448</v>
      </c>
      <c r="ER36" s="37">
        <v>2688.72351971338</v>
      </c>
      <c r="ES36" s="2">
        <v>2751.9439808265865</v>
      </c>
      <c r="ET36" s="2">
        <v>2406.1123666904236</v>
      </c>
      <c r="EU36" s="2">
        <v>2336.5013784452772</v>
      </c>
      <c r="EV36" s="2">
        <v>1967.9386563599599</v>
      </c>
      <c r="EW36" s="2">
        <v>1855.6665663457068</v>
      </c>
      <c r="EX36" s="2">
        <v>1814.2009404323935</v>
      </c>
      <c r="EY36" s="2">
        <v>1763.2190555760903</v>
      </c>
      <c r="EZ36" s="2">
        <v>1493.3514005003751</v>
      </c>
      <c r="FA36" s="2">
        <v>1333.6695285436499</v>
      </c>
      <c r="FB36" s="2">
        <v>1211.2373713165655</v>
      </c>
      <c r="FC36" s="2">
        <v>1094.6592962792513</v>
      </c>
      <c r="FD36" s="2">
        <v>991.44359139473318</v>
      </c>
      <c r="FE36" s="2">
        <v>1024.9623230766235</v>
      </c>
      <c r="FF36" s="2">
        <v>1059.8690173178254</v>
      </c>
      <c r="FG36" s="2">
        <v>983.26938849918349</v>
      </c>
      <c r="FH36" s="37">
        <v>17.440258604209333</v>
      </c>
      <c r="FI36" s="2">
        <v>15.253979737066716</v>
      </c>
      <c r="FJ36" s="2">
        <v>14.150103366506805</v>
      </c>
      <c r="FK36" s="2">
        <v>12.386868951317663</v>
      </c>
      <c r="FL36" s="2">
        <v>9.8304058726595613</v>
      </c>
      <c r="FM36" s="2">
        <v>8.0129775067322431</v>
      </c>
      <c r="FN36" s="2">
        <v>7.52363430235543</v>
      </c>
      <c r="FO36" s="2">
        <v>7.9543894867674494</v>
      </c>
      <c r="FP36" s="2">
        <v>7.8535047100397009</v>
      </c>
      <c r="FQ36" s="2">
        <v>7.6144790024323443</v>
      </c>
      <c r="FR36" s="2">
        <v>8.7528073889145279</v>
      </c>
      <c r="FS36" s="2">
        <v>8.6142019304959838</v>
      </c>
      <c r="FT36" s="2">
        <v>9.4605689423074466</v>
      </c>
      <c r="FU36" s="2">
        <v>10.126214497263076</v>
      </c>
      <c r="FV36" s="2">
        <v>10.70063109791035</v>
      </c>
      <c r="FW36" s="2">
        <v>10.427429715059425</v>
      </c>
      <c r="FX36" s="37">
        <v>348.10148330317122</v>
      </c>
      <c r="FY36" s="2">
        <v>322.12630554688201</v>
      </c>
      <c r="FZ36" s="2">
        <v>279.63033784728196</v>
      </c>
      <c r="GA36" s="2">
        <v>256.06237807939476</v>
      </c>
      <c r="GB36" s="2">
        <v>198.62895361715846</v>
      </c>
      <c r="GC36" s="2">
        <v>165.31879784930246</v>
      </c>
      <c r="GD36" s="2">
        <v>156.64399344950033</v>
      </c>
      <c r="GE36" s="2">
        <v>143.44314256030921</v>
      </c>
      <c r="GF36" s="2">
        <v>124.81271710389267</v>
      </c>
      <c r="GG36" s="2">
        <v>115.82629709320567</v>
      </c>
      <c r="GH36" s="2">
        <v>109.86997920658153</v>
      </c>
      <c r="GI36" s="2">
        <v>108.64778940679879</v>
      </c>
      <c r="GJ36" s="2">
        <v>105.59556712437509</v>
      </c>
      <c r="GK36" s="2">
        <v>108.11783411282461</v>
      </c>
      <c r="GL36" s="2">
        <v>106.08504069401883</v>
      </c>
      <c r="GM36" s="2">
        <v>90.91718325372743</v>
      </c>
      <c r="GN36" s="37">
        <v>225.78443237990743</v>
      </c>
      <c r="GO36" s="2">
        <v>213.54536881774362</v>
      </c>
      <c r="GP36" s="2">
        <v>191.30067477083969</v>
      </c>
      <c r="GQ36" s="2">
        <v>213.41449978214899</v>
      </c>
      <c r="GR36" s="2">
        <v>193.15008322972136</v>
      </c>
      <c r="GS36" s="2">
        <v>199.33652236789871</v>
      </c>
      <c r="GT36" s="2">
        <v>183.85593999798172</v>
      </c>
      <c r="GU36" s="2">
        <v>213.94427031299875</v>
      </c>
      <c r="GV36" s="2">
        <v>191.23517478791811</v>
      </c>
      <c r="GW36" s="2">
        <v>172.24305193744152</v>
      </c>
      <c r="GX36" s="2">
        <v>167.6645689662499</v>
      </c>
      <c r="GY36" s="2">
        <v>163.79974888497802</v>
      </c>
      <c r="GZ36" s="2">
        <v>166.39324581384034</v>
      </c>
      <c r="HA36" s="2">
        <v>170.24677688911183</v>
      </c>
      <c r="HB36" s="2">
        <v>179.83688370551985</v>
      </c>
      <c r="HC36" s="2">
        <v>159.44550228790749</v>
      </c>
      <c r="HD36" s="37">
        <v>140.69397630036323</v>
      </c>
      <c r="HE36" s="2">
        <v>128.9790653193684</v>
      </c>
      <c r="HF36" s="2">
        <v>117.90681941193995</v>
      </c>
      <c r="HG36" s="2">
        <v>114.11337747449043</v>
      </c>
      <c r="HH36" s="2">
        <v>102.8156912480125</v>
      </c>
      <c r="HI36" s="2">
        <v>97.083671949487538</v>
      </c>
      <c r="HJ36" s="2">
        <v>90.078990901649192</v>
      </c>
      <c r="HK36" s="2">
        <v>86.178018069104795</v>
      </c>
      <c r="HL36" s="2">
        <v>74.606569422725656</v>
      </c>
      <c r="HM36" s="2">
        <v>66.54535538825256</v>
      </c>
      <c r="HN36" s="2">
        <v>61.447460111166414</v>
      </c>
      <c r="HO36" s="2">
        <v>57.847705208251107</v>
      </c>
      <c r="HP36" s="2">
        <v>54.941844620100788</v>
      </c>
      <c r="HQ36" s="2">
        <v>53.924675473222649</v>
      </c>
      <c r="HR36" s="2">
        <v>51.802522582840943</v>
      </c>
      <c r="HS36" s="2">
        <v>40.886761088239986</v>
      </c>
      <c r="HT36" s="37">
        <v>314.72158248961142</v>
      </c>
      <c r="HU36" s="2">
        <v>301.98499120948463</v>
      </c>
      <c r="HV36" s="2">
        <v>267.71391614173552</v>
      </c>
      <c r="HW36" s="2">
        <v>317.62764957048847</v>
      </c>
      <c r="HX36" s="2">
        <v>287.84008033630295</v>
      </c>
      <c r="HY36" s="2">
        <v>306.64281228839337</v>
      </c>
      <c r="HZ36" s="2">
        <v>282.0744556911128</v>
      </c>
      <c r="IA36" s="2">
        <v>348.56398758460438</v>
      </c>
      <c r="IB36" s="2">
        <v>313.91383739373219</v>
      </c>
      <c r="IC36" s="2">
        <v>283.29567964970738</v>
      </c>
      <c r="ID36" s="2">
        <v>279.06252686700839</v>
      </c>
      <c r="IE36" s="2">
        <v>275.03052038059104</v>
      </c>
      <c r="IF36" s="2">
        <v>283.43881205007023</v>
      </c>
      <c r="IG36" s="2">
        <v>292.11343624472306</v>
      </c>
      <c r="IH36" s="2">
        <v>314.31100956877532</v>
      </c>
      <c r="II36" s="38">
        <v>283.72956244101755</v>
      </c>
      <c r="IJ36" s="37">
        <v>15.739862538142141</v>
      </c>
      <c r="IK36" s="2">
        <v>18.716846249897436</v>
      </c>
      <c r="IL36" s="2">
        <v>19.396916904925142</v>
      </c>
      <c r="IM36" s="2">
        <v>24.02677086248416</v>
      </c>
      <c r="IN36" s="2">
        <v>29.075144867237046</v>
      </c>
      <c r="IO36" s="2">
        <v>36.77580543629697</v>
      </c>
      <c r="IP36" s="2">
        <v>53.279334522232354</v>
      </c>
      <c r="IQ36" s="2">
        <v>64.123880394154298</v>
      </c>
      <c r="IR36" s="2">
        <v>74.672015428643888</v>
      </c>
      <c r="IS36" s="2">
        <v>77.975744761040133</v>
      </c>
      <c r="IT36" s="2">
        <v>86.580582553413493</v>
      </c>
      <c r="IU36" s="2">
        <v>84.114423690090192</v>
      </c>
      <c r="IV36" s="2">
        <v>86.117646317291261</v>
      </c>
      <c r="IW36" s="2">
        <v>93.200314066158413</v>
      </c>
      <c r="IX36" s="2">
        <v>107.55782920251508</v>
      </c>
      <c r="IY36" s="38">
        <v>102.86739351667819</v>
      </c>
    </row>
    <row r="37" spans="1:259" ht="14.5" x14ac:dyDescent="0.35">
      <c r="A37" s="51">
        <v>32</v>
      </c>
      <c r="B37" s="48" t="s">
        <v>84</v>
      </c>
      <c r="C37" s="46" t="s">
        <v>36</v>
      </c>
      <c r="D37" s="37">
        <v>88.998330785224823</v>
      </c>
      <c r="E37" s="2">
        <v>89.264962247224631</v>
      </c>
      <c r="F37" s="2">
        <v>93.865315296141489</v>
      </c>
      <c r="G37" s="2">
        <v>89.038723916861912</v>
      </c>
      <c r="H37" s="2">
        <v>83.084413101029511</v>
      </c>
      <c r="I37" s="2">
        <v>83.156828189465017</v>
      </c>
      <c r="J37" s="2">
        <v>80.961168993992032</v>
      </c>
      <c r="K37" s="2">
        <v>80.435927135830696</v>
      </c>
      <c r="L37" s="2">
        <v>79.070270649171164</v>
      </c>
      <c r="M37" s="2">
        <v>78.818173449627494</v>
      </c>
      <c r="N37" s="2">
        <v>75.399962024534801</v>
      </c>
      <c r="O37" s="2">
        <v>72.331572676072156</v>
      </c>
      <c r="P37" s="2">
        <v>66.527857463738428</v>
      </c>
      <c r="Q37" s="2">
        <v>67.476790116426301</v>
      </c>
      <c r="R37" s="2">
        <v>60.377529355989672</v>
      </c>
      <c r="S37" s="2">
        <v>60.181160293370652</v>
      </c>
      <c r="T37" s="37">
        <v>86.85688832150268</v>
      </c>
      <c r="U37" s="2">
        <v>87.108701268748192</v>
      </c>
      <c r="V37" s="2">
        <v>91.83733540336064</v>
      </c>
      <c r="W37" s="2">
        <v>87.028294463524958</v>
      </c>
      <c r="X37" s="2">
        <v>81.093563897262342</v>
      </c>
      <c r="Y37" s="2">
        <v>81.188124982732532</v>
      </c>
      <c r="Z37" s="2">
        <v>79.075117022957699</v>
      </c>
      <c r="AA37" s="2">
        <v>78.570071501371416</v>
      </c>
      <c r="AB37" s="2">
        <v>77.246778468912339</v>
      </c>
      <c r="AC37" s="2">
        <v>77.105576037596421</v>
      </c>
      <c r="AD37" s="2">
        <v>73.782558061297934</v>
      </c>
      <c r="AE37" s="2">
        <v>70.862682066046673</v>
      </c>
      <c r="AF37" s="2">
        <v>65.196766105082361</v>
      </c>
      <c r="AG37" s="2">
        <v>66.232592462757864</v>
      </c>
      <c r="AH37" s="2">
        <v>59.180538829550834</v>
      </c>
      <c r="AI37" s="2">
        <v>59.068451017361539</v>
      </c>
      <c r="AJ37" s="37">
        <v>8.8202098535965963</v>
      </c>
      <c r="AK37" s="2">
        <v>6.965450429867901</v>
      </c>
      <c r="AL37" s="2">
        <v>5.8207019046916129</v>
      </c>
      <c r="AM37" s="2">
        <v>6.2435190627458921</v>
      </c>
      <c r="AN37" s="2">
        <v>4.1716120476645537</v>
      </c>
      <c r="AO37" s="2">
        <v>3.6851243708126167</v>
      </c>
      <c r="AP37" s="2">
        <v>3.6180483235280145</v>
      </c>
      <c r="AQ37" s="2">
        <v>3.994052066529743</v>
      </c>
      <c r="AR37" s="2">
        <v>4.1512499143122152</v>
      </c>
      <c r="AS37" s="2">
        <v>3.7822919124587369</v>
      </c>
      <c r="AT37" s="2">
        <v>3.8511069430478302</v>
      </c>
      <c r="AU37" s="2">
        <v>3.6116687758522756</v>
      </c>
      <c r="AV37" s="2">
        <v>3.4277659613345888</v>
      </c>
      <c r="AW37" s="2">
        <v>3.4013455155411565</v>
      </c>
      <c r="AX37" s="2">
        <v>3.3536011231345668</v>
      </c>
      <c r="AY37" s="2">
        <v>3.3953851281185043</v>
      </c>
      <c r="AZ37" s="37">
        <v>1.3636448898626767</v>
      </c>
      <c r="BA37" s="2">
        <v>1.3759870262942788</v>
      </c>
      <c r="BB37" s="2">
        <v>1.3989689219152222</v>
      </c>
      <c r="BC37" s="2">
        <v>1.4250127942209601</v>
      </c>
      <c r="BD37" s="2">
        <v>1.5666307381671318</v>
      </c>
      <c r="BE37" s="2">
        <v>1.7159876877804265</v>
      </c>
      <c r="BF37" s="2">
        <v>1.7680991402127295</v>
      </c>
      <c r="BG37" s="2">
        <v>2.0008380577214027</v>
      </c>
      <c r="BH37" s="2">
        <v>2.2519906565841659</v>
      </c>
      <c r="BI37" s="2">
        <v>2.4488906942429685</v>
      </c>
      <c r="BJ37" s="2">
        <v>2.669908544478933</v>
      </c>
      <c r="BK37" s="2">
        <v>2.6585261334798638</v>
      </c>
      <c r="BL37" s="2">
        <v>2.5458217633064102</v>
      </c>
      <c r="BM37" s="2">
        <v>2.5593290240158075</v>
      </c>
      <c r="BN37" s="2">
        <v>2.6232440281484597</v>
      </c>
      <c r="BO37" s="2">
        <v>2.524384551172834</v>
      </c>
      <c r="BP37" s="37">
        <v>1533.1106920077229</v>
      </c>
      <c r="BQ37" s="2">
        <v>1596.5918044722209</v>
      </c>
      <c r="BR37" s="2">
        <v>1494.273475141965</v>
      </c>
      <c r="BS37" s="2">
        <v>1457.982529111539</v>
      </c>
      <c r="BT37" s="2">
        <v>1458.8869208182659</v>
      </c>
      <c r="BU37" s="2">
        <v>1410.782987088</v>
      </c>
      <c r="BV37" s="2">
        <v>1316.2003458192212</v>
      </c>
      <c r="BW37" s="2">
        <v>1223.8000913003621</v>
      </c>
      <c r="BX37" s="2">
        <v>1110.479658663292</v>
      </c>
      <c r="BY37" s="2">
        <v>957.73720450779501</v>
      </c>
      <c r="BZ37" s="2">
        <v>802.04720454467804</v>
      </c>
      <c r="CA37" s="2">
        <v>663.25445892939206</v>
      </c>
      <c r="CB37" s="2">
        <v>560.47114446247997</v>
      </c>
      <c r="CC37" s="2">
        <v>470.73778786911703</v>
      </c>
      <c r="CD37" s="2">
        <v>407.93002753163415</v>
      </c>
      <c r="CE37" s="2">
        <v>348.67658636101396</v>
      </c>
      <c r="CF37" s="37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37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37">
        <v>1.2811195643224347</v>
      </c>
      <c r="DM37" s="2">
        <v>1.2859946073132007</v>
      </c>
      <c r="DN37" s="2">
        <v>1.4898899652641393</v>
      </c>
      <c r="DO37" s="2">
        <v>0.75346400541591496</v>
      </c>
      <c r="DP37" s="2">
        <v>0.69412615630663632</v>
      </c>
      <c r="DQ37" s="2">
        <v>0.50353882079919032</v>
      </c>
      <c r="DR37" s="2">
        <v>0.54853648059731785</v>
      </c>
      <c r="DS37" s="2">
        <v>1.6625991578724848</v>
      </c>
      <c r="DT37" s="2">
        <v>1.9434987650057438</v>
      </c>
      <c r="DU37" s="2">
        <v>1.8882415359848761</v>
      </c>
      <c r="DV37" s="2">
        <v>1.8838386937891716</v>
      </c>
      <c r="DW37" s="2">
        <v>1.2836272126788573</v>
      </c>
      <c r="DX37" s="2">
        <v>0.96133131028674834</v>
      </c>
      <c r="DY37" s="2">
        <v>1.1520781566090994</v>
      </c>
      <c r="DZ37" s="2">
        <v>0.82093708857363512</v>
      </c>
      <c r="EA37" s="2">
        <v>0.81892702777360848</v>
      </c>
      <c r="EB37" s="37">
        <v>293.42030419317973</v>
      </c>
      <c r="EC37" s="2">
        <v>295.49259661635216</v>
      </c>
      <c r="ED37" s="2">
        <v>291.23360529511768</v>
      </c>
      <c r="EE37" s="2">
        <v>292.46743716403626</v>
      </c>
      <c r="EF37" s="2">
        <v>298.18853774728098</v>
      </c>
      <c r="EG37" s="2">
        <v>312.73194065105633</v>
      </c>
      <c r="EH37" s="2">
        <v>310.24536646490844</v>
      </c>
      <c r="EI37" s="2">
        <v>312.56742428752131</v>
      </c>
      <c r="EJ37" s="2">
        <v>314.37922771437826</v>
      </c>
      <c r="EK37" s="2">
        <v>303.06685670269155</v>
      </c>
      <c r="EL37" s="2">
        <v>285.51506924954009</v>
      </c>
      <c r="EM37" s="2">
        <v>250.81061934564528</v>
      </c>
      <c r="EN37" s="2">
        <v>217.62755366216564</v>
      </c>
      <c r="EO37" s="2">
        <v>200.40616684608952</v>
      </c>
      <c r="EP37" s="2">
        <v>187.36285832139168</v>
      </c>
      <c r="EQ37" s="2">
        <v>169.45263950354416</v>
      </c>
      <c r="ER37" s="37">
        <v>736.73959872379385</v>
      </c>
      <c r="ES37" s="2">
        <v>682.66977301330542</v>
      </c>
      <c r="ET37" s="2">
        <v>604.71150548367098</v>
      </c>
      <c r="EU37" s="2">
        <v>537.34759620941145</v>
      </c>
      <c r="EV37" s="2">
        <v>457.89427749848016</v>
      </c>
      <c r="EW37" s="2">
        <v>432.31276318891707</v>
      </c>
      <c r="EX37" s="2">
        <v>401.35427188189198</v>
      </c>
      <c r="EY37" s="2">
        <v>386.21331486814489</v>
      </c>
      <c r="EZ37" s="2">
        <v>390.93892558081859</v>
      </c>
      <c r="FA37" s="2">
        <v>370.41160448910159</v>
      </c>
      <c r="FB37" s="2">
        <v>361.61921538257644</v>
      </c>
      <c r="FC37" s="2">
        <v>336.9991426394364</v>
      </c>
      <c r="FD37" s="2">
        <v>318.72907271614872</v>
      </c>
      <c r="FE37" s="2">
        <v>322.41409641617332</v>
      </c>
      <c r="FF37" s="2">
        <v>321.87044032265766</v>
      </c>
      <c r="FG37" s="2">
        <v>340.71620689459161</v>
      </c>
      <c r="FH37" s="37">
        <v>13.226466929237606</v>
      </c>
      <c r="FI37" s="2">
        <v>12.360396860654125</v>
      </c>
      <c r="FJ37" s="2">
        <v>11.151839037899451</v>
      </c>
      <c r="FK37" s="2">
        <v>9.4895245191838331</v>
      </c>
      <c r="FL37" s="2">
        <v>9.0527284173877813</v>
      </c>
      <c r="FM37" s="2">
        <v>7.9940187371680098</v>
      </c>
      <c r="FN37" s="2">
        <v>7.0049974454803374</v>
      </c>
      <c r="FO37" s="2">
        <v>6.4631330538612453</v>
      </c>
      <c r="FP37" s="2">
        <v>6.2954867629179043</v>
      </c>
      <c r="FQ37" s="2">
        <v>5.8812523162039758</v>
      </c>
      <c r="FR37" s="2">
        <v>5.3522238726191746</v>
      </c>
      <c r="FS37" s="2">
        <v>4.8965358623671875</v>
      </c>
      <c r="FT37" s="2">
        <v>4.4748193596645116</v>
      </c>
      <c r="FU37" s="2">
        <v>4.5773225362746093</v>
      </c>
      <c r="FV37" s="2">
        <v>4.5017662257406279</v>
      </c>
      <c r="FW37" s="2">
        <v>4.421777700194415</v>
      </c>
      <c r="FX37" s="37">
        <v>96.497431715949574</v>
      </c>
      <c r="FY37" s="2">
        <v>89.342131027904102</v>
      </c>
      <c r="FZ37" s="2">
        <v>79.908769842156715</v>
      </c>
      <c r="GA37" s="2">
        <v>69.700800647617967</v>
      </c>
      <c r="GB37" s="2">
        <v>51.315393616679543</v>
      </c>
      <c r="GC37" s="2">
        <v>46.461788125979496</v>
      </c>
      <c r="GD37" s="2">
        <v>42.071991145157448</v>
      </c>
      <c r="GE37" s="2">
        <v>40.020613979438629</v>
      </c>
      <c r="GF37" s="2">
        <v>40.43869109424017</v>
      </c>
      <c r="GG37" s="2">
        <v>37.567777352917282</v>
      </c>
      <c r="GH37" s="2">
        <v>35.15205619089339</v>
      </c>
      <c r="GI37" s="2">
        <v>32.490161428935686</v>
      </c>
      <c r="GJ37" s="2">
        <v>30.317849477454185</v>
      </c>
      <c r="GK37" s="2">
        <v>31.092172232589878</v>
      </c>
      <c r="GL37" s="2">
        <v>30.146785573492323</v>
      </c>
      <c r="GM37" s="2">
        <v>30.772660441470549</v>
      </c>
      <c r="GN37" s="37">
        <v>65.418157564422714</v>
      </c>
      <c r="GO37" s="2">
        <v>68.354037727559898</v>
      </c>
      <c r="GP37" s="2">
        <v>63.118739359913697</v>
      </c>
      <c r="GQ37" s="2">
        <v>73.545648288090604</v>
      </c>
      <c r="GR37" s="2">
        <v>69.484333080382356</v>
      </c>
      <c r="GS37" s="2">
        <v>75.135792931184611</v>
      </c>
      <c r="GT37" s="2">
        <v>70.297610487059018</v>
      </c>
      <c r="GU37" s="2">
        <v>90.765017982007834</v>
      </c>
      <c r="GV37" s="2">
        <v>89.508903212677026</v>
      </c>
      <c r="GW37" s="2">
        <v>86.139287094877858</v>
      </c>
      <c r="GX37" s="2">
        <v>87.089752279438429</v>
      </c>
      <c r="GY37" s="2">
        <v>83.98709662071596</v>
      </c>
      <c r="GZ37" s="2">
        <v>80.998915033586641</v>
      </c>
      <c r="HA37" s="2">
        <v>81.601026575185074</v>
      </c>
      <c r="HB37" s="2">
        <v>86.887441246983713</v>
      </c>
      <c r="HC37" s="2">
        <v>81.310102328672841</v>
      </c>
      <c r="HD37" s="37">
        <v>31.252168690556299</v>
      </c>
      <c r="HE37" s="2">
        <v>31.840180797060839</v>
      </c>
      <c r="HF37" s="2">
        <v>31.563556064694701</v>
      </c>
      <c r="HG37" s="2">
        <v>30.175933205390635</v>
      </c>
      <c r="HH37" s="2">
        <v>29.278179877421568</v>
      </c>
      <c r="HI37" s="2">
        <v>28.706167988096844</v>
      </c>
      <c r="HJ37" s="2">
        <v>27.202650562008053</v>
      </c>
      <c r="HK37" s="2">
        <v>28.074041430247547</v>
      </c>
      <c r="HL37" s="2">
        <v>29.139241111183608</v>
      </c>
      <c r="HM37" s="2">
        <v>28.272010617891475</v>
      </c>
      <c r="HN37" s="2">
        <v>28.84766910315907</v>
      </c>
      <c r="HO37" s="2">
        <v>27.971280202889222</v>
      </c>
      <c r="HP37" s="2">
        <v>26.795766959495584</v>
      </c>
      <c r="HQ37" s="2">
        <v>27.256218879491616</v>
      </c>
      <c r="HR37" s="2">
        <v>26.084538749726079</v>
      </c>
      <c r="HS37" s="2">
        <v>25.973877361910123</v>
      </c>
      <c r="HT37" s="37">
        <v>101.18688933579115</v>
      </c>
      <c r="HU37" s="2">
        <v>106.59686038662079</v>
      </c>
      <c r="HV37" s="2">
        <v>96.011440375604536</v>
      </c>
      <c r="HW37" s="2">
        <v>119.11233536912032</v>
      </c>
      <c r="HX37" s="2">
        <v>111.67488551748551</v>
      </c>
      <c r="HY37" s="2">
        <v>123.90138884724612</v>
      </c>
      <c r="HZ37" s="2">
        <v>115.46829572033285</v>
      </c>
      <c r="IA37" s="2">
        <v>156.85368284637804</v>
      </c>
      <c r="IB37" s="2">
        <v>153.03992177244325</v>
      </c>
      <c r="IC37" s="2">
        <v>146.96645578695453</v>
      </c>
      <c r="ID37" s="2">
        <v>148.19682119701287</v>
      </c>
      <c r="IE37" s="2">
        <v>142.81550455101606</v>
      </c>
      <c r="IF37" s="2">
        <v>137.94029427572079</v>
      </c>
      <c r="IG37" s="2">
        <v>138.54983491022435</v>
      </c>
      <c r="IH37" s="2">
        <v>150.76106048578689</v>
      </c>
      <c r="II37" s="38">
        <v>139.32046568183551</v>
      </c>
      <c r="IJ37" s="37">
        <v>1.2035966650241379</v>
      </c>
      <c r="IK37" s="2">
        <v>1.6243830087249977</v>
      </c>
      <c r="IL37" s="2">
        <v>1.7544035360220807</v>
      </c>
      <c r="IM37" s="2">
        <v>2.381839577158293</v>
      </c>
      <c r="IN37" s="2">
        <v>3.5914477166382506</v>
      </c>
      <c r="IO37" s="2">
        <v>5.168890460316911</v>
      </c>
      <c r="IP37" s="2">
        <v>7.4351952119879536</v>
      </c>
      <c r="IQ37" s="2">
        <v>9.9538579283038668</v>
      </c>
      <c r="IR37" s="2">
        <v>14.217096836248064</v>
      </c>
      <c r="IS37" s="2">
        <v>16.537014429062623</v>
      </c>
      <c r="IT37" s="2">
        <v>18.209772387850336</v>
      </c>
      <c r="IU37" s="2">
        <v>17.010768005149792</v>
      </c>
      <c r="IV37" s="2">
        <v>16.643669563502414</v>
      </c>
      <c r="IW37" s="2">
        <v>17.221633025016573</v>
      </c>
      <c r="IX37" s="2">
        <v>20.32741347401344</v>
      </c>
      <c r="IY37" s="38">
        <v>18.448360542137124</v>
      </c>
    </row>
    <row r="38" spans="1:259" ht="14.5" x14ac:dyDescent="0.35">
      <c r="A38" s="51">
        <v>33</v>
      </c>
      <c r="B38" s="48" t="s">
        <v>84</v>
      </c>
      <c r="C38" s="46" t="s">
        <v>37</v>
      </c>
      <c r="D38" s="37">
        <v>19.605457227528674</v>
      </c>
      <c r="E38" s="2">
        <v>19.253174197383427</v>
      </c>
      <c r="F38" s="2">
        <v>18.913704123116432</v>
      </c>
      <c r="G38" s="2">
        <v>17.440964817747489</v>
      </c>
      <c r="H38" s="2">
        <v>16.093778322256028</v>
      </c>
      <c r="I38" s="2">
        <v>15.349090474271058</v>
      </c>
      <c r="J38" s="2">
        <v>13.494094332735697</v>
      </c>
      <c r="K38" s="2">
        <v>12.125680346072018</v>
      </c>
      <c r="L38" s="2">
        <v>10.755012691790364</v>
      </c>
      <c r="M38" s="2">
        <v>10.297032763885635</v>
      </c>
      <c r="N38" s="2">
        <v>9.6886291038485339</v>
      </c>
      <c r="O38" s="2">
        <v>9.0391711377972292</v>
      </c>
      <c r="P38" s="2">
        <v>7.925959340322267</v>
      </c>
      <c r="Q38" s="2">
        <v>7.4075757064785019</v>
      </c>
      <c r="R38" s="2">
        <v>6.4591943689425131</v>
      </c>
      <c r="S38" s="2">
        <v>5.9588277562103302</v>
      </c>
      <c r="T38" s="37">
        <v>18.994787923938457</v>
      </c>
      <c r="U38" s="2">
        <v>18.647765636820896</v>
      </c>
      <c r="V38" s="2">
        <v>18.337789898203841</v>
      </c>
      <c r="W38" s="2">
        <v>16.924958220939391</v>
      </c>
      <c r="X38" s="2">
        <v>15.593534147923364</v>
      </c>
      <c r="Y38" s="2">
        <v>14.874933419061867</v>
      </c>
      <c r="Z38" s="2">
        <v>13.086375820823475</v>
      </c>
      <c r="AA38" s="2">
        <v>11.791945761531275</v>
      </c>
      <c r="AB38" s="2">
        <v>10.462895107092004</v>
      </c>
      <c r="AC38" s="2">
        <v>10.040674707490805</v>
      </c>
      <c r="AD38" s="2">
        <v>9.4609982915160256</v>
      </c>
      <c r="AE38" s="2">
        <v>8.8477750329055862</v>
      </c>
      <c r="AF38" s="2">
        <v>7.7696552877106875</v>
      </c>
      <c r="AG38" s="2">
        <v>7.2803863179447639</v>
      </c>
      <c r="AH38" s="2">
        <v>6.3484562592338918</v>
      </c>
      <c r="AI38" s="2">
        <v>5.8608086830728379</v>
      </c>
      <c r="AJ38" s="37">
        <v>1.8889717537392179</v>
      </c>
      <c r="AK38" s="2">
        <v>1.6612178454104445</v>
      </c>
      <c r="AL38" s="2">
        <v>1.4266362926331928</v>
      </c>
      <c r="AM38" s="2">
        <v>1.1669685941155241</v>
      </c>
      <c r="AN38" s="2">
        <v>0.83573465193819518</v>
      </c>
      <c r="AO38" s="2">
        <v>0.73465910109557697</v>
      </c>
      <c r="AP38" s="2">
        <v>0.66325034958618323</v>
      </c>
      <c r="AQ38" s="2">
        <v>0.61811803353431849</v>
      </c>
      <c r="AR38" s="2">
        <v>0.62339645501855001</v>
      </c>
      <c r="AS38" s="2">
        <v>0.62818784267478478</v>
      </c>
      <c r="AT38" s="2">
        <v>0.60988889632365173</v>
      </c>
      <c r="AU38" s="2">
        <v>0.5485129288572107</v>
      </c>
      <c r="AV38" s="2">
        <v>0.47206900875517205</v>
      </c>
      <c r="AW38" s="2">
        <v>0.43784605213762795</v>
      </c>
      <c r="AX38" s="2">
        <v>0.4150080611337244</v>
      </c>
      <c r="AY38" s="2">
        <v>0.37667238509586176</v>
      </c>
      <c r="AZ38" s="37">
        <v>0.31558404102870691</v>
      </c>
      <c r="BA38" s="2">
        <v>0.30130336736931534</v>
      </c>
      <c r="BB38" s="2">
        <v>0.30651751346604722</v>
      </c>
      <c r="BC38" s="2">
        <v>0.28910227574956915</v>
      </c>
      <c r="BD38" s="2">
        <v>0.31885723247036918</v>
      </c>
      <c r="BE38" s="2">
        <v>0.33222070382547852</v>
      </c>
      <c r="BF38" s="2">
        <v>0.3226167342126719</v>
      </c>
      <c r="BG38" s="2">
        <v>0.31211703373149813</v>
      </c>
      <c r="BH38" s="2">
        <v>0.31469092536964605</v>
      </c>
      <c r="BI38" s="2">
        <v>0.32488539111720249</v>
      </c>
      <c r="BJ38" s="2">
        <v>0.33255243538956408</v>
      </c>
      <c r="BK38" s="2">
        <v>0.30732800357855894</v>
      </c>
      <c r="BL38" s="2">
        <v>0.26533180562879116</v>
      </c>
      <c r="BM38" s="2">
        <v>0.22964230653778661</v>
      </c>
      <c r="BN38" s="2">
        <v>0.20913628706087858</v>
      </c>
      <c r="BO38" s="2">
        <v>0.18252191739298573</v>
      </c>
      <c r="BP38" s="37">
        <v>474.148323612902</v>
      </c>
      <c r="BQ38" s="2">
        <v>479.04906853822001</v>
      </c>
      <c r="BR38" s="2">
        <v>454.74126765035999</v>
      </c>
      <c r="BS38" s="2">
        <v>406.71937309925102</v>
      </c>
      <c r="BT38" s="2">
        <v>392.34643747375299</v>
      </c>
      <c r="BU38" s="2">
        <v>365.54811386474398</v>
      </c>
      <c r="BV38" s="2">
        <v>303.65406755745801</v>
      </c>
      <c r="BW38" s="2">
        <v>233.71626566294901</v>
      </c>
      <c r="BX38" s="2">
        <v>191.26938873488299</v>
      </c>
      <c r="BY38" s="2">
        <v>152.67416815388901</v>
      </c>
      <c r="BZ38" s="2">
        <v>122.42752785721601</v>
      </c>
      <c r="CA38" s="2">
        <v>94.595821935311605</v>
      </c>
      <c r="CB38" s="2">
        <v>72.773191874816106</v>
      </c>
      <c r="CC38" s="2">
        <v>54.074487841382499</v>
      </c>
      <c r="CD38" s="2">
        <v>43.696767925739898</v>
      </c>
      <c r="CE38" s="2">
        <v>39.103938245673497</v>
      </c>
      <c r="CF38" s="37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37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37">
        <v>4.125124438371236E-2</v>
      </c>
      <c r="DM38" s="2">
        <v>4.1126578377159287E-2</v>
      </c>
      <c r="DN38" s="2">
        <v>4.0790114393924798E-2</v>
      </c>
      <c r="DO38" s="2">
        <v>3.7511673661445498E-2</v>
      </c>
      <c r="DP38" s="2">
        <v>3.3022078093633341E-2</v>
      </c>
      <c r="DQ38" s="2">
        <v>3.0180442464565613E-2</v>
      </c>
      <c r="DR38" s="2">
        <v>2.8691930297755932E-2</v>
      </c>
      <c r="DS38" s="2">
        <v>2.3641824453923418E-2</v>
      </c>
      <c r="DT38" s="2">
        <v>2.9260994787110892E-2</v>
      </c>
      <c r="DU38" s="2">
        <v>1.9348441067272973E-2</v>
      </c>
      <c r="DV38" s="2">
        <v>2.7098898848212195E-2</v>
      </c>
      <c r="DW38" s="2">
        <v>2.166527320861961E-2</v>
      </c>
      <c r="DX38" s="2">
        <v>1.9128581939609E-2</v>
      </c>
      <c r="DY38" s="2">
        <v>1.710780881617089E-2</v>
      </c>
      <c r="DZ38" s="2">
        <v>1.5900985049454325E-2</v>
      </c>
      <c r="EA38" s="2">
        <v>1.456955563682346E-2</v>
      </c>
      <c r="EB38" s="37">
        <v>52.61014244199314</v>
      </c>
      <c r="EC38" s="2">
        <v>51.194869322320336</v>
      </c>
      <c r="ED38" s="2">
        <v>52.670492204157782</v>
      </c>
      <c r="EE38" s="2">
        <v>50.44535084695849</v>
      </c>
      <c r="EF38" s="2">
        <v>53.024431339779824</v>
      </c>
      <c r="EG38" s="2">
        <v>55.358340628307225</v>
      </c>
      <c r="EH38" s="2">
        <v>51.006689920232482</v>
      </c>
      <c r="EI38" s="2">
        <v>44.516457368457473</v>
      </c>
      <c r="EJ38" s="2">
        <v>40.499828879814437</v>
      </c>
      <c r="EK38" s="2">
        <v>37.096871353601607</v>
      </c>
      <c r="EL38" s="2">
        <v>33.698462403443266</v>
      </c>
      <c r="EM38" s="2">
        <v>27.866630365424463</v>
      </c>
      <c r="EN38" s="2">
        <v>22.401711451559795</v>
      </c>
      <c r="EO38" s="2">
        <v>18.585776477007542</v>
      </c>
      <c r="EP38" s="2">
        <v>16.371537282387298</v>
      </c>
      <c r="EQ38" s="2">
        <v>13.903804447660431</v>
      </c>
      <c r="ER38" s="37">
        <v>181.60974461697219</v>
      </c>
      <c r="ES38" s="2">
        <v>159.66627593592335</v>
      </c>
      <c r="ET38" s="2">
        <v>135.42343070965197</v>
      </c>
      <c r="EU38" s="2">
        <v>107.46921942259627</v>
      </c>
      <c r="EV38" s="2">
        <v>80.323975224107215</v>
      </c>
      <c r="EW38" s="2">
        <v>70.199485226195492</v>
      </c>
      <c r="EX38" s="2">
        <v>61.391670144336636</v>
      </c>
      <c r="EY38" s="2">
        <v>57.252653921291092</v>
      </c>
      <c r="EZ38" s="2">
        <v>55.477051384625625</v>
      </c>
      <c r="FA38" s="2">
        <v>53.731772866391701</v>
      </c>
      <c r="FB38" s="2">
        <v>52.731389950667861</v>
      </c>
      <c r="FC38" s="2">
        <v>49.465885964769896</v>
      </c>
      <c r="FD38" s="2">
        <v>46.242635825358455</v>
      </c>
      <c r="FE38" s="2">
        <v>46.171590464538241</v>
      </c>
      <c r="FF38" s="2">
        <v>46.986084240782056</v>
      </c>
      <c r="FG38" s="2">
        <v>46.937382685726156</v>
      </c>
      <c r="FH38" s="37">
        <v>4.2015535822837968</v>
      </c>
      <c r="FI38" s="2">
        <v>3.6659537748589646</v>
      </c>
      <c r="FJ38" s="2">
        <v>3.0740396242233068</v>
      </c>
      <c r="FK38" s="2">
        <v>2.3406676280804048</v>
      </c>
      <c r="FL38" s="2">
        <v>1.9163254200333459</v>
      </c>
      <c r="FM38" s="2">
        <v>1.5333490903144071</v>
      </c>
      <c r="FN38" s="2">
        <v>1.217538342453691</v>
      </c>
      <c r="FO38" s="2">
        <v>1.0554544596606921</v>
      </c>
      <c r="FP38" s="2">
        <v>0.97075251939302531</v>
      </c>
      <c r="FQ38" s="2">
        <v>0.9194484805598887</v>
      </c>
      <c r="FR38" s="2">
        <v>0.86935877724278543</v>
      </c>
      <c r="FS38" s="2">
        <v>0.77579068877359958</v>
      </c>
      <c r="FT38" s="2">
        <v>0.69519883389593617</v>
      </c>
      <c r="FU38" s="2">
        <v>0.68010197849387977</v>
      </c>
      <c r="FV38" s="2">
        <v>0.65011964595173988</v>
      </c>
      <c r="FW38" s="2">
        <v>0.58983587358012046</v>
      </c>
      <c r="FX38" s="37">
        <v>27.234160740089997</v>
      </c>
      <c r="FY38" s="2">
        <v>23.783394009050113</v>
      </c>
      <c r="FZ38" s="2">
        <v>20.064090686116884</v>
      </c>
      <c r="GA38" s="2">
        <v>15.670478642688838</v>
      </c>
      <c r="GB38" s="2">
        <v>10.165960414559976</v>
      </c>
      <c r="GC38" s="2">
        <v>8.5297604811964174</v>
      </c>
      <c r="GD38" s="2">
        <v>7.1400156374358899</v>
      </c>
      <c r="GE38" s="2">
        <v>6.3492433390161542</v>
      </c>
      <c r="GF38" s="2">
        <v>6.261236116536538</v>
      </c>
      <c r="GG38" s="2">
        <v>5.8813100476736881</v>
      </c>
      <c r="GH38" s="2">
        <v>5.5851772662057106</v>
      </c>
      <c r="GI38" s="2">
        <v>5.156665975737349</v>
      </c>
      <c r="GJ38" s="2">
        <v>4.6558176416282553</v>
      </c>
      <c r="GK38" s="2">
        <v>4.7698344093528773</v>
      </c>
      <c r="GL38" s="2">
        <v>4.6725553679611318</v>
      </c>
      <c r="GM38" s="2">
        <v>4.4100266240938444</v>
      </c>
      <c r="GN38" s="37">
        <v>13.532589403008712</v>
      </c>
      <c r="GO38" s="2">
        <v>13.871629426773593</v>
      </c>
      <c r="GP38" s="2">
        <v>12.363859873841481</v>
      </c>
      <c r="GQ38" s="2">
        <v>14.864346467793435</v>
      </c>
      <c r="GR38" s="2">
        <v>13.300750210037842</v>
      </c>
      <c r="GS38" s="2">
        <v>14.568671233576113</v>
      </c>
      <c r="GT38" s="2">
        <v>12.105706488996994</v>
      </c>
      <c r="GU38" s="2">
        <v>14.144899558850767</v>
      </c>
      <c r="GV38" s="2">
        <v>12.351196206608394</v>
      </c>
      <c r="GW38" s="2">
        <v>10.99487361410173</v>
      </c>
      <c r="GX38" s="2">
        <v>10.56767421606046</v>
      </c>
      <c r="GY38" s="2">
        <v>9.5033012427533361</v>
      </c>
      <c r="GZ38" s="2">
        <v>8.3820552358397293</v>
      </c>
      <c r="HA38" s="2">
        <v>7.4555004057019127</v>
      </c>
      <c r="HB38" s="2">
        <v>7.6907308362567264</v>
      </c>
      <c r="HC38" s="2">
        <v>7.3018728168063083</v>
      </c>
      <c r="HD38" s="37">
        <v>2.9929882011962383</v>
      </c>
      <c r="HE38" s="2">
        <v>2.9406223485686991</v>
      </c>
      <c r="HF38" s="2">
        <v>2.7898884954304295</v>
      </c>
      <c r="HG38" s="2">
        <v>2.7878678699075188</v>
      </c>
      <c r="HH38" s="2">
        <v>2.5069368190183181</v>
      </c>
      <c r="HI38" s="2">
        <v>2.5551573171487894</v>
      </c>
      <c r="HJ38" s="2">
        <v>2.1751115382154564</v>
      </c>
      <c r="HK38" s="2">
        <v>2.1770137482514951</v>
      </c>
      <c r="HL38" s="2">
        <v>1.9543192182379523</v>
      </c>
      <c r="HM38" s="2">
        <v>1.7690822645452464</v>
      </c>
      <c r="HN38" s="2">
        <v>1.6752233167086223</v>
      </c>
      <c r="HO38" s="2">
        <v>1.5106034299210385</v>
      </c>
      <c r="HP38" s="2">
        <v>1.3387392168904335</v>
      </c>
      <c r="HQ38" s="2">
        <v>1.2057144919458791</v>
      </c>
      <c r="HR38" s="2">
        <v>1.1702113254805309</v>
      </c>
      <c r="HS38" s="2">
        <v>1.0898786305014914</v>
      </c>
      <c r="HT38" s="37">
        <v>24.567874225054638</v>
      </c>
      <c r="HU38" s="2">
        <v>25.32140368108578</v>
      </c>
      <c r="HV38" s="2">
        <v>22.346830323715555</v>
      </c>
      <c r="HW38" s="2">
        <v>27.553693228387683</v>
      </c>
      <c r="HX38" s="2">
        <v>24.628238938693912</v>
      </c>
      <c r="HY38" s="2">
        <v>27.187458810820679</v>
      </c>
      <c r="HZ38" s="2">
        <v>22.515284449871981</v>
      </c>
      <c r="IA38" s="2">
        <v>26.761993031411951</v>
      </c>
      <c r="IB38" s="2">
        <v>23.292807403602019</v>
      </c>
      <c r="IC38" s="2">
        <v>20.692505338697483</v>
      </c>
      <c r="ID38" s="2">
        <v>19.897447407249331</v>
      </c>
      <c r="IE38" s="2">
        <v>17.89714133560916</v>
      </c>
      <c r="IF38" s="2">
        <v>15.780911096863685</v>
      </c>
      <c r="IG38" s="2">
        <v>14.004412509324007</v>
      </c>
      <c r="IH38" s="2">
        <v>14.540180280514196</v>
      </c>
      <c r="II38" s="38">
        <v>13.813770542415337</v>
      </c>
      <c r="IJ38" s="37">
        <v>0.33788622154102688</v>
      </c>
      <c r="IK38" s="2">
        <v>0.411141190473091</v>
      </c>
      <c r="IL38" s="2">
        <v>0.55144433688106609</v>
      </c>
      <c r="IM38" s="2">
        <v>0.66347203914931663</v>
      </c>
      <c r="IN38" s="2">
        <v>0.82105447491656391</v>
      </c>
      <c r="IO38" s="2">
        <v>1.0476158315988784</v>
      </c>
      <c r="IP38" s="2">
        <v>1.4337761044619004</v>
      </c>
      <c r="IQ38" s="2">
        <v>1.6210729108213204</v>
      </c>
      <c r="IR38" s="2">
        <v>1.9794194658294342</v>
      </c>
      <c r="IS38" s="2">
        <v>2.1632694166530304</v>
      </c>
      <c r="IT38" s="2">
        <v>2.2367959812988296</v>
      </c>
      <c r="IU38" s="2">
        <v>1.8939185522833908</v>
      </c>
      <c r="IV38" s="2">
        <v>1.7120447134183272</v>
      </c>
      <c r="IW38" s="2">
        <v>1.5272318358736552</v>
      </c>
      <c r="IX38" s="2">
        <v>1.6127776430803926</v>
      </c>
      <c r="IY38" s="38">
        <v>1.3536677043458383</v>
      </c>
    </row>
    <row r="39" spans="1:259" ht="14.5" x14ac:dyDescent="0.35">
      <c r="A39" s="51">
        <v>34</v>
      </c>
      <c r="B39" s="48" t="s">
        <v>84</v>
      </c>
      <c r="C39" s="46" t="s">
        <v>38</v>
      </c>
      <c r="D39" s="37">
        <v>23.230732730018353</v>
      </c>
      <c r="E39" s="2">
        <v>21.900852894478078</v>
      </c>
      <c r="F39" s="2">
        <v>22.729579804148486</v>
      </c>
      <c r="G39" s="2">
        <v>22.333208184136478</v>
      </c>
      <c r="H39" s="2">
        <v>20.208372074140634</v>
      </c>
      <c r="I39" s="2">
        <v>18.711115354242754</v>
      </c>
      <c r="J39" s="2">
        <v>18.978209486508874</v>
      </c>
      <c r="K39" s="2">
        <v>16.234511670479954</v>
      </c>
      <c r="L39" s="2">
        <v>14.9723831376396</v>
      </c>
      <c r="M39" s="2">
        <v>14.13865658020895</v>
      </c>
      <c r="N39" s="2">
        <v>13.425767918241755</v>
      </c>
      <c r="O39" s="2">
        <v>12.909327175253335</v>
      </c>
      <c r="P39" s="2">
        <v>12.650487827834905</v>
      </c>
      <c r="Q39" s="2">
        <v>12.694570363471557</v>
      </c>
      <c r="R39" s="2">
        <v>11.547382259068728</v>
      </c>
      <c r="S39" s="2">
        <v>13.123968672201745</v>
      </c>
      <c r="T39" s="37">
        <v>22.687171238395731</v>
      </c>
      <c r="U39" s="2">
        <v>21.382691104058647</v>
      </c>
      <c r="V39" s="2">
        <v>22.240832136584931</v>
      </c>
      <c r="W39" s="2">
        <v>21.808144615339742</v>
      </c>
      <c r="X39" s="2">
        <v>19.717831961168713</v>
      </c>
      <c r="Y39" s="2">
        <v>18.250853358787992</v>
      </c>
      <c r="Z39" s="2">
        <v>18.52601523856907</v>
      </c>
      <c r="AA39" s="2">
        <v>15.830433679777919</v>
      </c>
      <c r="AB39" s="2">
        <v>14.600770940713723</v>
      </c>
      <c r="AC39" s="2">
        <v>13.81436560478684</v>
      </c>
      <c r="AD39" s="2">
        <v>13.130551588388894</v>
      </c>
      <c r="AE39" s="2">
        <v>12.653538690575607</v>
      </c>
      <c r="AF39" s="2">
        <v>12.406964060302617</v>
      </c>
      <c r="AG39" s="2">
        <v>12.467035765253634</v>
      </c>
      <c r="AH39" s="2">
        <v>11.33143290581164</v>
      </c>
      <c r="AI39" s="2">
        <v>12.883139633656475</v>
      </c>
      <c r="AJ39" s="37">
        <v>3.1274650991656117</v>
      </c>
      <c r="AK39" s="2">
        <v>2.2158853526924118</v>
      </c>
      <c r="AL39" s="2">
        <v>1.6637394900342106</v>
      </c>
      <c r="AM39" s="2">
        <v>2.1845681327163242</v>
      </c>
      <c r="AN39" s="2">
        <v>1.2413145036260322</v>
      </c>
      <c r="AO39" s="2">
        <v>0.9758749835055045</v>
      </c>
      <c r="AP39" s="2">
        <v>1.0078979394989813</v>
      </c>
      <c r="AQ39" s="2">
        <v>0.85417949671928883</v>
      </c>
      <c r="AR39" s="2">
        <v>0.87399007963888686</v>
      </c>
      <c r="AS39" s="2">
        <v>0.87285098961702279</v>
      </c>
      <c r="AT39" s="2">
        <v>0.83694760462064266</v>
      </c>
      <c r="AU39" s="2">
        <v>0.78370745309930612</v>
      </c>
      <c r="AV39" s="2">
        <v>0.75760344361197796</v>
      </c>
      <c r="AW39" s="2">
        <v>0.76336694603913113</v>
      </c>
      <c r="AX39" s="2">
        <v>0.72414533440589479</v>
      </c>
      <c r="AY39" s="2">
        <v>0.72083849480675644</v>
      </c>
      <c r="AZ39" s="37">
        <v>0.30247350805719964</v>
      </c>
      <c r="BA39" s="2">
        <v>0.28652866870837129</v>
      </c>
      <c r="BB39" s="2">
        <v>0.29483980558016704</v>
      </c>
      <c r="BC39" s="2">
        <v>0.31421535692812214</v>
      </c>
      <c r="BD39" s="2">
        <v>0.34396276443126672</v>
      </c>
      <c r="BE39" s="2">
        <v>0.33892764810716791</v>
      </c>
      <c r="BF39" s="2">
        <v>0.38459832327139853</v>
      </c>
      <c r="BG39" s="2">
        <v>0.38944283195621582</v>
      </c>
      <c r="BH39" s="2">
        <v>0.40313107229708284</v>
      </c>
      <c r="BI39" s="2">
        <v>0.4075229517176594</v>
      </c>
      <c r="BJ39" s="2">
        <v>0.42731170566791549</v>
      </c>
      <c r="BK39" s="2">
        <v>0.40935029551590074</v>
      </c>
      <c r="BL39" s="2">
        <v>0.41499878785900762</v>
      </c>
      <c r="BM39" s="2">
        <v>0.41940017087733855</v>
      </c>
      <c r="BN39" s="2">
        <v>0.43007006045262081</v>
      </c>
      <c r="BO39" s="2">
        <v>0.56558781879849473</v>
      </c>
      <c r="BP39" s="37">
        <v>375.83698921079423</v>
      </c>
      <c r="BQ39" s="2">
        <v>380.1869033362978</v>
      </c>
      <c r="BR39" s="2">
        <v>364.03041336385695</v>
      </c>
      <c r="BS39" s="2">
        <v>380.6285914947278</v>
      </c>
      <c r="BT39" s="2">
        <v>364.6331742961026</v>
      </c>
      <c r="BU39" s="2">
        <v>343.12166916821292</v>
      </c>
      <c r="BV39" s="2">
        <v>322.05454996692788</v>
      </c>
      <c r="BW39" s="2">
        <v>276.95861432550862</v>
      </c>
      <c r="BX39" s="2">
        <v>240.3107405372692</v>
      </c>
      <c r="BY39" s="2">
        <v>191.85756550765569</v>
      </c>
      <c r="BZ39" s="2">
        <v>158.5441949214848</v>
      </c>
      <c r="CA39" s="2">
        <v>125.36684767923495</v>
      </c>
      <c r="CB39" s="2">
        <v>112.33619232853022</v>
      </c>
      <c r="CC39" s="2">
        <v>95.019278446328258</v>
      </c>
      <c r="CD39" s="2">
        <v>81.704717873779941</v>
      </c>
      <c r="CE39" s="2">
        <v>70.764788709082907</v>
      </c>
      <c r="CF39" s="37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37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37">
        <v>0.6992991066097658</v>
      </c>
      <c r="DM39" s="2">
        <v>0.77102226270589791</v>
      </c>
      <c r="DN39" s="2">
        <v>0.74831736059720588</v>
      </c>
      <c r="DO39" s="2">
        <v>0.38300595600155324</v>
      </c>
      <c r="DP39" s="2">
        <v>0.41038891102429231</v>
      </c>
      <c r="DQ39" s="2">
        <v>0.27855549215255399</v>
      </c>
      <c r="DR39" s="2">
        <v>0.3116831572354109</v>
      </c>
      <c r="DS39" s="2">
        <v>3.122148762824304E-2</v>
      </c>
      <c r="DT39" s="2">
        <v>3.9383811324934258E-2</v>
      </c>
      <c r="DU39" s="2">
        <v>2.7052793967895276E-2</v>
      </c>
      <c r="DV39" s="2">
        <v>3.7650852706120196E-2</v>
      </c>
      <c r="DW39" s="2">
        <v>3.2189749605387563E-2</v>
      </c>
      <c r="DX39" s="2">
        <v>3.1244088640532519E-2</v>
      </c>
      <c r="DY39" s="2">
        <v>2.9609495053446257E-2</v>
      </c>
      <c r="DZ39" s="2">
        <v>2.8644349603322742E-2</v>
      </c>
      <c r="EA39" s="2">
        <v>3.1436219241513748E-2</v>
      </c>
      <c r="EB39" s="37">
        <v>64.230777084281584</v>
      </c>
      <c r="EC39" s="2">
        <v>56.190287253636846</v>
      </c>
      <c r="ED39" s="2">
        <v>57.526605127510059</v>
      </c>
      <c r="EE39" s="2">
        <v>59.586122634161583</v>
      </c>
      <c r="EF39" s="2">
        <v>59.305839436619856</v>
      </c>
      <c r="EG39" s="2">
        <v>56.375273983858627</v>
      </c>
      <c r="EH39" s="2">
        <v>60.529354078681983</v>
      </c>
      <c r="EI39" s="2">
        <v>53.938734878909997</v>
      </c>
      <c r="EJ39" s="2">
        <v>50.189917675224152</v>
      </c>
      <c r="EK39" s="2">
        <v>44.994486797538841</v>
      </c>
      <c r="EL39" s="2">
        <v>41.66451356476292</v>
      </c>
      <c r="EM39" s="2">
        <v>34.962880008319395</v>
      </c>
      <c r="EN39" s="2">
        <v>32.134887769541031</v>
      </c>
      <c r="EO39" s="2">
        <v>30.013786492295033</v>
      </c>
      <c r="EP39" s="2">
        <v>28.600441025462047</v>
      </c>
      <c r="EQ39" s="2">
        <v>30.439250213548121</v>
      </c>
      <c r="ER39" s="37">
        <v>175.42361465212002</v>
      </c>
      <c r="ES39" s="2">
        <v>156.98382982289871</v>
      </c>
      <c r="ET39" s="2">
        <v>137.20037286162011</v>
      </c>
      <c r="EU39" s="2">
        <v>126.45259807060312</v>
      </c>
      <c r="EV39" s="2">
        <v>100.14785722413612</v>
      </c>
      <c r="EW39" s="2">
        <v>90.070487853484011</v>
      </c>
      <c r="EX39" s="2">
        <v>85.563297635871606</v>
      </c>
      <c r="EY39" s="2">
        <v>79.80654378235559</v>
      </c>
      <c r="EZ39" s="2">
        <v>77.823491818802651</v>
      </c>
      <c r="FA39" s="2">
        <v>71.893435226242232</v>
      </c>
      <c r="FB39" s="2">
        <v>67.583557063631773</v>
      </c>
      <c r="FC39" s="2">
        <v>64.584106811690006</v>
      </c>
      <c r="FD39" s="2">
        <v>61.545008249164603</v>
      </c>
      <c r="FE39" s="2">
        <v>62.275118437330953</v>
      </c>
      <c r="FF39" s="2">
        <v>61.19569376287857</v>
      </c>
      <c r="FG39" s="2">
        <v>67.155202582728705</v>
      </c>
      <c r="FH39" s="37">
        <v>3.9781964394111196</v>
      </c>
      <c r="FI39" s="2">
        <v>3.6142228220989558</v>
      </c>
      <c r="FJ39" s="2">
        <v>3.1607983282728642</v>
      </c>
      <c r="FK39" s="2">
        <v>2.8337006951448087</v>
      </c>
      <c r="FL39" s="2">
        <v>2.5258371139125062</v>
      </c>
      <c r="FM39" s="2">
        <v>2.2054320715917277</v>
      </c>
      <c r="FN39" s="2">
        <v>1.9178631446650296</v>
      </c>
      <c r="FO39" s="2">
        <v>1.7146545252611254</v>
      </c>
      <c r="FP39" s="2">
        <v>1.6318476324671674</v>
      </c>
      <c r="FQ39" s="2">
        <v>1.4984133465276934</v>
      </c>
      <c r="FR39" s="2">
        <v>1.3596207253108221</v>
      </c>
      <c r="FS39" s="2">
        <v>1.2499053248739653</v>
      </c>
      <c r="FT39" s="2">
        <v>1.1814106470278056</v>
      </c>
      <c r="FU39" s="2">
        <v>1.1633750421174487</v>
      </c>
      <c r="FV39" s="2">
        <v>1.1154174496832512</v>
      </c>
      <c r="FW39" s="2">
        <v>1.2393957932088748</v>
      </c>
      <c r="FX39" s="37">
        <v>25.637492683860643</v>
      </c>
      <c r="FY39" s="2">
        <v>22.769880239783234</v>
      </c>
      <c r="FZ39" s="2">
        <v>19.647450927805558</v>
      </c>
      <c r="GA39" s="2">
        <v>18.033597483328887</v>
      </c>
      <c r="GB39" s="2">
        <v>12.082077351776249</v>
      </c>
      <c r="GC39" s="2">
        <v>10.61410909067799</v>
      </c>
      <c r="GD39" s="2">
        <v>9.6520583716964037</v>
      </c>
      <c r="GE39" s="2">
        <v>8.8084513332484402</v>
      </c>
      <c r="GF39" s="2">
        <v>8.8418268691429986</v>
      </c>
      <c r="GG39" s="2">
        <v>8.0514202520767135</v>
      </c>
      <c r="GH39" s="2">
        <v>7.3612243573305225</v>
      </c>
      <c r="GI39" s="2">
        <v>6.996885523092752</v>
      </c>
      <c r="GJ39" s="2">
        <v>6.6758845591993472</v>
      </c>
      <c r="GK39" s="2">
        <v>6.7158186174214434</v>
      </c>
      <c r="GL39" s="2">
        <v>6.4135529897637875</v>
      </c>
      <c r="GM39" s="2">
        <v>6.8700718166218966</v>
      </c>
      <c r="GN39" s="37">
        <v>11.006517479847052</v>
      </c>
      <c r="GO39" s="2">
        <v>11.09824417067458</v>
      </c>
      <c r="GP39" s="2">
        <v>9.9925096603037815</v>
      </c>
      <c r="GQ39" s="2">
        <v>13.947311066322754</v>
      </c>
      <c r="GR39" s="2">
        <v>12.364629863285597</v>
      </c>
      <c r="GS39" s="2">
        <v>13.549222696346042</v>
      </c>
      <c r="GT39" s="2">
        <v>12.731622323052969</v>
      </c>
      <c r="GU39" s="2">
        <v>16.483497896194638</v>
      </c>
      <c r="GV39" s="2">
        <v>15.157164176676286</v>
      </c>
      <c r="GW39" s="2">
        <v>13.453320305442631</v>
      </c>
      <c r="GX39" s="2">
        <v>13.299396356192915</v>
      </c>
      <c r="GY39" s="2">
        <v>12.209734342258901</v>
      </c>
      <c r="GZ39" s="2">
        <v>12.465106935260163</v>
      </c>
      <c r="HA39" s="2">
        <v>12.572261934376977</v>
      </c>
      <c r="HB39" s="2">
        <v>13.861196081455848</v>
      </c>
      <c r="HC39" s="2">
        <v>12.853111828686409</v>
      </c>
      <c r="HD39" s="37">
        <v>2.6661414317414858</v>
      </c>
      <c r="HE39" s="2">
        <v>2.436895238504825</v>
      </c>
      <c r="HF39" s="2">
        <v>2.3384664003143185</v>
      </c>
      <c r="HG39" s="2">
        <v>2.6630238529105568</v>
      </c>
      <c r="HH39" s="2">
        <v>2.3504867736140667</v>
      </c>
      <c r="HI39" s="2">
        <v>2.2900924691160398</v>
      </c>
      <c r="HJ39" s="2">
        <v>2.2198851901844123</v>
      </c>
      <c r="HK39" s="2">
        <v>2.3258773324585689</v>
      </c>
      <c r="HL39" s="2">
        <v>2.1205438036550168</v>
      </c>
      <c r="HM39" s="2">
        <v>1.8849780588602147</v>
      </c>
      <c r="HN39" s="2">
        <v>1.8093700886850757</v>
      </c>
      <c r="HO39" s="2">
        <v>1.6427541808319059</v>
      </c>
      <c r="HP39" s="2">
        <v>1.6225550140798419</v>
      </c>
      <c r="HQ39" s="2">
        <v>1.6226868292155652</v>
      </c>
      <c r="HR39" s="2">
        <v>1.7009782884045186</v>
      </c>
      <c r="HS39" s="2">
        <v>1.6391106008087379</v>
      </c>
      <c r="HT39" s="37">
        <v>19.739800620843148</v>
      </c>
      <c r="HU39" s="2">
        <v>20.171301420822203</v>
      </c>
      <c r="HV39" s="2">
        <v>17.97055229607772</v>
      </c>
      <c r="HW39" s="2">
        <v>25.805151350900513</v>
      </c>
      <c r="HX39" s="2">
        <v>22.874752306456376</v>
      </c>
      <c r="HY39" s="2">
        <v>25.376492932855271</v>
      </c>
      <c r="HZ39" s="2">
        <v>23.7510576643094</v>
      </c>
      <c r="IA39" s="2">
        <v>31.410442982365783</v>
      </c>
      <c r="IB39" s="2">
        <v>28.878188269163996</v>
      </c>
      <c r="IC39" s="2">
        <v>25.6145994368818</v>
      </c>
      <c r="ID39" s="2">
        <v>25.355756943228673</v>
      </c>
      <c r="IE39" s="2">
        <v>23.308344147453937</v>
      </c>
      <c r="IF39" s="2">
        <v>23.856487223738995</v>
      </c>
      <c r="IG39" s="2">
        <v>24.047459303568804</v>
      </c>
      <c r="IH39" s="2">
        <v>26.6364508369894</v>
      </c>
      <c r="II39" s="38">
        <v>24.609836156693625</v>
      </c>
      <c r="IJ39" s="37">
        <v>0.26855281595447228</v>
      </c>
      <c r="IK39" s="2">
        <v>0.35875693421371913</v>
      </c>
      <c r="IL39" s="2">
        <v>0.55998122463071698</v>
      </c>
      <c r="IM39" s="2">
        <v>0.61191724756388366</v>
      </c>
      <c r="IN39" s="2">
        <v>0.79267577264113609</v>
      </c>
      <c r="IO39" s="2">
        <v>1.0013221528163514</v>
      </c>
      <c r="IP39" s="2">
        <v>1.5247288884049095</v>
      </c>
      <c r="IQ39" s="2">
        <v>1.833924795683507</v>
      </c>
      <c r="IR39" s="2">
        <v>2.3742860791364317</v>
      </c>
      <c r="IS39" s="2">
        <v>2.5802570154225037</v>
      </c>
      <c r="IT39" s="2">
        <v>2.7543294936350118</v>
      </c>
      <c r="IU39" s="2">
        <v>2.4421260479143463</v>
      </c>
      <c r="IV39" s="2">
        <v>2.5655875447248886</v>
      </c>
      <c r="IW39" s="2">
        <v>2.7058647347870046</v>
      </c>
      <c r="IX39" s="2">
        <v>3.2074292913973022</v>
      </c>
      <c r="IY39" s="38">
        <v>4.174019501826816</v>
      </c>
    </row>
    <row r="40" spans="1:259" ht="14.5" x14ac:dyDescent="0.35">
      <c r="A40" s="51">
        <v>35</v>
      </c>
      <c r="B40" s="48" t="s">
        <v>84</v>
      </c>
      <c r="C40" s="46" t="s">
        <v>39</v>
      </c>
      <c r="D40" s="37">
        <v>41.958413841241807</v>
      </c>
      <c r="E40" s="2">
        <v>34.901452996729311</v>
      </c>
      <c r="F40" s="2">
        <v>34.310404988517156</v>
      </c>
      <c r="G40" s="2">
        <v>34.644770113975092</v>
      </c>
      <c r="H40" s="2">
        <v>27.375863986337983</v>
      </c>
      <c r="I40" s="2">
        <v>26.262869923302141</v>
      </c>
      <c r="J40" s="2">
        <v>25.346469420271724</v>
      </c>
      <c r="K40" s="2">
        <v>15.856509993753097</v>
      </c>
      <c r="L40" s="2">
        <v>15.065681105743739</v>
      </c>
      <c r="M40" s="2">
        <v>14.405922891005966</v>
      </c>
      <c r="N40" s="2">
        <v>14.061708428233395</v>
      </c>
      <c r="O40" s="2">
        <v>13.195001210965639</v>
      </c>
      <c r="P40" s="2">
        <v>12.97708198958135</v>
      </c>
      <c r="Q40" s="2">
        <v>13.84944571243507</v>
      </c>
      <c r="R40" s="2">
        <v>12.059806251137465</v>
      </c>
      <c r="S40" s="2">
        <v>10.581475389374013</v>
      </c>
      <c r="T40" s="37">
        <v>40.979160498462193</v>
      </c>
      <c r="U40" s="2">
        <v>34.040205584288053</v>
      </c>
      <c r="V40" s="2">
        <v>33.672929910620113</v>
      </c>
      <c r="W40" s="2">
        <v>34.040478965446219</v>
      </c>
      <c r="X40" s="2">
        <v>26.804388739068678</v>
      </c>
      <c r="Y40" s="2">
        <v>25.684980294895301</v>
      </c>
      <c r="Z40" s="2">
        <v>24.815587606106714</v>
      </c>
      <c r="AA40" s="2">
        <v>15.397208140995625</v>
      </c>
      <c r="AB40" s="2">
        <v>14.62081942007986</v>
      </c>
      <c r="AC40" s="2">
        <v>14.012176179751361</v>
      </c>
      <c r="AD40" s="2">
        <v>13.678839866514094</v>
      </c>
      <c r="AE40" s="2">
        <v>12.864277144290645</v>
      </c>
      <c r="AF40" s="2">
        <v>12.672174148851356</v>
      </c>
      <c r="AG40" s="2">
        <v>13.568474529963733</v>
      </c>
      <c r="AH40" s="2">
        <v>11.795396578834172</v>
      </c>
      <c r="AI40" s="2">
        <v>10.36513534942994</v>
      </c>
      <c r="AJ40" s="37">
        <v>1.5222288851699466</v>
      </c>
      <c r="AK40" s="2">
        <v>0.93323665464697791</v>
      </c>
      <c r="AL40" s="2">
        <v>0.75295049924899382</v>
      </c>
      <c r="AM40" s="2">
        <v>0.69200743364632999</v>
      </c>
      <c r="AN40" s="2">
        <v>0.49261628760727</v>
      </c>
      <c r="AO40" s="2">
        <v>0.48871611286381517</v>
      </c>
      <c r="AP40" s="2">
        <v>0.47411301729650335</v>
      </c>
      <c r="AQ40" s="2">
        <v>0.33701110877586576</v>
      </c>
      <c r="AR40" s="2">
        <v>0.40043206177043988</v>
      </c>
      <c r="AS40" s="2">
        <v>0.44252852351473781</v>
      </c>
      <c r="AT40" s="2">
        <v>0.53696706230799074</v>
      </c>
      <c r="AU40" s="2">
        <v>0.52661498298813991</v>
      </c>
      <c r="AV40" s="2">
        <v>0.55394764170457833</v>
      </c>
      <c r="AW40" s="2">
        <v>0.59157914456946803</v>
      </c>
      <c r="AX40" s="2">
        <v>0.59743153305153973</v>
      </c>
      <c r="AY40" s="2">
        <v>0.53446922713165834</v>
      </c>
      <c r="AZ40" s="37">
        <v>0.54949753128838708</v>
      </c>
      <c r="BA40" s="2">
        <v>0.47735797840933736</v>
      </c>
      <c r="BB40" s="2">
        <v>0.396663211752869</v>
      </c>
      <c r="BC40" s="2">
        <v>0.41764777249899632</v>
      </c>
      <c r="BD40" s="2">
        <v>0.43203080652960851</v>
      </c>
      <c r="BE40" s="2">
        <v>0.46974645731970233</v>
      </c>
      <c r="BF40" s="2">
        <v>0.49374520906260128</v>
      </c>
      <c r="BG40" s="2">
        <v>0.49350607154281156</v>
      </c>
      <c r="BH40" s="2">
        <v>0.55569608237938239</v>
      </c>
      <c r="BI40" s="2">
        <v>0.5755611807730372</v>
      </c>
      <c r="BJ40" s="2">
        <v>0.64818954511531934</v>
      </c>
      <c r="BK40" s="2">
        <v>0.61087654178374562</v>
      </c>
      <c r="BL40" s="2">
        <v>0.59055741156483021</v>
      </c>
      <c r="BM40" s="2">
        <v>0.59580583190822822</v>
      </c>
      <c r="BN40" s="2">
        <v>0.59644208399373788</v>
      </c>
      <c r="BO40" s="2">
        <v>0.49901826398703336</v>
      </c>
      <c r="BP40" s="37">
        <v>791.01408820330505</v>
      </c>
      <c r="BQ40" s="2">
        <v>708.61692183262596</v>
      </c>
      <c r="BR40" s="2">
        <v>511.27671280357799</v>
      </c>
      <c r="BS40" s="2">
        <v>474.23828067450103</v>
      </c>
      <c r="BT40" s="2">
        <v>443.19382748592301</v>
      </c>
      <c r="BU40" s="2">
        <v>439.72276605690001</v>
      </c>
      <c r="BV40" s="2">
        <v>386.76416927911202</v>
      </c>
      <c r="BW40" s="2">
        <v>319.08643275289899</v>
      </c>
      <c r="BX40" s="2">
        <v>286.39012610381201</v>
      </c>
      <c r="BY40" s="2">
        <v>228.832199691342</v>
      </c>
      <c r="BZ40" s="2">
        <v>196.063254519118</v>
      </c>
      <c r="CA40" s="2">
        <v>154.096563578613</v>
      </c>
      <c r="CB40" s="2">
        <v>132.899592697538</v>
      </c>
      <c r="CC40" s="2">
        <v>106.518420967666</v>
      </c>
      <c r="CD40" s="2">
        <v>89.624437119512706</v>
      </c>
      <c r="CE40" s="2">
        <v>69.135061627843598</v>
      </c>
      <c r="CF40" s="37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37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37">
        <v>4.8597877545604018E-2</v>
      </c>
      <c r="DM40" s="2">
        <v>4.5630423522559908E-2</v>
      </c>
      <c r="DN40" s="2">
        <v>3.2789386489428314E-2</v>
      </c>
      <c r="DO40" s="2">
        <v>3.5762181535963014E-2</v>
      </c>
      <c r="DP40" s="2">
        <v>3.3359236213730735E-2</v>
      </c>
      <c r="DQ40" s="2">
        <v>3.0814504400877917E-2</v>
      </c>
      <c r="DR40" s="2">
        <v>3.1620031573326525E-2</v>
      </c>
      <c r="DS40" s="2">
        <v>2.8487452432877831E-2</v>
      </c>
      <c r="DT40" s="2">
        <v>4.3856432398500525E-2</v>
      </c>
      <c r="DU40" s="2">
        <v>2.4465985452749438E-2</v>
      </c>
      <c r="DV40" s="2">
        <v>3.9405808437552627E-2</v>
      </c>
      <c r="DW40" s="2">
        <v>2.7128650423443045E-2</v>
      </c>
      <c r="DX40" s="2">
        <v>2.8423647102050854E-2</v>
      </c>
      <c r="DY40" s="2">
        <v>0.27926016054632841</v>
      </c>
      <c r="DZ40" s="2">
        <v>0.19679425128042724</v>
      </c>
      <c r="EA40" s="2">
        <v>0.193124118179443</v>
      </c>
      <c r="EB40" s="37">
        <v>158.02072277767809</v>
      </c>
      <c r="EC40" s="2">
        <v>144.55305684248813</v>
      </c>
      <c r="ED40" s="2">
        <v>116.31894714640478</v>
      </c>
      <c r="EE40" s="2">
        <v>118.79712029623235</v>
      </c>
      <c r="EF40" s="2">
        <v>109.78080104629514</v>
      </c>
      <c r="EG40" s="2">
        <v>111.94855319973836</v>
      </c>
      <c r="EH40" s="2">
        <v>108.52223913395893</v>
      </c>
      <c r="EI40" s="2">
        <v>91.558587723804933</v>
      </c>
      <c r="EJ40" s="2">
        <v>89.712317076056635</v>
      </c>
      <c r="EK40" s="2">
        <v>81.9164720947078</v>
      </c>
      <c r="EL40" s="2">
        <v>74.938036915986217</v>
      </c>
      <c r="EM40" s="2">
        <v>60.633390920111971</v>
      </c>
      <c r="EN40" s="2">
        <v>54.466386675153416</v>
      </c>
      <c r="EO40" s="2">
        <v>49.607752040239035</v>
      </c>
      <c r="EP40" s="2">
        <v>45.531118444332968</v>
      </c>
      <c r="EQ40" s="2">
        <v>35.613070267339218</v>
      </c>
      <c r="ER40" s="37">
        <v>173.7822418016753</v>
      </c>
      <c r="ES40" s="2">
        <v>94.699599758196825</v>
      </c>
      <c r="ET40" s="2">
        <v>64.510424518063985</v>
      </c>
      <c r="EU40" s="2">
        <v>56.670076652897173</v>
      </c>
      <c r="EV40" s="2">
        <v>40.784705725110655</v>
      </c>
      <c r="EW40" s="2">
        <v>37.040396256876136</v>
      </c>
      <c r="EX40" s="2">
        <v>33.517879572038808</v>
      </c>
      <c r="EY40" s="2">
        <v>27.922960925180252</v>
      </c>
      <c r="EZ40" s="2">
        <v>27.081136157061131</v>
      </c>
      <c r="FA40" s="2">
        <v>26.225136858975482</v>
      </c>
      <c r="FB40" s="2">
        <v>29.241144615295795</v>
      </c>
      <c r="FC40" s="2">
        <v>27.437547522040852</v>
      </c>
      <c r="FD40" s="2">
        <v>31.553749642337209</v>
      </c>
      <c r="FE40" s="2">
        <v>35.55689974038561</v>
      </c>
      <c r="FF40" s="2">
        <v>36.599793024544461</v>
      </c>
      <c r="FG40" s="2">
        <v>33.417260241625591</v>
      </c>
      <c r="FH40" s="37">
        <v>2.8345887572238473</v>
      </c>
      <c r="FI40" s="2">
        <v>1.6684934009266223</v>
      </c>
      <c r="FJ40" s="2">
        <v>1.1955503992697003</v>
      </c>
      <c r="FK40" s="2">
        <v>0.9906685836813629</v>
      </c>
      <c r="FL40" s="2">
        <v>0.70037696210457312</v>
      </c>
      <c r="FM40" s="2">
        <v>0.59599446025546132</v>
      </c>
      <c r="FN40" s="2">
        <v>0.45685301209779405</v>
      </c>
      <c r="FO40" s="2">
        <v>0.27055475645974625</v>
      </c>
      <c r="FP40" s="2">
        <v>0.27861972479204689</v>
      </c>
      <c r="FQ40" s="2">
        <v>0.33104929400011868</v>
      </c>
      <c r="FR40" s="2">
        <v>0.46041329863476615</v>
      </c>
      <c r="FS40" s="2">
        <v>0.47869538343852697</v>
      </c>
      <c r="FT40" s="2">
        <v>0.59588657203472972</v>
      </c>
      <c r="FU40" s="2">
        <v>0.68502380606633584</v>
      </c>
      <c r="FV40" s="2">
        <v>0.69313785897382041</v>
      </c>
      <c r="FW40" s="2">
        <v>0.61301922970429268</v>
      </c>
      <c r="FX40" s="37">
        <v>20.177156486347261</v>
      </c>
      <c r="FY40" s="2">
        <v>12.188130949453333</v>
      </c>
      <c r="FZ40" s="2">
        <v>8.2415268590100741</v>
      </c>
      <c r="GA40" s="2">
        <v>6.8464248131073822</v>
      </c>
      <c r="GB40" s="2">
        <v>4.233740772447768</v>
      </c>
      <c r="GC40" s="2">
        <v>3.7040248930438886</v>
      </c>
      <c r="GD40" s="2">
        <v>2.9839331451368727</v>
      </c>
      <c r="GE40" s="2">
        <v>2.3896662874910226</v>
      </c>
      <c r="GF40" s="2">
        <v>2.2436656804484683</v>
      </c>
      <c r="GG40" s="2">
        <v>2.1277450679636596</v>
      </c>
      <c r="GH40" s="2">
        <v>2.3952303976500984</v>
      </c>
      <c r="GI40" s="2">
        <v>2.3152912147264302</v>
      </c>
      <c r="GJ40" s="2">
        <v>2.7572563606291056</v>
      </c>
      <c r="GK40" s="2">
        <v>3.2630173651775887</v>
      </c>
      <c r="GL40" s="2">
        <v>3.2837451879715185</v>
      </c>
      <c r="GM40" s="2">
        <v>2.9580549220673333</v>
      </c>
      <c r="GN40" s="37">
        <v>26.834160586938836</v>
      </c>
      <c r="GO40" s="2">
        <v>24.21558017644389</v>
      </c>
      <c r="GP40" s="2">
        <v>16.407517797549161</v>
      </c>
      <c r="GQ40" s="2">
        <v>19.617441619015583</v>
      </c>
      <c r="GR40" s="2">
        <v>16.554091627212539</v>
      </c>
      <c r="GS40" s="2">
        <v>18.674093487128996</v>
      </c>
      <c r="GT40" s="2">
        <v>16.260084484599684</v>
      </c>
      <c r="GU40" s="2">
        <v>19.730515141688215</v>
      </c>
      <c r="GV40" s="2">
        <v>18.652125715141061</v>
      </c>
      <c r="GW40" s="2">
        <v>16.508627981490825</v>
      </c>
      <c r="GX40" s="2">
        <v>16.754757466139257</v>
      </c>
      <c r="GY40" s="2">
        <v>15.184709523354016</v>
      </c>
      <c r="GZ40" s="2">
        <v>14.929897966471858</v>
      </c>
      <c r="HA40" s="2">
        <v>14.318233000685282</v>
      </c>
      <c r="HB40" s="2">
        <v>15.410471021778035</v>
      </c>
      <c r="HC40" s="2">
        <v>12.66913631921877</v>
      </c>
      <c r="HD40" s="37">
        <v>9.2947179437846952</v>
      </c>
      <c r="HE40" s="2">
        <v>8.0833313725185327</v>
      </c>
      <c r="HF40" s="2">
        <v>5.6688179638604739</v>
      </c>
      <c r="HG40" s="2">
        <v>5.5626107936648204</v>
      </c>
      <c r="HH40" s="2">
        <v>4.3864044971636345</v>
      </c>
      <c r="HI40" s="2">
        <v>4.2497082584824293</v>
      </c>
      <c r="HJ40" s="2">
        <v>3.6402787449791001</v>
      </c>
      <c r="HK40" s="2">
        <v>3.4224593566775692</v>
      </c>
      <c r="HL40" s="2">
        <v>3.1191220151271701</v>
      </c>
      <c r="HM40" s="2">
        <v>2.7141326407578221</v>
      </c>
      <c r="HN40" s="2">
        <v>2.5492603912718725</v>
      </c>
      <c r="HO40" s="2">
        <v>2.1996289090225227</v>
      </c>
      <c r="HP40" s="2">
        <v>2.1054159938203036</v>
      </c>
      <c r="HQ40" s="2">
        <v>2.0456526817125473</v>
      </c>
      <c r="HR40" s="2">
        <v>2.0732916122969876</v>
      </c>
      <c r="HS40" s="2">
        <v>1.7141800158291196</v>
      </c>
      <c r="HT40" s="37">
        <v>45.20054431027782</v>
      </c>
      <c r="HU40" s="2">
        <v>41.115197552032811</v>
      </c>
      <c r="HV40" s="2">
        <v>27.606065275762724</v>
      </c>
      <c r="HW40" s="2">
        <v>34.386881983489502</v>
      </c>
      <c r="HX40" s="2">
        <v>29.32461745523705</v>
      </c>
      <c r="HY40" s="2">
        <v>33.826570581828513</v>
      </c>
      <c r="HZ40" s="2">
        <v>29.489970858040746</v>
      </c>
      <c r="IA40" s="2">
        <v>36.924916412254504</v>
      </c>
      <c r="IB40" s="2">
        <v>35.000766981273337</v>
      </c>
      <c r="IC40" s="2">
        <v>31.010330521902919</v>
      </c>
      <c r="ID40" s="2">
        <v>31.660610362217945</v>
      </c>
      <c r="IE40" s="2">
        <v>28.823250783124902</v>
      </c>
      <c r="IF40" s="2">
        <v>28.403672611083472</v>
      </c>
      <c r="IG40" s="2">
        <v>27.180045889147419</v>
      </c>
      <c r="IH40" s="2">
        <v>29.42230353581191</v>
      </c>
      <c r="II40" s="38">
        <v>24.154316702391547</v>
      </c>
      <c r="IJ40" s="37">
        <v>0.70399374620473876</v>
      </c>
      <c r="IK40" s="2">
        <v>0.86857634050806343</v>
      </c>
      <c r="IL40" s="2">
        <v>0.7254631636168688</v>
      </c>
      <c r="IM40" s="2">
        <v>0.88972981679559648</v>
      </c>
      <c r="IN40" s="2">
        <v>1.2312592779084088</v>
      </c>
      <c r="IO40" s="2">
        <v>1.8991930595851358</v>
      </c>
      <c r="IP40" s="2">
        <v>2.5724333463284941</v>
      </c>
      <c r="IQ40" s="2">
        <v>2.9311971544726276</v>
      </c>
      <c r="IR40" s="2">
        <v>4.0719654566149499</v>
      </c>
      <c r="IS40" s="2">
        <v>4.3904381917168855</v>
      </c>
      <c r="IT40" s="2">
        <v>4.7657804282255967</v>
      </c>
      <c r="IU40" s="2">
        <v>4.1032743038606645</v>
      </c>
      <c r="IV40" s="2">
        <v>4.0423017574267268</v>
      </c>
      <c r="IW40" s="2">
        <v>4.1594900373836046</v>
      </c>
      <c r="IX40" s="2">
        <v>4.7196832701608358</v>
      </c>
      <c r="IY40" s="38">
        <v>3.6106204997092233</v>
      </c>
    </row>
    <row r="41" spans="1:259" ht="14.5" x14ac:dyDescent="0.35">
      <c r="A41" s="51">
        <v>36</v>
      </c>
      <c r="B41" s="48" t="s">
        <v>84</v>
      </c>
      <c r="C41" s="46" t="s">
        <v>40</v>
      </c>
      <c r="D41" s="37">
        <v>93.89803387067073</v>
      </c>
      <c r="E41" s="2">
        <v>94.791421417089438</v>
      </c>
      <c r="F41" s="2">
        <v>85.409315546834506</v>
      </c>
      <c r="G41" s="2">
        <v>90.970210343367555</v>
      </c>
      <c r="H41" s="2">
        <v>82.401224834347929</v>
      </c>
      <c r="I41" s="2">
        <v>79.736537819099112</v>
      </c>
      <c r="J41" s="2">
        <v>74.810837090391843</v>
      </c>
      <c r="K41" s="2">
        <v>72.756303656460048</v>
      </c>
      <c r="L41" s="2">
        <v>68.663658075841084</v>
      </c>
      <c r="M41" s="2">
        <v>67.825688605452243</v>
      </c>
      <c r="N41" s="2">
        <v>65.72548662107242</v>
      </c>
      <c r="O41" s="2">
        <v>62.23574381872389</v>
      </c>
      <c r="P41" s="2">
        <v>54.863088314486994</v>
      </c>
      <c r="Q41" s="2">
        <v>50.596343137500327</v>
      </c>
      <c r="R41" s="2">
        <v>42.013784027948667</v>
      </c>
      <c r="S41" s="2">
        <v>38.12901364207535</v>
      </c>
      <c r="T41" s="37">
        <v>90.904886031846473</v>
      </c>
      <c r="U41" s="2">
        <v>91.740518491332637</v>
      </c>
      <c r="V41" s="2">
        <v>82.768918843909631</v>
      </c>
      <c r="W41" s="2">
        <v>88.081695851690341</v>
      </c>
      <c r="X41" s="2">
        <v>79.796091112554635</v>
      </c>
      <c r="Y41" s="2">
        <v>77.215907867394961</v>
      </c>
      <c r="Z41" s="2">
        <v>72.530293119886807</v>
      </c>
      <c r="AA41" s="2">
        <v>70.660456492355294</v>
      </c>
      <c r="AB41" s="2">
        <v>66.71367954422854</v>
      </c>
      <c r="AC41" s="2">
        <v>66.053462650482132</v>
      </c>
      <c r="AD41" s="2">
        <v>64.105644448683407</v>
      </c>
      <c r="AE41" s="2">
        <v>60.880680986308647</v>
      </c>
      <c r="AF41" s="2">
        <v>53.754784176723113</v>
      </c>
      <c r="AG41" s="2">
        <v>49.721063692464789</v>
      </c>
      <c r="AH41" s="2">
        <v>41.281175019605911</v>
      </c>
      <c r="AI41" s="2">
        <v>37.463175269994366</v>
      </c>
      <c r="AJ41" s="37">
        <v>10.444351334648378</v>
      </c>
      <c r="AK41" s="2">
        <v>9.7616314767691534</v>
      </c>
      <c r="AL41" s="2">
        <v>8.2950441196483222</v>
      </c>
      <c r="AM41" s="2">
        <v>11.440437381403914</v>
      </c>
      <c r="AN41" s="2">
        <v>5.5886703775447524</v>
      </c>
      <c r="AO41" s="2">
        <v>5.1466180478723205</v>
      </c>
      <c r="AP41" s="2">
        <v>3.9370745939522203</v>
      </c>
      <c r="AQ41" s="2">
        <v>3.9448078506474991</v>
      </c>
      <c r="AR41" s="2">
        <v>3.8588848065057166</v>
      </c>
      <c r="AS41" s="2">
        <v>3.9627634065342296</v>
      </c>
      <c r="AT41" s="2">
        <v>4.1703509123975442</v>
      </c>
      <c r="AU41" s="2">
        <v>3.8100574848771456</v>
      </c>
      <c r="AV41" s="2">
        <v>3.3654325215615288</v>
      </c>
      <c r="AW41" s="2">
        <v>3.0767247772518664</v>
      </c>
      <c r="AX41" s="2">
        <v>2.7584101393346914</v>
      </c>
      <c r="AY41" s="2">
        <v>2.3998061453065209</v>
      </c>
      <c r="AZ41" s="37">
        <v>1.5629915037498932</v>
      </c>
      <c r="BA41" s="2">
        <v>1.5333809947988761</v>
      </c>
      <c r="BB41" s="2">
        <v>1.4397494294262365</v>
      </c>
      <c r="BC41" s="2">
        <v>1.7301136692476879</v>
      </c>
      <c r="BD41" s="2">
        <v>1.6668126113856774</v>
      </c>
      <c r="BE41" s="2">
        <v>1.7667799748439375</v>
      </c>
      <c r="BF41" s="2">
        <v>1.7532999001509417</v>
      </c>
      <c r="BG41" s="2">
        <v>1.8884249827625983</v>
      </c>
      <c r="BH41" s="2">
        <v>2.0607417093823903</v>
      </c>
      <c r="BI41" s="2">
        <v>2.2122776760942644</v>
      </c>
      <c r="BJ41" s="2">
        <v>2.3139910759158138</v>
      </c>
      <c r="BK41" s="2">
        <v>2.126008191385854</v>
      </c>
      <c r="BL41" s="2">
        <v>1.8199038099308025</v>
      </c>
      <c r="BM41" s="2">
        <v>1.5397779356584818</v>
      </c>
      <c r="BN41" s="2">
        <v>1.3641773743490235</v>
      </c>
      <c r="BO41" s="2">
        <v>1.1932915719422179</v>
      </c>
      <c r="BP41" s="37">
        <v>2286.513252960056</v>
      </c>
      <c r="BQ41" s="2">
        <v>2371.2312807855028</v>
      </c>
      <c r="BR41" s="2">
        <v>2026.6018687767432</v>
      </c>
      <c r="BS41" s="2">
        <v>2109.7021226473394</v>
      </c>
      <c r="BT41" s="2">
        <v>2006.9456092047594</v>
      </c>
      <c r="BU41" s="2">
        <v>1908.327953030107</v>
      </c>
      <c r="BV41" s="2">
        <v>1705.6814083343602</v>
      </c>
      <c r="BW41" s="2">
        <v>1484.9599238545245</v>
      </c>
      <c r="BX41" s="2">
        <v>1295.8332040440864</v>
      </c>
      <c r="BY41" s="2">
        <v>1075.0149954221999</v>
      </c>
      <c r="BZ41" s="2">
        <v>889.86471172415486</v>
      </c>
      <c r="CA41" s="2">
        <v>684.98905212141779</v>
      </c>
      <c r="CB41" s="2">
        <v>531.79751752853338</v>
      </c>
      <c r="CC41" s="2">
        <v>381.0899983230168</v>
      </c>
      <c r="CD41" s="2">
        <v>293.86652023892594</v>
      </c>
      <c r="CE41" s="2">
        <v>282.42153344782508</v>
      </c>
      <c r="CF41" s="37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37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37">
        <v>0.26632975264002789</v>
      </c>
      <c r="DM41" s="2">
        <v>0.26583123273235248</v>
      </c>
      <c r="DN41" s="2">
        <v>0.26115055078350785</v>
      </c>
      <c r="DO41" s="2">
        <v>0.23374818762692565</v>
      </c>
      <c r="DP41" s="2">
        <v>0.20208975569652268</v>
      </c>
      <c r="DQ41" s="2">
        <v>0.17884854387819699</v>
      </c>
      <c r="DR41" s="2">
        <v>0.18956928391413552</v>
      </c>
      <c r="DS41" s="2">
        <v>0.13822487447303181</v>
      </c>
      <c r="DT41" s="2">
        <v>0.18670045031125468</v>
      </c>
      <c r="DU41" s="2">
        <v>0.12545830830638288</v>
      </c>
      <c r="DV41" s="2">
        <v>0.18390189315456795</v>
      </c>
      <c r="DW41" s="2">
        <v>0.14944799415434457</v>
      </c>
      <c r="DX41" s="2">
        <v>0.13335629795531276</v>
      </c>
      <c r="DY41" s="2">
        <v>0.45338072804549401</v>
      </c>
      <c r="DZ41" s="2">
        <v>0.32994337079257463</v>
      </c>
      <c r="EA41" s="2">
        <v>0.31916679916801605</v>
      </c>
      <c r="EB41" s="37">
        <v>260.8061700758077</v>
      </c>
      <c r="EC41" s="2">
        <v>260.36043222544725</v>
      </c>
      <c r="ED41" s="2">
        <v>246.35710351053746</v>
      </c>
      <c r="EE41" s="2">
        <v>304.02437062752989</v>
      </c>
      <c r="EF41" s="2">
        <v>277.25817000672993</v>
      </c>
      <c r="EG41" s="2">
        <v>291.2708121986239</v>
      </c>
      <c r="EH41" s="2">
        <v>278.24639119480008</v>
      </c>
      <c r="EI41" s="2">
        <v>272.25719104813783</v>
      </c>
      <c r="EJ41" s="2">
        <v>262.79290170751926</v>
      </c>
      <c r="EK41" s="2">
        <v>249.42061720486464</v>
      </c>
      <c r="EL41" s="2">
        <v>231.46975262475402</v>
      </c>
      <c r="EM41" s="2">
        <v>188.69196046055859</v>
      </c>
      <c r="EN41" s="2">
        <v>150.1958235377013</v>
      </c>
      <c r="EO41" s="2">
        <v>121.00568831110763</v>
      </c>
      <c r="EP41" s="2">
        <v>102.3528308220379</v>
      </c>
      <c r="EQ41" s="2">
        <v>86.234971317102961</v>
      </c>
      <c r="ER41" s="37">
        <v>947.92060664952749</v>
      </c>
      <c r="ES41" s="2">
        <v>888.61472184038564</v>
      </c>
      <c r="ET41" s="2">
        <v>751.68417076949243</v>
      </c>
      <c r="EU41" s="2">
        <v>1020.6439003795083</v>
      </c>
      <c r="EV41" s="2">
        <v>512.10278620159124</v>
      </c>
      <c r="EW41" s="2">
        <v>470.58295318796985</v>
      </c>
      <c r="EX41" s="2">
        <v>335.08656083395601</v>
      </c>
      <c r="EY41" s="2">
        <v>330.3198748102194</v>
      </c>
      <c r="EZ41" s="2">
        <v>299.47715137980674</v>
      </c>
      <c r="FA41" s="2">
        <v>289.12242883608354</v>
      </c>
      <c r="FB41" s="2">
        <v>297.97405341883405</v>
      </c>
      <c r="FC41" s="2">
        <v>289.08466884533988</v>
      </c>
      <c r="FD41" s="2">
        <v>273.51181745300318</v>
      </c>
      <c r="FE41" s="2">
        <v>269.84550789819809</v>
      </c>
      <c r="FF41" s="2">
        <v>260.11680893331794</v>
      </c>
      <c r="FG41" s="2">
        <v>247.19826152091829</v>
      </c>
      <c r="FH41" s="37">
        <v>22.633144892519166</v>
      </c>
      <c r="FI41" s="2">
        <v>21.797617129149774</v>
      </c>
      <c r="FJ41" s="2">
        <v>18.670150470282771</v>
      </c>
      <c r="FK41" s="2">
        <v>27.824317424318465</v>
      </c>
      <c r="FL41" s="2">
        <v>14.233131562135545</v>
      </c>
      <c r="FM41" s="2">
        <v>12.476531615088355</v>
      </c>
      <c r="FN41" s="2">
        <v>7.2616650408756067</v>
      </c>
      <c r="FO41" s="2">
        <v>7.1163081116530247</v>
      </c>
      <c r="FP41" s="2">
        <v>5.8234819426370894</v>
      </c>
      <c r="FQ41" s="2">
        <v>5.6685938170176637</v>
      </c>
      <c r="FR41" s="2">
        <v>5.7248643665080508</v>
      </c>
      <c r="FS41" s="2">
        <v>5.3865787990489675</v>
      </c>
      <c r="FT41" s="2">
        <v>4.9526785942878337</v>
      </c>
      <c r="FU41" s="2">
        <v>4.6834094254381213</v>
      </c>
      <c r="FV41" s="2">
        <v>4.226004752446511</v>
      </c>
      <c r="FW41" s="2">
        <v>3.7131083180449198</v>
      </c>
      <c r="FX41" s="37">
        <v>143.79766090890701</v>
      </c>
      <c r="FY41" s="2">
        <v>135.39286116563625</v>
      </c>
      <c r="FZ41" s="2">
        <v>113.88997361535999</v>
      </c>
      <c r="GA41" s="2">
        <v>153.59557111150065</v>
      </c>
      <c r="GB41" s="2">
        <v>65.569351966387401</v>
      </c>
      <c r="GC41" s="2">
        <v>58.5819620528084</v>
      </c>
      <c r="GD41" s="2">
        <v>40.722703826425722</v>
      </c>
      <c r="GE41" s="2">
        <v>39.001109461912577</v>
      </c>
      <c r="GF41" s="2">
        <v>35.222068978176445</v>
      </c>
      <c r="GG41" s="2">
        <v>33.138086320842433</v>
      </c>
      <c r="GH41" s="2">
        <v>33.198767725349406</v>
      </c>
      <c r="GI41" s="2">
        <v>31.792441706627525</v>
      </c>
      <c r="GJ41" s="2">
        <v>29.247764098189773</v>
      </c>
      <c r="GK41" s="2">
        <v>29.348320449648945</v>
      </c>
      <c r="GL41" s="2">
        <v>27.307340583476126</v>
      </c>
      <c r="GM41" s="2">
        <v>24.783585301470026</v>
      </c>
      <c r="GN41" s="37">
        <v>65.210036610336587</v>
      </c>
      <c r="GO41" s="2">
        <v>68.288332814681922</v>
      </c>
      <c r="GP41" s="2">
        <v>54.989376953099303</v>
      </c>
      <c r="GQ41" s="2">
        <v>76.929245969558778</v>
      </c>
      <c r="GR41" s="2">
        <v>67.552737146772358</v>
      </c>
      <c r="GS41" s="2">
        <v>75.331237079476253</v>
      </c>
      <c r="GT41" s="2">
        <v>67.087767441045429</v>
      </c>
      <c r="GU41" s="2">
        <v>88.512009168744015</v>
      </c>
      <c r="GV41" s="2">
        <v>82.124978217325719</v>
      </c>
      <c r="GW41" s="2">
        <v>75.751561239183062</v>
      </c>
      <c r="GX41" s="2">
        <v>75.076796062398572</v>
      </c>
      <c r="GY41" s="2">
        <v>67.192960738926047</v>
      </c>
      <c r="GZ41" s="2">
        <v>59.669381938278882</v>
      </c>
      <c r="HA41" s="2">
        <v>51.273789972118657</v>
      </c>
      <c r="HB41" s="2">
        <v>50.691377886470192</v>
      </c>
      <c r="HC41" s="2">
        <v>51.613388453487197</v>
      </c>
      <c r="HD41" s="37">
        <v>14.416717106138453</v>
      </c>
      <c r="HE41" s="2">
        <v>14.217295233281533</v>
      </c>
      <c r="HF41" s="2">
        <v>12.339113323336075</v>
      </c>
      <c r="HG41" s="2">
        <v>14.326478571686946</v>
      </c>
      <c r="HH41" s="2">
        <v>12.377695449045058</v>
      </c>
      <c r="HI41" s="2">
        <v>12.65598971709305</v>
      </c>
      <c r="HJ41" s="2">
        <v>11.358345102991121</v>
      </c>
      <c r="HK41" s="2">
        <v>12.546314407478448</v>
      </c>
      <c r="HL41" s="2">
        <v>11.771491038695572</v>
      </c>
      <c r="HM41" s="2">
        <v>10.879542935438904</v>
      </c>
      <c r="HN41" s="2">
        <v>10.535063290617657</v>
      </c>
      <c r="HO41" s="2">
        <v>9.4048559404070637</v>
      </c>
      <c r="HP41" s="2">
        <v>8.2859522700028787</v>
      </c>
      <c r="HQ41" s="2">
        <v>7.3021573228797632</v>
      </c>
      <c r="HR41" s="2">
        <v>6.9001897467654238</v>
      </c>
      <c r="HS41" s="2">
        <v>6.8116838900389505</v>
      </c>
      <c r="HT41" s="37">
        <v>118.39372029067054</v>
      </c>
      <c r="HU41" s="2">
        <v>124.92720120135679</v>
      </c>
      <c r="HV41" s="2">
        <v>99.462008318682251</v>
      </c>
      <c r="HW41" s="2">
        <v>142.71103396316903</v>
      </c>
      <c r="HX41" s="2">
        <v>125.45765548746668</v>
      </c>
      <c r="HY41" s="2">
        <v>141.1662891361261</v>
      </c>
      <c r="HZ41" s="2">
        <v>125.50768777846768</v>
      </c>
      <c r="IA41" s="2">
        <v>168.60256600384938</v>
      </c>
      <c r="IB41" s="2">
        <v>156.16899151506749</v>
      </c>
      <c r="IC41" s="2">
        <v>143.94591943019398</v>
      </c>
      <c r="ID41" s="2">
        <v>142.79720671788115</v>
      </c>
      <c r="IE41" s="2">
        <v>127.88582459062054</v>
      </c>
      <c r="IF41" s="2">
        <v>113.65095524333623</v>
      </c>
      <c r="IG41" s="2">
        <v>97.353514694809945</v>
      </c>
      <c r="IH41" s="2">
        <v>96.694663156993528</v>
      </c>
      <c r="II41" s="38">
        <v>98.581095247314195</v>
      </c>
      <c r="IJ41" s="37">
        <v>7.0452344823568129</v>
      </c>
      <c r="IK41" s="2">
        <v>8.4762478157467527</v>
      </c>
      <c r="IL41" s="2">
        <v>9.9272580466120282</v>
      </c>
      <c r="IM41" s="2">
        <v>29.942521470572171</v>
      </c>
      <c r="IN41" s="2">
        <v>11.125017840637796</v>
      </c>
      <c r="IO41" s="2">
        <v>12.456576934323685</v>
      </c>
      <c r="IP41" s="2">
        <v>8.4176984299371327</v>
      </c>
      <c r="IQ41" s="2">
        <v>11.384392112560692</v>
      </c>
      <c r="IR41" s="2">
        <v>12.982030890147225</v>
      </c>
      <c r="IS41" s="2">
        <v>14.679459980206866</v>
      </c>
      <c r="IT41" s="2">
        <v>15.658411216193599</v>
      </c>
      <c r="IU41" s="2">
        <v>13.076840399550827</v>
      </c>
      <c r="IV41" s="2">
        <v>11.71127525899646</v>
      </c>
      <c r="IW41" s="2">
        <v>10.144605736639221</v>
      </c>
      <c r="IX41" s="2">
        <v>10.416856017536533</v>
      </c>
      <c r="IY41" s="38">
        <v>8.734751194873084</v>
      </c>
    </row>
    <row r="42" spans="1:259" ht="14.5" x14ac:dyDescent="0.35">
      <c r="A42" s="51">
        <v>37</v>
      </c>
      <c r="B42" s="48" t="s">
        <v>84</v>
      </c>
      <c r="C42" s="46" t="s">
        <v>41</v>
      </c>
      <c r="D42" s="37">
        <v>46.015122379647892</v>
      </c>
      <c r="E42" s="2">
        <v>39.326823487595071</v>
      </c>
      <c r="F42" s="2">
        <v>64.97096140971243</v>
      </c>
      <c r="G42" s="2">
        <v>64.271918484183814</v>
      </c>
      <c r="H42" s="2">
        <v>71.634201961160116</v>
      </c>
      <c r="I42" s="2">
        <v>68.978728128456808</v>
      </c>
      <c r="J42" s="2">
        <v>65.69029992366805</v>
      </c>
      <c r="K42" s="2">
        <v>69.242921492514711</v>
      </c>
      <c r="L42" s="2">
        <v>68.877681987064932</v>
      </c>
      <c r="M42" s="2">
        <v>72.319066704158118</v>
      </c>
      <c r="N42" s="2">
        <v>68.527145855780319</v>
      </c>
      <c r="O42" s="2">
        <v>68.644575862985107</v>
      </c>
      <c r="P42" s="2">
        <v>65.12746903716652</v>
      </c>
      <c r="Q42" s="2">
        <v>92.273589520582505</v>
      </c>
      <c r="R42" s="2">
        <v>87.154434079297303</v>
      </c>
      <c r="S42" s="2">
        <v>83.024183065198145</v>
      </c>
      <c r="T42" s="37">
        <v>44.703871666525394</v>
      </c>
      <c r="U42" s="2">
        <v>38.119796038058993</v>
      </c>
      <c r="V42" s="2">
        <v>63.011092289324118</v>
      </c>
      <c r="W42" s="2">
        <v>62.275604881394067</v>
      </c>
      <c r="X42" s="2">
        <v>69.320382858086973</v>
      </c>
      <c r="Y42" s="2">
        <v>66.643551729340018</v>
      </c>
      <c r="Z42" s="2">
        <v>63.454187338633773</v>
      </c>
      <c r="AA42" s="2">
        <v>67.066155230107839</v>
      </c>
      <c r="AB42" s="2">
        <v>66.722866911157908</v>
      </c>
      <c r="AC42" s="2">
        <v>70.264182902927161</v>
      </c>
      <c r="AD42" s="2">
        <v>66.661396287242511</v>
      </c>
      <c r="AE42" s="2">
        <v>66.994444301282016</v>
      </c>
      <c r="AF42" s="2">
        <v>63.715008669165044</v>
      </c>
      <c r="AG42" s="2">
        <v>90.542145679740301</v>
      </c>
      <c r="AH42" s="2">
        <v>85.560803633772437</v>
      </c>
      <c r="AI42" s="2">
        <v>81.602262701812435</v>
      </c>
      <c r="AJ42" s="37">
        <v>4.0109788589029218</v>
      </c>
      <c r="AK42" s="2">
        <v>2.7113615046825443</v>
      </c>
      <c r="AL42" s="2">
        <v>3.634944346991817</v>
      </c>
      <c r="AM42" s="2">
        <v>3.4154231476857539</v>
      </c>
      <c r="AN42" s="2">
        <v>2.7560096475370082</v>
      </c>
      <c r="AO42" s="2">
        <v>2.0622454433395343</v>
      </c>
      <c r="AP42" s="2">
        <v>1.9567897572160466</v>
      </c>
      <c r="AQ42" s="2">
        <v>2.1180000541749786</v>
      </c>
      <c r="AR42" s="2">
        <v>2.4608223630265851</v>
      </c>
      <c r="AS42" s="2">
        <v>3.049717475549317</v>
      </c>
      <c r="AT42" s="2">
        <v>3.2122197890177966</v>
      </c>
      <c r="AU42" s="2">
        <v>3.2414022923701546</v>
      </c>
      <c r="AV42" s="2">
        <v>3.3871465108120469</v>
      </c>
      <c r="AW42" s="2">
        <v>4.8666769867010444</v>
      </c>
      <c r="AX42" s="2">
        <v>4.9682867290699244</v>
      </c>
      <c r="AY42" s="2">
        <v>4.5737859473434348</v>
      </c>
      <c r="AZ42" s="37">
        <v>0.72727581478673209</v>
      </c>
      <c r="BA42" s="2">
        <v>0.65637979144046055</v>
      </c>
      <c r="BB42" s="2">
        <v>1.1060136826171041</v>
      </c>
      <c r="BC42" s="2">
        <v>1.2382998678150539</v>
      </c>
      <c r="BD42" s="2">
        <v>1.6815775806212998</v>
      </c>
      <c r="BE42" s="2">
        <v>1.7733176723365471</v>
      </c>
      <c r="BF42" s="2">
        <v>1.9103054524861065</v>
      </c>
      <c r="BG42" s="2">
        <v>2.2463549308797859</v>
      </c>
      <c r="BH42" s="2">
        <v>2.6161379493489174</v>
      </c>
      <c r="BI42" s="2">
        <v>2.8671949556724905</v>
      </c>
      <c r="BJ42" s="2">
        <v>3.03958028564365</v>
      </c>
      <c r="BK42" s="2">
        <v>2.944670904015362</v>
      </c>
      <c r="BL42" s="2">
        <v>2.558039189586399</v>
      </c>
      <c r="BM42" s="2">
        <v>3.2691536194284954</v>
      </c>
      <c r="BN42" s="2">
        <v>3.1207889498304353</v>
      </c>
      <c r="BO42" s="2">
        <v>2.7318645074990764</v>
      </c>
      <c r="BP42" s="37">
        <v>1006.215214154596</v>
      </c>
      <c r="BQ42" s="2">
        <v>957.16868267318102</v>
      </c>
      <c r="BR42" s="2">
        <v>1564.9970527789878</v>
      </c>
      <c r="BS42" s="2">
        <v>1572.5322896834709</v>
      </c>
      <c r="BT42" s="2">
        <v>1791.0327740773971</v>
      </c>
      <c r="BU42" s="2">
        <v>1807.504343534081</v>
      </c>
      <c r="BV42" s="2">
        <v>1675.0915269233508</v>
      </c>
      <c r="BW42" s="2">
        <v>1522.1782042069015</v>
      </c>
      <c r="BX42" s="2">
        <v>1392.635493164822</v>
      </c>
      <c r="BY42" s="2">
        <v>1209.6850486623728</v>
      </c>
      <c r="BZ42" s="2">
        <v>970.31863874968872</v>
      </c>
      <c r="CA42" s="2">
        <v>779.0345079526636</v>
      </c>
      <c r="CB42" s="2">
        <v>639.73988045823251</v>
      </c>
      <c r="CC42" s="2">
        <v>728.85117606603558</v>
      </c>
      <c r="CD42" s="2">
        <v>627.50934540592493</v>
      </c>
      <c r="CE42" s="2">
        <v>569.91026237286565</v>
      </c>
      <c r="CF42" s="37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37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37">
        <v>0.56340098762720503</v>
      </c>
      <c r="DM42" s="2">
        <v>0.5760719291817209</v>
      </c>
      <c r="DN42" s="2">
        <v>0.75910095638675823</v>
      </c>
      <c r="DO42" s="2">
        <v>0.43013764603417798</v>
      </c>
      <c r="DP42" s="2">
        <v>0.43796354838624829</v>
      </c>
      <c r="DQ42" s="2">
        <v>0.31448632014417077</v>
      </c>
      <c r="DR42" s="2">
        <v>0.34331084332344564</v>
      </c>
      <c r="DS42" s="2">
        <v>0.12977828037348232</v>
      </c>
      <c r="DT42" s="2">
        <v>0.20156944341158498</v>
      </c>
      <c r="DU42" s="2">
        <v>0.13084998197823361</v>
      </c>
      <c r="DV42" s="2">
        <v>0.19412111621281</v>
      </c>
      <c r="DW42" s="2">
        <v>0.15476680509351456</v>
      </c>
      <c r="DX42" s="2">
        <v>0.15597839510755213</v>
      </c>
      <c r="DY42" s="2">
        <v>0.21006456655649278</v>
      </c>
      <c r="DZ42" s="2">
        <v>0.21624540096177619</v>
      </c>
      <c r="EA42" s="2">
        <v>0.20683348457376749</v>
      </c>
      <c r="EB42" s="37">
        <v>178.38716286148593</v>
      </c>
      <c r="EC42" s="2">
        <v>135.08052532998317</v>
      </c>
      <c r="ED42" s="2">
        <v>222.08751165834201</v>
      </c>
      <c r="EE42" s="2">
        <v>243.77883634004411</v>
      </c>
      <c r="EF42" s="2">
        <v>310.64205490852152</v>
      </c>
      <c r="EG42" s="2">
        <v>315.73934928918192</v>
      </c>
      <c r="EH42" s="2">
        <v>320.31620351219289</v>
      </c>
      <c r="EI42" s="2">
        <v>339.55803606605167</v>
      </c>
      <c r="EJ42" s="2">
        <v>345.81051124485475</v>
      </c>
      <c r="EK42" s="2">
        <v>330.28109541579892</v>
      </c>
      <c r="EL42" s="2">
        <v>302.34303388848161</v>
      </c>
      <c r="EM42" s="2">
        <v>253.5180769165863</v>
      </c>
      <c r="EN42" s="2">
        <v>203.09738981244624</v>
      </c>
      <c r="EO42" s="2">
        <v>246.02615369198818</v>
      </c>
      <c r="EP42" s="2">
        <v>220.32170454857373</v>
      </c>
      <c r="EQ42" s="2">
        <v>182.67393021934328</v>
      </c>
      <c r="ER42" s="37">
        <v>308.95559528086881</v>
      </c>
      <c r="ES42" s="2">
        <v>232.40896631136357</v>
      </c>
      <c r="ET42" s="2">
        <v>328.12740958875997</v>
      </c>
      <c r="EU42" s="2">
        <v>248.53774839875734</v>
      </c>
      <c r="EV42" s="2">
        <v>204.45743740229292</v>
      </c>
      <c r="EW42" s="2">
        <v>163.92050050396739</v>
      </c>
      <c r="EX42" s="2">
        <v>139.49808769070177</v>
      </c>
      <c r="EY42" s="2">
        <v>149.06929987992407</v>
      </c>
      <c r="EZ42" s="2">
        <v>162.92101770826099</v>
      </c>
      <c r="FA42" s="2">
        <v>191.52754877465898</v>
      </c>
      <c r="FB42" s="2">
        <v>195.85496187921416</v>
      </c>
      <c r="FC42" s="2">
        <v>212.38908205752293</v>
      </c>
      <c r="FD42" s="2">
        <v>264.0029089381747</v>
      </c>
      <c r="FE42" s="2">
        <v>394.140763094953</v>
      </c>
      <c r="FF42" s="2">
        <v>425.07296625694119</v>
      </c>
      <c r="FG42" s="2">
        <v>420.23553025584528</v>
      </c>
      <c r="FH42" s="37">
        <v>6.930060844125066</v>
      </c>
      <c r="FI42" s="2">
        <v>5.1393987565771058</v>
      </c>
      <c r="FJ42" s="2">
        <v>7.5076158570756633</v>
      </c>
      <c r="FK42" s="2">
        <v>5.1280700830419912</v>
      </c>
      <c r="FL42" s="2">
        <v>4.2690526923695895</v>
      </c>
      <c r="FM42" s="2">
        <v>3.0445681774702122</v>
      </c>
      <c r="FN42" s="2">
        <v>2.2091332988949648</v>
      </c>
      <c r="FO42" s="2">
        <v>2.2369581277616675</v>
      </c>
      <c r="FP42" s="2">
        <v>2.5532323269924873</v>
      </c>
      <c r="FQ42" s="2">
        <v>3.5974376617898662</v>
      </c>
      <c r="FR42" s="2">
        <v>3.7492613067494998</v>
      </c>
      <c r="FS42" s="2">
        <v>4.1292585835086744</v>
      </c>
      <c r="FT42" s="2">
        <v>4.9300543825651317</v>
      </c>
      <c r="FU42" s="2">
        <v>7.8187654027052131</v>
      </c>
      <c r="FV42" s="2">
        <v>8.5834181873797668</v>
      </c>
      <c r="FW42" s="2">
        <v>8.2511729840317187</v>
      </c>
      <c r="FX42" s="37">
        <v>47.036405730809463</v>
      </c>
      <c r="FY42" s="2">
        <v>34.74847494653239</v>
      </c>
      <c r="FZ42" s="2">
        <v>48.051907206117875</v>
      </c>
      <c r="GA42" s="2">
        <v>34.716993661976446</v>
      </c>
      <c r="GB42" s="2">
        <v>23.158897145826668</v>
      </c>
      <c r="GC42" s="2">
        <v>18.174357938232284</v>
      </c>
      <c r="GD42" s="2">
        <v>14.724070569484143</v>
      </c>
      <c r="GE42" s="2">
        <v>14.548664315068132</v>
      </c>
      <c r="GF42" s="2">
        <v>15.382222829124633</v>
      </c>
      <c r="GG42" s="2">
        <v>18.548313998187002</v>
      </c>
      <c r="GH42" s="2">
        <v>18.514354123240221</v>
      </c>
      <c r="GI42" s="2">
        <v>20.304572398085639</v>
      </c>
      <c r="GJ42" s="2">
        <v>25.20690894506912</v>
      </c>
      <c r="GK42" s="2">
        <v>40.631398473331082</v>
      </c>
      <c r="GL42" s="2">
        <v>44.648712270937253</v>
      </c>
      <c r="GM42" s="2">
        <v>43.195606723450602</v>
      </c>
      <c r="GN42" s="37">
        <v>30.344714112686432</v>
      </c>
      <c r="GO42" s="2">
        <v>28.618084608343619</v>
      </c>
      <c r="GP42" s="2">
        <v>43.40359713303733</v>
      </c>
      <c r="GQ42" s="2">
        <v>58.307653433290596</v>
      </c>
      <c r="GR42" s="2">
        <v>61.308431238813689</v>
      </c>
      <c r="GS42" s="2">
        <v>71.71280697747406</v>
      </c>
      <c r="GT42" s="2">
        <v>65.946300236446021</v>
      </c>
      <c r="GU42" s="2">
        <v>90.964947507533154</v>
      </c>
      <c r="GV42" s="2">
        <v>88.317723307359586</v>
      </c>
      <c r="GW42" s="2">
        <v>84.90896238590939</v>
      </c>
      <c r="GX42" s="2">
        <v>81.546072060534584</v>
      </c>
      <c r="GY42" s="2">
        <v>75.861646878164066</v>
      </c>
      <c r="GZ42" s="2">
        <v>70.899393444565277</v>
      </c>
      <c r="HA42" s="2">
        <v>96.03579557657001</v>
      </c>
      <c r="HB42" s="2">
        <v>105.98315527319609</v>
      </c>
      <c r="HC42" s="2">
        <v>102.41259082612174</v>
      </c>
      <c r="HD42" s="37">
        <v>7.9949715886013921</v>
      </c>
      <c r="HE42" s="2">
        <v>6.7897671499331587</v>
      </c>
      <c r="HF42" s="2">
        <v>10.507521068366833</v>
      </c>
      <c r="HG42" s="2">
        <v>11.683235251205645</v>
      </c>
      <c r="HH42" s="2">
        <v>12.12362103859788</v>
      </c>
      <c r="HI42" s="2">
        <v>12.408591029222427</v>
      </c>
      <c r="HJ42" s="2">
        <v>11.279163304342138</v>
      </c>
      <c r="HK42" s="2">
        <v>13.162544130050472</v>
      </c>
      <c r="HL42" s="2">
        <v>12.779636262442283</v>
      </c>
      <c r="HM42" s="2">
        <v>11.984520945020147</v>
      </c>
      <c r="HN42" s="2">
        <v>11.237850986754609</v>
      </c>
      <c r="HO42" s="2">
        <v>10.211224823752346</v>
      </c>
      <c r="HP42" s="2">
        <v>9.1601896182369682</v>
      </c>
      <c r="HQ42" s="2">
        <v>12.069527613594614</v>
      </c>
      <c r="HR42" s="2">
        <v>12.611130046814527</v>
      </c>
      <c r="HS42" s="2">
        <v>12.120973557682378</v>
      </c>
      <c r="HT42" s="37">
        <v>53.746373041928607</v>
      </c>
      <c r="HU42" s="2">
        <v>51.482929903211108</v>
      </c>
      <c r="HV42" s="2">
        <v>77.704213847348427</v>
      </c>
      <c r="HW42" s="2">
        <v>107.30165378657557</v>
      </c>
      <c r="HX42" s="2">
        <v>112.92943029951327</v>
      </c>
      <c r="HY42" s="2">
        <v>134.00988413730997</v>
      </c>
      <c r="HZ42" s="2">
        <v>123.25547956219934</v>
      </c>
      <c r="IA42" s="2">
        <v>172.99559640416859</v>
      </c>
      <c r="IB42" s="2">
        <v>167.82202887938908</v>
      </c>
      <c r="IC42" s="2">
        <v>161.57194227074186</v>
      </c>
      <c r="ID42" s="2">
        <v>155.32035978073884</v>
      </c>
      <c r="IE42" s="2">
        <v>144.81563638771075</v>
      </c>
      <c r="IF42" s="2">
        <v>135.76410283423704</v>
      </c>
      <c r="IG42" s="2">
        <v>184.0338812040149</v>
      </c>
      <c r="IH42" s="2">
        <v>204.07879318402286</v>
      </c>
      <c r="II42" s="38">
        <v>197.07507487778963</v>
      </c>
      <c r="IJ42" s="37">
        <v>0.95094539313582438</v>
      </c>
      <c r="IK42" s="2">
        <v>1.0815504847026123</v>
      </c>
      <c r="IL42" s="2">
        <v>2.6310685796646833</v>
      </c>
      <c r="IM42" s="2">
        <v>3.2695996235257523</v>
      </c>
      <c r="IN42" s="2">
        <v>5.6130447553705798</v>
      </c>
      <c r="IO42" s="2">
        <v>6.3220287283313157</v>
      </c>
      <c r="IP42" s="2">
        <v>9.1243284266077431</v>
      </c>
      <c r="IQ42" s="2">
        <v>12.609446563104857</v>
      </c>
      <c r="IR42" s="2">
        <v>17.879025512609534</v>
      </c>
      <c r="IS42" s="2">
        <v>20.304649854478146</v>
      </c>
      <c r="IT42" s="2">
        <v>21.229064385429471</v>
      </c>
      <c r="IU42" s="2">
        <v>19.055159746347449</v>
      </c>
      <c r="IV42" s="2">
        <v>16.812281873900133</v>
      </c>
      <c r="IW42" s="2">
        <v>21.918472302817243</v>
      </c>
      <c r="IX42" s="2">
        <v>23.640309191844359</v>
      </c>
      <c r="IY42" s="38">
        <v>19.279489631284989</v>
      </c>
    </row>
    <row r="43" spans="1:259" ht="14.5" x14ac:dyDescent="0.35">
      <c r="A43" s="51">
        <v>38</v>
      </c>
      <c r="B43" s="48" t="s">
        <v>84</v>
      </c>
      <c r="C43" s="46" t="s">
        <v>42</v>
      </c>
      <c r="D43" s="37">
        <v>12.580256274332148</v>
      </c>
      <c r="E43" s="2">
        <v>12.793074691265447</v>
      </c>
      <c r="F43" s="2">
        <v>17.909037392791841</v>
      </c>
      <c r="G43" s="2">
        <v>11.344483574123407</v>
      </c>
      <c r="H43" s="2">
        <v>10.463377475122039</v>
      </c>
      <c r="I43" s="2">
        <v>9.9977837706632844</v>
      </c>
      <c r="J43" s="2">
        <v>10.083795297656932</v>
      </c>
      <c r="K43" s="2">
        <v>8.6385540630773683</v>
      </c>
      <c r="L43" s="2">
        <v>8.7558424480505312</v>
      </c>
      <c r="M43" s="2">
        <v>8.6340865375373479</v>
      </c>
      <c r="N43" s="2">
        <v>6.3960291141223271</v>
      </c>
      <c r="O43" s="2">
        <v>4.9507298884368929</v>
      </c>
      <c r="P43" s="2">
        <v>4.7755300872560751</v>
      </c>
      <c r="Q43" s="2">
        <v>4.4232010630789853</v>
      </c>
      <c r="R43" s="2">
        <v>3.8817089325270304</v>
      </c>
      <c r="S43" s="2">
        <v>4.0450665248772006</v>
      </c>
      <c r="T43" s="37">
        <v>12.201525298162833</v>
      </c>
      <c r="U43" s="2">
        <v>12.407000746299852</v>
      </c>
      <c r="V43" s="2">
        <v>17.417646905168322</v>
      </c>
      <c r="W43" s="2">
        <v>11.028178610317148</v>
      </c>
      <c r="X43" s="2">
        <v>10.154722161113218</v>
      </c>
      <c r="Y43" s="2">
        <v>9.6959042589345277</v>
      </c>
      <c r="Z43" s="2">
        <v>9.7959284992604392</v>
      </c>
      <c r="AA43" s="2">
        <v>8.3939645176709252</v>
      </c>
      <c r="AB43" s="2">
        <v>8.5055493739014949</v>
      </c>
      <c r="AC43" s="2">
        <v>8.4149755055740236</v>
      </c>
      <c r="AD43" s="2">
        <v>6.2391785292192354</v>
      </c>
      <c r="AE43" s="2">
        <v>4.8381947216640331</v>
      </c>
      <c r="AF43" s="2">
        <v>4.6720003680010525</v>
      </c>
      <c r="AG43" s="2">
        <v>4.341827346138647</v>
      </c>
      <c r="AH43" s="2">
        <v>3.8111760305251416</v>
      </c>
      <c r="AI43" s="2">
        <v>3.9715901712308055</v>
      </c>
      <c r="AJ43" s="37">
        <v>1.611565565958031</v>
      </c>
      <c r="AK43" s="2">
        <v>1.5534742528112226</v>
      </c>
      <c r="AL43" s="2">
        <v>1.7233015321850742</v>
      </c>
      <c r="AM43" s="2">
        <v>1.0302957441016274</v>
      </c>
      <c r="AN43" s="2">
        <v>0.95077474362092373</v>
      </c>
      <c r="AO43" s="2">
        <v>0.99083755001517182</v>
      </c>
      <c r="AP43" s="2">
        <v>0.84575163691122035</v>
      </c>
      <c r="AQ43" s="2">
        <v>0.73130841541462754</v>
      </c>
      <c r="AR43" s="2">
        <v>0.99022695411377781</v>
      </c>
      <c r="AS43" s="2">
        <v>0.72711818753833679</v>
      </c>
      <c r="AT43" s="2">
        <v>0.4925656629845554</v>
      </c>
      <c r="AU43" s="2">
        <v>0.36435908090253832</v>
      </c>
      <c r="AV43" s="2">
        <v>0.42721726556916118</v>
      </c>
      <c r="AW43" s="2">
        <v>0.34418918873843962</v>
      </c>
      <c r="AX43" s="2">
        <v>0.35577866944975217</v>
      </c>
      <c r="AY43" s="2">
        <v>0.44533143887872528</v>
      </c>
      <c r="AZ43" s="37">
        <v>0.19514564876930057</v>
      </c>
      <c r="BA43" s="2">
        <v>0.19843656775823551</v>
      </c>
      <c r="BB43" s="2">
        <v>0.27169766912460908</v>
      </c>
      <c r="BC43" s="2">
        <v>0.19060923064008842</v>
      </c>
      <c r="BD43" s="2">
        <v>0.21560019325450896</v>
      </c>
      <c r="BE43" s="2">
        <v>0.23006775031164201</v>
      </c>
      <c r="BF43" s="2">
        <v>0.25429583856455462</v>
      </c>
      <c r="BG43" s="2">
        <v>0.23191786855368471</v>
      </c>
      <c r="BH43" s="2">
        <v>0.27158697257378633</v>
      </c>
      <c r="BI43" s="2">
        <v>0.29456525321467447</v>
      </c>
      <c r="BJ43" s="2">
        <v>0.25165627197823809</v>
      </c>
      <c r="BK43" s="2">
        <v>0.19086171185156578</v>
      </c>
      <c r="BL43" s="2">
        <v>0.1763207888717809</v>
      </c>
      <c r="BM43" s="2">
        <v>0.14526168962761477</v>
      </c>
      <c r="BN43" s="2">
        <v>0.13487867575838611</v>
      </c>
      <c r="BO43" s="2">
        <v>0.13829003418225275</v>
      </c>
      <c r="BP43" s="37">
        <v>281.8935433986</v>
      </c>
      <c r="BQ43" s="2">
        <v>289.99097543094501</v>
      </c>
      <c r="BR43" s="2">
        <v>371.13816240430901</v>
      </c>
      <c r="BS43" s="2">
        <v>236.94523685179999</v>
      </c>
      <c r="BT43" s="2">
        <v>224.899569974988</v>
      </c>
      <c r="BU43" s="2">
        <v>213.16810649574401</v>
      </c>
      <c r="BV43" s="2">
        <v>196.79735534338701</v>
      </c>
      <c r="BW43" s="2">
        <v>162.654674608113</v>
      </c>
      <c r="BX43" s="2">
        <v>150.596171701798</v>
      </c>
      <c r="BY43" s="2">
        <v>120.691930610363</v>
      </c>
      <c r="BZ43" s="2">
        <v>76.369834265295495</v>
      </c>
      <c r="CA43" s="2">
        <v>51.754758866914997</v>
      </c>
      <c r="CB43" s="2">
        <v>44.842626768066701</v>
      </c>
      <c r="CC43" s="2">
        <v>33.242071904345003</v>
      </c>
      <c r="CD43" s="2">
        <v>24.828250181313599</v>
      </c>
      <c r="CE43" s="2">
        <v>24.360214299498601</v>
      </c>
      <c r="CF43" s="37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37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37">
        <v>2.4135970172784595E-2</v>
      </c>
      <c r="DM43" s="2">
        <v>2.5585717148955949E-2</v>
      </c>
      <c r="DN43" s="2">
        <v>3.615223156009649E-2</v>
      </c>
      <c r="DO43" s="2">
        <v>2.1894598274740926E-2</v>
      </c>
      <c r="DP43" s="2">
        <v>2.05211488412133E-2</v>
      </c>
      <c r="DQ43" s="2">
        <v>1.8483972193072809E-2</v>
      </c>
      <c r="DR43" s="2">
        <v>1.9306038503251188E-2</v>
      </c>
      <c r="DS43" s="2">
        <v>1.6329174446686464E-2</v>
      </c>
      <c r="DT43" s="2">
        <v>2.4016154288702424E-2</v>
      </c>
      <c r="DU43" s="2">
        <v>1.584776470856564E-2</v>
      </c>
      <c r="DV43" s="2">
        <v>1.7782899625975363E-2</v>
      </c>
      <c r="DW43" s="2">
        <v>1.1390983736579199E-2</v>
      </c>
      <c r="DX43" s="2">
        <v>1.1367519848776004E-2</v>
      </c>
      <c r="DY43" s="2">
        <v>1.0157045009746445E-2</v>
      </c>
      <c r="DZ43" s="2">
        <v>9.7716997923344429E-3</v>
      </c>
      <c r="EA43" s="2">
        <v>1.0057857157833741E-2</v>
      </c>
      <c r="EB43" s="37">
        <v>36.848787977351229</v>
      </c>
      <c r="EC43" s="2">
        <v>36.547606074072739</v>
      </c>
      <c r="ED43" s="2">
        <v>51.891633717646791</v>
      </c>
      <c r="EE43" s="2">
        <v>35.270828212580255</v>
      </c>
      <c r="EF43" s="2">
        <v>37.18105038533357</v>
      </c>
      <c r="EG43" s="2">
        <v>38.455600226103542</v>
      </c>
      <c r="EH43" s="2">
        <v>39.578687972800239</v>
      </c>
      <c r="EI43" s="2">
        <v>32.557634040805354</v>
      </c>
      <c r="EJ43" s="2">
        <v>33.945003230513379</v>
      </c>
      <c r="EK43" s="2">
        <v>32.582547792836202</v>
      </c>
      <c r="EL43" s="2">
        <v>23.570411446815594</v>
      </c>
      <c r="EM43" s="2">
        <v>16.510099349209206</v>
      </c>
      <c r="EN43" s="2">
        <v>14.470535295005591</v>
      </c>
      <c r="EO43" s="2">
        <v>11.669511618760751</v>
      </c>
      <c r="EP43" s="2">
        <v>9.9139015713309888</v>
      </c>
      <c r="EQ43" s="2">
        <v>10.648001210861443</v>
      </c>
      <c r="ER43" s="37">
        <v>127.78405772561909</v>
      </c>
      <c r="ES43" s="2">
        <v>121.38973562014793</v>
      </c>
      <c r="ET43" s="2">
        <v>144.69867140480594</v>
      </c>
      <c r="EU43" s="2">
        <v>79.291878461201222</v>
      </c>
      <c r="EV43" s="2">
        <v>66.118701098836553</v>
      </c>
      <c r="EW43" s="2">
        <v>64.670154539286344</v>
      </c>
      <c r="EX43" s="2">
        <v>58.546577310554781</v>
      </c>
      <c r="EY43" s="2">
        <v>51.254104468353326</v>
      </c>
      <c r="EZ43" s="2">
        <v>60.438444138631787</v>
      </c>
      <c r="FA43" s="2">
        <v>50.900194497580785</v>
      </c>
      <c r="FB43" s="2">
        <v>37.184419915971027</v>
      </c>
      <c r="FC43" s="2">
        <v>28.373759755576465</v>
      </c>
      <c r="FD43" s="2">
        <v>32.325906729172402</v>
      </c>
      <c r="FE43" s="2">
        <v>30.765199430896644</v>
      </c>
      <c r="FF43" s="2">
        <v>33.571080583041692</v>
      </c>
      <c r="FG43" s="2">
        <v>47.096217135661682</v>
      </c>
      <c r="FH43" s="37">
        <v>2.2547254519055544</v>
      </c>
      <c r="FI43" s="2">
        <v>2.1602653859691778</v>
      </c>
      <c r="FJ43" s="2">
        <v>2.8303097965180273</v>
      </c>
      <c r="FK43" s="2">
        <v>1.2737399700768313</v>
      </c>
      <c r="FL43" s="2">
        <v>1.0123692470195926</v>
      </c>
      <c r="FM43" s="2">
        <v>0.77283785718538422</v>
      </c>
      <c r="FN43" s="2">
        <v>0.69414891220293762</v>
      </c>
      <c r="FO43" s="2">
        <v>0.66600175986935395</v>
      </c>
      <c r="FP43" s="2">
        <v>0.68752539934084633</v>
      </c>
      <c r="FQ43" s="2">
        <v>0.6680876016080145</v>
      </c>
      <c r="FR43" s="2">
        <v>0.46403986663769914</v>
      </c>
      <c r="FS43" s="2">
        <v>0.34625737156986919</v>
      </c>
      <c r="FT43" s="2">
        <v>0.36200449312641403</v>
      </c>
      <c r="FU43" s="2">
        <v>0.37832145545928247</v>
      </c>
      <c r="FV43" s="2">
        <v>0.36394831678782602</v>
      </c>
      <c r="FW43" s="2">
        <v>0.67954163643533805</v>
      </c>
      <c r="FX43" s="37">
        <v>19.216796951097265</v>
      </c>
      <c r="FY43" s="2">
        <v>18.253456755403125</v>
      </c>
      <c r="FZ43" s="2">
        <v>21.023964479797471</v>
      </c>
      <c r="GA43" s="2">
        <v>11.287676362468344</v>
      </c>
      <c r="GB43" s="2">
        <v>8.3031909822929713</v>
      </c>
      <c r="GC43" s="2">
        <v>7.9571189397424389</v>
      </c>
      <c r="GD43" s="2">
        <v>7.0206551426700852</v>
      </c>
      <c r="GE43" s="2">
        <v>6.0506957127991576</v>
      </c>
      <c r="GF43" s="2">
        <v>7.2694699205582332</v>
      </c>
      <c r="GG43" s="2">
        <v>5.7469862884127734</v>
      </c>
      <c r="GH43" s="2">
        <v>3.9665255645573856</v>
      </c>
      <c r="GI43" s="2">
        <v>3.0175970755907362</v>
      </c>
      <c r="GJ43" s="2">
        <v>3.4024620796155407</v>
      </c>
      <c r="GK43" s="2">
        <v>3.2385290288189248</v>
      </c>
      <c r="GL43" s="2">
        <v>3.3660935761201629</v>
      </c>
      <c r="GM43" s="2">
        <v>4.7879686429921131</v>
      </c>
      <c r="GN43" s="37">
        <v>8.3486561856114339</v>
      </c>
      <c r="GO43" s="2">
        <v>8.6521213008869857</v>
      </c>
      <c r="GP43" s="2">
        <v>10.250357316490909</v>
      </c>
      <c r="GQ43" s="2">
        <v>8.8887014679816243</v>
      </c>
      <c r="GR43" s="2">
        <v>7.9122495184136721</v>
      </c>
      <c r="GS43" s="2">
        <v>8.7860626653864884</v>
      </c>
      <c r="GT43" s="2">
        <v>8.0868628528467017</v>
      </c>
      <c r="GU43" s="2">
        <v>9.9433078976889444</v>
      </c>
      <c r="GV43" s="2">
        <v>9.8522523828530524</v>
      </c>
      <c r="GW43" s="2">
        <v>8.7770828301774664</v>
      </c>
      <c r="GX43" s="2">
        <v>6.695118328916573</v>
      </c>
      <c r="GY43" s="2">
        <v>5.2866014726089743</v>
      </c>
      <c r="GZ43" s="2">
        <v>5.2336689626861403</v>
      </c>
      <c r="HA43" s="2">
        <v>4.6235126083945817</v>
      </c>
      <c r="HB43" s="2">
        <v>4.4546719303412363</v>
      </c>
      <c r="HC43" s="2">
        <v>4.6197762192648337</v>
      </c>
      <c r="HD43" s="37">
        <v>2.081011562274107</v>
      </c>
      <c r="HE43" s="2">
        <v>2.0338125587107103</v>
      </c>
      <c r="HF43" s="2">
        <v>2.4419536469022431</v>
      </c>
      <c r="HG43" s="2">
        <v>1.8514250970275119</v>
      </c>
      <c r="HH43" s="2">
        <v>1.7228827868241956</v>
      </c>
      <c r="HI43" s="2">
        <v>1.7785501713511562</v>
      </c>
      <c r="HJ43" s="2">
        <v>1.6508981098692332</v>
      </c>
      <c r="HK43" s="2">
        <v>1.6156709700169838</v>
      </c>
      <c r="HL43" s="2">
        <v>1.6702408077033033</v>
      </c>
      <c r="HM43" s="2">
        <v>1.4878592333694045</v>
      </c>
      <c r="HN43" s="2">
        <v>1.1473409043133225</v>
      </c>
      <c r="HO43" s="2">
        <v>0.91100008774254326</v>
      </c>
      <c r="HP43" s="2">
        <v>0.8927586326350696</v>
      </c>
      <c r="HQ43" s="2">
        <v>0.78066897972489446</v>
      </c>
      <c r="HR43" s="2">
        <v>0.748034267045529</v>
      </c>
      <c r="HS43" s="2">
        <v>0.74944595192573882</v>
      </c>
      <c r="HT43" s="37">
        <v>14.910997647793467</v>
      </c>
      <c r="HU43" s="2">
        <v>15.584464260643427</v>
      </c>
      <c r="HV43" s="2">
        <v>18.392566546749652</v>
      </c>
      <c r="HW43" s="2">
        <v>16.283020560715251</v>
      </c>
      <c r="HX43" s="2">
        <v>14.407527920091326</v>
      </c>
      <c r="HY43" s="2">
        <v>16.146538381756727</v>
      </c>
      <c r="HZ43" s="2">
        <v>14.833255150439303</v>
      </c>
      <c r="IA43" s="2">
        <v>18.72276045192833</v>
      </c>
      <c r="IB43" s="2">
        <v>18.463161059396082</v>
      </c>
      <c r="IC43" s="2">
        <v>16.439305517087099</v>
      </c>
      <c r="ID43" s="2">
        <v>12.515695764535801</v>
      </c>
      <c r="IE43" s="2">
        <v>9.8816736707650161</v>
      </c>
      <c r="IF43" s="2">
        <v>9.7936618975892493</v>
      </c>
      <c r="IG43" s="2">
        <v>8.6502428480880944</v>
      </c>
      <c r="IH43" s="2">
        <v>8.3482056747035198</v>
      </c>
      <c r="II43" s="38">
        <v>8.6769345866466505</v>
      </c>
      <c r="IJ43" s="37">
        <v>0.21175672703095111</v>
      </c>
      <c r="IK43" s="2">
        <v>0.27723144807556871</v>
      </c>
      <c r="IL43" s="2">
        <v>0.38014162973275323</v>
      </c>
      <c r="IM43" s="2">
        <v>0.3550388733854295</v>
      </c>
      <c r="IN43" s="2">
        <v>0.56990132201012056</v>
      </c>
      <c r="IO43" s="2">
        <v>0.73940398014997177</v>
      </c>
      <c r="IP43" s="2">
        <v>1.075283875952572</v>
      </c>
      <c r="IQ43" s="2">
        <v>1.1659734684749481</v>
      </c>
      <c r="IR43" s="2">
        <v>1.7235490102697661</v>
      </c>
      <c r="IS43" s="2">
        <v>1.9432709227529581</v>
      </c>
      <c r="IT43" s="2">
        <v>1.6176320296967737</v>
      </c>
      <c r="IU43" s="2">
        <v>1.1690639088419674</v>
      </c>
      <c r="IV43" s="2">
        <v>1.1623000902275211</v>
      </c>
      <c r="IW43" s="2">
        <v>0.98545772066362902</v>
      </c>
      <c r="IX43" s="2">
        <v>1.047902883834289</v>
      </c>
      <c r="IY43" s="38">
        <v>1.8539564691566139</v>
      </c>
    </row>
    <row r="44" spans="1:259" ht="14.5" x14ac:dyDescent="0.35">
      <c r="A44" s="51">
        <v>39</v>
      </c>
      <c r="B44" s="48" t="s">
        <v>84</v>
      </c>
      <c r="C44" s="46" t="s">
        <v>43</v>
      </c>
      <c r="D44" s="37">
        <v>19.602851628667263</v>
      </c>
      <c r="E44" s="2">
        <v>28.563999451665648</v>
      </c>
      <c r="F44" s="2">
        <v>11.523099965714051</v>
      </c>
      <c r="G44" s="2">
        <v>9.516745822295567</v>
      </c>
      <c r="H44" s="2">
        <v>9.3762592758253085</v>
      </c>
      <c r="I44" s="2">
        <v>9.0835013247347298</v>
      </c>
      <c r="J44" s="2">
        <v>8.8160602933124395</v>
      </c>
      <c r="K44" s="2">
        <v>8.9914231074914159</v>
      </c>
      <c r="L44" s="2">
        <v>8.3480400041623266</v>
      </c>
      <c r="M44" s="2">
        <v>8.1494686930315403</v>
      </c>
      <c r="N44" s="2">
        <v>7.3694974144845702</v>
      </c>
      <c r="O44" s="2">
        <v>7.1815884684242306</v>
      </c>
      <c r="P44" s="2">
        <v>6.6789952307829896</v>
      </c>
      <c r="Q44" s="2">
        <v>6.0138374734928686</v>
      </c>
      <c r="R44" s="2">
        <v>5.4001133856533228</v>
      </c>
      <c r="S44" s="2">
        <v>4.6210542990680397</v>
      </c>
      <c r="T44" s="37">
        <v>18.949901982243585</v>
      </c>
      <c r="U44" s="2">
        <v>27.613315643531227</v>
      </c>
      <c r="V44" s="2">
        <v>11.168831456817093</v>
      </c>
      <c r="W44" s="2">
        <v>9.2154487134176115</v>
      </c>
      <c r="X44" s="2">
        <v>9.0644593561052744</v>
      </c>
      <c r="Y44" s="2">
        <v>8.7843437633801926</v>
      </c>
      <c r="Z44" s="2">
        <v>8.5302748167298077</v>
      </c>
      <c r="AA44" s="2">
        <v>8.717930204611509</v>
      </c>
      <c r="AB44" s="2">
        <v>8.0942641095371588</v>
      </c>
      <c r="AC44" s="2">
        <v>7.9201837645494066</v>
      </c>
      <c r="AD44" s="2">
        <v>7.1745284461662013</v>
      </c>
      <c r="AE44" s="2">
        <v>7.014897637654288</v>
      </c>
      <c r="AF44" s="2">
        <v>6.5367038868151202</v>
      </c>
      <c r="AG44" s="2">
        <v>5.9012540810254448</v>
      </c>
      <c r="AH44" s="2">
        <v>5.2971696776297481</v>
      </c>
      <c r="AI44" s="2">
        <v>4.5399661995554208</v>
      </c>
      <c r="AJ44" s="37">
        <v>1.6267651184636844</v>
      </c>
      <c r="AK44" s="2">
        <v>1.9544230091137804</v>
      </c>
      <c r="AL44" s="2">
        <v>0.6316147852298486</v>
      </c>
      <c r="AM44" s="2">
        <v>0.51641525816514366</v>
      </c>
      <c r="AN44" s="2">
        <v>0.42351542547151849</v>
      </c>
      <c r="AO44" s="2">
        <v>0.3793881495425761</v>
      </c>
      <c r="AP44" s="2">
        <v>0.40658751162513862</v>
      </c>
      <c r="AQ44" s="2">
        <v>0.40862169326965492</v>
      </c>
      <c r="AR44" s="2">
        <v>0.43490295268250961</v>
      </c>
      <c r="AS44" s="2">
        <v>0.4554667303411371</v>
      </c>
      <c r="AT44" s="2">
        <v>0.464997781725491</v>
      </c>
      <c r="AU44" s="2">
        <v>0.43392187997740544</v>
      </c>
      <c r="AV44" s="2">
        <v>0.40355614962752745</v>
      </c>
      <c r="AW44" s="2">
        <v>0.37995510211260558</v>
      </c>
      <c r="AX44" s="2">
        <v>0.35217660890708852</v>
      </c>
      <c r="AY44" s="2">
        <v>0.30807651335889236</v>
      </c>
      <c r="AZ44" s="37">
        <v>0.31848141716700124</v>
      </c>
      <c r="BA44" s="2">
        <v>0.45956564789962012</v>
      </c>
      <c r="BB44" s="2">
        <v>0.2025030816256316</v>
      </c>
      <c r="BC44" s="2">
        <v>0.17305468863037737</v>
      </c>
      <c r="BD44" s="2">
        <v>0.20102781842237397</v>
      </c>
      <c r="BE44" s="2">
        <v>0.21294743813009082</v>
      </c>
      <c r="BF44" s="2">
        <v>0.22687590328800636</v>
      </c>
      <c r="BG44" s="2">
        <v>0.25905512527597507</v>
      </c>
      <c r="BH44" s="2">
        <v>0.28524027156369469</v>
      </c>
      <c r="BI44" s="2">
        <v>0.29867774589304708</v>
      </c>
      <c r="BJ44" s="2">
        <v>0.28637614132572753</v>
      </c>
      <c r="BK44" s="2">
        <v>0.26726053569206343</v>
      </c>
      <c r="BL44" s="2">
        <v>0.24415337896737449</v>
      </c>
      <c r="BM44" s="2">
        <v>0.20373652328333833</v>
      </c>
      <c r="BN44" s="2">
        <v>0.20230322477382348</v>
      </c>
      <c r="BO44" s="2">
        <v>0.15215429559440219</v>
      </c>
      <c r="BP44" s="37">
        <v>523.00264755740704</v>
      </c>
      <c r="BQ44" s="2">
        <v>774.17506718587094</v>
      </c>
      <c r="BR44" s="2">
        <v>282.91997827974001</v>
      </c>
      <c r="BS44" s="2">
        <v>240.97798916229101</v>
      </c>
      <c r="BT44" s="2">
        <v>246.66911592488799</v>
      </c>
      <c r="BU44" s="2">
        <v>232.103622062867</v>
      </c>
      <c r="BV44" s="2">
        <v>214.27891188580799</v>
      </c>
      <c r="BW44" s="2">
        <v>193.40188727023201</v>
      </c>
      <c r="BX44" s="2">
        <v>166.00993998567799</v>
      </c>
      <c r="BY44" s="2">
        <v>137.38225737092901</v>
      </c>
      <c r="BZ44" s="2">
        <v>106.05935297874299</v>
      </c>
      <c r="CA44" s="2">
        <v>83.716976172174498</v>
      </c>
      <c r="CB44" s="2">
        <v>66.291126351942594</v>
      </c>
      <c r="CC44" s="2">
        <v>47.954470938195001</v>
      </c>
      <c r="CD44" s="2">
        <v>39.4724084091064</v>
      </c>
      <c r="CE44" s="2">
        <v>32.141068806053802</v>
      </c>
      <c r="CF44" s="37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37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37">
        <v>4.3128705479605484E-2</v>
      </c>
      <c r="DM44" s="2">
        <v>6.1282943178683269E-2</v>
      </c>
      <c r="DN44" s="2">
        <v>2.1785030025149046E-2</v>
      </c>
      <c r="DO44" s="2">
        <v>1.8813507294472221E-2</v>
      </c>
      <c r="DP44" s="2">
        <v>1.8613789039702584E-2</v>
      </c>
      <c r="DQ44" s="2">
        <v>1.6564814302562098E-2</v>
      </c>
      <c r="DR44" s="2">
        <v>1.7787620718398258E-2</v>
      </c>
      <c r="DS44" s="2">
        <v>1.6672194160754557E-2</v>
      </c>
      <c r="DT44" s="2">
        <v>2.3210327079125719E-2</v>
      </c>
      <c r="DU44" s="2">
        <v>1.4636332156770191E-2</v>
      </c>
      <c r="DV44" s="2">
        <v>2.0539587197093943E-2</v>
      </c>
      <c r="DW44" s="2">
        <v>1.6644296067710621E-2</v>
      </c>
      <c r="DX44" s="2">
        <v>1.5860430580371173E-2</v>
      </c>
      <c r="DY44" s="2">
        <v>1.3636901735332448E-2</v>
      </c>
      <c r="DZ44" s="2">
        <v>1.3074803070269285E-2</v>
      </c>
      <c r="EA44" s="2">
        <v>1.1208375166240301E-2</v>
      </c>
      <c r="EB44" s="37">
        <v>61.575250333890914</v>
      </c>
      <c r="EC44" s="2">
        <v>93.245273316473657</v>
      </c>
      <c r="ED44" s="2">
        <v>39.489357457180603</v>
      </c>
      <c r="EE44" s="2">
        <v>30.376098637984555</v>
      </c>
      <c r="EF44" s="2">
        <v>33.475461773093976</v>
      </c>
      <c r="EG44" s="2">
        <v>34.777558824067548</v>
      </c>
      <c r="EH44" s="2">
        <v>35.445508246285726</v>
      </c>
      <c r="EI44" s="2">
        <v>35.995083926054633</v>
      </c>
      <c r="EJ44" s="2">
        <v>34.821590455703941</v>
      </c>
      <c r="EK44" s="2">
        <v>33.317974682939571</v>
      </c>
      <c r="EL44" s="2">
        <v>27.866933446828682</v>
      </c>
      <c r="EM44" s="2">
        <v>23.106056857257961</v>
      </c>
      <c r="EN44" s="2">
        <v>19.094712866799256</v>
      </c>
      <c r="EO44" s="2">
        <v>15.145872026733318</v>
      </c>
      <c r="EP44" s="2">
        <v>13.892303049468067</v>
      </c>
      <c r="EQ44" s="2">
        <v>10.757119512206032</v>
      </c>
      <c r="ER44" s="37">
        <v>144.25667373063314</v>
      </c>
      <c r="ES44" s="2">
        <v>178.17687316789721</v>
      </c>
      <c r="ET44" s="2">
        <v>63.184314282327783</v>
      </c>
      <c r="EU44" s="2">
        <v>47.331770364930684</v>
      </c>
      <c r="EV44" s="2">
        <v>37.569017509190545</v>
      </c>
      <c r="EW44" s="2">
        <v>33.977819007351954</v>
      </c>
      <c r="EX44" s="2">
        <v>33.021060145147814</v>
      </c>
      <c r="EY44" s="2">
        <v>31.576589310466453</v>
      </c>
      <c r="EZ44" s="2">
        <v>31.173437991046374</v>
      </c>
      <c r="FA44" s="2">
        <v>29.690713752848406</v>
      </c>
      <c r="FB44" s="2">
        <v>30.377782350029246</v>
      </c>
      <c r="FC44" s="2">
        <v>30.410320874884892</v>
      </c>
      <c r="FD44" s="2">
        <v>31.081268414286633</v>
      </c>
      <c r="FE44" s="2">
        <v>31.359801548370935</v>
      </c>
      <c r="FF44" s="2">
        <v>31.390802014380988</v>
      </c>
      <c r="FG44" s="2">
        <v>30.273525087475715</v>
      </c>
      <c r="FH44" s="37">
        <v>3.5242151485877216</v>
      </c>
      <c r="FI44" s="2">
        <v>4.3285468880602638</v>
      </c>
      <c r="FJ44" s="2">
        <v>1.3426993455270015</v>
      </c>
      <c r="FK44" s="2">
        <v>0.9870922105680533</v>
      </c>
      <c r="FL44" s="2">
        <v>0.87303792775593048</v>
      </c>
      <c r="FM44" s="2">
        <v>0.71388509574635639</v>
      </c>
      <c r="FN44" s="2">
        <v>0.6312260484032941</v>
      </c>
      <c r="FO44" s="2">
        <v>0.56312668845615177</v>
      </c>
      <c r="FP44" s="2">
        <v>0.53284680498666825</v>
      </c>
      <c r="FQ44" s="2">
        <v>0.51928125445894824</v>
      </c>
      <c r="FR44" s="2">
        <v>0.54843503434637675</v>
      </c>
      <c r="FS44" s="2">
        <v>0.55124956911913192</v>
      </c>
      <c r="FT44" s="2">
        <v>0.54617733851247419</v>
      </c>
      <c r="FU44" s="2">
        <v>0.52280016162415133</v>
      </c>
      <c r="FV44" s="2">
        <v>0.50440740939705297</v>
      </c>
      <c r="FW44" s="2">
        <v>0.44604936047437266</v>
      </c>
      <c r="FX44" s="37">
        <v>21.556357563684418</v>
      </c>
      <c r="FY44" s="2">
        <v>26.535697533102521</v>
      </c>
      <c r="FZ44" s="2">
        <v>9.3306200506733852</v>
      </c>
      <c r="GA44" s="2">
        <v>7.0238994082443673</v>
      </c>
      <c r="GB44" s="2">
        <v>4.8024562086361771</v>
      </c>
      <c r="GC44" s="2">
        <v>4.2524134460479486</v>
      </c>
      <c r="GD44" s="2">
        <v>3.9875237868166535</v>
      </c>
      <c r="GE44" s="2">
        <v>3.6365257992434321</v>
      </c>
      <c r="GF44" s="2">
        <v>3.5404409619351584</v>
      </c>
      <c r="GG44" s="2">
        <v>3.3018591275091449</v>
      </c>
      <c r="GH44" s="2">
        <v>3.3406845955030402</v>
      </c>
      <c r="GI44" s="2">
        <v>3.3195887175220111</v>
      </c>
      <c r="GJ44" s="2">
        <v>3.2839079987922424</v>
      </c>
      <c r="GK44" s="2">
        <v>3.3986197451701097</v>
      </c>
      <c r="GL44" s="2">
        <v>3.3070321518230785</v>
      </c>
      <c r="GM44" s="2">
        <v>3.0647957677695907</v>
      </c>
      <c r="GN44" s="37">
        <v>15.228092733929058</v>
      </c>
      <c r="GO44" s="2">
        <v>22.624787452835388</v>
      </c>
      <c r="GP44" s="2">
        <v>7.8328504138063515</v>
      </c>
      <c r="GQ44" s="2">
        <v>8.7625687336070381</v>
      </c>
      <c r="GR44" s="2">
        <v>8.2738229694002552</v>
      </c>
      <c r="GS44" s="2">
        <v>9.1289632651059218</v>
      </c>
      <c r="GT44" s="2">
        <v>8.3995250141222026</v>
      </c>
      <c r="GU44" s="2">
        <v>11.485555686305593</v>
      </c>
      <c r="GV44" s="2">
        <v>10.500175829130598</v>
      </c>
      <c r="GW44" s="2">
        <v>9.6720359335289778</v>
      </c>
      <c r="GX44" s="2">
        <v>8.928255800889275</v>
      </c>
      <c r="GY44" s="2">
        <v>8.1853203452378906</v>
      </c>
      <c r="GZ44" s="2">
        <v>7.4219832827664032</v>
      </c>
      <c r="HA44" s="2">
        <v>6.4263135739068575</v>
      </c>
      <c r="HB44" s="2">
        <v>6.7776003245301233</v>
      </c>
      <c r="HC44" s="2">
        <v>5.8792778428655303</v>
      </c>
      <c r="HD44" s="37">
        <v>3.6237744816629656</v>
      </c>
      <c r="HE44" s="2">
        <v>4.9966621740703081</v>
      </c>
      <c r="HF44" s="2">
        <v>1.8818711306751956</v>
      </c>
      <c r="HG44" s="2">
        <v>1.611891639402691</v>
      </c>
      <c r="HH44" s="2">
        <v>1.4934647111831281</v>
      </c>
      <c r="HI44" s="2">
        <v>1.5069105790333424</v>
      </c>
      <c r="HJ44" s="2">
        <v>1.399828371899662</v>
      </c>
      <c r="HK44" s="2">
        <v>1.5936664052535225</v>
      </c>
      <c r="HL44" s="2">
        <v>1.4888187461275342</v>
      </c>
      <c r="HM44" s="2">
        <v>1.3832910521095692</v>
      </c>
      <c r="HN44" s="2">
        <v>1.236502639819947</v>
      </c>
      <c r="HO44" s="2">
        <v>1.1236777416279724</v>
      </c>
      <c r="HP44" s="2">
        <v>1.0179943326201939</v>
      </c>
      <c r="HQ44" s="2">
        <v>0.89435592273685938</v>
      </c>
      <c r="HR44" s="2">
        <v>0.89733393169444364</v>
      </c>
      <c r="HS44" s="2">
        <v>0.7807432174349539</v>
      </c>
      <c r="HT44" s="37">
        <v>27.379167840163522</v>
      </c>
      <c r="HU44" s="2">
        <v>41.091274894879881</v>
      </c>
      <c r="HV44" s="2">
        <v>14.038290896407332</v>
      </c>
      <c r="HW44" s="2">
        <v>16.27636533290308</v>
      </c>
      <c r="HX44" s="2">
        <v>15.389704151116712</v>
      </c>
      <c r="HY44" s="2">
        <v>17.13533255325207</v>
      </c>
      <c r="HZ44" s="2">
        <v>15.737224565511077</v>
      </c>
      <c r="IA44" s="2">
        <v>21.91466896714045</v>
      </c>
      <c r="IB44" s="2">
        <v>19.984328344167086</v>
      </c>
      <c r="IC44" s="2">
        <v>18.385361453739343</v>
      </c>
      <c r="ID44" s="2">
        <v>16.99886264076115</v>
      </c>
      <c r="IE44" s="2">
        <v>15.601972483215546</v>
      </c>
      <c r="IF44" s="2">
        <v>14.149843372640305</v>
      </c>
      <c r="IG44" s="2">
        <v>12.223543051984654</v>
      </c>
      <c r="IH44" s="2">
        <v>12.954997541650586</v>
      </c>
      <c r="II44" s="38">
        <v>11.224315013165016</v>
      </c>
      <c r="IJ44" s="37">
        <v>0.73971197157381596</v>
      </c>
      <c r="IK44" s="2">
        <v>1.0122896882075374</v>
      </c>
      <c r="IL44" s="2">
        <v>0.29629112533417351</v>
      </c>
      <c r="IM44" s="2">
        <v>0.32849173156801914</v>
      </c>
      <c r="IN44" s="2">
        <v>0.52466712414607153</v>
      </c>
      <c r="IO44" s="2">
        <v>0.63809740194260312</v>
      </c>
      <c r="IP44" s="2">
        <v>0.9951161341270327</v>
      </c>
      <c r="IQ44" s="2">
        <v>1.317428067543863</v>
      </c>
      <c r="IR44" s="2">
        <v>1.7967121589979334</v>
      </c>
      <c r="IS44" s="2">
        <v>2.0039818071992848</v>
      </c>
      <c r="IT44" s="2">
        <v>1.9284082300239922</v>
      </c>
      <c r="IU44" s="2">
        <v>1.6335111081595566</v>
      </c>
      <c r="IV44" s="2">
        <v>1.5452914635156239</v>
      </c>
      <c r="IW44" s="2">
        <v>1.3227997720300602</v>
      </c>
      <c r="IX44" s="2">
        <v>1.5027575862703686</v>
      </c>
      <c r="IY44" s="38">
        <v>1.0966331302682433</v>
      </c>
    </row>
    <row r="45" spans="1:259" ht="14.5" x14ac:dyDescent="0.35">
      <c r="A45" s="51">
        <v>40</v>
      </c>
      <c r="B45" s="48" t="s">
        <v>84</v>
      </c>
      <c r="C45" s="46" t="s">
        <v>44</v>
      </c>
      <c r="D45" s="37">
        <v>290.6097885203871</v>
      </c>
      <c r="E45" s="2">
        <v>280.39978029808441</v>
      </c>
      <c r="F45" s="2">
        <v>322.00637221813207</v>
      </c>
      <c r="G45" s="2">
        <v>268.69433022712792</v>
      </c>
      <c r="H45" s="2">
        <v>237.7806048549794</v>
      </c>
      <c r="I45" s="2">
        <v>214.18372710356985</v>
      </c>
      <c r="J45" s="2">
        <v>223.20618696515228</v>
      </c>
      <c r="K45" s="2">
        <v>176.93392698882008</v>
      </c>
      <c r="L45" s="2">
        <v>183.41944594123382</v>
      </c>
      <c r="M45" s="2">
        <v>165.52591204225459</v>
      </c>
      <c r="N45" s="2">
        <v>160.99549143931179</v>
      </c>
      <c r="O45" s="2">
        <v>154.34908083527154</v>
      </c>
      <c r="P45" s="2">
        <v>174.2274707058443</v>
      </c>
      <c r="Q45" s="2">
        <v>166.87536910787796</v>
      </c>
      <c r="R45" s="2">
        <v>147.58795831933651</v>
      </c>
      <c r="S45" s="2">
        <v>145.68786029504938</v>
      </c>
      <c r="T45" s="37">
        <v>283.35082417984432</v>
      </c>
      <c r="U45" s="2">
        <v>274.07807860328205</v>
      </c>
      <c r="V45" s="2">
        <v>316.42041804257292</v>
      </c>
      <c r="W45" s="2">
        <v>262.24749011641075</v>
      </c>
      <c r="X45" s="2">
        <v>231.42750763429606</v>
      </c>
      <c r="Y45" s="2">
        <v>208.12259082645045</v>
      </c>
      <c r="Z45" s="2">
        <v>217.86248460950466</v>
      </c>
      <c r="AA45" s="2">
        <v>171.81742122036366</v>
      </c>
      <c r="AB45" s="2">
        <v>178.24446157589506</v>
      </c>
      <c r="AC45" s="2">
        <v>160.65599853765085</v>
      </c>
      <c r="AD45" s="2">
        <v>156.38197348118877</v>
      </c>
      <c r="AE45" s="2">
        <v>150.38444415461467</v>
      </c>
      <c r="AF45" s="2">
        <v>170.50383628942291</v>
      </c>
      <c r="AG45" s="2">
        <v>163.41429152458005</v>
      </c>
      <c r="AH45" s="2">
        <v>144.38677493813285</v>
      </c>
      <c r="AI45" s="2">
        <v>142.67457221143744</v>
      </c>
      <c r="AJ45" s="37">
        <v>56.944915668709442</v>
      </c>
      <c r="AK45" s="2">
        <v>32.811759785246579</v>
      </c>
      <c r="AL45" s="2">
        <v>19.296526004945939</v>
      </c>
      <c r="AM45" s="2">
        <v>36.768237399600437</v>
      </c>
      <c r="AN45" s="2">
        <v>22.332313402568335</v>
      </c>
      <c r="AO45" s="2">
        <v>16.609745081141369</v>
      </c>
      <c r="AP45" s="2">
        <v>15.134922918098587</v>
      </c>
      <c r="AQ45" s="2">
        <v>13.28914500807608</v>
      </c>
      <c r="AR45" s="2">
        <v>13.987071976387249</v>
      </c>
      <c r="AS45" s="2">
        <v>12.151252087780815</v>
      </c>
      <c r="AT45" s="2">
        <v>12.178228461150679</v>
      </c>
      <c r="AU45" s="2">
        <v>9.77762786532079</v>
      </c>
      <c r="AV45" s="2">
        <v>10.360310964090749</v>
      </c>
      <c r="AW45" s="2">
        <v>10.118373657581396</v>
      </c>
      <c r="AX45" s="2">
        <v>9.4865233624790051</v>
      </c>
      <c r="AY45" s="2">
        <v>9.5738065156141641</v>
      </c>
      <c r="AZ45" s="37">
        <v>7.4843449977973826</v>
      </c>
      <c r="BA45" s="2">
        <v>6.4768137948562012</v>
      </c>
      <c r="BB45" s="2">
        <v>5.4083036850513624</v>
      </c>
      <c r="BC45" s="2">
        <v>7.2404257437828905</v>
      </c>
      <c r="BD45" s="2">
        <v>8.6867388193811355</v>
      </c>
      <c r="BE45" s="2">
        <v>8.8088081106306202</v>
      </c>
      <c r="BF45" s="2">
        <v>6.932061147122079</v>
      </c>
      <c r="BG45" s="2">
        <v>7.1294090287559371</v>
      </c>
      <c r="BH45" s="2">
        <v>8.1329322264712065</v>
      </c>
      <c r="BI45" s="2">
        <v>8.4460017047745435</v>
      </c>
      <c r="BJ45" s="2">
        <v>8.6826508080976144</v>
      </c>
      <c r="BK45" s="2">
        <v>7.3022011843920049</v>
      </c>
      <c r="BL45" s="2">
        <v>7.1769268309686254</v>
      </c>
      <c r="BM45" s="2">
        <v>7.044804471097728</v>
      </c>
      <c r="BN45" s="2">
        <v>6.7155902711941611</v>
      </c>
      <c r="BO45" s="2">
        <v>6.4562101926813078</v>
      </c>
      <c r="BP45" s="37">
        <v>3130.00276934055</v>
      </c>
      <c r="BQ45" s="2">
        <v>3140.9757821972698</v>
      </c>
      <c r="BR45" s="2">
        <v>3072.2663977307898</v>
      </c>
      <c r="BS45" s="2">
        <v>2963.8339140063399</v>
      </c>
      <c r="BT45" s="2">
        <v>2896.37175812959</v>
      </c>
      <c r="BU45" s="2">
        <v>2737.58871438598</v>
      </c>
      <c r="BV45" s="2">
        <v>2564.0291643208002</v>
      </c>
      <c r="BW45" s="2">
        <v>2341.4061614329598</v>
      </c>
      <c r="BX45" s="2">
        <v>2119.5462573504601</v>
      </c>
      <c r="BY45" s="2">
        <v>1788.0006722722201</v>
      </c>
      <c r="BZ45" s="2">
        <v>1473.17264817765</v>
      </c>
      <c r="CA45" s="2">
        <v>1262.3118621655799</v>
      </c>
      <c r="CB45" s="2">
        <v>1064.80340365754</v>
      </c>
      <c r="CC45" s="2">
        <v>870.37835703002202</v>
      </c>
      <c r="CD45" s="2">
        <v>737.43177920182995</v>
      </c>
      <c r="CE45" s="2">
        <v>637.62218662691805</v>
      </c>
      <c r="CF45" s="37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37">
        <v>551.15250806182496</v>
      </c>
      <c r="CW45" s="2">
        <v>545.64098298120496</v>
      </c>
      <c r="CX45" s="2">
        <v>540.18457315139506</v>
      </c>
      <c r="CY45" s="2">
        <v>534.78272741987996</v>
      </c>
      <c r="CZ45" s="2">
        <v>529.43490014567999</v>
      </c>
      <c r="DA45" s="2">
        <v>524.14055114422501</v>
      </c>
      <c r="DB45" s="2">
        <v>518.89914563278001</v>
      </c>
      <c r="DC45" s="2">
        <v>513.71015417645503</v>
      </c>
      <c r="DD45" s="2">
        <v>508.57305263468999</v>
      </c>
      <c r="DE45" s="2">
        <v>503.48732210834498</v>
      </c>
      <c r="DF45" s="2">
        <v>498.45244888726</v>
      </c>
      <c r="DG45" s="2">
        <v>493.46792439838703</v>
      </c>
      <c r="DH45" s="2">
        <v>466.85669556244602</v>
      </c>
      <c r="DI45" s="2">
        <v>440.51157901486403</v>
      </c>
      <c r="DJ45" s="2">
        <v>418.49752598602203</v>
      </c>
      <c r="DK45" s="2">
        <v>396.70361348746701</v>
      </c>
      <c r="DL45" s="37">
        <v>28.036823701907984</v>
      </c>
      <c r="DM45" s="2">
        <v>31.691076486411504</v>
      </c>
      <c r="DN45" s="2">
        <v>27.74881719680976</v>
      </c>
      <c r="DO45" s="2">
        <v>19.099809692757706</v>
      </c>
      <c r="DP45" s="2">
        <v>21.345510232894295</v>
      </c>
      <c r="DQ45" s="2">
        <v>18.643851658608067</v>
      </c>
      <c r="DR45" s="2">
        <v>13.847275595818278</v>
      </c>
      <c r="DS45" s="2">
        <v>15.483591498060241</v>
      </c>
      <c r="DT45" s="2">
        <v>17.201424932866555</v>
      </c>
      <c r="DU45" s="2">
        <v>16.518033602150723</v>
      </c>
      <c r="DV45" s="2">
        <v>16.419685376284484</v>
      </c>
      <c r="DW45" s="2">
        <v>9.6284548130824152</v>
      </c>
      <c r="DX45" s="2">
        <v>10.955530349789829</v>
      </c>
      <c r="DY45" s="2">
        <v>9.4533416973781002</v>
      </c>
      <c r="DZ45" s="2">
        <v>6.9702871261738206</v>
      </c>
      <c r="EA45" s="2">
        <v>6.9613200218582385</v>
      </c>
      <c r="EB45" s="37">
        <v>875.57102490797729</v>
      </c>
      <c r="EC45" s="2">
        <v>776.65988758502294</v>
      </c>
      <c r="ED45" s="2">
        <v>798.45420313627687</v>
      </c>
      <c r="EE45" s="2">
        <v>803.7083367821981</v>
      </c>
      <c r="EF45" s="2">
        <v>802.09230094699683</v>
      </c>
      <c r="EG45" s="2">
        <v>812.28168390913424</v>
      </c>
      <c r="EH45" s="2">
        <v>796.49200318951978</v>
      </c>
      <c r="EI45" s="2">
        <v>740.85944328615221</v>
      </c>
      <c r="EJ45" s="2">
        <v>753.58445611201296</v>
      </c>
      <c r="EK45" s="2">
        <v>708.96862341753979</v>
      </c>
      <c r="EL45" s="2">
        <v>660.60238096461001</v>
      </c>
      <c r="EM45" s="2">
        <v>572.38845344681647</v>
      </c>
      <c r="EN45" s="2">
        <v>532.63753109896743</v>
      </c>
      <c r="EO45" s="2">
        <v>485.23223615123379</v>
      </c>
      <c r="EP45" s="2">
        <v>446.0414013135985</v>
      </c>
      <c r="EQ45" s="2">
        <v>404.98187785801662</v>
      </c>
      <c r="ER45" s="37">
        <v>1764.4122244266653</v>
      </c>
      <c r="ES45" s="2">
        <v>1315.4573596657494</v>
      </c>
      <c r="ET45" s="2">
        <v>1200.8043649113988</v>
      </c>
      <c r="EU45" s="2">
        <v>1201.3730579752876</v>
      </c>
      <c r="EV45" s="2">
        <v>1306.4504379956397</v>
      </c>
      <c r="EW45" s="2">
        <v>1286.3000389204763</v>
      </c>
      <c r="EX45" s="2">
        <v>1044.9129491262954</v>
      </c>
      <c r="EY45" s="2">
        <v>812.05020679233439</v>
      </c>
      <c r="EZ45" s="2">
        <v>892.45479556123109</v>
      </c>
      <c r="FA45" s="2">
        <v>859.96398863481352</v>
      </c>
      <c r="FB45" s="2">
        <v>845.76687199015453</v>
      </c>
      <c r="FC45" s="2">
        <v>711.88514203348973</v>
      </c>
      <c r="FD45" s="2">
        <v>739.90101150939608</v>
      </c>
      <c r="FE45" s="2">
        <v>723.32233284280687</v>
      </c>
      <c r="FF45" s="2">
        <v>722.96292764544114</v>
      </c>
      <c r="FG45" s="2">
        <v>761.44998264853223</v>
      </c>
      <c r="FH45" s="37">
        <v>28.998840185110112</v>
      </c>
      <c r="FI45" s="2">
        <v>20.395823580047153</v>
      </c>
      <c r="FJ45" s="2">
        <v>18.912003926508049</v>
      </c>
      <c r="FK45" s="2">
        <v>17.356327383424421</v>
      </c>
      <c r="FL45" s="2">
        <v>17.054914887420708</v>
      </c>
      <c r="FM45" s="2">
        <v>22.63690094751842</v>
      </c>
      <c r="FN45" s="2">
        <v>19.09878896013484</v>
      </c>
      <c r="FO45" s="2">
        <v>10.690774269217783</v>
      </c>
      <c r="FP45" s="2">
        <v>11.513345938126003</v>
      </c>
      <c r="FQ45" s="2">
        <v>10.937318252521715</v>
      </c>
      <c r="FR45" s="2">
        <v>10.590452013840125</v>
      </c>
      <c r="FS45" s="2">
        <v>9.3140600126631501</v>
      </c>
      <c r="FT45" s="2">
        <v>10.315005074138607</v>
      </c>
      <c r="FU45" s="2">
        <v>10.397290361022424</v>
      </c>
      <c r="FV45" s="2">
        <v>9.9704110707902789</v>
      </c>
      <c r="FW45" s="2">
        <v>10.769332744921876</v>
      </c>
      <c r="FX45" s="37">
        <v>214.45630096760965</v>
      </c>
      <c r="FY45" s="2">
        <v>158.95486103939066</v>
      </c>
      <c r="FZ45" s="2">
        <v>149.07316199201841</v>
      </c>
      <c r="GA45" s="2">
        <v>135.16337013742091</v>
      </c>
      <c r="GB45" s="2">
        <v>134.06704570201376</v>
      </c>
      <c r="GC45" s="2">
        <v>128.48654347984447</v>
      </c>
      <c r="GD45" s="2">
        <v>107.39787663823358</v>
      </c>
      <c r="GE45" s="2">
        <v>79.317544908083221</v>
      </c>
      <c r="GF45" s="2">
        <v>83.344397903036707</v>
      </c>
      <c r="GG45" s="2">
        <v>79.081847790197813</v>
      </c>
      <c r="GH45" s="2">
        <v>76.066216924421099</v>
      </c>
      <c r="GI45" s="2">
        <v>66.438334371574783</v>
      </c>
      <c r="GJ45" s="2">
        <v>67.734208000566113</v>
      </c>
      <c r="GK45" s="2">
        <v>68.38911143708458</v>
      </c>
      <c r="GL45" s="2">
        <v>65.487407138031912</v>
      </c>
      <c r="GM45" s="2">
        <v>69.155351543867496</v>
      </c>
      <c r="GN45" s="37">
        <v>161.43083475863125</v>
      </c>
      <c r="GO45" s="2">
        <v>146.73875357528044</v>
      </c>
      <c r="GP45" s="2">
        <v>128.91038732543885</v>
      </c>
      <c r="GQ45" s="2">
        <v>166.98972852053487</v>
      </c>
      <c r="GR45" s="2">
        <v>182.5039755936196</v>
      </c>
      <c r="GS45" s="2">
        <v>178.74202773113069</v>
      </c>
      <c r="GT45" s="2">
        <v>146.42699277044815</v>
      </c>
      <c r="GU45" s="2">
        <v>183.58334961479102</v>
      </c>
      <c r="GV45" s="2">
        <v>183.41779713443105</v>
      </c>
      <c r="GW45" s="2">
        <v>174.65824234293095</v>
      </c>
      <c r="GX45" s="2">
        <v>170.85614558703386</v>
      </c>
      <c r="GY45" s="2">
        <v>152.1177623282756</v>
      </c>
      <c r="GZ45" s="2">
        <v>146.93640501783503</v>
      </c>
      <c r="HA45" s="2">
        <v>142.04000146373522</v>
      </c>
      <c r="HB45" s="2">
        <v>147.48919914460654</v>
      </c>
      <c r="HC45" s="2">
        <v>137.00390808880647</v>
      </c>
      <c r="HD45" s="37">
        <v>89.256291798342005</v>
      </c>
      <c r="HE45" s="2">
        <v>73.105466015633553</v>
      </c>
      <c r="HF45" s="2">
        <v>62.535749184672618</v>
      </c>
      <c r="HG45" s="2">
        <v>76.730593850188598</v>
      </c>
      <c r="HH45" s="2">
        <v>99.167552915104466</v>
      </c>
      <c r="HI45" s="2">
        <v>85.793415225138148</v>
      </c>
      <c r="HJ45" s="2">
        <v>60.806047332495439</v>
      </c>
      <c r="HK45" s="2">
        <v>61.997011829664771</v>
      </c>
      <c r="HL45" s="2">
        <v>66.259927294190661</v>
      </c>
      <c r="HM45" s="2">
        <v>64.656523424555871</v>
      </c>
      <c r="HN45" s="2">
        <v>61.975085476408978</v>
      </c>
      <c r="HO45" s="2">
        <v>44.420319297054526</v>
      </c>
      <c r="HP45" s="2">
        <v>42.891528289065107</v>
      </c>
      <c r="HQ45" s="2">
        <v>40.544926354418202</v>
      </c>
      <c r="HR45" s="2">
        <v>36.740732004493893</v>
      </c>
      <c r="HS45" s="2">
        <v>34.985272946282279</v>
      </c>
      <c r="HT45" s="37">
        <v>235.56005777978967</v>
      </c>
      <c r="HU45" s="2">
        <v>222.79089569811751</v>
      </c>
      <c r="HV45" s="2">
        <v>197.21084876972799</v>
      </c>
      <c r="HW45" s="2">
        <v>260.63759873483133</v>
      </c>
      <c r="HX45" s="2">
        <v>267.86865406477415</v>
      </c>
      <c r="HY45" s="2">
        <v>274.72113487430607</v>
      </c>
      <c r="HZ45" s="2">
        <v>235.2248546360735</v>
      </c>
      <c r="IA45" s="2">
        <v>310.81761116301703</v>
      </c>
      <c r="IB45" s="2">
        <v>305.6047948002967</v>
      </c>
      <c r="IC45" s="2">
        <v>289.16925029577158</v>
      </c>
      <c r="ID45" s="2">
        <v>284.02246582012015</v>
      </c>
      <c r="IE45" s="2">
        <v>264.63222062653875</v>
      </c>
      <c r="IF45" s="2">
        <v>255.65176328047434</v>
      </c>
      <c r="IG45" s="2">
        <v>247.84738570440015</v>
      </c>
      <c r="IH45" s="2">
        <v>263.38497899372925</v>
      </c>
      <c r="II45" s="38">
        <v>243.50897207474733</v>
      </c>
      <c r="IJ45" s="37">
        <v>108.73985833125801</v>
      </c>
      <c r="IK45" s="2">
        <v>80.662712780532047</v>
      </c>
      <c r="IL45" s="2">
        <v>52.6003930170871</v>
      </c>
      <c r="IM45" s="2">
        <v>99.77403516455395</v>
      </c>
      <c r="IN45" s="2">
        <v>141.63125983786185</v>
      </c>
      <c r="IO45" s="2">
        <v>158.35186992534821</v>
      </c>
      <c r="IP45" s="2">
        <v>104.74365595432364</v>
      </c>
      <c r="IQ45" s="2">
        <v>96.831898428428389</v>
      </c>
      <c r="IR45" s="2">
        <v>120.95697735810116</v>
      </c>
      <c r="IS45" s="2">
        <v>126.93919302107918</v>
      </c>
      <c r="IT45" s="2">
        <v>125.66457558226323</v>
      </c>
      <c r="IU45" s="2">
        <v>85.067132415172708</v>
      </c>
      <c r="IV45" s="2">
        <v>86.132469766125496</v>
      </c>
      <c r="IW45" s="2">
        <v>85.842153000741746</v>
      </c>
      <c r="IX45" s="2">
        <v>83.106120424127568</v>
      </c>
      <c r="IY45" s="38">
        <v>81.425114401518186</v>
      </c>
    </row>
    <row r="46" spans="1:259" ht="14.5" x14ac:dyDescent="0.35">
      <c r="A46" s="51">
        <v>41</v>
      </c>
      <c r="B46" s="48" t="s">
        <v>84</v>
      </c>
      <c r="C46" s="46" t="s">
        <v>45</v>
      </c>
      <c r="D46" s="37">
        <v>311.78045292767337</v>
      </c>
      <c r="E46" s="2">
        <v>293.43983932575605</v>
      </c>
      <c r="F46" s="2">
        <v>285.62970833418223</v>
      </c>
      <c r="G46" s="2">
        <v>290.63148991779241</v>
      </c>
      <c r="H46" s="2">
        <v>263.74939984490743</v>
      </c>
      <c r="I46" s="2">
        <v>258.85902263711631</v>
      </c>
      <c r="J46" s="2">
        <v>252.02767251049417</v>
      </c>
      <c r="K46" s="2">
        <v>225.15346606897103</v>
      </c>
      <c r="L46" s="2">
        <v>210.12304497311698</v>
      </c>
      <c r="M46" s="2">
        <v>202.71014789328578</v>
      </c>
      <c r="N46" s="2">
        <v>191.16788536724769</v>
      </c>
      <c r="O46" s="2">
        <v>193.28708577924883</v>
      </c>
      <c r="P46" s="2">
        <v>174.64903803878025</v>
      </c>
      <c r="Q46" s="2">
        <v>131.22397658923262</v>
      </c>
      <c r="R46" s="2">
        <v>113.42010993130108</v>
      </c>
      <c r="S46" s="2">
        <v>107.26650931807893</v>
      </c>
      <c r="T46" s="37">
        <v>302.79364339022374</v>
      </c>
      <c r="U46" s="2">
        <v>284.60468934434249</v>
      </c>
      <c r="V46" s="2">
        <v>277.72640633769083</v>
      </c>
      <c r="W46" s="2">
        <v>282.7013585792273</v>
      </c>
      <c r="X46" s="2">
        <v>255.82853140053359</v>
      </c>
      <c r="Y46" s="2">
        <v>250.99337649235721</v>
      </c>
      <c r="Z46" s="2">
        <v>244.52669826729769</v>
      </c>
      <c r="AA46" s="2">
        <v>218.21509476570452</v>
      </c>
      <c r="AB46" s="2">
        <v>203.77823976700168</v>
      </c>
      <c r="AC46" s="2">
        <v>197.03707728981416</v>
      </c>
      <c r="AD46" s="2">
        <v>186.11604027671893</v>
      </c>
      <c r="AE46" s="2">
        <v>188.70849244113364</v>
      </c>
      <c r="AF46" s="2">
        <v>170.80607560611429</v>
      </c>
      <c r="AG46" s="2">
        <v>128.74698561712856</v>
      </c>
      <c r="AH46" s="2">
        <v>111.2468564348416</v>
      </c>
      <c r="AI46" s="2">
        <v>105.33374481054935</v>
      </c>
      <c r="AJ46" s="37">
        <v>22.921731765959855</v>
      </c>
      <c r="AK46" s="2">
        <v>20.953344522496778</v>
      </c>
      <c r="AL46" s="2">
        <v>16.251670571587649</v>
      </c>
      <c r="AM46" s="2">
        <v>14.559494887807837</v>
      </c>
      <c r="AN46" s="2">
        <v>11.577803387951374</v>
      </c>
      <c r="AO46" s="2">
        <v>11.897115882652846</v>
      </c>
      <c r="AP46" s="2">
        <v>12.460190563725307</v>
      </c>
      <c r="AQ46" s="2">
        <v>11.835213880055344</v>
      </c>
      <c r="AR46" s="2">
        <v>9.7513974451867149</v>
      </c>
      <c r="AS46" s="2">
        <v>10.302285413259133</v>
      </c>
      <c r="AT46" s="2">
        <v>10.826339397614078</v>
      </c>
      <c r="AU46" s="2">
        <v>10.751929280786731</v>
      </c>
      <c r="AV46" s="2">
        <v>9.7945943418144488</v>
      </c>
      <c r="AW46" s="2">
        <v>7.4892951366732756</v>
      </c>
      <c r="AX46" s="2">
        <v>7.0270342381385431</v>
      </c>
      <c r="AY46" s="2">
        <v>6.5410265726301278</v>
      </c>
      <c r="AZ46" s="37">
        <v>4.5683734445291462</v>
      </c>
      <c r="BA46" s="2">
        <v>4.366241515661617</v>
      </c>
      <c r="BB46" s="2">
        <v>4.2403172295192846</v>
      </c>
      <c r="BC46" s="2">
        <v>4.5491725421824061</v>
      </c>
      <c r="BD46" s="2">
        <v>5.1625113545847219</v>
      </c>
      <c r="BE46" s="2">
        <v>5.6308261178024841</v>
      </c>
      <c r="BF46" s="2">
        <v>6.1749854916691573</v>
      </c>
      <c r="BG46" s="2">
        <v>6.5934401102654672</v>
      </c>
      <c r="BH46" s="2">
        <v>6.9073345540444828</v>
      </c>
      <c r="BI46" s="2">
        <v>7.2452517627108399</v>
      </c>
      <c r="BJ46" s="2">
        <v>7.4549750666155168</v>
      </c>
      <c r="BK46" s="2">
        <v>7.4408655510920472</v>
      </c>
      <c r="BL46" s="2">
        <v>6.5570588504183451</v>
      </c>
      <c r="BM46" s="2">
        <v>4.5021474501924317</v>
      </c>
      <c r="BN46" s="2">
        <v>4.1750987126712102</v>
      </c>
      <c r="BO46" s="2">
        <v>3.7291297817648954</v>
      </c>
      <c r="BP46" s="37">
        <v>7134.3820852027093</v>
      </c>
      <c r="BQ46" s="2">
        <v>7091.4023331329099</v>
      </c>
      <c r="BR46" s="2">
        <v>6324.5711546640196</v>
      </c>
      <c r="BS46" s="2">
        <v>6316.9347580274798</v>
      </c>
      <c r="BT46" s="2">
        <v>6228.6244405462003</v>
      </c>
      <c r="BU46" s="2">
        <v>6040.3579788279094</v>
      </c>
      <c r="BV46" s="2">
        <v>5515.717752119599</v>
      </c>
      <c r="BW46" s="2">
        <v>4859.7236854046596</v>
      </c>
      <c r="BX46" s="2">
        <v>4241.322420827998</v>
      </c>
      <c r="BY46" s="2">
        <v>3464.6148947812671</v>
      </c>
      <c r="BZ46" s="2">
        <v>2773.1391947423172</v>
      </c>
      <c r="CA46" s="2">
        <v>2305.709947214254</v>
      </c>
      <c r="CB46" s="2">
        <v>1831.093195734368</v>
      </c>
      <c r="CC46" s="2">
        <v>1074.2216339760939</v>
      </c>
      <c r="CD46" s="2">
        <v>870.09537893385095</v>
      </c>
      <c r="CE46" s="2">
        <v>761.39637132830796</v>
      </c>
      <c r="CF46" s="37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37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37">
        <v>0.69822915094377147</v>
      </c>
      <c r="DM46" s="2">
        <v>0.69364502720681764</v>
      </c>
      <c r="DN46" s="2">
        <v>0.66354076668415041</v>
      </c>
      <c r="DO46" s="2">
        <v>0.60169360003655137</v>
      </c>
      <c r="DP46" s="2">
        <v>0.54990229476997121</v>
      </c>
      <c r="DQ46" s="2">
        <v>0.51064610617126038</v>
      </c>
      <c r="DR46" s="2">
        <v>0.56658953081854257</v>
      </c>
      <c r="DS46" s="2">
        <v>0.45614216817052722</v>
      </c>
      <c r="DT46" s="2">
        <v>0.58340538324396285</v>
      </c>
      <c r="DU46" s="2">
        <v>0.36604301296983532</v>
      </c>
      <c r="DV46" s="2">
        <v>0.53520724607094194</v>
      </c>
      <c r="DW46" s="2">
        <v>0.44479948029383715</v>
      </c>
      <c r="DX46" s="2">
        <v>0.41312515773128516</v>
      </c>
      <c r="DY46" s="2">
        <v>0.46470303118452144</v>
      </c>
      <c r="DZ46" s="2">
        <v>0.38950490786079112</v>
      </c>
      <c r="EA46" s="2">
        <v>0.37295791709322101</v>
      </c>
      <c r="EB46" s="37">
        <v>960.43934377537471</v>
      </c>
      <c r="EC46" s="2">
        <v>866.97726598427289</v>
      </c>
      <c r="ED46" s="2">
        <v>824.46077608458359</v>
      </c>
      <c r="EE46" s="2">
        <v>867.3461903102741</v>
      </c>
      <c r="EF46" s="2">
        <v>916.44290468637894</v>
      </c>
      <c r="EG46" s="2">
        <v>956.65719292371784</v>
      </c>
      <c r="EH46" s="2">
        <v>990.51805395359008</v>
      </c>
      <c r="EI46" s="2">
        <v>938.48592953502794</v>
      </c>
      <c r="EJ46" s="2">
        <v>892.83431215317989</v>
      </c>
      <c r="EK46" s="2">
        <v>820.78562462658681</v>
      </c>
      <c r="EL46" s="2">
        <v>741.41417480944494</v>
      </c>
      <c r="EM46" s="2">
        <v>645.99436491371102</v>
      </c>
      <c r="EN46" s="2">
        <v>525.13125212913951</v>
      </c>
      <c r="EO46" s="2">
        <v>337.69813374407295</v>
      </c>
      <c r="EP46" s="2">
        <v>300.5376245609562</v>
      </c>
      <c r="EQ46" s="2">
        <v>257.97565512502513</v>
      </c>
      <c r="ER46" s="37">
        <v>2121.218225578662</v>
      </c>
      <c r="ES46" s="2">
        <v>1847.2314447448102</v>
      </c>
      <c r="ET46" s="2">
        <v>1474.6844751614758</v>
      </c>
      <c r="EU46" s="2">
        <v>1247.8315068119286</v>
      </c>
      <c r="EV46" s="2">
        <v>1015.1742745110513</v>
      </c>
      <c r="EW46" s="2">
        <v>844.29830056646949</v>
      </c>
      <c r="EX46" s="2">
        <v>786.65325440004051</v>
      </c>
      <c r="EY46" s="2">
        <v>663.36798030433215</v>
      </c>
      <c r="EZ46" s="2">
        <v>663.10794879394416</v>
      </c>
      <c r="FA46" s="2">
        <v>636.1374505615737</v>
      </c>
      <c r="FB46" s="2">
        <v>655.97392509927818</v>
      </c>
      <c r="FC46" s="2">
        <v>670.38915179416551</v>
      </c>
      <c r="FD46" s="2">
        <v>659.40754162918472</v>
      </c>
      <c r="FE46" s="2">
        <v>576.58045021027556</v>
      </c>
      <c r="FF46" s="2">
        <v>575.08988042544888</v>
      </c>
      <c r="FG46" s="2">
        <v>587.34294655401959</v>
      </c>
      <c r="FH46" s="37">
        <v>49.848434684015011</v>
      </c>
      <c r="FI46" s="2">
        <v>44.073603529715548</v>
      </c>
      <c r="FJ46" s="2">
        <v>34.931620243440534</v>
      </c>
      <c r="FK46" s="2">
        <v>28.424698310559656</v>
      </c>
      <c r="FL46" s="2">
        <v>27.544087924873658</v>
      </c>
      <c r="FM46" s="2">
        <v>20.946217815966687</v>
      </c>
      <c r="FN46" s="2">
        <v>18.359432222138473</v>
      </c>
      <c r="FO46" s="2">
        <v>14.001845312180142</v>
      </c>
      <c r="FP46" s="2">
        <v>13.897159360578653</v>
      </c>
      <c r="FQ46" s="2">
        <v>13.652768612737265</v>
      </c>
      <c r="FR46" s="2">
        <v>14.044714371022119</v>
      </c>
      <c r="FS46" s="2">
        <v>14.146226333588272</v>
      </c>
      <c r="FT46" s="2">
        <v>13.847368106688256</v>
      </c>
      <c r="FU46" s="2">
        <v>11.317996594407376</v>
      </c>
      <c r="FV46" s="2">
        <v>10.777411089815198</v>
      </c>
      <c r="FW46" s="2">
        <v>10.603761488440766</v>
      </c>
      <c r="FX46" s="37">
        <v>319.01255685086028</v>
      </c>
      <c r="FY46" s="2">
        <v>277.85505281550331</v>
      </c>
      <c r="FZ46" s="2">
        <v>220.84621636042593</v>
      </c>
      <c r="GA46" s="2">
        <v>183.56746384220156</v>
      </c>
      <c r="GB46" s="2">
        <v>128.47827579170115</v>
      </c>
      <c r="GC46" s="2">
        <v>103.78768919721634</v>
      </c>
      <c r="GD46" s="2">
        <v>93.345189824665823</v>
      </c>
      <c r="GE46" s="2">
        <v>76.418222924337968</v>
      </c>
      <c r="GF46" s="2">
        <v>77.21167376322947</v>
      </c>
      <c r="GG46" s="2">
        <v>72.349743794224622</v>
      </c>
      <c r="GH46" s="2">
        <v>72.633939480823983</v>
      </c>
      <c r="GI46" s="2">
        <v>74.02007392525374</v>
      </c>
      <c r="GJ46" s="2">
        <v>71.270843490598125</v>
      </c>
      <c r="GK46" s="2">
        <v>63.966614328939571</v>
      </c>
      <c r="GL46" s="2">
        <v>62.129693527670689</v>
      </c>
      <c r="GM46" s="2">
        <v>61.52248446771582</v>
      </c>
      <c r="GN46" s="37">
        <v>209.12223473436788</v>
      </c>
      <c r="GO46" s="2">
        <v>206.51934481884291</v>
      </c>
      <c r="GP46" s="2">
        <v>172.31591963843633</v>
      </c>
      <c r="GQ46" s="2">
        <v>229.62087149524351</v>
      </c>
      <c r="GR46" s="2">
        <v>208.87871370991522</v>
      </c>
      <c r="GS46" s="2">
        <v>236.58661724044745</v>
      </c>
      <c r="GT46" s="2">
        <v>215.47589276573584</v>
      </c>
      <c r="GU46" s="2">
        <v>287.17090165125472</v>
      </c>
      <c r="GV46" s="2">
        <v>266.05005055607268</v>
      </c>
      <c r="GW46" s="2">
        <v>241.1053434272205</v>
      </c>
      <c r="GX46" s="2">
        <v>231.17824716497725</v>
      </c>
      <c r="GY46" s="2">
        <v>222.88958944564055</v>
      </c>
      <c r="GZ46" s="2">
        <v>202.17971711225579</v>
      </c>
      <c r="HA46" s="2">
        <v>142.26084286827086</v>
      </c>
      <c r="HB46" s="2">
        <v>147.84671076846348</v>
      </c>
      <c r="HC46" s="2">
        <v>137.7528140258417</v>
      </c>
      <c r="HD46" s="37">
        <v>50.839626268672902</v>
      </c>
      <c r="HE46" s="2">
        <v>44.999268458307291</v>
      </c>
      <c r="HF46" s="2">
        <v>39.407634614680667</v>
      </c>
      <c r="HG46" s="2">
        <v>42.349077869609779</v>
      </c>
      <c r="HH46" s="2">
        <v>37.828943141455554</v>
      </c>
      <c r="HI46" s="2">
        <v>38.395982956827346</v>
      </c>
      <c r="HJ46" s="2">
        <v>35.462117293450383</v>
      </c>
      <c r="HK46" s="2">
        <v>38.767674286078709</v>
      </c>
      <c r="HL46" s="2">
        <v>35.97868121463862</v>
      </c>
      <c r="HM46" s="2">
        <v>32.219258988124892</v>
      </c>
      <c r="HN46" s="2">
        <v>30.214274371131189</v>
      </c>
      <c r="HO46" s="2">
        <v>28.56208418831579</v>
      </c>
      <c r="HP46" s="2">
        <v>25.444061218666761</v>
      </c>
      <c r="HQ46" s="2">
        <v>18.4315674825055</v>
      </c>
      <c r="HR46" s="2">
        <v>18.306583729164426</v>
      </c>
      <c r="HS46" s="2">
        <v>17.056796607058139</v>
      </c>
      <c r="HT46" s="37">
        <v>374.86326109169551</v>
      </c>
      <c r="HU46" s="2">
        <v>375.71877389000036</v>
      </c>
      <c r="HV46" s="2">
        <v>310.91183184091039</v>
      </c>
      <c r="HW46" s="2">
        <v>426.41138602566082</v>
      </c>
      <c r="HX46" s="2">
        <v>388.40074994420752</v>
      </c>
      <c r="HY46" s="2">
        <v>444.77886129258036</v>
      </c>
      <c r="HZ46" s="2">
        <v>404.19006736346211</v>
      </c>
      <c r="IA46" s="2">
        <v>549.07327441237942</v>
      </c>
      <c r="IB46" s="2">
        <v>508.20068374472737</v>
      </c>
      <c r="IC46" s="2">
        <v>460.69883967728282</v>
      </c>
      <c r="ID46" s="2">
        <v>442.04812600343325</v>
      </c>
      <c r="IE46" s="2">
        <v>426.99466972029489</v>
      </c>
      <c r="IF46" s="2">
        <v>387.8613401795152</v>
      </c>
      <c r="IG46" s="2">
        <v>272.03243666092487</v>
      </c>
      <c r="IH46" s="2">
        <v>283.936530810264</v>
      </c>
      <c r="II46" s="38">
        <v>264.28828078960345</v>
      </c>
      <c r="IJ46" s="37">
        <v>5.1679565134605072</v>
      </c>
      <c r="IK46" s="2">
        <v>6.5991904079118369</v>
      </c>
      <c r="IL46" s="2">
        <v>6.9278114297382736</v>
      </c>
      <c r="IM46" s="2">
        <v>9.240839014601292</v>
      </c>
      <c r="IN46" s="2">
        <v>19.624079749326604</v>
      </c>
      <c r="IO46" s="2">
        <v>22.142382081097924</v>
      </c>
      <c r="IP46" s="2">
        <v>34.071614229322044</v>
      </c>
      <c r="IQ46" s="2">
        <v>37.444720795468555</v>
      </c>
      <c r="IR46" s="2">
        <v>44.796311803140092</v>
      </c>
      <c r="IS46" s="2">
        <v>49.065606048852196</v>
      </c>
      <c r="IT46" s="2">
        <v>51.052233421549666</v>
      </c>
      <c r="IU46" s="2">
        <v>46.360626244707305</v>
      </c>
      <c r="IV46" s="2">
        <v>42.573230670854187</v>
      </c>
      <c r="IW46" s="2">
        <v>29.639689620423901</v>
      </c>
      <c r="IX46" s="2">
        <v>31.862967953531374</v>
      </c>
      <c r="IY46" s="38">
        <v>28.188615777096835</v>
      </c>
    </row>
    <row r="47" spans="1:259" ht="14.5" x14ac:dyDescent="0.35">
      <c r="A47" s="51">
        <v>42</v>
      </c>
      <c r="B47" s="48" t="s">
        <v>84</v>
      </c>
      <c r="C47" s="46" t="s">
        <v>46</v>
      </c>
      <c r="D47" s="37">
        <v>158.47429303821471</v>
      </c>
      <c r="E47" s="2">
        <v>158.0795906293869</v>
      </c>
      <c r="F47" s="2">
        <v>157.17818182706148</v>
      </c>
      <c r="G47" s="2">
        <v>157.7433558865014</v>
      </c>
      <c r="H47" s="2">
        <v>149.59176001232785</v>
      </c>
      <c r="I47" s="2">
        <v>147.13811915847057</v>
      </c>
      <c r="J47" s="2">
        <v>140.51618657558043</v>
      </c>
      <c r="K47" s="2">
        <v>140.52671026896772</v>
      </c>
      <c r="L47" s="2">
        <v>133.77767856445925</v>
      </c>
      <c r="M47" s="2">
        <v>133.56249776945845</v>
      </c>
      <c r="N47" s="2">
        <v>132.08713339289005</v>
      </c>
      <c r="O47" s="2">
        <v>131.45593437274692</v>
      </c>
      <c r="P47" s="2">
        <v>124.70516537061289</v>
      </c>
      <c r="Q47" s="2">
        <v>118.12184169955152</v>
      </c>
      <c r="R47" s="2">
        <v>103.31373825871295</v>
      </c>
      <c r="S47" s="2">
        <v>101.10789950703746</v>
      </c>
      <c r="T47" s="37">
        <v>153.80041855510277</v>
      </c>
      <c r="U47" s="2">
        <v>153.32132165118585</v>
      </c>
      <c r="V47" s="2">
        <v>152.81017395167859</v>
      </c>
      <c r="W47" s="2">
        <v>153.34063993047062</v>
      </c>
      <c r="X47" s="2">
        <v>145.25822601335258</v>
      </c>
      <c r="Y47" s="2">
        <v>142.84043571903538</v>
      </c>
      <c r="Z47" s="2">
        <v>136.4508420902884</v>
      </c>
      <c r="AA47" s="2">
        <v>136.62560596198603</v>
      </c>
      <c r="AB47" s="2">
        <v>130.03785192318722</v>
      </c>
      <c r="AC47" s="2">
        <v>130.083497159849</v>
      </c>
      <c r="AD47" s="2">
        <v>128.74225413247166</v>
      </c>
      <c r="AE47" s="2">
        <v>128.37988859686601</v>
      </c>
      <c r="AF47" s="2">
        <v>121.90188703458367</v>
      </c>
      <c r="AG47" s="2">
        <v>115.68751061371702</v>
      </c>
      <c r="AH47" s="2">
        <v>101.07109252505235</v>
      </c>
      <c r="AI47" s="2">
        <v>99.006862420003472</v>
      </c>
      <c r="AJ47" s="37">
        <v>12.699811154569893</v>
      </c>
      <c r="AK47" s="2">
        <v>11.075683349228495</v>
      </c>
      <c r="AL47" s="2">
        <v>9.3511344296935413</v>
      </c>
      <c r="AM47" s="2">
        <v>9.0446927830508415</v>
      </c>
      <c r="AN47" s="2">
        <v>6.509487279575441</v>
      </c>
      <c r="AO47" s="2">
        <v>5.9870499537848865</v>
      </c>
      <c r="AP47" s="2">
        <v>5.6464460380447159</v>
      </c>
      <c r="AQ47" s="2">
        <v>5.5388933583138966</v>
      </c>
      <c r="AR47" s="2">
        <v>5.9418965744305385</v>
      </c>
      <c r="AS47" s="2">
        <v>6.289383863922775</v>
      </c>
      <c r="AT47" s="2">
        <v>7.0852847157937209</v>
      </c>
      <c r="AU47" s="2">
        <v>7.4188993032620694</v>
      </c>
      <c r="AV47" s="2">
        <v>6.774179305019306</v>
      </c>
      <c r="AW47" s="2">
        <v>6.4397285692804154</v>
      </c>
      <c r="AX47" s="2">
        <v>5.8369767790938818</v>
      </c>
      <c r="AY47" s="2">
        <v>6.3990113150271046</v>
      </c>
      <c r="AZ47" s="37">
        <v>2.5669130534366698</v>
      </c>
      <c r="BA47" s="2">
        <v>2.5923205374947202</v>
      </c>
      <c r="BB47" s="2">
        <v>2.61492595624643</v>
      </c>
      <c r="BC47" s="2">
        <v>2.7920720847356502</v>
      </c>
      <c r="BD47" s="2">
        <v>3.1192268453913714</v>
      </c>
      <c r="BE47" s="2">
        <v>3.4115053834072486</v>
      </c>
      <c r="BF47" s="2">
        <v>3.6158563700931317</v>
      </c>
      <c r="BG47" s="2">
        <v>4.0732604812513502</v>
      </c>
      <c r="BH47" s="2">
        <v>4.5012522144850715</v>
      </c>
      <c r="BI47" s="2">
        <v>4.9013435634444305</v>
      </c>
      <c r="BJ47" s="2">
        <v>5.4721498154353601</v>
      </c>
      <c r="BK47" s="2">
        <v>5.5707739464308839</v>
      </c>
      <c r="BL47" s="2">
        <v>5.4133225173140662</v>
      </c>
      <c r="BM47" s="2">
        <v>5.0451481963556484</v>
      </c>
      <c r="BN47" s="2">
        <v>4.9575042165885019</v>
      </c>
      <c r="BO47" s="2">
        <v>4.7398145099531153</v>
      </c>
      <c r="BP47" s="37">
        <v>3638.0478116230242</v>
      </c>
      <c r="BQ47" s="2">
        <v>3761.1849019865722</v>
      </c>
      <c r="BR47" s="2">
        <v>3413.2207329462776</v>
      </c>
      <c r="BS47" s="2">
        <v>3409.5654556504192</v>
      </c>
      <c r="BT47" s="2">
        <v>3324.6732411183139</v>
      </c>
      <c r="BU47" s="2">
        <v>3225.9971141263532</v>
      </c>
      <c r="BV47" s="2">
        <v>2949.042058152239</v>
      </c>
      <c r="BW47" s="2">
        <v>2666.6012654175302</v>
      </c>
      <c r="BX47" s="2">
        <v>2380.6217003493848</v>
      </c>
      <c r="BY47" s="2">
        <v>2004.0418171068397</v>
      </c>
      <c r="BZ47" s="2">
        <v>1696.3715872858068</v>
      </c>
      <c r="CA47" s="2">
        <v>1392.061499585378</v>
      </c>
      <c r="CB47" s="2">
        <v>1179.0708484004492</v>
      </c>
      <c r="CC47" s="2">
        <v>917.05441386037637</v>
      </c>
      <c r="CD47" s="2">
        <v>765.47176644987712</v>
      </c>
      <c r="CE47" s="2">
        <v>665.8139250757622</v>
      </c>
      <c r="CF47" s="37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37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37">
        <v>0.80100619271442564</v>
      </c>
      <c r="DM47" s="2">
        <v>0.90520817760779004</v>
      </c>
      <c r="DN47" s="2">
        <v>0.99845185975873374</v>
      </c>
      <c r="DO47" s="2">
        <v>0.60369788654910794</v>
      </c>
      <c r="DP47" s="2">
        <v>0.55915852848658121</v>
      </c>
      <c r="DQ47" s="2">
        <v>0.45017124901980538</v>
      </c>
      <c r="DR47" s="2">
        <v>0.46954715249591711</v>
      </c>
      <c r="DS47" s="2">
        <v>0.26353336776678099</v>
      </c>
      <c r="DT47" s="2">
        <v>0.37610044735475312</v>
      </c>
      <c r="DU47" s="2">
        <v>0.24110382080923071</v>
      </c>
      <c r="DV47" s="2">
        <v>0.37220809549475969</v>
      </c>
      <c r="DW47" s="2">
        <v>0.29326696824884574</v>
      </c>
      <c r="DX47" s="2">
        <v>0.28660832468762398</v>
      </c>
      <c r="DY47" s="2">
        <v>0.50103475642448203</v>
      </c>
      <c r="DZ47" s="2">
        <v>0.41346799329417994</v>
      </c>
      <c r="EA47" s="2">
        <v>0.4051656512225536</v>
      </c>
      <c r="EB47" s="37">
        <v>570.26419024231541</v>
      </c>
      <c r="EC47" s="2">
        <v>561.93786247891501</v>
      </c>
      <c r="ED47" s="2">
        <v>552.90434223232955</v>
      </c>
      <c r="EE47" s="2">
        <v>578.04614162717246</v>
      </c>
      <c r="EF47" s="2">
        <v>598.22355424149271</v>
      </c>
      <c r="EG47" s="2">
        <v>625.46613702390721</v>
      </c>
      <c r="EH47" s="2">
        <v>631.22421422346861</v>
      </c>
      <c r="EI47" s="2">
        <v>631.2868345376055</v>
      </c>
      <c r="EJ47" s="2">
        <v>623.42128153597946</v>
      </c>
      <c r="EK47" s="2">
        <v>597.46527424361432</v>
      </c>
      <c r="EL47" s="2">
        <v>577.55067255061272</v>
      </c>
      <c r="EM47" s="2">
        <v>510.60966026686037</v>
      </c>
      <c r="EN47" s="2">
        <v>443.64124551142635</v>
      </c>
      <c r="EO47" s="2">
        <v>385.47711235051105</v>
      </c>
      <c r="EP47" s="2">
        <v>347.15375037637403</v>
      </c>
      <c r="EQ47" s="2">
        <v>314.99975093053177</v>
      </c>
      <c r="ER47" s="37">
        <v>1156.1254575591765</v>
      </c>
      <c r="ES47" s="2">
        <v>1041.0963147373132</v>
      </c>
      <c r="ET47" s="2">
        <v>882.54086101620953</v>
      </c>
      <c r="EU47" s="2">
        <v>779.51238475421724</v>
      </c>
      <c r="EV47" s="2">
        <v>610.55018719637621</v>
      </c>
      <c r="EW47" s="2">
        <v>555.61923895638495</v>
      </c>
      <c r="EX47" s="2">
        <v>504.94408891773236</v>
      </c>
      <c r="EY47" s="2">
        <v>478.56711097867111</v>
      </c>
      <c r="EZ47" s="2">
        <v>468.26872025150999</v>
      </c>
      <c r="FA47" s="2">
        <v>457.10618053118992</v>
      </c>
      <c r="FB47" s="2">
        <v>518.13685256292206</v>
      </c>
      <c r="FC47" s="2">
        <v>575.37298335014657</v>
      </c>
      <c r="FD47" s="2">
        <v>511.40314647767173</v>
      </c>
      <c r="FE47" s="2">
        <v>488.37920148366857</v>
      </c>
      <c r="FF47" s="2">
        <v>438.32077901270247</v>
      </c>
      <c r="FG47" s="2">
        <v>551.8999556141722</v>
      </c>
      <c r="FH47" s="37">
        <v>23.642735793851045</v>
      </c>
      <c r="FI47" s="2">
        <v>21.425550135360449</v>
      </c>
      <c r="FJ47" s="2">
        <v>17.909574164344718</v>
      </c>
      <c r="FK47" s="2">
        <v>15.178168641622278</v>
      </c>
      <c r="FL47" s="2">
        <v>13.119304860338438</v>
      </c>
      <c r="FM47" s="2">
        <v>10.965506704710492</v>
      </c>
      <c r="FN47" s="2">
        <v>9.1535694867391548</v>
      </c>
      <c r="FO47" s="2">
        <v>8.1029948634675311</v>
      </c>
      <c r="FP47" s="2">
        <v>7.8388634433475444</v>
      </c>
      <c r="FQ47" s="2">
        <v>7.8231816098652525</v>
      </c>
      <c r="FR47" s="2">
        <v>9.5776565427523845</v>
      </c>
      <c r="FS47" s="2">
        <v>11.177381106378364</v>
      </c>
      <c r="FT47" s="2">
        <v>9.519514547112685</v>
      </c>
      <c r="FU47" s="2">
        <v>8.8153750109754245</v>
      </c>
      <c r="FV47" s="2">
        <v>7.2858738753085781</v>
      </c>
      <c r="FW47" s="2">
        <v>9.6995809715726615</v>
      </c>
      <c r="FX47" s="37">
        <v>165.93869749270326</v>
      </c>
      <c r="FY47" s="2">
        <v>148.73720759511781</v>
      </c>
      <c r="FZ47" s="2">
        <v>126.00348288625145</v>
      </c>
      <c r="GA47" s="2">
        <v>109.7435993978318</v>
      </c>
      <c r="GB47" s="2">
        <v>74.185396193776512</v>
      </c>
      <c r="GC47" s="2">
        <v>64.517932090167676</v>
      </c>
      <c r="GD47" s="2">
        <v>56.849574154259734</v>
      </c>
      <c r="GE47" s="2">
        <v>51.153185673790155</v>
      </c>
      <c r="GF47" s="2">
        <v>50.618276164296937</v>
      </c>
      <c r="GG47" s="2">
        <v>47.942541397454924</v>
      </c>
      <c r="GH47" s="2">
        <v>52.993020011183383</v>
      </c>
      <c r="GI47" s="2">
        <v>59.111193885453815</v>
      </c>
      <c r="GJ47" s="2">
        <v>51.595172882185011</v>
      </c>
      <c r="GK47" s="2">
        <v>50.505396802416975</v>
      </c>
      <c r="GL47" s="2">
        <v>43.317463811360277</v>
      </c>
      <c r="GM47" s="2">
        <v>54.261155486231381</v>
      </c>
      <c r="GN47" s="37">
        <v>111.49860078518576</v>
      </c>
      <c r="GO47" s="2">
        <v>115.33206361188374</v>
      </c>
      <c r="GP47" s="2">
        <v>98.971484055723934</v>
      </c>
      <c r="GQ47" s="2">
        <v>130.11821992708289</v>
      </c>
      <c r="GR47" s="2">
        <v>116.86202695858935</v>
      </c>
      <c r="GS47" s="2">
        <v>131.68697322566786</v>
      </c>
      <c r="GT47" s="2">
        <v>120.0254572782532</v>
      </c>
      <c r="GU47" s="2">
        <v>162.45011920162139</v>
      </c>
      <c r="GV47" s="2">
        <v>153.79856051734697</v>
      </c>
      <c r="GW47" s="2">
        <v>143.71689539593331</v>
      </c>
      <c r="GX47" s="2">
        <v>145.37353412521307</v>
      </c>
      <c r="GY47" s="2">
        <v>138.26133295894007</v>
      </c>
      <c r="GZ47" s="2">
        <v>133.35352052492104</v>
      </c>
      <c r="HA47" s="2">
        <v>123.75960513970936</v>
      </c>
      <c r="HB47" s="2">
        <v>132.04328871232735</v>
      </c>
      <c r="HC47" s="2">
        <v>122.3614099732611</v>
      </c>
      <c r="HD47" s="37">
        <v>30.680583469753159</v>
      </c>
      <c r="HE47" s="2">
        <v>29.564398739988555</v>
      </c>
      <c r="HF47" s="2">
        <v>27.1341802984964</v>
      </c>
      <c r="HG47" s="2">
        <v>28.93238948473325</v>
      </c>
      <c r="HH47" s="2">
        <v>25.459229785085004</v>
      </c>
      <c r="HI47" s="2">
        <v>25.739771284826016</v>
      </c>
      <c r="HJ47" s="2">
        <v>23.681726358003981</v>
      </c>
      <c r="HK47" s="2">
        <v>26.054640783571394</v>
      </c>
      <c r="HL47" s="2">
        <v>24.571552810647276</v>
      </c>
      <c r="HM47" s="2">
        <v>22.804975648476081</v>
      </c>
      <c r="HN47" s="2">
        <v>22.361492973221928</v>
      </c>
      <c r="HO47" s="2">
        <v>20.856992788347767</v>
      </c>
      <c r="HP47" s="2">
        <v>19.482066858808139</v>
      </c>
      <c r="HQ47" s="2">
        <v>18.012253988598985</v>
      </c>
      <c r="HR47" s="2">
        <v>18.050269481863047</v>
      </c>
      <c r="HS47" s="2">
        <v>16.789585092607087</v>
      </c>
      <c r="HT47" s="37">
        <v>196.11990205216094</v>
      </c>
      <c r="HU47" s="2">
        <v>205.17275439817001</v>
      </c>
      <c r="HV47" s="2">
        <v>173.875260982388</v>
      </c>
      <c r="HW47" s="2">
        <v>236.44177985724781</v>
      </c>
      <c r="HX47" s="2">
        <v>212.78709308885999</v>
      </c>
      <c r="HY47" s="2">
        <v>242.97577319148414</v>
      </c>
      <c r="HZ47" s="2">
        <v>221.02078534811864</v>
      </c>
      <c r="IA47" s="2">
        <v>306.25277558392446</v>
      </c>
      <c r="IB47" s="2">
        <v>289.80556624959843</v>
      </c>
      <c r="IC47" s="2">
        <v>270.82231764621821</v>
      </c>
      <c r="ID47" s="2">
        <v>274.44516925368481</v>
      </c>
      <c r="IE47" s="2">
        <v>261.56883790417317</v>
      </c>
      <c r="IF47" s="2">
        <v>252.985428727043</v>
      </c>
      <c r="IG47" s="2">
        <v>234.57986596908734</v>
      </c>
      <c r="IH47" s="2">
        <v>251.79844068560828</v>
      </c>
      <c r="II47" s="38">
        <v>233.03962468590038</v>
      </c>
      <c r="IJ47" s="37">
        <v>3.1344567381597415</v>
      </c>
      <c r="IK47" s="2">
        <v>4.098794591904027</v>
      </c>
      <c r="IL47" s="2">
        <v>4.7405411803756694</v>
      </c>
      <c r="IM47" s="2">
        <v>5.918129752212689</v>
      </c>
      <c r="IN47" s="2">
        <v>8.2066000210024104</v>
      </c>
      <c r="IO47" s="2">
        <v>11.166019053713031</v>
      </c>
      <c r="IP47" s="2">
        <v>16.380340339449614</v>
      </c>
      <c r="IQ47" s="2">
        <v>21.639672437748114</v>
      </c>
      <c r="IR47" s="2">
        <v>29.813789917628775</v>
      </c>
      <c r="IS47" s="2">
        <v>34.253716865821914</v>
      </c>
      <c r="IT47" s="2">
        <v>40.598325737079463</v>
      </c>
      <c r="IU47" s="2">
        <v>41.239483723729073</v>
      </c>
      <c r="IV47" s="2">
        <v>38.454547232711008</v>
      </c>
      <c r="IW47" s="2">
        <v>37.412338928557915</v>
      </c>
      <c r="IX47" s="2">
        <v>38.599309526971496</v>
      </c>
      <c r="IY47" s="38">
        <v>41.549319822599671</v>
      </c>
    </row>
    <row r="48" spans="1:259" ht="14.5" x14ac:dyDescent="0.35">
      <c r="A48" s="51">
        <v>43</v>
      </c>
      <c r="B48" s="48" t="s">
        <v>84</v>
      </c>
      <c r="C48" s="46" t="s">
        <v>47</v>
      </c>
      <c r="D48" s="37">
        <v>91.738294737185328</v>
      </c>
      <c r="E48" s="2">
        <v>91.484122198497502</v>
      </c>
      <c r="F48" s="2">
        <v>88.019963091072341</v>
      </c>
      <c r="G48" s="2">
        <v>89.413774523663164</v>
      </c>
      <c r="H48" s="2">
        <v>82.640799730639813</v>
      </c>
      <c r="I48" s="2">
        <v>79.212149623729672</v>
      </c>
      <c r="J48" s="2">
        <v>77.028915002529772</v>
      </c>
      <c r="K48" s="2">
        <v>76.109237645653963</v>
      </c>
      <c r="L48" s="2">
        <v>71.849625404552569</v>
      </c>
      <c r="M48" s="2">
        <v>69.701024949948291</v>
      </c>
      <c r="N48" s="2">
        <v>67.401695935665202</v>
      </c>
      <c r="O48" s="2">
        <v>65.560344344732997</v>
      </c>
      <c r="P48" s="2">
        <v>60.049420933814822</v>
      </c>
      <c r="Q48" s="2">
        <v>57.925045305754487</v>
      </c>
      <c r="R48" s="2">
        <v>50.034343989271107</v>
      </c>
      <c r="S48" s="2">
        <v>47.566104767287328</v>
      </c>
      <c r="T48" s="37">
        <v>89.033339231542499</v>
      </c>
      <c r="U48" s="2">
        <v>88.779835160263403</v>
      </c>
      <c r="V48" s="2">
        <v>85.551994334931194</v>
      </c>
      <c r="W48" s="2">
        <v>86.935510470412268</v>
      </c>
      <c r="X48" s="2">
        <v>80.294964794853172</v>
      </c>
      <c r="Y48" s="2">
        <v>77.001571655140211</v>
      </c>
      <c r="Z48" s="2">
        <v>74.942910092763796</v>
      </c>
      <c r="AA48" s="2">
        <v>74.153520448091285</v>
      </c>
      <c r="AB48" s="2">
        <v>70.023827051945659</v>
      </c>
      <c r="AC48" s="2">
        <v>68.046899206991995</v>
      </c>
      <c r="AD48" s="2">
        <v>65.85177329727783</v>
      </c>
      <c r="AE48" s="2">
        <v>64.182148260384977</v>
      </c>
      <c r="AF48" s="2">
        <v>58.823545502225045</v>
      </c>
      <c r="AG48" s="2">
        <v>56.814165817261731</v>
      </c>
      <c r="AH48" s="2">
        <v>49.032445492472185</v>
      </c>
      <c r="AI48" s="2">
        <v>46.67061434271514</v>
      </c>
      <c r="AJ48" s="37">
        <v>9.6698171939139215</v>
      </c>
      <c r="AK48" s="2">
        <v>8.3204049158499007</v>
      </c>
      <c r="AL48" s="2">
        <v>6.9993848165030457</v>
      </c>
      <c r="AM48" s="2">
        <v>6.9257284143732116</v>
      </c>
      <c r="AN48" s="2">
        <v>4.8126625657485969</v>
      </c>
      <c r="AO48" s="2">
        <v>4.5074142115368891</v>
      </c>
      <c r="AP48" s="2">
        <v>4.3348704289059476</v>
      </c>
      <c r="AQ48" s="2">
        <v>4.0523018167159961</v>
      </c>
      <c r="AR48" s="2">
        <v>4.0588951648083222</v>
      </c>
      <c r="AS48" s="2">
        <v>4.0628616782877689</v>
      </c>
      <c r="AT48" s="2">
        <v>4.3184452673088662</v>
      </c>
      <c r="AU48" s="2">
        <v>3.7652715516251867</v>
      </c>
      <c r="AV48" s="2">
        <v>3.5055957961797479</v>
      </c>
      <c r="AW48" s="2">
        <v>3.4240132848496589</v>
      </c>
      <c r="AX48" s="2">
        <v>3.3039787463335069</v>
      </c>
      <c r="AY48" s="2">
        <v>2.9772975711648972</v>
      </c>
      <c r="AZ48" s="37">
        <v>1.4023685538534574</v>
      </c>
      <c r="BA48" s="2">
        <v>1.3652476524874282</v>
      </c>
      <c r="BB48" s="2">
        <v>1.3479617955642529</v>
      </c>
      <c r="BC48" s="2">
        <v>1.3759859190698969</v>
      </c>
      <c r="BD48" s="2">
        <v>1.4929706641967857</v>
      </c>
      <c r="BE48" s="2">
        <v>1.5826895341894469</v>
      </c>
      <c r="BF48" s="2">
        <v>1.663376342505271</v>
      </c>
      <c r="BG48" s="2">
        <v>1.7975997690491887</v>
      </c>
      <c r="BH48" s="2">
        <v>1.9481942402086743</v>
      </c>
      <c r="BI48" s="2">
        <v>2.0776526027718085</v>
      </c>
      <c r="BJ48" s="2">
        <v>2.2956324018921759</v>
      </c>
      <c r="BK48" s="2">
        <v>2.2638824353507925</v>
      </c>
      <c r="BL48" s="2">
        <v>2.1426388636221101</v>
      </c>
      <c r="BM48" s="2">
        <v>2.1348758299112935</v>
      </c>
      <c r="BN48" s="2">
        <v>2.0293745540321941</v>
      </c>
      <c r="BO48" s="2">
        <v>1.8760782415448161</v>
      </c>
      <c r="BP48" s="37">
        <v>2062.5729574419261</v>
      </c>
      <c r="BQ48" s="2">
        <v>2109.5250726812469</v>
      </c>
      <c r="BR48" s="2">
        <v>1914.7761054546759</v>
      </c>
      <c r="BS48" s="2">
        <v>1919.7073890949059</v>
      </c>
      <c r="BT48" s="2">
        <v>1815.4431579335978</v>
      </c>
      <c r="BU48" s="2">
        <v>1664.9576441062568</v>
      </c>
      <c r="BV48" s="2">
        <v>1523.8338069926149</v>
      </c>
      <c r="BW48" s="2">
        <v>1365.8888078967459</v>
      </c>
      <c r="BX48" s="2">
        <v>1195.8778143368856</v>
      </c>
      <c r="BY48" s="2">
        <v>989.78767622971702</v>
      </c>
      <c r="BZ48" s="2">
        <v>820.66358440121394</v>
      </c>
      <c r="CA48" s="2">
        <v>672.83963553445597</v>
      </c>
      <c r="CB48" s="2">
        <v>559.91945043685337</v>
      </c>
      <c r="CC48" s="2">
        <v>449.26502159044668</v>
      </c>
      <c r="CD48" s="2">
        <v>371.60283508307759</v>
      </c>
      <c r="CE48" s="2">
        <v>314.96535857017466</v>
      </c>
      <c r="CF48" s="37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37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37">
        <v>0.62709994638754774</v>
      </c>
      <c r="DM48" s="2">
        <v>0.59061081702379414</v>
      </c>
      <c r="DN48" s="2">
        <v>0.65909304708099103</v>
      </c>
      <c r="DO48" s="2">
        <v>0.40174568351836121</v>
      </c>
      <c r="DP48" s="2">
        <v>0.37035911464768806</v>
      </c>
      <c r="DQ48" s="2">
        <v>0.29141807611765674</v>
      </c>
      <c r="DR48" s="2">
        <v>0.33435828448639165</v>
      </c>
      <c r="DS48" s="2">
        <v>0.15902225320407309</v>
      </c>
      <c r="DT48" s="2">
        <v>0.20490598693130926</v>
      </c>
      <c r="DU48" s="2">
        <v>0.15020510516901978</v>
      </c>
      <c r="DV48" s="2">
        <v>0.20791226218789641</v>
      </c>
      <c r="DW48" s="2">
        <v>0.16788759516953405</v>
      </c>
      <c r="DX48" s="2">
        <v>0.15334788100888749</v>
      </c>
      <c r="DY48" s="2">
        <v>0.2900121072695851</v>
      </c>
      <c r="DZ48" s="2">
        <v>0.24970320328969656</v>
      </c>
      <c r="EA48" s="2">
        <v>0.24167281301024221</v>
      </c>
      <c r="EB48" s="37">
        <v>275.10114233143861</v>
      </c>
      <c r="EC48" s="2">
        <v>262.02708281835413</v>
      </c>
      <c r="ED48" s="2">
        <v>257.6662346754041</v>
      </c>
      <c r="EE48" s="2">
        <v>258.49543067565031</v>
      </c>
      <c r="EF48" s="2">
        <v>259.76387667029445</v>
      </c>
      <c r="EG48" s="2">
        <v>265.95524582328528</v>
      </c>
      <c r="EH48" s="2">
        <v>268.57106297055486</v>
      </c>
      <c r="EI48" s="2">
        <v>264.01818486286408</v>
      </c>
      <c r="EJ48" s="2">
        <v>257.99478204745861</v>
      </c>
      <c r="EK48" s="2">
        <v>242.83766038642733</v>
      </c>
      <c r="EL48" s="2">
        <v>234.92499452759174</v>
      </c>
      <c r="EM48" s="2">
        <v>200.70684791044351</v>
      </c>
      <c r="EN48" s="2">
        <v>174.09578623549109</v>
      </c>
      <c r="EO48" s="2">
        <v>156.88324532867534</v>
      </c>
      <c r="EP48" s="2">
        <v>140.93641882706143</v>
      </c>
      <c r="EQ48" s="2">
        <v>125.17820217720472</v>
      </c>
      <c r="ER48" s="37">
        <v>832.65085814813335</v>
      </c>
      <c r="ES48" s="2">
        <v>751.87865839713288</v>
      </c>
      <c r="ET48" s="2">
        <v>638.33929373652427</v>
      </c>
      <c r="EU48" s="2">
        <v>579.59863358198186</v>
      </c>
      <c r="EV48" s="2">
        <v>446.84128149697045</v>
      </c>
      <c r="EW48" s="2">
        <v>461.28237358001223</v>
      </c>
      <c r="EX48" s="2">
        <v>428.7347666549129</v>
      </c>
      <c r="EY48" s="2">
        <v>382.5330472423272</v>
      </c>
      <c r="EZ48" s="2">
        <v>346.40862033136045</v>
      </c>
      <c r="FA48" s="2">
        <v>325.90617192713682</v>
      </c>
      <c r="FB48" s="2">
        <v>350.0454680162706</v>
      </c>
      <c r="FC48" s="2">
        <v>293.06456225753709</v>
      </c>
      <c r="FD48" s="2">
        <v>292.28262880645366</v>
      </c>
      <c r="FE48" s="2">
        <v>270.62551429398019</v>
      </c>
      <c r="FF48" s="2">
        <v>261.33442999841651</v>
      </c>
      <c r="FG48" s="2">
        <v>251.42326991772541</v>
      </c>
      <c r="FH48" s="37">
        <v>19.033663547056154</v>
      </c>
      <c r="FI48" s="2">
        <v>17.327920713736933</v>
      </c>
      <c r="FJ48" s="2">
        <v>14.702184037950598</v>
      </c>
      <c r="FK48" s="2">
        <v>13.025598176326321</v>
      </c>
      <c r="FL48" s="2">
        <v>11.526591923406862</v>
      </c>
      <c r="FM48" s="2">
        <v>10.389718296147553</v>
      </c>
      <c r="FN48" s="2">
        <v>9.0782889607106902</v>
      </c>
      <c r="FO48" s="2">
        <v>8.0020929647994308</v>
      </c>
      <c r="FP48" s="2">
        <v>7.3257211505674267</v>
      </c>
      <c r="FQ48" s="2">
        <v>6.8501634645404472</v>
      </c>
      <c r="FR48" s="2">
        <v>7.3556426459617805</v>
      </c>
      <c r="FS48" s="2">
        <v>5.6038488335780547</v>
      </c>
      <c r="FT48" s="2">
        <v>5.1782234757644598</v>
      </c>
      <c r="FU48" s="2">
        <v>4.8249371526200973</v>
      </c>
      <c r="FV48" s="2">
        <v>4.542348671193408</v>
      </c>
      <c r="FW48" s="2">
        <v>4.1946249393056183</v>
      </c>
      <c r="FX48" s="37">
        <v>123.98323021594904</v>
      </c>
      <c r="FY48" s="2">
        <v>111.34373527666479</v>
      </c>
      <c r="FZ48" s="2">
        <v>94.125802695153141</v>
      </c>
      <c r="GA48" s="2">
        <v>84.63991471595935</v>
      </c>
      <c r="GB48" s="2">
        <v>56.07237990576774</v>
      </c>
      <c r="GC48" s="2">
        <v>52.128420856843363</v>
      </c>
      <c r="GD48" s="2">
        <v>47.300542438377576</v>
      </c>
      <c r="GE48" s="2">
        <v>42.083714679205961</v>
      </c>
      <c r="GF48" s="2">
        <v>40.145117899119292</v>
      </c>
      <c r="GG48" s="2">
        <v>36.985249846952279</v>
      </c>
      <c r="GH48" s="2">
        <v>38.222419526196113</v>
      </c>
      <c r="GI48" s="2">
        <v>31.548070401385502</v>
      </c>
      <c r="GJ48" s="2">
        <v>29.005241037324808</v>
      </c>
      <c r="GK48" s="2">
        <v>28.506144562841754</v>
      </c>
      <c r="GL48" s="2">
        <v>27.070083703200229</v>
      </c>
      <c r="GM48" s="2">
        <v>25.09207726037241</v>
      </c>
      <c r="GN48" s="37">
        <v>59.513338590326974</v>
      </c>
      <c r="GO48" s="2">
        <v>61.305924415040529</v>
      </c>
      <c r="GP48" s="2">
        <v>52.375898976907976</v>
      </c>
      <c r="GQ48" s="2">
        <v>70.057012703358708</v>
      </c>
      <c r="GR48" s="2">
        <v>61.272337601997435</v>
      </c>
      <c r="GS48" s="2">
        <v>66.035062012690958</v>
      </c>
      <c r="GT48" s="2">
        <v>60.287015129932819</v>
      </c>
      <c r="GU48" s="2">
        <v>81.636110465950324</v>
      </c>
      <c r="GV48" s="2">
        <v>75.92473461505935</v>
      </c>
      <c r="GW48" s="2">
        <v>69.80841901136148</v>
      </c>
      <c r="GX48" s="2">
        <v>69.383365493470862</v>
      </c>
      <c r="GY48" s="2">
        <v>65.901546120355874</v>
      </c>
      <c r="GZ48" s="2">
        <v>62.595396431744597</v>
      </c>
      <c r="HA48" s="2">
        <v>60.630305502688614</v>
      </c>
      <c r="HB48" s="2">
        <v>64.058638450691149</v>
      </c>
      <c r="HC48" s="2">
        <v>57.905040326758694</v>
      </c>
      <c r="HD48" s="37">
        <v>13.725776165532221</v>
      </c>
      <c r="HE48" s="2">
        <v>13.231812951280419</v>
      </c>
      <c r="HF48" s="2">
        <v>12.110499209467934</v>
      </c>
      <c r="HG48" s="2">
        <v>13.120898114146431</v>
      </c>
      <c r="HH48" s="2">
        <v>11.390963978720645</v>
      </c>
      <c r="HI48" s="2">
        <v>11.377849983261386</v>
      </c>
      <c r="HJ48" s="2">
        <v>10.526405593476872</v>
      </c>
      <c r="HK48" s="2">
        <v>11.792324758615525</v>
      </c>
      <c r="HL48" s="2">
        <v>11.028056981525806</v>
      </c>
      <c r="HM48" s="2">
        <v>10.108015062929738</v>
      </c>
      <c r="HN48" s="2">
        <v>9.8886608350387082</v>
      </c>
      <c r="HO48" s="2">
        <v>9.1710431477670369</v>
      </c>
      <c r="HP48" s="2">
        <v>8.5327852336313477</v>
      </c>
      <c r="HQ48" s="2">
        <v>8.8044491166933447</v>
      </c>
      <c r="HR48" s="2">
        <v>8.7048248626401463</v>
      </c>
      <c r="HS48" s="2">
        <v>7.9462252157347217</v>
      </c>
      <c r="HT48" s="37">
        <v>107.45715377322537</v>
      </c>
      <c r="HU48" s="2">
        <v>111.66446233269568</v>
      </c>
      <c r="HV48" s="2">
        <v>94.361192880574052</v>
      </c>
      <c r="HW48" s="2">
        <v>129.88585288743693</v>
      </c>
      <c r="HX48" s="2">
        <v>113.62310344534532</v>
      </c>
      <c r="HY48" s="2">
        <v>123.44910678213735</v>
      </c>
      <c r="HZ48" s="2">
        <v>112.45112197442947</v>
      </c>
      <c r="IA48" s="2">
        <v>155.27399222435773</v>
      </c>
      <c r="IB48" s="2">
        <v>144.2272562058094</v>
      </c>
      <c r="IC48" s="2">
        <v>132.56776733793345</v>
      </c>
      <c r="ID48" s="2">
        <v>131.80955529939399</v>
      </c>
      <c r="IE48" s="2">
        <v>125.48528742806997</v>
      </c>
      <c r="IF48" s="2">
        <v>119.39354344812016</v>
      </c>
      <c r="IG48" s="2">
        <v>114.92277326658358</v>
      </c>
      <c r="IH48" s="2">
        <v>122.19476014197494</v>
      </c>
      <c r="II48" s="38">
        <v>110.26449550216779</v>
      </c>
      <c r="IJ48" s="37">
        <v>1.3653477594682888</v>
      </c>
      <c r="IK48" s="2">
        <v>1.7560503976246324</v>
      </c>
      <c r="IL48" s="2">
        <v>2.2712975594052005</v>
      </c>
      <c r="IM48" s="2">
        <v>2.6809952511056081</v>
      </c>
      <c r="IN48" s="2">
        <v>3.4323208706608201</v>
      </c>
      <c r="IO48" s="2">
        <v>6.1120981492783715</v>
      </c>
      <c r="IP48" s="2">
        <v>8.2451478310587483</v>
      </c>
      <c r="IQ48" s="2">
        <v>9.7236724999816317</v>
      </c>
      <c r="IR48" s="2">
        <v>11.985338626868902</v>
      </c>
      <c r="IS48" s="2">
        <v>13.820075300855608</v>
      </c>
      <c r="IT48" s="2">
        <v>17.192351352368075</v>
      </c>
      <c r="IU48" s="2">
        <v>13.945397021611752</v>
      </c>
      <c r="IV48" s="2">
        <v>14.130378875944396</v>
      </c>
      <c r="IW48" s="2">
        <v>15.487600648911199</v>
      </c>
      <c r="IX48" s="2">
        <v>16.877424230463166</v>
      </c>
      <c r="IY48" s="38">
        <v>14.726579070018264</v>
      </c>
    </row>
    <row r="49" spans="1:259" ht="14.5" x14ac:dyDescent="0.35">
      <c r="A49" s="51">
        <v>44</v>
      </c>
      <c r="B49" s="48" t="s">
        <v>84</v>
      </c>
      <c r="C49" s="46" t="s">
        <v>48</v>
      </c>
      <c r="D49" s="37">
        <v>219.12425876842232</v>
      </c>
      <c r="E49" s="2">
        <v>240.77698471908715</v>
      </c>
      <c r="F49" s="2">
        <v>263.92362271943517</v>
      </c>
      <c r="G49" s="2">
        <v>270.30155811437601</v>
      </c>
      <c r="H49" s="2">
        <v>259.17629263083785</v>
      </c>
      <c r="I49" s="2">
        <v>292.42018873063546</v>
      </c>
      <c r="J49" s="2">
        <v>239.7875475122917</v>
      </c>
      <c r="K49" s="2">
        <v>250.44003198511109</v>
      </c>
      <c r="L49" s="2">
        <v>252.14343659610148</v>
      </c>
      <c r="M49" s="2">
        <v>245.13249795490708</v>
      </c>
      <c r="N49" s="2">
        <v>261.05186222995837</v>
      </c>
      <c r="O49" s="2">
        <v>271.1952064838348</v>
      </c>
      <c r="P49" s="2">
        <v>249.39586255055167</v>
      </c>
      <c r="Q49" s="2">
        <v>258.95945191455905</v>
      </c>
      <c r="R49" s="2">
        <v>243.74727113830329</v>
      </c>
      <c r="S49" s="2">
        <v>237.32226983602837</v>
      </c>
      <c r="T49" s="37">
        <v>213.54939209212563</v>
      </c>
      <c r="U49" s="2">
        <v>234.48674164391721</v>
      </c>
      <c r="V49" s="2">
        <v>257.31628349106546</v>
      </c>
      <c r="W49" s="2">
        <v>263.36897465351063</v>
      </c>
      <c r="X49" s="2">
        <v>252.1102517458076</v>
      </c>
      <c r="Y49" s="2">
        <v>284.98639390699168</v>
      </c>
      <c r="Z49" s="2">
        <v>233.16931853380731</v>
      </c>
      <c r="AA49" s="2">
        <v>243.57963910924269</v>
      </c>
      <c r="AB49" s="2">
        <v>245.20114030959306</v>
      </c>
      <c r="AC49" s="2">
        <v>238.72849880054065</v>
      </c>
      <c r="AD49" s="2">
        <v>254.50061213079428</v>
      </c>
      <c r="AE49" s="2">
        <v>264.86665018758782</v>
      </c>
      <c r="AF49" s="2">
        <v>243.7825791557201</v>
      </c>
      <c r="AG49" s="2">
        <v>253.72439653937704</v>
      </c>
      <c r="AH49" s="2">
        <v>238.24352328254545</v>
      </c>
      <c r="AI49" s="2">
        <v>232.57550790830101</v>
      </c>
      <c r="AJ49" s="37">
        <v>11.460758018586695</v>
      </c>
      <c r="AK49" s="2">
        <v>10.563831451926161</v>
      </c>
      <c r="AL49" s="2">
        <v>9.877838666757361</v>
      </c>
      <c r="AM49" s="2">
        <v>8.6328532243590352</v>
      </c>
      <c r="AN49" s="2">
        <v>6.5283365819670198</v>
      </c>
      <c r="AO49" s="2">
        <v>6.7644232732868224</v>
      </c>
      <c r="AP49" s="2">
        <v>6.2483720211679161</v>
      </c>
      <c r="AQ49" s="2">
        <v>6.9674150195876887</v>
      </c>
      <c r="AR49" s="2">
        <v>9.2796542207934536</v>
      </c>
      <c r="AS49" s="2">
        <v>8.7153277627692276</v>
      </c>
      <c r="AT49" s="2">
        <v>10.299864770691318</v>
      </c>
      <c r="AU49" s="2">
        <v>10.937992858533306</v>
      </c>
      <c r="AV49" s="2">
        <v>10.279540600644681</v>
      </c>
      <c r="AW49" s="2">
        <v>10.601254814446296</v>
      </c>
      <c r="AX49" s="2">
        <v>13.451976415201695</v>
      </c>
      <c r="AY49" s="2">
        <v>10.705003699496784</v>
      </c>
      <c r="AZ49" s="37">
        <v>3.388739465666502</v>
      </c>
      <c r="BA49" s="2">
        <v>4.2034303800835007</v>
      </c>
      <c r="BB49" s="2">
        <v>4.9011374065172184</v>
      </c>
      <c r="BC49" s="2">
        <v>5.7067450563554027</v>
      </c>
      <c r="BD49" s="2">
        <v>6.5438265614544928</v>
      </c>
      <c r="BE49" s="2">
        <v>8.6516295509125278</v>
      </c>
      <c r="BF49" s="2">
        <v>7.5755651754611479</v>
      </c>
      <c r="BG49" s="2">
        <v>8.6375042495201875</v>
      </c>
      <c r="BH49" s="2">
        <v>10.380743702308225</v>
      </c>
      <c r="BI49" s="2">
        <v>10.769111018869994</v>
      </c>
      <c r="BJ49" s="2">
        <v>12.240216781424882</v>
      </c>
      <c r="BK49" s="2">
        <v>12.983934248191275</v>
      </c>
      <c r="BL49" s="2">
        <v>11.953481808139388</v>
      </c>
      <c r="BM49" s="2">
        <v>11.746014361444656</v>
      </c>
      <c r="BN49" s="2">
        <v>13.059959148254146</v>
      </c>
      <c r="BO49" s="2">
        <v>11.6281298194556</v>
      </c>
      <c r="BP49" s="37">
        <v>4355.94949337449</v>
      </c>
      <c r="BQ49" s="2">
        <v>4880.5467437942898</v>
      </c>
      <c r="BR49" s="2">
        <v>5031.9583329727902</v>
      </c>
      <c r="BS49" s="2">
        <v>5178.5761306492795</v>
      </c>
      <c r="BT49" s="2">
        <v>5149.1334219498904</v>
      </c>
      <c r="BU49" s="2">
        <v>4951.7091410000203</v>
      </c>
      <c r="BV49" s="2">
        <v>4435.7497903946496</v>
      </c>
      <c r="BW49" s="2">
        <v>4376.3666291968902</v>
      </c>
      <c r="BX49" s="2">
        <v>3931.5688872145802</v>
      </c>
      <c r="BY49" s="2">
        <v>3306.1555570088299</v>
      </c>
      <c r="BZ49" s="2">
        <v>3019.1964385072301</v>
      </c>
      <c r="CA49" s="2">
        <v>2581.5499204370699</v>
      </c>
      <c r="CB49" s="2">
        <v>2157.7835788562902</v>
      </c>
      <c r="CC49" s="2">
        <v>1825.5264345947</v>
      </c>
      <c r="CD49" s="2">
        <v>1666.20334184474</v>
      </c>
      <c r="CE49" s="2">
        <v>1365.56742198662</v>
      </c>
      <c r="CF49" s="37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37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37">
        <v>0.39934904866351201</v>
      </c>
      <c r="DM49" s="2">
        <v>0.47162514930527366</v>
      </c>
      <c r="DN49" s="2">
        <v>0.4801237032211918</v>
      </c>
      <c r="DO49" s="2">
        <v>0.5317741497288172</v>
      </c>
      <c r="DP49" s="2">
        <v>0.51043499385828295</v>
      </c>
      <c r="DQ49" s="2">
        <v>0.53204574549429773</v>
      </c>
      <c r="DR49" s="2">
        <v>0.47993997611809114</v>
      </c>
      <c r="DS49" s="2">
        <v>0.4750138805352544</v>
      </c>
      <c r="DT49" s="2">
        <v>0.75568241857448892</v>
      </c>
      <c r="DU49" s="2">
        <v>0.44738878132067911</v>
      </c>
      <c r="DV49" s="2">
        <v>0.74025652311803791</v>
      </c>
      <c r="DW49" s="2">
        <v>0.61234475371625674</v>
      </c>
      <c r="DX49" s="2">
        <v>0.5820580374674611</v>
      </c>
      <c r="DY49" s="2">
        <v>0.63383596020753796</v>
      </c>
      <c r="DZ49" s="2">
        <v>0.69460721089666111</v>
      </c>
      <c r="EA49" s="2">
        <v>0.63092914943467082</v>
      </c>
      <c r="EB49" s="37">
        <v>1092.9689226123096</v>
      </c>
      <c r="EC49" s="2">
        <v>1180.7776080334729</v>
      </c>
      <c r="ED49" s="2">
        <v>1220.1347383858158</v>
      </c>
      <c r="EE49" s="2">
        <v>1262.1974428425453</v>
      </c>
      <c r="EF49" s="2">
        <v>1258.392173707206</v>
      </c>
      <c r="EG49" s="2">
        <v>1487.24148699016</v>
      </c>
      <c r="EH49" s="2">
        <v>1219.4287898912137</v>
      </c>
      <c r="EI49" s="2">
        <v>1203.67432236078</v>
      </c>
      <c r="EJ49" s="2">
        <v>1232.2997907884858</v>
      </c>
      <c r="EK49" s="2">
        <v>1109.3040797968915</v>
      </c>
      <c r="EL49" s="2">
        <v>1091.3882118880047</v>
      </c>
      <c r="EM49" s="2">
        <v>972.73833640217799</v>
      </c>
      <c r="EN49" s="2">
        <v>820.95072173638971</v>
      </c>
      <c r="EO49" s="2">
        <v>739.8885377970978</v>
      </c>
      <c r="EP49" s="2">
        <v>739.53647724072175</v>
      </c>
      <c r="EQ49" s="2">
        <v>610.25035923888083</v>
      </c>
      <c r="ER49" s="37">
        <v>1182.0355947147648</v>
      </c>
      <c r="ES49" s="2">
        <v>1130.540364447201</v>
      </c>
      <c r="ET49" s="2">
        <v>1079.8662167046971</v>
      </c>
      <c r="EU49" s="2">
        <v>926.37392528027044</v>
      </c>
      <c r="EV49" s="2">
        <v>722.47246946456744</v>
      </c>
      <c r="EW49" s="2">
        <v>823.72347836637528</v>
      </c>
      <c r="EX49" s="2">
        <v>676.96418356080846</v>
      </c>
      <c r="EY49" s="2">
        <v>667.41682232429844</v>
      </c>
      <c r="EZ49" s="2">
        <v>734.15510988916878</v>
      </c>
      <c r="FA49" s="2">
        <v>674.3298203298134</v>
      </c>
      <c r="FB49" s="2">
        <v>763.66046640663387</v>
      </c>
      <c r="FC49" s="2">
        <v>738.48726130477792</v>
      </c>
      <c r="FD49" s="2">
        <v>704.45038494721052</v>
      </c>
      <c r="FE49" s="2">
        <v>792.52054192576884</v>
      </c>
      <c r="FF49" s="2">
        <v>866.88081179268113</v>
      </c>
      <c r="FG49" s="2">
        <v>856.83806417697531</v>
      </c>
      <c r="FH49" s="37">
        <v>24.321284994364849</v>
      </c>
      <c r="FI49" s="2">
        <v>22.402691296510035</v>
      </c>
      <c r="FJ49" s="2">
        <v>20.660546391860318</v>
      </c>
      <c r="FK49" s="2">
        <v>15.53317753140413</v>
      </c>
      <c r="FL49" s="2">
        <v>11.655260997810879</v>
      </c>
      <c r="FM49" s="2">
        <v>10.303759643898353</v>
      </c>
      <c r="FN49" s="2">
        <v>8.9918476464448815</v>
      </c>
      <c r="FO49" s="2">
        <v>9.3826868704327442</v>
      </c>
      <c r="FP49" s="2">
        <v>10.427653716956421</v>
      </c>
      <c r="FQ49" s="2">
        <v>10.835245501819678</v>
      </c>
      <c r="FR49" s="2">
        <v>13.870094757267127</v>
      </c>
      <c r="FS49" s="2">
        <v>14.169583062490075</v>
      </c>
      <c r="FT49" s="2">
        <v>14.191391663318383</v>
      </c>
      <c r="FU49" s="2">
        <v>16.389164199962583</v>
      </c>
      <c r="FV49" s="2">
        <v>17.453710566009374</v>
      </c>
      <c r="FW49" s="2">
        <v>17.213294160943985</v>
      </c>
      <c r="FX49" s="37">
        <v>173.08016998189518</v>
      </c>
      <c r="FY49" s="2">
        <v>158.53862896991987</v>
      </c>
      <c r="FZ49" s="2">
        <v>147.07754405678043</v>
      </c>
      <c r="GA49" s="2">
        <v>115.67136389870761</v>
      </c>
      <c r="GB49" s="2">
        <v>72.535792219306373</v>
      </c>
      <c r="GC49" s="2">
        <v>69.17005268402842</v>
      </c>
      <c r="GD49" s="2">
        <v>56.650671116673351</v>
      </c>
      <c r="GE49" s="2">
        <v>54.104967325006463</v>
      </c>
      <c r="GF49" s="2">
        <v>57.621553449205571</v>
      </c>
      <c r="GG49" s="2">
        <v>54.835729964545372</v>
      </c>
      <c r="GH49" s="2">
        <v>66.223634469139256</v>
      </c>
      <c r="GI49" s="2">
        <v>65.309026213232798</v>
      </c>
      <c r="GJ49" s="2">
        <v>64.629929384433709</v>
      </c>
      <c r="GK49" s="2">
        <v>78.976891952931197</v>
      </c>
      <c r="GL49" s="2">
        <v>84.611057351721186</v>
      </c>
      <c r="GM49" s="2">
        <v>84.46684169035133</v>
      </c>
      <c r="GN49" s="37">
        <v>138.84752741616856</v>
      </c>
      <c r="GO49" s="2">
        <v>155.54152790776462</v>
      </c>
      <c r="GP49" s="2">
        <v>149.98238228550855</v>
      </c>
      <c r="GQ49" s="2">
        <v>201.20230772260541</v>
      </c>
      <c r="GR49" s="2">
        <v>183.83287397361835</v>
      </c>
      <c r="GS49" s="2">
        <v>208.46253869463669</v>
      </c>
      <c r="GT49" s="2">
        <v>182.41071784277418</v>
      </c>
      <c r="GU49" s="2">
        <v>266.35082491649177</v>
      </c>
      <c r="GV49" s="2">
        <v>254.51057676356183</v>
      </c>
      <c r="GW49" s="2">
        <v>236.73424987705963</v>
      </c>
      <c r="GX49" s="2">
        <v>257.35560347706894</v>
      </c>
      <c r="GY49" s="2">
        <v>254.47615043591031</v>
      </c>
      <c r="GZ49" s="2">
        <v>241.88326392578097</v>
      </c>
      <c r="HA49" s="2">
        <v>243.35612097023071</v>
      </c>
      <c r="HB49" s="2">
        <v>284.28082115061915</v>
      </c>
      <c r="HC49" s="2">
        <v>248.39915569413836</v>
      </c>
      <c r="HD49" s="37">
        <v>42.198629187597007</v>
      </c>
      <c r="HE49" s="2">
        <v>44.376372004187566</v>
      </c>
      <c r="HF49" s="2">
        <v>44.241734695975993</v>
      </c>
      <c r="HG49" s="2">
        <v>47.682365717647464</v>
      </c>
      <c r="HH49" s="2">
        <v>42.431711321441504</v>
      </c>
      <c r="HI49" s="2">
        <v>45.992471853261684</v>
      </c>
      <c r="HJ49" s="2">
        <v>37.63915028877885</v>
      </c>
      <c r="HK49" s="2">
        <v>42.664291254410536</v>
      </c>
      <c r="HL49" s="2">
        <v>41.249528297105549</v>
      </c>
      <c r="HM49" s="2">
        <v>37.406351697917991</v>
      </c>
      <c r="HN49" s="2">
        <v>38.578113061351353</v>
      </c>
      <c r="HO49" s="2">
        <v>36.917885116476704</v>
      </c>
      <c r="HP49" s="2">
        <v>33.639860138636763</v>
      </c>
      <c r="HQ49" s="2">
        <v>33.01331552103651</v>
      </c>
      <c r="HR49" s="2">
        <v>36.323565108179999</v>
      </c>
      <c r="HS49" s="2">
        <v>32.011767557680955</v>
      </c>
      <c r="HT49" s="37">
        <v>240.05021758473433</v>
      </c>
      <c r="HU49" s="2">
        <v>271.99187820669744</v>
      </c>
      <c r="HV49" s="2">
        <v>260.24882604141919</v>
      </c>
      <c r="HW49" s="2">
        <v>362.52562632713602</v>
      </c>
      <c r="HX49" s="2">
        <v>332.2379628884853</v>
      </c>
      <c r="HY49" s="2">
        <v>379.13163325739072</v>
      </c>
      <c r="HZ49" s="2">
        <v>334.1792237342496</v>
      </c>
      <c r="IA49" s="2">
        <v>502.19385414455257</v>
      </c>
      <c r="IB49" s="2">
        <v>478.96871264996514</v>
      </c>
      <c r="IC49" s="2">
        <v>446.27984039289856</v>
      </c>
      <c r="ID49" s="2">
        <v>486.91793884639713</v>
      </c>
      <c r="IE49" s="2">
        <v>482.98171553975675</v>
      </c>
      <c r="IF49" s="2">
        <v>460.66870954307552</v>
      </c>
      <c r="IG49" s="2">
        <v>463.79727017964387</v>
      </c>
      <c r="IH49" s="2">
        <v>544.78051866906765</v>
      </c>
      <c r="II49" s="38">
        <v>475.2596194691526</v>
      </c>
      <c r="IJ49" s="37">
        <v>6.4793788010667344</v>
      </c>
      <c r="IK49" s="2">
        <v>9.2034471086815035</v>
      </c>
      <c r="IL49" s="2">
        <v>10.590017966749556</v>
      </c>
      <c r="IM49" s="2">
        <v>14.475699775628421</v>
      </c>
      <c r="IN49" s="2">
        <v>19.063666238455408</v>
      </c>
      <c r="IO49" s="2">
        <v>28.541896150100914</v>
      </c>
      <c r="IP49" s="2">
        <v>34.673414321643804</v>
      </c>
      <c r="IQ49" s="2">
        <v>45.657044279314249</v>
      </c>
      <c r="IR49" s="2">
        <v>69.560039477049912</v>
      </c>
      <c r="IS49" s="2">
        <v>73.245525866020543</v>
      </c>
      <c r="IT49" s="2">
        <v>80.928909530689012</v>
      </c>
      <c r="IU49" s="2">
        <v>82.137879734217819</v>
      </c>
      <c r="IV49" s="2">
        <v>77.460127010255306</v>
      </c>
      <c r="IW49" s="2">
        <v>77.142624462175675</v>
      </c>
      <c r="IX49" s="2">
        <v>104.11720142593988</v>
      </c>
      <c r="IY49" s="38">
        <v>80.797355378660953</v>
      </c>
    </row>
    <row r="50" spans="1:259" ht="14.5" x14ac:dyDescent="0.35">
      <c r="A50" s="51">
        <v>45</v>
      </c>
      <c r="B50" s="48" t="s">
        <v>84</v>
      </c>
      <c r="C50" s="46" t="s">
        <v>49</v>
      </c>
      <c r="D50" s="37">
        <v>231.56953584265165</v>
      </c>
      <c r="E50" s="2">
        <v>225.58813427159419</v>
      </c>
      <c r="F50" s="2">
        <v>253.70265514141795</v>
      </c>
      <c r="G50" s="2">
        <v>267.67991800733154</v>
      </c>
      <c r="H50" s="2">
        <v>250.03858910622517</v>
      </c>
      <c r="I50" s="2">
        <v>252.77601396184133</v>
      </c>
      <c r="J50" s="2">
        <v>240.33479794929218</v>
      </c>
      <c r="K50" s="2">
        <v>240.82460365533763</v>
      </c>
      <c r="L50" s="2">
        <v>227.06473027114163</v>
      </c>
      <c r="M50" s="2">
        <v>226.68477152789399</v>
      </c>
      <c r="N50" s="2">
        <v>223.46997856441956</v>
      </c>
      <c r="O50" s="2">
        <v>227.51586119304278</v>
      </c>
      <c r="P50" s="2">
        <v>221.2348159853901</v>
      </c>
      <c r="Q50" s="2">
        <v>223.74830834447692</v>
      </c>
      <c r="R50" s="2">
        <v>200.07542904864516</v>
      </c>
      <c r="S50" s="2">
        <v>200.45492863737022</v>
      </c>
      <c r="T50" s="37">
        <v>225.63059828106921</v>
      </c>
      <c r="U50" s="2">
        <v>219.5064603237206</v>
      </c>
      <c r="V50" s="2">
        <v>247.38042813066522</v>
      </c>
      <c r="W50" s="2">
        <v>261.05221190529699</v>
      </c>
      <c r="X50" s="2">
        <v>243.54802366442001</v>
      </c>
      <c r="Y50" s="2">
        <v>246.26868653755099</v>
      </c>
      <c r="Z50" s="2">
        <v>234.17451265726126</v>
      </c>
      <c r="AA50" s="2">
        <v>234.82827518942304</v>
      </c>
      <c r="AB50" s="2">
        <v>221.26026250812458</v>
      </c>
      <c r="AC50" s="2">
        <v>221.12612303409438</v>
      </c>
      <c r="AD50" s="2">
        <v>217.96674948051185</v>
      </c>
      <c r="AE50" s="2">
        <v>222.36216892032832</v>
      </c>
      <c r="AF50" s="2">
        <v>216.30222855238327</v>
      </c>
      <c r="AG50" s="2">
        <v>219.03686858931417</v>
      </c>
      <c r="AH50" s="2">
        <v>195.39506778725772</v>
      </c>
      <c r="AI50" s="2">
        <v>196.08104904700301</v>
      </c>
      <c r="AJ50" s="37">
        <v>14.187741254492849</v>
      </c>
      <c r="AK50" s="2">
        <v>13.085238507120863</v>
      </c>
      <c r="AL50" s="2">
        <v>10.958363329063758</v>
      </c>
      <c r="AM50" s="2">
        <v>10.783718297392092</v>
      </c>
      <c r="AN50" s="2">
        <v>8.000876749419465</v>
      </c>
      <c r="AO50" s="2">
        <v>7.4848634532171561</v>
      </c>
      <c r="AP50" s="2">
        <v>7.1749764655818691</v>
      </c>
      <c r="AQ50" s="2">
        <v>7.4101801588012739</v>
      </c>
      <c r="AR50" s="2">
        <v>8.0584925960005531</v>
      </c>
      <c r="AS50" s="2">
        <v>8.9766598814475405</v>
      </c>
      <c r="AT50" s="2">
        <v>9.3852255566287326</v>
      </c>
      <c r="AU50" s="2">
        <v>9.4133728718558416</v>
      </c>
      <c r="AV50" s="2">
        <v>9.172656637573116</v>
      </c>
      <c r="AW50" s="2">
        <v>9.3725951457212435</v>
      </c>
      <c r="AX50" s="2">
        <v>9.7279898260464392</v>
      </c>
      <c r="AY50" s="2">
        <v>10.246481955467964</v>
      </c>
      <c r="AZ50" s="37">
        <v>3.9440500194452102</v>
      </c>
      <c r="BA50" s="2">
        <v>4.1532414584750885</v>
      </c>
      <c r="BB50" s="2">
        <v>4.8057729781161704</v>
      </c>
      <c r="BC50" s="2">
        <v>5.5103988370832262</v>
      </c>
      <c r="BD50" s="2">
        <v>5.8836102809495552</v>
      </c>
      <c r="BE50" s="2">
        <v>6.643383654880739</v>
      </c>
      <c r="BF50" s="2">
        <v>6.9480243613489563</v>
      </c>
      <c r="BG50" s="2">
        <v>7.8662297613573049</v>
      </c>
      <c r="BH50" s="2">
        <v>8.5636514364971177</v>
      </c>
      <c r="BI50" s="2">
        <v>9.3595365813626845</v>
      </c>
      <c r="BJ50" s="2">
        <v>10.541365594554176</v>
      </c>
      <c r="BK50" s="2">
        <v>10.625214866124018</v>
      </c>
      <c r="BL50" s="2">
        <v>10.702892753258851</v>
      </c>
      <c r="BM50" s="2">
        <v>10.998785965002485</v>
      </c>
      <c r="BN50" s="2">
        <v>11.523380032011355</v>
      </c>
      <c r="BO50" s="2">
        <v>11.133828958642473</v>
      </c>
      <c r="BP50" s="37">
        <v>4496.5075513033016</v>
      </c>
      <c r="BQ50" s="2">
        <v>4614.6782831780301</v>
      </c>
      <c r="BR50" s="2">
        <v>4741.8629983380624</v>
      </c>
      <c r="BS50" s="2">
        <v>4865.5062978808419</v>
      </c>
      <c r="BT50" s="2">
        <v>4707.3841683692572</v>
      </c>
      <c r="BU50" s="2">
        <v>4537.2545790571639</v>
      </c>
      <c r="BV50" s="2">
        <v>4118.1594952375644</v>
      </c>
      <c r="BW50" s="2">
        <v>3704.2925347083146</v>
      </c>
      <c r="BX50" s="2">
        <v>3309.4623396571569</v>
      </c>
      <c r="BY50" s="2">
        <v>2827.0248230574739</v>
      </c>
      <c r="BZ50" s="2">
        <v>2446.9808857652492</v>
      </c>
      <c r="CA50" s="2">
        <v>2074.4358927802564</v>
      </c>
      <c r="CB50" s="2">
        <v>1839.4864675407709</v>
      </c>
      <c r="CC50" s="2">
        <v>1534.3288103570633</v>
      </c>
      <c r="CD50" s="2">
        <v>1354.2818377758724</v>
      </c>
      <c r="CE50" s="2">
        <v>1136.5134215744515</v>
      </c>
      <c r="CF50" s="37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37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0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37">
        <v>1.1271340911593821</v>
      </c>
      <c r="DM50" s="2">
        <v>1.0217933949368361</v>
      </c>
      <c r="DN50" s="2">
        <v>1.1526803259183556</v>
      </c>
      <c r="DO50" s="2">
        <v>0.84590607757995628</v>
      </c>
      <c r="DP50" s="2">
        <v>0.74802310634142177</v>
      </c>
      <c r="DQ50" s="2">
        <v>0.63203819015007734</v>
      </c>
      <c r="DR50" s="2">
        <v>0.69382984516660762</v>
      </c>
      <c r="DS50" s="2">
        <v>0.93170531059905526</v>
      </c>
      <c r="DT50" s="2">
        <v>1.3120755009794365</v>
      </c>
      <c r="DU50" s="2">
        <v>0.92173311219902976</v>
      </c>
      <c r="DV50" s="2">
        <v>1.3978786547222002</v>
      </c>
      <c r="DW50" s="2">
        <v>0.99362214465525223</v>
      </c>
      <c r="DX50" s="2">
        <v>0.85552111799783814</v>
      </c>
      <c r="DY50" s="2">
        <v>1.0224773483254725</v>
      </c>
      <c r="DZ50" s="2">
        <v>0.89311390250233824</v>
      </c>
      <c r="EA50" s="2">
        <v>0.88606976725986231</v>
      </c>
      <c r="EB50" s="37">
        <v>1216.0602126477613</v>
      </c>
      <c r="EC50" s="2">
        <v>1128.4009099730949</v>
      </c>
      <c r="ED50" s="2">
        <v>1237.7792720366781</v>
      </c>
      <c r="EE50" s="2">
        <v>1309.0501999697424</v>
      </c>
      <c r="EF50" s="2">
        <v>1245.0796172318862</v>
      </c>
      <c r="EG50" s="2">
        <v>1293.169598905891</v>
      </c>
      <c r="EH50" s="2">
        <v>1259.1648811053014</v>
      </c>
      <c r="EI50" s="2">
        <v>1227.2703531707359</v>
      </c>
      <c r="EJ50" s="2">
        <v>1185.2701393787124</v>
      </c>
      <c r="EK50" s="2">
        <v>1136.3862542997019</v>
      </c>
      <c r="EL50" s="2">
        <v>1086.0425024449332</v>
      </c>
      <c r="EM50" s="2">
        <v>957.09732304561521</v>
      </c>
      <c r="EN50" s="2">
        <v>854.83461326848112</v>
      </c>
      <c r="EO50" s="2">
        <v>789.22163607598497</v>
      </c>
      <c r="EP50" s="2">
        <v>750.94766450876705</v>
      </c>
      <c r="EQ50" s="2">
        <v>673.09343278412575</v>
      </c>
      <c r="ER50" s="37">
        <v>1620.9375942814543</v>
      </c>
      <c r="ES50" s="2">
        <v>1545.6806475509381</v>
      </c>
      <c r="ET50" s="2">
        <v>1350.8878472618396</v>
      </c>
      <c r="EU50" s="2">
        <v>1251.1905274944809</v>
      </c>
      <c r="EV50" s="2">
        <v>1018.0646622188407</v>
      </c>
      <c r="EW50" s="2">
        <v>974.28766883995536</v>
      </c>
      <c r="EX50" s="2">
        <v>914.64175550539164</v>
      </c>
      <c r="EY50" s="2">
        <v>893.9817693422857</v>
      </c>
      <c r="EZ50" s="2">
        <v>879.9125427505337</v>
      </c>
      <c r="FA50" s="2">
        <v>888.30727810696374</v>
      </c>
      <c r="FB50" s="2">
        <v>843.91196633249172</v>
      </c>
      <c r="FC50" s="2">
        <v>829.39081290336253</v>
      </c>
      <c r="FD50" s="2">
        <v>764.21595166570398</v>
      </c>
      <c r="FE50" s="2">
        <v>752.09175692180736</v>
      </c>
      <c r="FF50" s="2">
        <v>780.67711469488961</v>
      </c>
      <c r="FG50" s="2">
        <v>865.98329351606787</v>
      </c>
      <c r="FH50" s="37">
        <v>23.849885378797737</v>
      </c>
      <c r="FI50" s="2">
        <v>25.183117828946905</v>
      </c>
      <c r="FJ50" s="2">
        <v>19.916385843859345</v>
      </c>
      <c r="FK50" s="2">
        <v>17.315991488579847</v>
      </c>
      <c r="FL50" s="2">
        <v>15.551789336396979</v>
      </c>
      <c r="FM50" s="2">
        <v>13.484028592292969</v>
      </c>
      <c r="FN50" s="2">
        <v>11.80345161517527</v>
      </c>
      <c r="FO50" s="2">
        <v>11.006617637243657</v>
      </c>
      <c r="FP50" s="2">
        <v>10.880088664379091</v>
      </c>
      <c r="FQ50" s="2">
        <v>12.313548717049549</v>
      </c>
      <c r="FR50" s="2">
        <v>11.074678309380021</v>
      </c>
      <c r="FS50" s="2">
        <v>11.180537910361142</v>
      </c>
      <c r="FT50" s="2">
        <v>10.766211170746125</v>
      </c>
      <c r="FU50" s="2">
        <v>11.071449550059745</v>
      </c>
      <c r="FV50" s="2">
        <v>11.744783527835327</v>
      </c>
      <c r="FW50" s="2">
        <v>13.246816620835915</v>
      </c>
      <c r="FX50" s="37">
        <v>199.97307656260219</v>
      </c>
      <c r="FY50" s="2">
        <v>192.59801295130535</v>
      </c>
      <c r="FZ50" s="2">
        <v>164.03349527934466</v>
      </c>
      <c r="GA50" s="2">
        <v>146.19805909446166</v>
      </c>
      <c r="GB50" s="2">
        <v>102.90741045961343</v>
      </c>
      <c r="GC50" s="2">
        <v>91.168426175129653</v>
      </c>
      <c r="GD50" s="2">
        <v>82.282748583055294</v>
      </c>
      <c r="GE50" s="2">
        <v>76.572355314965748</v>
      </c>
      <c r="GF50" s="2">
        <v>75.775010381262348</v>
      </c>
      <c r="GG50" s="2">
        <v>76.738647927071611</v>
      </c>
      <c r="GH50" s="2">
        <v>68.135761959746546</v>
      </c>
      <c r="GI50" s="2">
        <v>67.065171516270567</v>
      </c>
      <c r="GJ50" s="2">
        <v>62.475465457742267</v>
      </c>
      <c r="GK50" s="2">
        <v>64.004778260551291</v>
      </c>
      <c r="GL50" s="2">
        <v>65.782426223648457</v>
      </c>
      <c r="GM50" s="2">
        <v>73.501376312239003</v>
      </c>
      <c r="GN50" s="37">
        <v>153.81014442523499</v>
      </c>
      <c r="GO50" s="2">
        <v>155.53361538926538</v>
      </c>
      <c r="GP50" s="2">
        <v>152.4344974556758</v>
      </c>
      <c r="GQ50" s="2">
        <v>200.62128494832857</v>
      </c>
      <c r="GR50" s="2">
        <v>177.77003615470721</v>
      </c>
      <c r="GS50" s="2">
        <v>197.23867811599578</v>
      </c>
      <c r="GT50" s="2">
        <v>178.31069909126285</v>
      </c>
      <c r="GU50" s="2">
        <v>237.64286040730104</v>
      </c>
      <c r="GV50" s="2">
        <v>224.8150710197072</v>
      </c>
      <c r="GW50" s="2">
        <v>212.4705712972239</v>
      </c>
      <c r="GX50" s="2">
        <v>219.47433835462996</v>
      </c>
      <c r="GY50" s="2">
        <v>213.30535358279039</v>
      </c>
      <c r="GZ50" s="2">
        <v>213.70966151911264</v>
      </c>
      <c r="HA50" s="2">
        <v>211.7807693961949</v>
      </c>
      <c r="HB50" s="2">
        <v>237.52959937145661</v>
      </c>
      <c r="HC50" s="2">
        <v>212.73145023057646</v>
      </c>
      <c r="HD50" s="37">
        <v>53.807038885642918</v>
      </c>
      <c r="HE50" s="2">
        <v>50.186460317009903</v>
      </c>
      <c r="HF50" s="2">
        <v>52.54640354095487</v>
      </c>
      <c r="HG50" s="2">
        <v>56.146157609831739</v>
      </c>
      <c r="HH50" s="2">
        <v>48.269419663426099</v>
      </c>
      <c r="HI50" s="2">
        <v>48.142398044272042</v>
      </c>
      <c r="HJ50" s="2">
        <v>43.685202126297952</v>
      </c>
      <c r="HK50" s="2">
        <v>47.98814694336756</v>
      </c>
      <c r="HL50" s="2">
        <v>44.960930347677618</v>
      </c>
      <c r="HM50" s="2">
        <v>41.718569417244687</v>
      </c>
      <c r="HN50" s="2">
        <v>41.79818943402033</v>
      </c>
      <c r="HO50" s="2">
        <v>38.17915997920889</v>
      </c>
      <c r="HP50" s="2">
        <v>35.927880162911826</v>
      </c>
      <c r="HQ50" s="2">
        <v>34.752163677407303</v>
      </c>
      <c r="HR50" s="2">
        <v>35.778819295378412</v>
      </c>
      <c r="HS50" s="2">
        <v>32.446242247184109</v>
      </c>
      <c r="HT50" s="37">
        <v>258.51396994453154</v>
      </c>
      <c r="HU50" s="2">
        <v>265.87805315933093</v>
      </c>
      <c r="HV50" s="2">
        <v>256.58405934569134</v>
      </c>
      <c r="HW50" s="2">
        <v>352.42803724165583</v>
      </c>
      <c r="HX50" s="2">
        <v>313.67370514116442</v>
      </c>
      <c r="HY50" s="2">
        <v>353.8477330727834</v>
      </c>
      <c r="HZ50" s="2">
        <v>319.43191681568538</v>
      </c>
      <c r="IA50" s="2">
        <v>437.5367031941035</v>
      </c>
      <c r="IB50" s="2">
        <v>414.03024535634398</v>
      </c>
      <c r="IC50" s="2">
        <v>391.9042445024275</v>
      </c>
      <c r="ID50" s="2">
        <v>405.80722586377499</v>
      </c>
      <c r="IE50" s="2">
        <v>397.17299346089845</v>
      </c>
      <c r="IF50" s="2">
        <v>400.43783556246194</v>
      </c>
      <c r="IG50" s="2">
        <v>397.25967348885831</v>
      </c>
      <c r="IH50" s="2">
        <v>449.44490664754323</v>
      </c>
      <c r="II50" s="38">
        <v>401.70312108457836</v>
      </c>
      <c r="IJ50" s="37">
        <v>5.3319985190293551</v>
      </c>
      <c r="IK50" s="2">
        <v>12.821735075581453</v>
      </c>
      <c r="IL50" s="2">
        <v>9.0282854816947804</v>
      </c>
      <c r="IM50" s="2">
        <v>12.176857687539529</v>
      </c>
      <c r="IN50" s="2">
        <v>16.43446128610195</v>
      </c>
      <c r="IO50" s="2">
        <v>22.908786684787863</v>
      </c>
      <c r="IP50" s="2">
        <v>32.622182782123176</v>
      </c>
      <c r="IQ50" s="2">
        <v>46.647661984326881</v>
      </c>
      <c r="IR50" s="2">
        <v>63.76976314156645</v>
      </c>
      <c r="IS50" s="2">
        <v>75.011265518563718</v>
      </c>
      <c r="IT50" s="2">
        <v>83.153963558109922</v>
      </c>
      <c r="IU50" s="2">
        <v>78.489955654265714</v>
      </c>
      <c r="IV50" s="2">
        <v>75.941330472897818</v>
      </c>
      <c r="IW50" s="2">
        <v>80.771643196686185</v>
      </c>
      <c r="IX50" s="2">
        <v>95.790017687815649</v>
      </c>
      <c r="IY50" s="38">
        <v>89.999943597085718</v>
      </c>
    </row>
    <row r="51" spans="1:259" ht="14.5" x14ac:dyDescent="0.35">
      <c r="A51" s="51">
        <v>46</v>
      </c>
      <c r="B51" s="48" t="s">
        <v>84</v>
      </c>
      <c r="C51" s="46" t="s">
        <v>50</v>
      </c>
      <c r="D51" s="37">
        <v>71.572928470980173</v>
      </c>
      <c r="E51" s="2">
        <v>72.897484571509551</v>
      </c>
      <c r="F51" s="2">
        <v>74.848811190613532</v>
      </c>
      <c r="G51" s="2">
        <v>72.769156008608803</v>
      </c>
      <c r="H51" s="2">
        <v>69.169215748270318</v>
      </c>
      <c r="I51" s="2">
        <v>69.106216012191766</v>
      </c>
      <c r="J51" s="2">
        <v>67.820005659108631</v>
      </c>
      <c r="K51" s="2">
        <v>65.891113405971993</v>
      </c>
      <c r="L51" s="2">
        <v>62.031228326976155</v>
      </c>
      <c r="M51" s="2">
        <v>60.781275647501431</v>
      </c>
      <c r="N51" s="2">
        <v>59.925343477488632</v>
      </c>
      <c r="O51" s="2">
        <v>60.119262659089152</v>
      </c>
      <c r="P51" s="2">
        <v>55.981515632630867</v>
      </c>
      <c r="Q51" s="2">
        <v>55.672055155996865</v>
      </c>
      <c r="R51" s="2">
        <v>49.584062082739727</v>
      </c>
      <c r="S51" s="2">
        <v>47.899013753354971</v>
      </c>
      <c r="T51" s="37">
        <v>69.738706476605515</v>
      </c>
      <c r="U51" s="2">
        <v>70.990740965793648</v>
      </c>
      <c r="V51" s="2">
        <v>73.04610398200893</v>
      </c>
      <c r="W51" s="2">
        <v>70.936845028789392</v>
      </c>
      <c r="X51" s="2">
        <v>67.333331839567904</v>
      </c>
      <c r="Y51" s="2">
        <v>67.282771925013066</v>
      </c>
      <c r="Z51" s="2">
        <v>66.077169094723715</v>
      </c>
      <c r="AA51" s="2">
        <v>64.201779452158888</v>
      </c>
      <c r="AB51" s="2">
        <v>60.440599096568647</v>
      </c>
      <c r="AC51" s="2">
        <v>59.312878742449016</v>
      </c>
      <c r="AD51" s="2">
        <v>58.538848611265315</v>
      </c>
      <c r="AE51" s="2">
        <v>58.834332439973707</v>
      </c>
      <c r="AF51" s="2">
        <v>54.83179053143386</v>
      </c>
      <c r="AG51" s="2">
        <v>54.584350352290272</v>
      </c>
      <c r="AH51" s="2">
        <v>48.578043253594281</v>
      </c>
      <c r="AI51" s="2">
        <v>46.999714613299673</v>
      </c>
      <c r="AJ51" s="37">
        <v>7.4508871151075757</v>
      </c>
      <c r="AK51" s="2">
        <v>6.5036911547643133</v>
      </c>
      <c r="AL51" s="2">
        <v>5.640385825173758</v>
      </c>
      <c r="AM51" s="2">
        <v>5.8992430581989854</v>
      </c>
      <c r="AN51" s="2">
        <v>4.4451639405866112</v>
      </c>
      <c r="AO51" s="2">
        <v>4.3007580079433545</v>
      </c>
      <c r="AP51" s="2">
        <v>4.116038216535391</v>
      </c>
      <c r="AQ51" s="2">
        <v>4.0704641383096272</v>
      </c>
      <c r="AR51" s="2">
        <v>4.3371196121349875</v>
      </c>
      <c r="AS51" s="2">
        <v>4.3741177697220266</v>
      </c>
      <c r="AT51" s="2">
        <v>4.2719657629588506</v>
      </c>
      <c r="AU51" s="2">
        <v>4.2459059854844829</v>
      </c>
      <c r="AV51" s="2">
        <v>4.03109420538624</v>
      </c>
      <c r="AW51" s="2">
        <v>4.1901275561710802</v>
      </c>
      <c r="AX51" s="2">
        <v>3.9574697948219333</v>
      </c>
      <c r="AY51" s="2">
        <v>3.6445728216743087</v>
      </c>
      <c r="AZ51" s="37">
        <v>1.0851655094084851</v>
      </c>
      <c r="BA51" s="2">
        <v>1.128294761849302</v>
      </c>
      <c r="BB51" s="2">
        <v>1.1887548850943193</v>
      </c>
      <c r="BC51" s="2">
        <v>1.2256065850993614</v>
      </c>
      <c r="BD51" s="2">
        <v>1.3662759475061399</v>
      </c>
      <c r="BE51" s="2">
        <v>1.5005908710362581</v>
      </c>
      <c r="BF51" s="2">
        <v>1.5995543019775729</v>
      </c>
      <c r="BG51" s="2">
        <v>1.757939984680732</v>
      </c>
      <c r="BH51" s="2">
        <v>1.8615083396727046</v>
      </c>
      <c r="BI51" s="2">
        <v>1.9782937916833594</v>
      </c>
      <c r="BJ51" s="2">
        <v>2.1596066308910991</v>
      </c>
      <c r="BK51" s="2">
        <v>2.1892013364866614</v>
      </c>
      <c r="BL51" s="2">
        <v>2.0534622330360426</v>
      </c>
      <c r="BM51" s="2">
        <v>2.1376669366152226</v>
      </c>
      <c r="BN51" s="2">
        <v>2.0942090867464715</v>
      </c>
      <c r="BO51" s="2">
        <v>1.937336163904491</v>
      </c>
      <c r="BP51" s="37">
        <v>1338.0282951583199</v>
      </c>
      <c r="BQ51" s="2">
        <v>1425.6421414924</v>
      </c>
      <c r="BR51" s="2">
        <v>1329.7563609497199</v>
      </c>
      <c r="BS51" s="2">
        <v>1342.3464291385401</v>
      </c>
      <c r="BT51" s="2">
        <v>1349.3561922768999</v>
      </c>
      <c r="BU51" s="2">
        <v>1305.3662821316</v>
      </c>
      <c r="BV51" s="2">
        <v>1203.70560429791</v>
      </c>
      <c r="BW51" s="2">
        <v>1109.5068620002</v>
      </c>
      <c r="BX51" s="2">
        <v>975.89017125453404</v>
      </c>
      <c r="BY51" s="2">
        <v>821.67375270411196</v>
      </c>
      <c r="BZ51" s="2">
        <v>694.58406767424503</v>
      </c>
      <c r="CA51" s="2">
        <v>585.90649735290299</v>
      </c>
      <c r="CB51" s="2">
        <v>492.68697169162499</v>
      </c>
      <c r="CC51" s="2">
        <v>403.89949393076802</v>
      </c>
      <c r="CD51" s="2">
        <v>340.244266902601</v>
      </c>
      <c r="CE51" s="2">
        <v>283.85701761370802</v>
      </c>
      <c r="CF51" s="37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37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37">
        <v>0.67554555844605546</v>
      </c>
      <c r="DM51" s="2">
        <v>0.6363805015043521</v>
      </c>
      <c r="DN51" s="2">
        <v>0.72417538614000321</v>
      </c>
      <c r="DO51" s="2">
        <v>0.41578273395631604</v>
      </c>
      <c r="DP51" s="2">
        <v>0.35179205522892765</v>
      </c>
      <c r="DQ51" s="2">
        <v>0.27410095859778022</v>
      </c>
      <c r="DR51" s="2">
        <v>0.28938986085782359</v>
      </c>
      <c r="DS51" s="2">
        <v>0.1386499568760082</v>
      </c>
      <c r="DT51" s="2">
        <v>0.17956014502914058</v>
      </c>
      <c r="DU51" s="2">
        <v>0.13292739753376948</v>
      </c>
      <c r="DV51" s="2">
        <v>0.1865791200615706</v>
      </c>
      <c r="DW51" s="2">
        <v>0.15480966348038308</v>
      </c>
      <c r="DX51" s="2">
        <v>0.14486925656433103</v>
      </c>
      <c r="DY51" s="2">
        <v>0.61386866304615539</v>
      </c>
      <c r="DZ51" s="2">
        <v>0.48794223505036188</v>
      </c>
      <c r="EA51" s="2">
        <v>0.48276128063775486</v>
      </c>
      <c r="EB51" s="37">
        <v>249.58885156273061</v>
      </c>
      <c r="EC51" s="2">
        <v>244.99227834054153</v>
      </c>
      <c r="ED51" s="2">
        <v>244.4536072340205</v>
      </c>
      <c r="EE51" s="2">
        <v>234.63866487605364</v>
      </c>
      <c r="EF51" s="2">
        <v>237.67559747824197</v>
      </c>
      <c r="EG51" s="2">
        <v>250.06517347478837</v>
      </c>
      <c r="EH51" s="2">
        <v>250.34778466144428</v>
      </c>
      <c r="EI51" s="2">
        <v>244.47156043180121</v>
      </c>
      <c r="EJ51" s="2">
        <v>230.75226074379381</v>
      </c>
      <c r="EK51" s="2">
        <v>218.96964347935864</v>
      </c>
      <c r="EL51" s="2">
        <v>210.30392853813976</v>
      </c>
      <c r="EM51" s="2">
        <v>188.18995999847746</v>
      </c>
      <c r="EN51" s="2">
        <v>160.97050469439748</v>
      </c>
      <c r="EO51" s="2">
        <v>147.06973066689932</v>
      </c>
      <c r="EP51" s="2">
        <v>135.41521026854656</v>
      </c>
      <c r="EQ51" s="2">
        <v>119.9025173006327</v>
      </c>
      <c r="ER51" s="37">
        <v>556.35351102159927</v>
      </c>
      <c r="ES51" s="2">
        <v>534.84708283918803</v>
      </c>
      <c r="ET51" s="2">
        <v>473.74246462455523</v>
      </c>
      <c r="EU51" s="2">
        <v>442.53934621253501</v>
      </c>
      <c r="EV51" s="2">
        <v>373.89465392235462</v>
      </c>
      <c r="EW51" s="2">
        <v>364.05401370653783</v>
      </c>
      <c r="EX51" s="2">
        <v>344.53412047012506</v>
      </c>
      <c r="EY51" s="2">
        <v>333.08285250674811</v>
      </c>
      <c r="EZ51" s="2">
        <v>335.25776970979047</v>
      </c>
      <c r="FA51" s="2">
        <v>319.48490126223794</v>
      </c>
      <c r="FB51" s="2">
        <v>312.61769207174518</v>
      </c>
      <c r="FC51" s="2">
        <v>304.33176733040693</v>
      </c>
      <c r="FD51" s="2">
        <v>296.21151022448072</v>
      </c>
      <c r="FE51" s="2">
        <v>304.83640101564919</v>
      </c>
      <c r="FF51" s="2">
        <v>303.77611022491214</v>
      </c>
      <c r="FG51" s="2">
        <v>302.22749840001757</v>
      </c>
      <c r="FH51" s="37">
        <v>11.116131232399526</v>
      </c>
      <c r="FI51" s="2">
        <v>10.717272346529306</v>
      </c>
      <c r="FJ51" s="2">
        <v>9.2912217528229899</v>
      </c>
      <c r="FK51" s="2">
        <v>8.387653517512959</v>
      </c>
      <c r="FL51" s="2">
        <v>8.0093086554368043</v>
      </c>
      <c r="FM51" s="2">
        <v>7.1433471779035731</v>
      </c>
      <c r="FN51" s="2">
        <v>6.370369696122733</v>
      </c>
      <c r="FO51" s="2">
        <v>5.8945613831608226</v>
      </c>
      <c r="FP51" s="2">
        <v>5.8215859129535064</v>
      </c>
      <c r="FQ51" s="2">
        <v>5.535072990272119</v>
      </c>
      <c r="FR51" s="2">
        <v>5.2762587469499582</v>
      </c>
      <c r="FS51" s="2">
        <v>4.9764298239964626</v>
      </c>
      <c r="FT51" s="2">
        <v>4.6890069883821983</v>
      </c>
      <c r="FU51" s="2">
        <v>4.698392354971487</v>
      </c>
      <c r="FV51" s="2">
        <v>4.5055648619235606</v>
      </c>
      <c r="FW51" s="2">
        <v>4.2468784670274564</v>
      </c>
      <c r="FX51" s="37">
        <v>86.537556098430827</v>
      </c>
      <c r="FY51" s="2">
        <v>81.978755009975316</v>
      </c>
      <c r="FZ51" s="2">
        <v>71.876694692538493</v>
      </c>
      <c r="GA51" s="2">
        <v>65.986900550088123</v>
      </c>
      <c r="GB51" s="2">
        <v>48.833532042557167</v>
      </c>
      <c r="GC51" s="2">
        <v>45.831326491200983</v>
      </c>
      <c r="GD51" s="2">
        <v>42.3605280426099</v>
      </c>
      <c r="GE51" s="2">
        <v>39.763372933068773</v>
      </c>
      <c r="GF51" s="2">
        <v>40.763201706308287</v>
      </c>
      <c r="GG51" s="2">
        <v>38.509401688262464</v>
      </c>
      <c r="GH51" s="2">
        <v>36.328204137753495</v>
      </c>
      <c r="GI51" s="2">
        <v>35.427034262660591</v>
      </c>
      <c r="GJ51" s="2">
        <v>33.49373047088104</v>
      </c>
      <c r="GK51" s="2">
        <v>34.809577667359655</v>
      </c>
      <c r="GL51" s="2">
        <v>33.755482933807485</v>
      </c>
      <c r="GM51" s="2">
        <v>32.109769763537159</v>
      </c>
      <c r="GN51" s="37">
        <v>41.621700435163866</v>
      </c>
      <c r="GO51" s="2">
        <v>44.217981305927758</v>
      </c>
      <c r="GP51" s="2">
        <v>39.217952487991724</v>
      </c>
      <c r="GQ51" s="2">
        <v>51.58724368228998</v>
      </c>
      <c r="GR51" s="2">
        <v>47.861693976384011</v>
      </c>
      <c r="GS51" s="2">
        <v>54.008015708218494</v>
      </c>
      <c r="GT51" s="2">
        <v>49.750674116344932</v>
      </c>
      <c r="GU51" s="2">
        <v>68.261625385528447</v>
      </c>
      <c r="GV51" s="2">
        <v>63.814746765589476</v>
      </c>
      <c r="GW51" s="2">
        <v>59.767981251189575</v>
      </c>
      <c r="GX51" s="2">
        <v>60.423798639904916</v>
      </c>
      <c r="GY51" s="2">
        <v>59.11454547097005</v>
      </c>
      <c r="GZ51" s="2">
        <v>56.606476049486133</v>
      </c>
      <c r="HA51" s="2">
        <v>56.712764417312897</v>
      </c>
      <c r="HB51" s="2">
        <v>60.578454224141645</v>
      </c>
      <c r="HC51" s="2">
        <v>54.015176505969166</v>
      </c>
      <c r="HD51" s="37">
        <v>11.817360175746146</v>
      </c>
      <c r="HE51" s="2">
        <v>11.631253392037745</v>
      </c>
      <c r="HF51" s="2">
        <v>11.145950188685518</v>
      </c>
      <c r="HG51" s="2">
        <v>11.668020282358176</v>
      </c>
      <c r="HH51" s="2">
        <v>10.689280861823832</v>
      </c>
      <c r="HI51" s="2">
        <v>11.06349801306258</v>
      </c>
      <c r="HJ51" s="2">
        <v>10.353967742004043</v>
      </c>
      <c r="HK51" s="2">
        <v>11.441656509568036</v>
      </c>
      <c r="HL51" s="2">
        <v>10.770889797307783</v>
      </c>
      <c r="HM51" s="2">
        <v>10.124346637004601</v>
      </c>
      <c r="HN51" s="2">
        <v>9.9883664685545632</v>
      </c>
      <c r="HO51" s="2">
        <v>9.6345741730867331</v>
      </c>
      <c r="HP51" s="2">
        <v>8.9632000735454138</v>
      </c>
      <c r="HQ51" s="2">
        <v>10.016770123106435</v>
      </c>
      <c r="HR51" s="2">
        <v>9.8065694694283323</v>
      </c>
      <c r="HS51" s="2">
        <v>8.9055220806933004</v>
      </c>
      <c r="HT51" s="37">
        <v>72.824840766814546</v>
      </c>
      <c r="HU51" s="2">
        <v>78.348551795565385</v>
      </c>
      <c r="HV51" s="2">
        <v>68.483107121768597</v>
      </c>
      <c r="HW51" s="2">
        <v>93.529191948940436</v>
      </c>
      <c r="HX51" s="2">
        <v>86.869521033127938</v>
      </c>
      <c r="HY51" s="2">
        <v>99.113955657588036</v>
      </c>
      <c r="HZ51" s="2">
        <v>91.045927891763924</v>
      </c>
      <c r="IA51" s="2">
        <v>128.16352283379103</v>
      </c>
      <c r="IB51" s="2">
        <v>119.63792404580437</v>
      </c>
      <c r="IC51" s="2">
        <v>111.95100321769375</v>
      </c>
      <c r="ID51" s="2">
        <v>113.34034842969622</v>
      </c>
      <c r="IE51" s="2">
        <v>111.07910713891698</v>
      </c>
      <c r="IF51" s="2">
        <v>106.65681764388758</v>
      </c>
      <c r="IG51" s="2">
        <v>105.60581220349603</v>
      </c>
      <c r="IH51" s="2">
        <v>113.88164004868911</v>
      </c>
      <c r="II51" s="38">
        <v>101.27193524027805</v>
      </c>
      <c r="IJ51" s="37">
        <v>1.0331390871085055</v>
      </c>
      <c r="IK51" s="2">
        <v>1.4216843305977451</v>
      </c>
      <c r="IL51" s="2">
        <v>1.6695795020134756</v>
      </c>
      <c r="IM51" s="2">
        <v>2.1795478853446757</v>
      </c>
      <c r="IN51" s="2">
        <v>3.2644866204653629</v>
      </c>
      <c r="IO51" s="2">
        <v>4.7129737497168884</v>
      </c>
      <c r="IP51" s="2">
        <v>6.9618219570555189</v>
      </c>
      <c r="IQ51" s="2">
        <v>9.1300708299120323</v>
      </c>
      <c r="IR51" s="2">
        <v>11.778237789092511</v>
      </c>
      <c r="IS51" s="2">
        <v>13.779982384971234</v>
      </c>
      <c r="IT51" s="2">
        <v>15.013758694834253</v>
      </c>
      <c r="IU51" s="2">
        <v>14.346582176840693</v>
      </c>
      <c r="IV51" s="2">
        <v>14.051629590279296</v>
      </c>
      <c r="IW51" s="2">
        <v>17.381221788870192</v>
      </c>
      <c r="IX51" s="2">
        <v>18.43377539273423</v>
      </c>
      <c r="IY51" s="38">
        <v>16.370394145253563</v>
      </c>
    </row>
    <row r="52" spans="1:259" ht="14.5" x14ac:dyDescent="0.35">
      <c r="A52" s="51">
        <v>47</v>
      </c>
      <c r="B52" s="48" t="s">
        <v>84</v>
      </c>
      <c r="C52" s="46" t="s">
        <v>51</v>
      </c>
      <c r="D52" s="37">
        <v>163.92386938296767</v>
      </c>
      <c r="E52" s="2">
        <v>151.99390701015147</v>
      </c>
      <c r="F52" s="2">
        <v>162.71012958767292</v>
      </c>
      <c r="G52" s="2">
        <v>140.9359675556253</v>
      </c>
      <c r="H52" s="2">
        <v>137.42303593207851</v>
      </c>
      <c r="I52" s="2">
        <v>121.40233490182351</v>
      </c>
      <c r="J52" s="2">
        <v>126.51677282642312</v>
      </c>
      <c r="K52" s="2">
        <v>128.13346669403887</v>
      </c>
      <c r="L52" s="2">
        <v>115.97455775645963</v>
      </c>
      <c r="M52" s="2">
        <v>150.73249478191758</v>
      </c>
      <c r="N52" s="2">
        <v>122.74560510110857</v>
      </c>
      <c r="O52" s="2">
        <v>116.745193174847</v>
      </c>
      <c r="P52" s="2">
        <v>110.4369109618372</v>
      </c>
      <c r="Q52" s="2">
        <v>105.90609883627596</v>
      </c>
      <c r="R52" s="2">
        <v>97.287272039317074</v>
      </c>
      <c r="S52" s="2">
        <v>92.83647440256118</v>
      </c>
      <c r="T52" s="37">
        <v>56.949255842631885</v>
      </c>
      <c r="U52" s="2">
        <v>57.432561919906796</v>
      </c>
      <c r="V52" s="2">
        <v>54.027862138930573</v>
      </c>
      <c r="W52" s="2">
        <v>55.298660835721364</v>
      </c>
      <c r="X52" s="2">
        <v>53.738510314220811</v>
      </c>
      <c r="Y52" s="2">
        <v>51.467083316425281</v>
      </c>
      <c r="Z52" s="2">
        <v>49.11257408224867</v>
      </c>
      <c r="AA52" s="2">
        <v>48.251237920510299</v>
      </c>
      <c r="AB52" s="2">
        <v>46.901696396515682</v>
      </c>
      <c r="AC52" s="2">
        <v>45.635141804034028</v>
      </c>
      <c r="AD52" s="2">
        <v>42.970422023063385</v>
      </c>
      <c r="AE52" s="2">
        <v>41.282570666146704</v>
      </c>
      <c r="AF52" s="2">
        <v>38.12657206363005</v>
      </c>
      <c r="AG52" s="2">
        <v>36.722919630929063</v>
      </c>
      <c r="AH52" s="2">
        <v>31.238895580203263</v>
      </c>
      <c r="AI52" s="2">
        <v>29.886200930015079</v>
      </c>
      <c r="AJ52" s="37">
        <v>6.3572560869350809</v>
      </c>
      <c r="AK52" s="2">
        <v>5.4594258772552235</v>
      </c>
      <c r="AL52" s="2">
        <v>4.5087200133132663</v>
      </c>
      <c r="AM52" s="2">
        <v>4.5342027486498777</v>
      </c>
      <c r="AN52" s="2">
        <v>3.2462175792899584</v>
      </c>
      <c r="AO52" s="2">
        <v>2.8804534843263339</v>
      </c>
      <c r="AP52" s="2">
        <v>2.7112362538602754</v>
      </c>
      <c r="AQ52" s="2">
        <v>2.6433271611943336</v>
      </c>
      <c r="AR52" s="2">
        <v>2.8386603679965918</v>
      </c>
      <c r="AS52" s="2">
        <v>2.8478779208945357</v>
      </c>
      <c r="AT52" s="2">
        <v>2.8678499904697308</v>
      </c>
      <c r="AU52" s="2">
        <v>2.6488192886781623</v>
      </c>
      <c r="AV52" s="2">
        <v>2.3766327980039228</v>
      </c>
      <c r="AW52" s="2">
        <v>2.3484889252364169</v>
      </c>
      <c r="AX52" s="2">
        <v>2.1496592663572782</v>
      </c>
      <c r="AY52" s="2">
        <v>1.9860030785295086</v>
      </c>
      <c r="AZ52" s="37">
        <v>397.82605678921067</v>
      </c>
      <c r="BA52" s="2">
        <v>350.90376067633309</v>
      </c>
      <c r="BB52" s="2">
        <v>404.91534011878304</v>
      </c>
      <c r="BC52" s="2">
        <v>317.94945307631377</v>
      </c>
      <c r="BD52" s="2">
        <v>310.75359291423172</v>
      </c>
      <c r="BE52" s="2">
        <v>259.23963832756232</v>
      </c>
      <c r="BF52" s="2">
        <v>287.87098047508448</v>
      </c>
      <c r="BG52" s="2">
        <v>297.6693454075762</v>
      </c>
      <c r="BH52" s="2">
        <v>257.20820130782766</v>
      </c>
      <c r="BI52" s="2">
        <v>393.71015872826644</v>
      </c>
      <c r="BJ52" s="2">
        <v>298.66306157648705</v>
      </c>
      <c r="BK52" s="2">
        <v>282.82498405091707</v>
      </c>
      <c r="BL52" s="2">
        <v>271.23466361454001</v>
      </c>
      <c r="BM52" s="2">
        <v>259.73583201899731</v>
      </c>
      <c r="BN52" s="2">
        <v>248.12698507875663</v>
      </c>
      <c r="BO52" s="2">
        <v>236.56561074604875</v>
      </c>
      <c r="BP52" s="37">
        <v>1372.7053207607801</v>
      </c>
      <c r="BQ52" s="2">
        <v>1418.9845864531601</v>
      </c>
      <c r="BR52" s="2">
        <v>1253.4581568924</v>
      </c>
      <c r="BS52" s="2">
        <v>1253.74397771846</v>
      </c>
      <c r="BT52" s="2">
        <v>1243.92940336633</v>
      </c>
      <c r="BU52" s="2">
        <v>1156.09473103302</v>
      </c>
      <c r="BV52" s="2">
        <v>1042.47430316893</v>
      </c>
      <c r="BW52" s="2">
        <v>925.839080007495</v>
      </c>
      <c r="BX52" s="2">
        <v>833.20552306574996</v>
      </c>
      <c r="BY52" s="2">
        <v>684.42033310849297</v>
      </c>
      <c r="BZ52" s="2">
        <v>549.171960542938</v>
      </c>
      <c r="CA52" s="2">
        <v>439.834795124305</v>
      </c>
      <c r="CB52" s="2">
        <v>366.60732200990901</v>
      </c>
      <c r="CC52" s="2">
        <v>287.42603040606099</v>
      </c>
      <c r="CD52" s="2">
        <v>234.53495378536201</v>
      </c>
      <c r="CE52" s="2">
        <v>204.77853864436901</v>
      </c>
      <c r="CF52" s="37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37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37">
        <v>0.45034622435029736</v>
      </c>
      <c r="DM52" s="2">
        <v>0.48930974217994733</v>
      </c>
      <c r="DN52" s="2">
        <v>0.55120379011531051</v>
      </c>
      <c r="DO52" s="2">
        <v>0.31258313082299771</v>
      </c>
      <c r="DP52" s="2">
        <v>0.26444920691254598</v>
      </c>
      <c r="DQ52" s="2">
        <v>0.20652025422129192</v>
      </c>
      <c r="DR52" s="2">
        <v>0.22767578347315887</v>
      </c>
      <c r="DS52" s="2">
        <v>9.5793665290821881E-2</v>
      </c>
      <c r="DT52" s="2">
        <v>0.12825738901679756</v>
      </c>
      <c r="DU52" s="2">
        <v>8.9029555852093989E-2</v>
      </c>
      <c r="DV52" s="2">
        <v>0.12410228341403658</v>
      </c>
      <c r="DW52" s="2">
        <v>0.1053844712876108</v>
      </c>
      <c r="DX52" s="2">
        <v>9.597892449622468E-2</v>
      </c>
      <c r="DY52" s="2">
        <v>0.33084210572891426</v>
      </c>
      <c r="DZ52" s="2">
        <v>0.26209709960218774</v>
      </c>
      <c r="EA52" s="2">
        <v>0.25750733567328654</v>
      </c>
      <c r="EB52" s="37">
        <v>151.04521222531753</v>
      </c>
      <c r="EC52" s="2">
        <v>149.15602563805299</v>
      </c>
      <c r="ED52" s="2">
        <v>142.98542432355811</v>
      </c>
      <c r="EE52" s="2">
        <v>148.96983835211603</v>
      </c>
      <c r="EF52" s="2">
        <v>163.15670619991374</v>
      </c>
      <c r="EG52" s="2">
        <v>163.69764443322433</v>
      </c>
      <c r="EH52" s="2">
        <v>163.31838132508747</v>
      </c>
      <c r="EI52" s="2">
        <v>160.77149555366282</v>
      </c>
      <c r="EJ52" s="2">
        <v>164.10111032108051</v>
      </c>
      <c r="EK52" s="2">
        <v>153.27205498933898</v>
      </c>
      <c r="EL52" s="2">
        <v>139.50474557720386</v>
      </c>
      <c r="EM52" s="2">
        <v>119.15231998635062</v>
      </c>
      <c r="EN52" s="2">
        <v>102.54367315402966</v>
      </c>
      <c r="EO52" s="2">
        <v>91.338215291584092</v>
      </c>
      <c r="EP52" s="2">
        <v>81.765683218475942</v>
      </c>
      <c r="EQ52" s="2">
        <v>74.182486738972727</v>
      </c>
      <c r="ER52" s="37">
        <v>531.46771248073605</v>
      </c>
      <c r="ES52" s="2">
        <v>480.36789461859519</v>
      </c>
      <c r="ET52" s="2">
        <v>406.50823976423703</v>
      </c>
      <c r="EU52" s="2">
        <v>369.25092235195888</v>
      </c>
      <c r="EV52" s="2">
        <v>300.1895471208685</v>
      </c>
      <c r="EW52" s="2">
        <v>271.69720484074878</v>
      </c>
      <c r="EX52" s="2">
        <v>248.62478056330602</v>
      </c>
      <c r="EY52" s="2">
        <v>231.57728301994305</v>
      </c>
      <c r="EZ52" s="2">
        <v>236.57053597486836</v>
      </c>
      <c r="FA52" s="2">
        <v>225.19106340549928</v>
      </c>
      <c r="FB52" s="2">
        <v>220.49955791491618</v>
      </c>
      <c r="FC52" s="2">
        <v>208.19303497453581</v>
      </c>
      <c r="FD52" s="2">
        <v>196.11267351612827</v>
      </c>
      <c r="FE52" s="2">
        <v>198.70157709896881</v>
      </c>
      <c r="FF52" s="2">
        <v>193.14994282501127</v>
      </c>
      <c r="FG52" s="2">
        <v>191.80340074504804</v>
      </c>
      <c r="FH52" s="37">
        <v>12.693839490782983</v>
      </c>
      <c r="FI52" s="2">
        <v>11.500261475643526</v>
      </c>
      <c r="FJ52" s="2">
        <v>9.6960606615358209</v>
      </c>
      <c r="FK52" s="2">
        <v>8.6220048603430293</v>
      </c>
      <c r="FL52" s="2">
        <v>7.9666431324546307</v>
      </c>
      <c r="FM52" s="2">
        <v>6.9120743694477635</v>
      </c>
      <c r="FN52" s="2">
        <v>5.9452567655138013</v>
      </c>
      <c r="FO52" s="2">
        <v>5.2987671101166818</v>
      </c>
      <c r="FP52" s="2">
        <v>5.1266316641469087</v>
      </c>
      <c r="FQ52" s="2">
        <v>4.8190926520656863</v>
      </c>
      <c r="FR52" s="2">
        <v>4.5068396073026875</v>
      </c>
      <c r="FS52" s="2">
        <v>4.0901209573953965</v>
      </c>
      <c r="FT52" s="2">
        <v>3.6969783256140083</v>
      </c>
      <c r="FU52" s="2">
        <v>3.5480201078818236</v>
      </c>
      <c r="FV52" s="2">
        <v>3.2362746313810651</v>
      </c>
      <c r="FW52" s="2">
        <v>2.9774241463403097</v>
      </c>
      <c r="FX52" s="37">
        <v>82.862597414049759</v>
      </c>
      <c r="FY52" s="2">
        <v>74.592856649123235</v>
      </c>
      <c r="FZ52" s="2">
        <v>63.018361118664664</v>
      </c>
      <c r="GA52" s="2">
        <v>56.689031630703276</v>
      </c>
      <c r="GB52" s="2">
        <v>40.124374592850067</v>
      </c>
      <c r="GC52" s="2">
        <v>35.160269848564504</v>
      </c>
      <c r="GD52" s="2">
        <v>31.306079869584966</v>
      </c>
      <c r="GE52" s="2">
        <v>28.432823255414604</v>
      </c>
      <c r="GF52" s="2">
        <v>29.046819226942961</v>
      </c>
      <c r="GG52" s="2">
        <v>27.050631877761781</v>
      </c>
      <c r="GH52" s="2">
        <v>25.476266833149374</v>
      </c>
      <c r="GI52" s="2">
        <v>23.972444447130982</v>
      </c>
      <c r="GJ52" s="2">
        <v>21.728983907736406</v>
      </c>
      <c r="GK52" s="2">
        <v>22.046843910739298</v>
      </c>
      <c r="GL52" s="2">
        <v>20.731340156283483</v>
      </c>
      <c r="GM52" s="2">
        <v>19.616169280348714</v>
      </c>
      <c r="GN52" s="37">
        <v>39.265002359149804</v>
      </c>
      <c r="GO52" s="2">
        <v>41.087347013378633</v>
      </c>
      <c r="GP52" s="2">
        <v>34.239100700250276</v>
      </c>
      <c r="GQ52" s="2">
        <v>45.792024155220936</v>
      </c>
      <c r="GR52" s="2">
        <v>42.124005540294959</v>
      </c>
      <c r="GS52" s="2">
        <v>45.900482779476583</v>
      </c>
      <c r="GT52" s="2">
        <v>41.363841260543644</v>
      </c>
      <c r="GU52" s="2">
        <v>55.517551049026743</v>
      </c>
      <c r="GV52" s="2">
        <v>53.18757254140538</v>
      </c>
      <c r="GW52" s="2">
        <v>48.625801513492902</v>
      </c>
      <c r="GX52" s="2">
        <v>46.810435157079212</v>
      </c>
      <c r="GY52" s="2">
        <v>43.5807909457655</v>
      </c>
      <c r="GZ52" s="2">
        <v>41.443029555575954</v>
      </c>
      <c r="HA52" s="2">
        <v>39.526210441458907</v>
      </c>
      <c r="HB52" s="2">
        <v>41.079349042861743</v>
      </c>
      <c r="HC52" s="2">
        <v>38.236695862661392</v>
      </c>
      <c r="HD52" s="37">
        <v>8.7377706293738093</v>
      </c>
      <c r="HE52" s="2">
        <v>8.6970822560775574</v>
      </c>
      <c r="HF52" s="2">
        <v>7.8218542467721219</v>
      </c>
      <c r="HG52" s="2">
        <v>8.5498374605070051</v>
      </c>
      <c r="HH52" s="2">
        <v>7.8927677285812283</v>
      </c>
      <c r="HI52" s="2">
        <v>7.8970769824724147</v>
      </c>
      <c r="HJ52" s="2">
        <v>7.2707558181900662</v>
      </c>
      <c r="HK52" s="2">
        <v>8.1245664121899726</v>
      </c>
      <c r="HL52" s="2">
        <v>7.9232655901242959</v>
      </c>
      <c r="HM52" s="2">
        <v>7.29589861537975</v>
      </c>
      <c r="HN52" s="2">
        <v>6.9489125917788819</v>
      </c>
      <c r="HO52" s="2">
        <v>6.4469160161461181</v>
      </c>
      <c r="HP52" s="2">
        <v>5.9998174600972023</v>
      </c>
      <c r="HQ52" s="2">
        <v>6.3141614372218315</v>
      </c>
      <c r="HR52" s="2">
        <v>6.0930805384307662</v>
      </c>
      <c r="HS52" s="2">
        <v>5.7104845008015825</v>
      </c>
      <c r="HT52" s="37">
        <v>71.227286179216392</v>
      </c>
      <c r="HU52" s="2">
        <v>75.014244811424916</v>
      </c>
      <c r="HV52" s="2">
        <v>61.781634615747571</v>
      </c>
      <c r="HW52" s="2">
        <v>84.923424442775598</v>
      </c>
      <c r="HX52" s="2">
        <v>78.047254240681639</v>
      </c>
      <c r="HY52" s="2">
        <v>85.818147366399515</v>
      </c>
      <c r="HZ52" s="2">
        <v>77.101187044374669</v>
      </c>
      <c r="IA52" s="2">
        <v>105.48229432140252</v>
      </c>
      <c r="IB52" s="2">
        <v>100.82484442047621</v>
      </c>
      <c r="IC52" s="2">
        <v>92.070909299003574</v>
      </c>
      <c r="ID52" s="2">
        <v>88.633650036197608</v>
      </c>
      <c r="IE52" s="2">
        <v>82.579825762367093</v>
      </c>
      <c r="IF52" s="2">
        <v>78.677334030169163</v>
      </c>
      <c r="IG52" s="2">
        <v>74.309619056315952</v>
      </c>
      <c r="IH52" s="2">
        <v>77.816139291536402</v>
      </c>
      <c r="II52" s="38">
        <v>72.318481068904987</v>
      </c>
      <c r="IJ52" s="37">
        <v>0.71946788607483136</v>
      </c>
      <c r="IK52" s="2">
        <v>0.98041651815075537</v>
      </c>
      <c r="IL52" s="2">
        <v>1.2048690048401667</v>
      </c>
      <c r="IM52" s="2">
        <v>1.6165360384215246</v>
      </c>
      <c r="IN52" s="2">
        <v>2.2561175301660703</v>
      </c>
      <c r="IO52" s="2">
        <v>2.9368541752910451</v>
      </c>
      <c r="IP52" s="2">
        <v>4.3010715312058361</v>
      </c>
      <c r="IQ52" s="2">
        <v>5.6381180101919082</v>
      </c>
      <c r="IR52" s="2">
        <v>7.9337682071557838</v>
      </c>
      <c r="IS52" s="2">
        <v>8.8443832390260351</v>
      </c>
      <c r="IT52" s="2">
        <v>9.3980058177675421</v>
      </c>
      <c r="IU52" s="2">
        <v>8.3076473465802376</v>
      </c>
      <c r="IV52" s="2">
        <v>8.0714846295142451</v>
      </c>
      <c r="IW52" s="2">
        <v>9.5308421713012752</v>
      </c>
      <c r="IX52" s="2">
        <v>9.7514286646679675</v>
      </c>
      <c r="IY52" s="38">
        <v>8.9922582812741485</v>
      </c>
    </row>
    <row r="53" spans="1:259" ht="14.5" x14ac:dyDescent="0.35">
      <c r="A53" s="51">
        <v>48</v>
      </c>
      <c r="B53" s="48" t="s">
        <v>84</v>
      </c>
      <c r="C53" s="46" t="s">
        <v>52</v>
      </c>
      <c r="D53" s="37">
        <v>29.287628881316159</v>
      </c>
      <c r="E53" s="2">
        <v>30.257925640235431</v>
      </c>
      <c r="F53" s="2">
        <v>32.213128094996129</v>
      </c>
      <c r="G53" s="2">
        <v>33.754495074696223</v>
      </c>
      <c r="H53" s="2">
        <v>32.407959285181619</v>
      </c>
      <c r="I53" s="2">
        <v>32.778657910122206</v>
      </c>
      <c r="J53" s="2">
        <v>32.557864071319912</v>
      </c>
      <c r="K53" s="2">
        <v>33.956478750429241</v>
      </c>
      <c r="L53" s="2">
        <v>34.765825954052779</v>
      </c>
      <c r="M53" s="2">
        <v>32.993698256496401</v>
      </c>
      <c r="N53" s="2">
        <v>31.336543767329239</v>
      </c>
      <c r="O53" s="2">
        <v>29.212978639392173</v>
      </c>
      <c r="P53" s="2">
        <v>27.311963380395095</v>
      </c>
      <c r="Q53" s="2">
        <v>27.067896902184867</v>
      </c>
      <c r="R53" s="2">
        <v>23.855456265659765</v>
      </c>
      <c r="S53" s="2">
        <v>23.821344944282938</v>
      </c>
      <c r="T53" s="37">
        <v>28.525973345707822</v>
      </c>
      <c r="U53" s="2">
        <v>29.4740406873746</v>
      </c>
      <c r="V53" s="2">
        <v>31.432761768135336</v>
      </c>
      <c r="W53" s="2">
        <v>32.909786770500283</v>
      </c>
      <c r="X53" s="2">
        <v>31.594353855555202</v>
      </c>
      <c r="Y53" s="2">
        <v>31.955918429432284</v>
      </c>
      <c r="Z53" s="2">
        <v>31.712317505571548</v>
      </c>
      <c r="AA53" s="2">
        <v>33.128556631785706</v>
      </c>
      <c r="AB53" s="2">
        <v>33.90919693044389</v>
      </c>
      <c r="AC53" s="2">
        <v>32.237337616182622</v>
      </c>
      <c r="AD53" s="2">
        <v>30.650224233353036</v>
      </c>
      <c r="AE53" s="2">
        <v>28.650395387183664</v>
      </c>
      <c r="AF53" s="2">
        <v>26.810072882099796</v>
      </c>
      <c r="AG53" s="2">
        <v>26.610260401424405</v>
      </c>
      <c r="AH53" s="2">
        <v>23.441259376425428</v>
      </c>
      <c r="AI53" s="2">
        <v>23.438200842419334</v>
      </c>
      <c r="AJ53" s="37">
        <v>3.4071322208927284</v>
      </c>
      <c r="AK53" s="2">
        <v>2.6245883690416836</v>
      </c>
      <c r="AL53" s="2">
        <v>2.2737590644317849</v>
      </c>
      <c r="AM53" s="2">
        <v>2.7353047940595467</v>
      </c>
      <c r="AN53" s="2">
        <v>1.8290741104279371</v>
      </c>
      <c r="AO53" s="2">
        <v>1.6556025620161487</v>
      </c>
      <c r="AP53" s="2">
        <v>1.8881016357959886</v>
      </c>
      <c r="AQ53" s="2">
        <v>1.7485698131466805</v>
      </c>
      <c r="AR53" s="2">
        <v>1.9479248285893236</v>
      </c>
      <c r="AS53" s="2">
        <v>1.8618418838095003</v>
      </c>
      <c r="AT53" s="2">
        <v>1.8834314781826074</v>
      </c>
      <c r="AU53" s="2">
        <v>1.649741695030752</v>
      </c>
      <c r="AV53" s="2">
        <v>1.5363987042864691</v>
      </c>
      <c r="AW53" s="2">
        <v>1.564109617569015</v>
      </c>
      <c r="AX53" s="2">
        <v>1.497829204157703</v>
      </c>
      <c r="AY53" s="2">
        <v>1.4774224886723692</v>
      </c>
      <c r="AZ53" s="37">
        <v>0.60505317741341325</v>
      </c>
      <c r="BA53" s="2">
        <v>0.60042589487242848</v>
      </c>
      <c r="BB53" s="2">
        <v>0.63923314504282969</v>
      </c>
      <c r="BC53" s="2">
        <v>0.68098686699743471</v>
      </c>
      <c r="BD53" s="2">
        <v>0.70837733040318396</v>
      </c>
      <c r="BE53" s="2">
        <v>0.74935096500374587</v>
      </c>
      <c r="BF53" s="2">
        <v>0.91366607610294781</v>
      </c>
      <c r="BG53" s="2">
        <v>0.92036197516294138</v>
      </c>
      <c r="BH53" s="2">
        <v>1.0764168925341595</v>
      </c>
      <c r="BI53" s="2">
        <v>1.0871867205934898</v>
      </c>
      <c r="BJ53" s="2">
        <v>1.1213631143043046</v>
      </c>
      <c r="BK53" s="2">
        <v>1.0080172099539244</v>
      </c>
      <c r="BL53" s="2">
        <v>0.94187273893258383</v>
      </c>
      <c r="BM53" s="2">
        <v>0.92917843548942436</v>
      </c>
      <c r="BN53" s="2">
        <v>0.87581641943341426</v>
      </c>
      <c r="BO53" s="2">
        <v>0.833839744421358</v>
      </c>
      <c r="BP53" s="37">
        <v>505.91674140874397</v>
      </c>
      <c r="BQ53" s="2">
        <v>551.28361638648596</v>
      </c>
      <c r="BR53" s="2">
        <v>547.30428962032397</v>
      </c>
      <c r="BS53" s="2">
        <v>587.65825020799105</v>
      </c>
      <c r="BT53" s="2">
        <v>574.67136197759692</v>
      </c>
      <c r="BU53" s="2">
        <v>577.804603227435</v>
      </c>
      <c r="BV53" s="2">
        <v>550.558209778746</v>
      </c>
      <c r="BW53" s="2">
        <v>535.06624045728495</v>
      </c>
      <c r="BX53" s="2">
        <v>516.83665188687598</v>
      </c>
      <c r="BY53" s="2">
        <v>416.12458660981997</v>
      </c>
      <c r="BZ53" s="2">
        <v>336.42222729645198</v>
      </c>
      <c r="CA53" s="2">
        <v>249.26592410985</v>
      </c>
      <c r="CB53" s="2">
        <v>209.27505875816303</v>
      </c>
      <c r="CC53" s="2">
        <v>167.60914606382562</v>
      </c>
      <c r="CD53" s="2">
        <v>140.166320368062</v>
      </c>
      <c r="CE53" s="2">
        <v>120.80873990911201</v>
      </c>
      <c r="CF53" s="37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37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37">
        <v>0.64071208980178618</v>
      </c>
      <c r="DM53" s="2">
        <v>0.59122007965182111</v>
      </c>
      <c r="DN53" s="2">
        <v>0.69137819836060155</v>
      </c>
      <c r="DO53" s="2">
        <v>0.36684423152744078</v>
      </c>
      <c r="DP53" s="2">
        <v>0.36903936634741824</v>
      </c>
      <c r="DQ53" s="2">
        <v>0.26312012666675066</v>
      </c>
      <c r="DR53" s="2">
        <v>0.61760428666109368</v>
      </c>
      <c r="DS53" s="2">
        <v>0.21910482755756835</v>
      </c>
      <c r="DT53" s="2">
        <v>0.2659114010298288</v>
      </c>
      <c r="DU53" s="2">
        <v>0.17991824537114159</v>
      </c>
      <c r="DV53" s="2">
        <v>0.23263645261981516</v>
      </c>
      <c r="DW53" s="2">
        <v>0.1562267857621826</v>
      </c>
      <c r="DX53" s="2">
        <v>0.14440691000229766</v>
      </c>
      <c r="DY53" s="2">
        <v>0.30410285328286313</v>
      </c>
      <c r="DZ53" s="2">
        <v>0.24039883576807547</v>
      </c>
      <c r="EA53" s="2">
        <v>0.24023784885232416</v>
      </c>
      <c r="EB53" s="37">
        <v>107.70740632523948</v>
      </c>
      <c r="EC53" s="2">
        <v>103.8304284991935</v>
      </c>
      <c r="ED53" s="2">
        <v>107.21233358484577</v>
      </c>
      <c r="EE53" s="2">
        <v>114.31001258088864</v>
      </c>
      <c r="EF53" s="2">
        <v>114.306284001932</v>
      </c>
      <c r="EG53" s="2">
        <v>119.74758477816137</v>
      </c>
      <c r="EH53" s="2">
        <v>123.50372157253661</v>
      </c>
      <c r="EI53" s="2">
        <v>126.65963113016244</v>
      </c>
      <c r="EJ53" s="2">
        <v>133.81755754634071</v>
      </c>
      <c r="EK53" s="2">
        <v>123.80380332581618</v>
      </c>
      <c r="EL53" s="2">
        <v>114.37841273524177</v>
      </c>
      <c r="EM53" s="2">
        <v>95.395412306920193</v>
      </c>
      <c r="EN53" s="2">
        <v>83.373047719175077</v>
      </c>
      <c r="EO53" s="2">
        <v>75.508977889737977</v>
      </c>
      <c r="EP53" s="2">
        <v>68.920111968750007</v>
      </c>
      <c r="EQ53" s="2">
        <v>63.579424046656939</v>
      </c>
      <c r="ER53" s="37">
        <v>241.61559798306399</v>
      </c>
      <c r="ES53" s="2">
        <v>236.11024732802818</v>
      </c>
      <c r="ET53" s="2">
        <v>226.20658151847675</v>
      </c>
      <c r="EU53" s="2">
        <v>217.59452789910864</v>
      </c>
      <c r="EV53" s="2">
        <v>188.873037281335</v>
      </c>
      <c r="EW53" s="2">
        <v>184.7267218137188</v>
      </c>
      <c r="EX53" s="2">
        <v>189.55898925892495</v>
      </c>
      <c r="EY53" s="2">
        <v>181.42739349703993</v>
      </c>
      <c r="EZ53" s="2">
        <v>194.86958403949782</v>
      </c>
      <c r="FA53" s="2">
        <v>181.45791895553648</v>
      </c>
      <c r="FB53" s="2">
        <v>187.09221479462815</v>
      </c>
      <c r="FC53" s="2">
        <v>172.98256846428362</v>
      </c>
      <c r="FD53" s="2">
        <v>174.01849414686927</v>
      </c>
      <c r="FE53" s="2">
        <v>177.84440561245103</v>
      </c>
      <c r="FF53" s="2">
        <v>185.39970296144409</v>
      </c>
      <c r="FG53" s="2">
        <v>202.43556799670185</v>
      </c>
      <c r="FH53" s="37">
        <v>4.3148673230186478</v>
      </c>
      <c r="FI53" s="2">
        <v>4.2809957906595466</v>
      </c>
      <c r="FJ53" s="2">
        <v>4.0535730458128878</v>
      </c>
      <c r="FK53" s="2">
        <v>3.7841586573082311</v>
      </c>
      <c r="FL53" s="2">
        <v>3.6690320607599238</v>
      </c>
      <c r="FM53" s="2">
        <v>3.4289104758686304</v>
      </c>
      <c r="FN53" s="2">
        <v>3.2616861582020298</v>
      </c>
      <c r="FO53" s="2">
        <v>3.0834750278950356</v>
      </c>
      <c r="FP53" s="2">
        <v>3.2449379617872576</v>
      </c>
      <c r="FQ53" s="2">
        <v>2.9108607413298673</v>
      </c>
      <c r="FR53" s="2">
        <v>2.7747672244176123</v>
      </c>
      <c r="FS53" s="2">
        <v>2.4645367978595063</v>
      </c>
      <c r="FT53" s="2">
        <v>2.2874374018497861</v>
      </c>
      <c r="FU53" s="2">
        <v>2.3209103247694323</v>
      </c>
      <c r="FV53" s="2">
        <v>2.2024420759259162</v>
      </c>
      <c r="FW53" s="2">
        <v>2.1624748353030001</v>
      </c>
      <c r="FX53" s="37">
        <v>38.182938242212089</v>
      </c>
      <c r="FY53" s="2">
        <v>36.948648094543813</v>
      </c>
      <c r="FZ53" s="2">
        <v>35.392458436888113</v>
      </c>
      <c r="GA53" s="2">
        <v>33.589008985913893</v>
      </c>
      <c r="GB53" s="2">
        <v>26.121649961019241</v>
      </c>
      <c r="GC53" s="2">
        <v>24.730748683088553</v>
      </c>
      <c r="GD53" s="2">
        <v>24.095779348015459</v>
      </c>
      <c r="GE53" s="2">
        <v>22.849801039361324</v>
      </c>
      <c r="GF53" s="2">
        <v>24.310034128273749</v>
      </c>
      <c r="GG53" s="2">
        <v>22.214559519839256</v>
      </c>
      <c r="GH53" s="2">
        <v>21.697177757286763</v>
      </c>
      <c r="GI53" s="2">
        <v>20.208890638149789</v>
      </c>
      <c r="GJ53" s="2">
        <v>19.121245486798081</v>
      </c>
      <c r="GK53" s="2">
        <v>19.801086424803888</v>
      </c>
      <c r="GL53" s="2">
        <v>19.527210201505014</v>
      </c>
      <c r="GM53" s="2">
        <v>19.611203600927368</v>
      </c>
      <c r="GN53" s="37">
        <v>18.453695561439098</v>
      </c>
      <c r="GO53" s="2">
        <v>19.660268811969498</v>
      </c>
      <c r="GP53" s="2">
        <v>18.707645547002283</v>
      </c>
      <c r="GQ53" s="2">
        <v>25.142442288854014</v>
      </c>
      <c r="GR53" s="2">
        <v>22.896442976625082</v>
      </c>
      <c r="GS53" s="2">
        <v>26.230041408580671</v>
      </c>
      <c r="GT53" s="2">
        <v>26.465795379153448</v>
      </c>
      <c r="GU53" s="2">
        <v>35.535154377842012</v>
      </c>
      <c r="GV53" s="2">
        <v>36.488731146656278</v>
      </c>
      <c r="GW53" s="2">
        <v>32.800127482141917</v>
      </c>
      <c r="GX53" s="2">
        <v>31.949333266304816</v>
      </c>
      <c r="GY53" s="2">
        <v>27.793611559346147</v>
      </c>
      <c r="GZ53" s="2">
        <v>26.471583222516077</v>
      </c>
      <c r="HA53" s="2">
        <v>25.65268082660986</v>
      </c>
      <c r="HB53" s="2">
        <v>26.86061926693759</v>
      </c>
      <c r="HC53" s="2">
        <v>24.68982680985248</v>
      </c>
      <c r="HD53" s="37">
        <v>7.0168290091932901</v>
      </c>
      <c r="HE53" s="2">
        <v>6.8958588252280757</v>
      </c>
      <c r="HF53" s="2">
        <v>6.9837975861240702</v>
      </c>
      <c r="HG53" s="2">
        <v>7.5043131408216768</v>
      </c>
      <c r="HH53" s="2">
        <v>6.9081178447839759</v>
      </c>
      <c r="HI53" s="2">
        <v>7.0697426203110609</v>
      </c>
      <c r="HJ53" s="2">
        <v>8.2287973664685943</v>
      </c>
      <c r="HK53" s="2">
        <v>7.9697579374065253</v>
      </c>
      <c r="HL53" s="2">
        <v>8.2334044997230826</v>
      </c>
      <c r="HM53" s="2">
        <v>7.5058274060000461</v>
      </c>
      <c r="HN53" s="2">
        <v>7.3620834072932997</v>
      </c>
      <c r="HO53" s="2">
        <v>6.5893079177464884</v>
      </c>
      <c r="HP53" s="2">
        <v>6.09315802103447</v>
      </c>
      <c r="HQ53" s="2">
        <v>6.1497840728414843</v>
      </c>
      <c r="HR53" s="2">
        <v>5.8307681263308613</v>
      </c>
      <c r="HS53" s="2">
        <v>5.3898107224664642</v>
      </c>
      <c r="HT53" s="37">
        <v>30.419457038394</v>
      </c>
      <c r="HU53" s="2">
        <v>33.02166951154036</v>
      </c>
      <c r="HV53" s="2">
        <v>30.920710599320721</v>
      </c>
      <c r="HW53" s="2">
        <v>43.666088714710675</v>
      </c>
      <c r="HX53" s="2">
        <v>39.666444463445245</v>
      </c>
      <c r="HY53" s="2">
        <v>46.347067626613395</v>
      </c>
      <c r="HZ53" s="2">
        <v>45.532910221351351</v>
      </c>
      <c r="IA53" s="2">
        <v>64.574601886831289</v>
      </c>
      <c r="IB53" s="2">
        <v>66.198886973041198</v>
      </c>
      <c r="IC53" s="2">
        <v>59.368740099660137</v>
      </c>
      <c r="ID53" s="2">
        <v>57.723472775886314</v>
      </c>
      <c r="IE53" s="2">
        <v>50.045968131438158</v>
      </c>
      <c r="IF53" s="2">
        <v>47.865156476554148</v>
      </c>
      <c r="IG53" s="2">
        <v>46.064140934840864</v>
      </c>
      <c r="IH53" s="2">
        <v>48.930626836773641</v>
      </c>
      <c r="II53" s="38">
        <v>44.901419206714984</v>
      </c>
      <c r="IJ53" s="37">
        <v>0.55144034665797259</v>
      </c>
      <c r="IK53" s="2">
        <v>0.71543055445097326</v>
      </c>
      <c r="IL53" s="2">
        <v>0.91564595161583451</v>
      </c>
      <c r="IM53" s="2">
        <v>1.1734537775983354</v>
      </c>
      <c r="IN53" s="2">
        <v>1.5470124994831056</v>
      </c>
      <c r="IO53" s="2">
        <v>2.097413452272888</v>
      </c>
      <c r="IP53" s="2">
        <v>6.5186980830665657</v>
      </c>
      <c r="IQ53" s="2">
        <v>5.3972732426375751</v>
      </c>
      <c r="IR53" s="2">
        <v>7.7468897670025445</v>
      </c>
      <c r="IS53" s="2">
        <v>7.9200386427836671</v>
      </c>
      <c r="IT53" s="2">
        <v>8.5390014983756508</v>
      </c>
      <c r="IU53" s="2">
        <v>6.8924443600984615</v>
      </c>
      <c r="IV53" s="2">
        <v>6.6397432869548494</v>
      </c>
      <c r="IW53" s="2">
        <v>7.5431154264954809</v>
      </c>
      <c r="IX53" s="2">
        <v>7.8673041585159993</v>
      </c>
      <c r="IY53" s="38">
        <v>7.3291406172537439</v>
      </c>
    </row>
    <row r="54" spans="1:259" ht="14.5" x14ac:dyDescent="0.35">
      <c r="A54" s="51">
        <v>49</v>
      </c>
      <c r="B54" s="48" t="s">
        <v>84</v>
      </c>
      <c r="C54" s="46" t="s">
        <v>53</v>
      </c>
      <c r="D54" s="37">
        <v>149.37772736920928</v>
      </c>
      <c r="E54" s="2">
        <v>149.18184047119087</v>
      </c>
      <c r="F54" s="2">
        <v>152.11991928737211</v>
      </c>
      <c r="G54" s="2">
        <v>159.23461059304535</v>
      </c>
      <c r="H54" s="2">
        <v>152.31755743332818</v>
      </c>
      <c r="I54" s="2">
        <v>149.11450538633176</v>
      </c>
      <c r="J54" s="2">
        <v>145.39139388442308</v>
      </c>
      <c r="K54" s="2">
        <v>144.09357224160149</v>
      </c>
      <c r="L54" s="2">
        <v>136.1948608632463</v>
      </c>
      <c r="M54" s="2">
        <v>135.08975374835038</v>
      </c>
      <c r="N54" s="2">
        <v>127.20640028100246</v>
      </c>
      <c r="O54" s="2">
        <v>128.87204727923478</v>
      </c>
      <c r="P54" s="2">
        <v>121.07787078355102</v>
      </c>
      <c r="Q54" s="2">
        <v>121.85877763906198</v>
      </c>
      <c r="R54" s="2">
        <v>113.94144095717168</v>
      </c>
      <c r="S54" s="2">
        <v>122.48908448662759</v>
      </c>
      <c r="T54" s="37">
        <v>146.27764109753198</v>
      </c>
      <c r="U54" s="2">
        <v>146.07727610966046</v>
      </c>
      <c r="V54" s="2">
        <v>149.06165308555214</v>
      </c>
      <c r="W54" s="2">
        <v>156.14918692203071</v>
      </c>
      <c r="X54" s="2">
        <v>149.3074669117197</v>
      </c>
      <c r="Y54" s="2">
        <v>146.16598491215689</v>
      </c>
      <c r="Z54" s="2">
        <v>142.46389988339985</v>
      </c>
      <c r="AA54" s="2">
        <v>141.2812387044788</v>
      </c>
      <c r="AB54" s="2">
        <v>133.45977356956161</v>
      </c>
      <c r="AC54" s="2">
        <v>132.45340298716712</v>
      </c>
      <c r="AD54" s="2">
        <v>124.71662516045311</v>
      </c>
      <c r="AE54" s="2">
        <v>126.5181333837473</v>
      </c>
      <c r="AF54" s="2">
        <v>118.89590326435523</v>
      </c>
      <c r="AG54" s="2">
        <v>119.776025995807</v>
      </c>
      <c r="AH54" s="2">
        <v>111.78357221649949</v>
      </c>
      <c r="AI54" s="2">
        <v>120.26999269293269</v>
      </c>
      <c r="AJ54" s="37">
        <v>11.240685974429939</v>
      </c>
      <c r="AK54" s="2">
        <v>9.4491303446100954</v>
      </c>
      <c r="AL54" s="2">
        <v>11.466008661168384</v>
      </c>
      <c r="AM54" s="2">
        <v>8.678125511888469</v>
      </c>
      <c r="AN54" s="2">
        <v>6.6934034467626358</v>
      </c>
      <c r="AO54" s="2">
        <v>6.25442945291611</v>
      </c>
      <c r="AP54" s="2">
        <v>6.805793419127296</v>
      </c>
      <c r="AQ54" s="2">
        <v>5.8969264029516291</v>
      </c>
      <c r="AR54" s="2">
        <v>6.3117656109783233</v>
      </c>
      <c r="AS54" s="2">
        <v>6.4159194196227007</v>
      </c>
      <c r="AT54" s="2">
        <v>6.5741660801820663</v>
      </c>
      <c r="AU54" s="2">
        <v>5.9310881708049807</v>
      </c>
      <c r="AV54" s="2">
        <v>5.6093869525824323</v>
      </c>
      <c r="AW54" s="2">
        <v>5.5660193852787154</v>
      </c>
      <c r="AX54" s="2">
        <v>5.5163976427463801</v>
      </c>
      <c r="AY54" s="2">
        <v>5.4435778969707993</v>
      </c>
      <c r="AZ54" s="37">
        <v>3.4956577484106299</v>
      </c>
      <c r="BA54" s="2">
        <v>3.4573711453865812</v>
      </c>
      <c r="BB54" s="2">
        <v>3.7222333536198122</v>
      </c>
      <c r="BC54" s="2">
        <v>3.6741092346187778</v>
      </c>
      <c r="BD54" s="2">
        <v>3.8426317444748053</v>
      </c>
      <c r="BE54" s="2">
        <v>3.978164786371678</v>
      </c>
      <c r="BF54" s="2">
        <v>4.1874719311321815</v>
      </c>
      <c r="BG54" s="2">
        <v>4.36676222523195</v>
      </c>
      <c r="BH54" s="2">
        <v>4.6295590409881475</v>
      </c>
      <c r="BI54" s="2">
        <v>4.935318518348069</v>
      </c>
      <c r="BJ54" s="2">
        <v>5.1123406191463436</v>
      </c>
      <c r="BK54" s="2">
        <v>5.1957037603081098</v>
      </c>
      <c r="BL54" s="2">
        <v>5.0287342334624689</v>
      </c>
      <c r="BM54" s="2">
        <v>5.0915849327135776</v>
      </c>
      <c r="BN54" s="2">
        <v>5.6644239622999217</v>
      </c>
      <c r="BO54" s="2">
        <v>6.1569244441646056</v>
      </c>
      <c r="BP54" s="37">
        <v>1858.997761064305</v>
      </c>
      <c r="BQ54" s="2">
        <v>1923.785358353909</v>
      </c>
      <c r="BR54" s="2">
        <v>1750.8261205980289</v>
      </c>
      <c r="BS54" s="2">
        <v>1868.7972095077189</v>
      </c>
      <c r="BT54" s="2">
        <v>1804.3778128133881</v>
      </c>
      <c r="BU54" s="2">
        <v>1719.182781104533</v>
      </c>
      <c r="BV54" s="2">
        <v>1627.251723537669</v>
      </c>
      <c r="BW54" s="2">
        <v>1490.0276081535999</v>
      </c>
      <c r="BX54" s="2">
        <v>1331.524710715418</v>
      </c>
      <c r="BY54" s="2">
        <v>1148.845610071497</v>
      </c>
      <c r="BZ54" s="2">
        <v>950.92820623067303</v>
      </c>
      <c r="CA54" s="2">
        <v>810.98193022338</v>
      </c>
      <c r="CB54" s="2">
        <v>692.29011265601707</v>
      </c>
      <c r="CC54" s="2">
        <v>577.63309329809795</v>
      </c>
      <c r="CD54" s="2">
        <v>502.33725666575401</v>
      </c>
      <c r="CE54" s="2">
        <v>435.08663487611199</v>
      </c>
      <c r="CF54" s="37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37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37">
        <v>0.70041386012813689</v>
      </c>
      <c r="DM54" s="2">
        <v>0.81598852268498956</v>
      </c>
      <c r="DN54" s="2">
        <v>0.82227358431027331</v>
      </c>
      <c r="DO54" s="2">
        <v>0.55982433677769605</v>
      </c>
      <c r="DP54" s="2">
        <v>0.56030569856578305</v>
      </c>
      <c r="DQ54" s="2">
        <v>0.4526267262211508</v>
      </c>
      <c r="DR54" s="2">
        <v>0.47772067406948598</v>
      </c>
      <c r="DS54" s="2">
        <v>0.29371543050894755</v>
      </c>
      <c r="DT54" s="2">
        <v>0.39573218117362391</v>
      </c>
      <c r="DU54" s="2">
        <v>0.27722285940617025</v>
      </c>
      <c r="DV54" s="2">
        <v>0.38730418222235535</v>
      </c>
      <c r="DW54" s="2">
        <v>0.30556013962624756</v>
      </c>
      <c r="DX54" s="2">
        <v>0.28831271714202333</v>
      </c>
      <c r="DY54" s="2">
        <v>0.66610547657582497</v>
      </c>
      <c r="DZ54" s="2">
        <v>0.5391106676646944</v>
      </c>
      <c r="EA54" s="2">
        <v>0.5537789820532607</v>
      </c>
      <c r="EB54" s="37">
        <v>712.61664238781191</v>
      </c>
      <c r="EC54" s="2">
        <v>669.76209131821895</v>
      </c>
      <c r="ED54" s="2">
        <v>682.67456602079744</v>
      </c>
      <c r="EE54" s="2">
        <v>656.05177150767906</v>
      </c>
      <c r="EF54" s="2">
        <v>640.79591726224612</v>
      </c>
      <c r="EG54" s="2">
        <v>640.1750857680222</v>
      </c>
      <c r="EH54" s="2">
        <v>644.99145436061804</v>
      </c>
      <c r="EI54" s="2">
        <v>620.78117660576356</v>
      </c>
      <c r="EJ54" s="2">
        <v>602.49626363537186</v>
      </c>
      <c r="EK54" s="2">
        <v>580.50481160467109</v>
      </c>
      <c r="EL54" s="2">
        <v>547.9074209145034</v>
      </c>
      <c r="EM54" s="2">
        <v>502.02189886246509</v>
      </c>
      <c r="EN54" s="2">
        <v>454.21627598327126</v>
      </c>
      <c r="EO54" s="2">
        <v>426.91427428108437</v>
      </c>
      <c r="EP54" s="2">
        <v>416.08925393262018</v>
      </c>
      <c r="EQ54" s="2">
        <v>399.45406084931511</v>
      </c>
      <c r="ER54" s="37">
        <v>1025.9917794963592</v>
      </c>
      <c r="ES54" s="2">
        <v>899.91347743529354</v>
      </c>
      <c r="ET54" s="2">
        <v>1097.1736853536784</v>
      </c>
      <c r="EU54" s="2">
        <v>793.55601287297566</v>
      </c>
      <c r="EV54" s="2">
        <v>683.43870997721001</v>
      </c>
      <c r="EW54" s="2">
        <v>652.24590445122249</v>
      </c>
      <c r="EX54" s="2">
        <v>711.54298919319456</v>
      </c>
      <c r="EY54" s="2">
        <v>604.20427205280942</v>
      </c>
      <c r="EZ54" s="2">
        <v>642.98041029464275</v>
      </c>
      <c r="FA54" s="2">
        <v>657.64451297705932</v>
      </c>
      <c r="FB54" s="2">
        <v>694.97130525982436</v>
      </c>
      <c r="FC54" s="2">
        <v>590.634353952938</v>
      </c>
      <c r="FD54" s="2">
        <v>625.55786036957738</v>
      </c>
      <c r="FE54" s="2">
        <v>598.12057044163907</v>
      </c>
      <c r="FF54" s="2">
        <v>674.74974377066451</v>
      </c>
      <c r="FG54" s="2">
        <v>768.94448383826182</v>
      </c>
      <c r="FH54" s="37">
        <v>20.285450663113</v>
      </c>
      <c r="FI54" s="2">
        <v>16.836493095007278</v>
      </c>
      <c r="FJ54" s="2">
        <v>24.762769380460998</v>
      </c>
      <c r="FK54" s="2">
        <v>14.452273818300785</v>
      </c>
      <c r="FL54" s="2">
        <v>13.912640211101026</v>
      </c>
      <c r="FM54" s="2">
        <v>12.584985832937317</v>
      </c>
      <c r="FN54" s="2">
        <v>14.491383743349632</v>
      </c>
      <c r="FO54" s="2">
        <v>10.506175950504019</v>
      </c>
      <c r="FP54" s="2">
        <v>10.529001968278196</v>
      </c>
      <c r="FQ54" s="2">
        <v>10.430690965148326</v>
      </c>
      <c r="FR54" s="2">
        <v>10.075096369193988</v>
      </c>
      <c r="FS54" s="2">
        <v>8.147903152025858</v>
      </c>
      <c r="FT54" s="2">
        <v>7.2663138050329916</v>
      </c>
      <c r="FU54" s="2">
        <v>7.360095933428723</v>
      </c>
      <c r="FV54" s="2">
        <v>7.1156702843021753</v>
      </c>
      <c r="FW54" s="2">
        <v>6.7944843599409834</v>
      </c>
      <c r="FX54" s="37">
        <v>191.42080343988658</v>
      </c>
      <c r="FY54" s="2">
        <v>169.97403075540655</v>
      </c>
      <c r="FZ54" s="2">
        <v>201.11837341572786</v>
      </c>
      <c r="GA54" s="2">
        <v>150.61593671539367</v>
      </c>
      <c r="GB54" s="2">
        <v>121.8535565248221</v>
      </c>
      <c r="GC54" s="2">
        <v>114.7579389041117</v>
      </c>
      <c r="GD54" s="2">
        <v>119.83966856962225</v>
      </c>
      <c r="GE54" s="2">
        <v>104.70511083353212</v>
      </c>
      <c r="GF54" s="2">
        <v>106.06855465618769</v>
      </c>
      <c r="GG54" s="2">
        <v>102.90377837597272</v>
      </c>
      <c r="GH54" s="2">
        <v>101.63345590922899</v>
      </c>
      <c r="GI54" s="2">
        <v>91.425057726135023</v>
      </c>
      <c r="GJ54" s="2">
        <v>87.905574908957803</v>
      </c>
      <c r="GK54" s="2">
        <v>87.006311603080036</v>
      </c>
      <c r="GL54" s="2">
        <v>86.13748283170537</v>
      </c>
      <c r="GM54" s="2">
        <v>86.231379262153794</v>
      </c>
      <c r="GN54" s="37">
        <v>86.797773907013976</v>
      </c>
      <c r="GO54" s="2">
        <v>88.218046210657803</v>
      </c>
      <c r="GP54" s="2">
        <v>80.063733729885683</v>
      </c>
      <c r="GQ54" s="2">
        <v>99.601707121898286</v>
      </c>
      <c r="GR54" s="2">
        <v>91.697036555055078</v>
      </c>
      <c r="GS54" s="2">
        <v>98.375515546476038</v>
      </c>
      <c r="GT54" s="2">
        <v>94.342888249438246</v>
      </c>
      <c r="GU54" s="2">
        <v>118.68708444183608</v>
      </c>
      <c r="GV54" s="2">
        <v>113.34455743038706</v>
      </c>
      <c r="GW54" s="2">
        <v>109.00759108433762</v>
      </c>
      <c r="GX54" s="2">
        <v>107.78113450002145</v>
      </c>
      <c r="GY54" s="2">
        <v>105.81434392522122</v>
      </c>
      <c r="GZ54" s="2">
        <v>102.00849991714222</v>
      </c>
      <c r="HA54" s="2">
        <v>99.530304077980844</v>
      </c>
      <c r="HB54" s="2">
        <v>106.16837970969138</v>
      </c>
      <c r="HC54" s="2">
        <v>97.546352738122209</v>
      </c>
      <c r="HD54" s="37">
        <v>43.867833606733804</v>
      </c>
      <c r="HE54" s="2">
        <v>42.741097084510209</v>
      </c>
      <c r="HF54" s="2">
        <v>41.623199292709373</v>
      </c>
      <c r="HG54" s="2">
        <v>42.584485852248797</v>
      </c>
      <c r="HH54" s="2">
        <v>40.557813202358396</v>
      </c>
      <c r="HI54" s="2">
        <v>40.40169995876056</v>
      </c>
      <c r="HJ54" s="2">
        <v>39.678878107991792</v>
      </c>
      <c r="HK54" s="2">
        <v>40.977200538473326</v>
      </c>
      <c r="HL54" s="2">
        <v>39.606797920116151</v>
      </c>
      <c r="HM54" s="2">
        <v>38.277690714050195</v>
      </c>
      <c r="HN54" s="2">
        <v>37.424788659664017</v>
      </c>
      <c r="HO54" s="2">
        <v>36.066843895928493</v>
      </c>
      <c r="HP54" s="2">
        <v>33.878480545375218</v>
      </c>
      <c r="HQ54" s="2">
        <v>31.767165979877916</v>
      </c>
      <c r="HR54" s="2">
        <v>30.328198382831836</v>
      </c>
      <c r="HS54" s="2">
        <v>27.636969343447429</v>
      </c>
      <c r="HT54" s="37">
        <v>131.67114560696405</v>
      </c>
      <c r="HU54" s="2">
        <v>135.77828233876917</v>
      </c>
      <c r="HV54" s="2">
        <v>120.07632469848481</v>
      </c>
      <c r="HW54" s="2">
        <v>159.43493959735233</v>
      </c>
      <c r="HX54" s="2">
        <v>145.29060088425578</v>
      </c>
      <c r="HY54" s="2">
        <v>159.19594972163947</v>
      </c>
      <c r="HZ54" s="2">
        <v>151.5735074542954</v>
      </c>
      <c r="IA54" s="2">
        <v>200.53587711691873</v>
      </c>
      <c r="IB54" s="2">
        <v>190.87447280204094</v>
      </c>
      <c r="IC54" s="2">
        <v>183.28800527155127</v>
      </c>
      <c r="ID54" s="2">
        <v>181.53428259392751</v>
      </c>
      <c r="IE54" s="2">
        <v>179.0008873910173</v>
      </c>
      <c r="IF54" s="2">
        <v>173.52076364267</v>
      </c>
      <c r="IG54" s="2">
        <v>170.48876021304341</v>
      </c>
      <c r="IH54" s="2">
        <v>185.78993362458633</v>
      </c>
      <c r="II54" s="38">
        <v>170.79258729298843</v>
      </c>
      <c r="IJ54" s="37">
        <v>8.2948327324973103</v>
      </c>
      <c r="IK54" s="2">
        <v>4.0735987936714393</v>
      </c>
      <c r="IL54" s="2">
        <v>21.218866894394345</v>
      </c>
      <c r="IM54" s="2">
        <v>5.7111217472599565</v>
      </c>
      <c r="IN54" s="2">
        <v>7.934232311997147</v>
      </c>
      <c r="IO54" s="2">
        <v>10.654782042432506</v>
      </c>
      <c r="IP54" s="2">
        <v>20.86392088433568</v>
      </c>
      <c r="IQ54" s="2">
        <v>20.364580726597033</v>
      </c>
      <c r="IR54" s="2">
        <v>28.525681668668803</v>
      </c>
      <c r="IS54" s="2">
        <v>33.975202264969589</v>
      </c>
      <c r="IT54" s="2">
        <v>37.578898954897568</v>
      </c>
      <c r="IU54" s="2">
        <v>34.078631549039649</v>
      </c>
      <c r="IV54" s="2">
        <v>33.98325444663223</v>
      </c>
      <c r="IW54" s="2">
        <v>36.949608876106701</v>
      </c>
      <c r="IX54" s="2">
        <v>45.95487020823218</v>
      </c>
      <c r="IY54" s="38">
        <v>45.332350036208041</v>
      </c>
    </row>
    <row r="55" spans="1:259" ht="14.5" x14ac:dyDescent="0.35">
      <c r="A55" s="51">
        <v>50</v>
      </c>
      <c r="B55" s="48" t="s">
        <v>84</v>
      </c>
      <c r="C55" s="46" t="s">
        <v>54</v>
      </c>
      <c r="D55" s="37">
        <v>133.06429252019092</v>
      </c>
      <c r="E55" s="2">
        <v>128.45021023482647</v>
      </c>
      <c r="F55" s="2">
        <v>137.3944419250972</v>
      </c>
      <c r="G55" s="2">
        <v>142.28936889830018</v>
      </c>
      <c r="H55" s="2">
        <v>125.204790056912</v>
      </c>
      <c r="I55" s="2">
        <v>120.55419763486584</v>
      </c>
      <c r="J55" s="2">
        <v>120.54295823291292</v>
      </c>
      <c r="K55" s="2">
        <v>101.33885715278187</v>
      </c>
      <c r="L55" s="2">
        <v>98.679231097563317</v>
      </c>
      <c r="M55" s="2">
        <v>95.60731284567774</v>
      </c>
      <c r="N55" s="2">
        <v>91.061313466092926</v>
      </c>
      <c r="O55" s="2">
        <v>88.617889883144983</v>
      </c>
      <c r="P55" s="2">
        <v>84.231958379857787</v>
      </c>
      <c r="Q55" s="2">
        <v>82.325155492352437</v>
      </c>
      <c r="R55" s="2">
        <v>71.700302920219826</v>
      </c>
      <c r="S55" s="2">
        <v>68.834418340787266</v>
      </c>
      <c r="T55" s="37">
        <v>130.11905819143348</v>
      </c>
      <c r="U55" s="2">
        <v>125.4329272796094</v>
      </c>
      <c r="V55" s="2">
        <v>134.57082359778116</v>
      </c>
      <c r="W55" s="2">
        <v>139.49299491681364</v>
      </c>
      <c r="X55" s="2">
        <v>122.51220369400644</v>
      </c>
      <c r="Y55" s="2">
        <v>117.98102538189394</v>
      </c>
      <c r="Z55" s="2">
        <v>118.06069227300408</v>
      </c>
      <c r="AA55" s="2">
        <v>99.062497850433033</v>
      </c>
      <c r="AB55" s="2">
        <v>96.493231890564019</v>
      </c>
      <c r="AC55" s="2">
        <v>93.606222447276181</v>
      </c>
      <c r="AD55" s="2">
        <v>89.193028185058736</v>
      </c>
      <c r="AE55" s="2">
        <v>86.923534045126132</v>
      </c>
      <c r="AF55" s="2">
        <v>82.630822288543783</v>
      </c>
      <c r="AG55" s="2">
        <v>80.844955979850269</v>
      </c>
      <c r="AH55" s="2">
        <v>70.272994263909169</v>
      </c>
      <c r="AI55" s="2">
        <v>67.561720637111733</v>
      </c>
      <c r="AJ55" s="37">
        <v>10.724832655042412</v>
      </c>
      <c r="AK55" s="2">
        <v>9.8392048513768415</v>
      </c>
      <c r="AL55" s="2">
        <v>8.9363737995984955</v>
      </c>
      <c r="AM55" s="2">
        <v>8.4845286628509768</v>
      </c>
      <c r="AN55" s="2">
        <v>6.2347306840830319</v>
      </c>
      <c r="AO55" s="2">
        <v>5.7864905861905775</v>
      </c>
      <c r="AP55" s="2">
        <v>5.5398297031367338</v>
      </c>
      <c r="AQ55" s="2">
        <v>5.089917044365845</v>
      </c>
      <c r="AR55" s="2">
        <v>5.302476570862952</v>
      </c>
      <c r="AS55" s="2">
        <v>5.0649402970083335</v>
      </c>
      <c r="AT55" s="2">
        <v>4.8724018214986931</v>
      </c>
      <c r="AU55" s="2">
        <v>4.6435039229953423</v>
      </c>
      <c r="AV55" s="2">
        <v>4.4153463453358759</v>
      </c>
      <c r="AW55" s="2">
        <v>4.3174437632532472</v>
      </c>
      <c r="AX55" s="2">
        <v>4.4553662786394632</v>
      </c>
      <c r="AY55" s="2">
        <v>3.8767731015160871</v>
      </c>
      <c r="AZ55" s="37">
        <v>1.6950316359375215</v>
      </c>
      <c r="BA55" s="2">
        <v>1.7132711042911604</v>
      </c>
      <c r="BB55" s="2">
        <v>1.7563423771291442</v>
      </c>
      <c r="BC55" s="2">
        <v>1.7891796112716367</v>
      </c>
      <c r="BD55" s="2">
        <v>1.9603076359717708</v>
      </c>
      <c r="BE55" s="2">
        <v>2.0434608193047246</v>
      </c>
      <c r="BF55" s="2">
        <v>2.1943262205267868</v>
      </c>
      <c r="BG55" s="2">
        <v>2.2294757644559247</v>
      </c>
      <c r="BH55" s="2">
        <v>2.4851692064989135</v>
      </c>
      <c r="BI55" s="2">
        <v>2.6628408926610048</v>
      </c>
      <c r="BJ55" s="2">
        <v>2.8953992045806793</v>
      </c>
      <c r="BK55" s="2">
        <v>2.8818654365381806</v>
      </c>
      <c r="BL55" s="2">
        <v>2.917611310024506</v>
      </c>
      <c r="BM55" s="2">
        <v>2.9478112278531579</v>
      </c>
      <c r="BN55" s="2">
        <v>3.040809038512414</v>
      </c>
      <c r="BO55" s="2">
        <v>2.8664996306973376</v>
      </c>
      <c r="BP55" s="37">
        <v>2195.7556308926355</v>
      </c>
      <c r="BQ55" s="2">
        <v>2287.768376741391</v>
      </c>
      <c r="BR55" s="2">
        <v>2107.9691309881828</v>
      </c>
      <c r="BS55" s="2">
        <v>2084.6745819398616</v>
      </c>
      <c r="BT55" s="2">
        <v>1998.5323802186226</v>
      </c>
      <c r="BU55" s="2">
        <v>1869.6333994428155</v>
      </c>
      <c r="BV55" s="2">
        <v>1745.654279781369</v>
      </c>
      <c r="BW55" s="2">
        <v>1543.0305475258731</v>
      </c>
      <c r="BX55" s="2">
        <v>1378.9600232929931</v>
      </c>
      <c r="BY55" s="2">
        <v>1153.6192335301489</v>
      </c>
      <c r="BZ55" s="2">
        <v>964.57724081831839</v>
      </c>
      <c r="CA55" s="2">
        <v>800.64338749242563</v>
      </c>
      <c r="CB55" s="2">
        <v>704.33939648817432</v>
      </c>
      <c r="CC55" s="2">
        <v>578.14111175001051</v>
      </c>
      <c r="CD55" s="2">
        <v>496.74400530292814</v>
      </c>
      <c r="CE55" s="2">
        <v>404.5256546984088</v>
      </c>
      <c r="CF55" s="37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37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37">
        <v>8.1529861288423486</v>
      </c>
      <c r="DM55" s="2">
        <v>8.2207289101300081</v>
      </c>
      <c r="DN55" s="2">
        <v>8.268140525611603</v>
      </c>
      <c r="DO55" s="2">
        <v>8.3047992635135337</v>
      </c>
      <c r="DP55" s="2">
        <v>8.3673945428865046</v>
      </c>
      <c r="DQ55" s="2">
        <v>8.4211013200836664</v>
      </c>
      <c r="DR55" s="2">
        <v>8.3368839570903734</v>
      </c>
      <c r="DS55" s="2">
        <v>8.8992252127676572</v>
      </c>
      <c r="DT55" s="2">
        <v>8.94672279316441</v>
      </c>
      <c r="DU55" s="2">
        <v>8.9792506031993948</v>
      </c>
      <c r="DV55" s="2">
        <v>9.1711812913582857</v>
      </c>
      <c r="DW55" s="2">
        <v>8.7437674413441773</v>
      </c>
      <c r="DX55" s="2">
        <v>9.5897878204465954</v>
      </c>
      <c r="DY55" s="2">
        <v>9.1892330721601034</v>
      </c>
      <c r="DZ55" s="2">
        <v>9.2159902042975492</v>
      </c>
      <c r="EA55" s="2">
        <v>9.3666837242738072</v>
      </c>
      <c r="EB55" s="37">
        <v>450.38059077820594</v>
      </c>
      <c r="EC55" s="2">
        <v>432.61404024388901</v>
      </c>
      <c r="ED55" s="2">
        <v>433.54163114713634</v>
      </c>
      <c r="EE55" s="2">
        <v>436.39128164184064</v>
      </c>
      <c r="EF55" s="2">
        <v>429.32193966331283</v>
      </c>
      <c r="EG55" s="2">
        <v>426.12131634186971</v>
      </c>
      <c r="EH55" s="2">
        <v>430.4084226653917</v>
      </c>
      <c r="EI55" s="2">
        <v>392.59008444190783</v>
      </c>
      <c r="EJ55" s="2">
        <v>387.93971761783132</v>
      </c>
      <c r="EK55" s="2">
        <v>369.21262740455359</v>
      </c>
      <c r="EL55" s="2">
        <v>351.7092183661739</v>
      </c>
      <c r="EM55" s="2">
        <v>311.06508328495767</v>
      </c>
      <c r="EN55" s="2">
        <v>294.35865644760372</v>
      </c>
      <c r="EO55" s="2">
        <v>272.87522452447172</v>
      </c>
      <c r="EP55" s="2">
        <v>263.97107274321218</v>
      </c>
      <c r="EQ55" s="2">
        <v>239.7003999574128</v>
      </c>
      <c r="ER55" s="37">
        <v>1023.3238371901326</v>
      </c>
      <c r="ES55" s="2">
        <v>963.27879215695782</v>
      </c>
      <c r="ET55" s="2">
        <v>859.44877892688976</v>
      </c>
      <c r="EU55" s="2">
        <v>786.02494747194839</v>
      </c>
      <c r="EV55" s="2">
        <v>636.54103748695479</v>
      </c>
      <c r="EW55" s="2">
        <v>582.61894106619707</v>
      </c>
      <c r="EX55" s="2">
        <v>557.03335987783328</v>
      </c>
      <c r="EY55" s="2">
        <v>512.63855945989758</v>
      </c>
      <c r="EZ55" s="2">
        <v>518.26862655607727</v>
      </c>
      <c r="FA55" s="2">
        <v>476.02359827114651</v>
      </c>
      <c r="FB55" s="2">
        <v>440.00366909518254</v>
      </c>
      <c r="FC55" s="2">
        <v>409.38648975063563</v>
      </c>
      <c r="FD55" s="2">
        <v>392.9130360149644</v>
      </c>
      <c r="FE55" s="2">
        <v>381.53537468544891</v>
      </c>
      <c r="FF55" s="2">
        <v>393.29083976615181</v>
      </c>
      <c r="FG55" s="2">
        <v>338.03415387950014</v>
      </c>
      <c r="FH55" s="37">
        <v>21.945787620218677</v>
      </c>
      <c r="FI55" s="2">
        <v>20.839320779647679</v>
      </c>
      <c r="FJ55" s="2">
        <v>18.761737515712067</v>
      </c>
      <c r="FK55" s="2">
        <v>16.839788189167717</v>
      </c>
      <c r="FL55" s="2">
        <v>15.605096770020666</v>
      </c>
      <c r="FM55" s="2">
        <v>13.652646600114693</v>
      </c>
      <c r="FN55" s="2">
        <v>12.294560442356977</v>
      </c>
      <c r="FO55" s="2">
        <v>10.985216893848053</v>
      </c>
      <c r="FP55" s="2">
        <v>10.610166812117706</v>
      </c>
      <c r="FQ55" s="2">
        <v>9.6137836778048786</v>
      </c>
      <c r="FR55" s="2">
        <v>8.4639830152333193</v>
      </c>
      <c r="FS55" s="2">
        <v>7.6394488086947963</v>
      </c>
      <c r="FT55" s="2">
        <v>7.0241973126118049</v>
      </c>
      <c r="FU55" s="2">
        <v>6.6007837759575168</v>
      </c>
      <c r="FV55" s="2">
        <v>6.692712086215943</v>
      </c>
      <c r="FW55" s="2">
        <v>5.6179983804146216</v>
      </c>
      <c r="FX55" s="37">
        <v>304.45510069638192</v>
      </c>
      <c r="FY55" s="2">
        <v>264.48794406710851</v>
      </c>
      <c r="FZ55" s="2">
        <v>254.20950337626181</v>
      </c>
      <c r="GA55" s="2">
        <v>230.23534169455485</v>
      </c>
      <c r="GB55" s="2">
        <v>196.67591067658535</v>
      </c>
      <c r="GC55" s="2">
        <v>162.73650131695166</v>
      </c>
      <c r="GD55" s="2">
        <v>160.72538983286051</v>
      </c>
      <c r="GE55" s="2">
        <v>158.80825875141738</v>
      </c>
      <c r="GF55" s="2">
        <v>168.8159893863284</v>
      </c>
      <c r="GG55" s="2">
        <v>162.65037288994961</v>
      </c>
      <c r="GH55" s="2">
        <v>158.01079118336483</v>
      </c>
      <c r="GI55" s="2">
        <v>138.41734256843421</v>
      </c>
      <c r="GJ55" s="2">
        <v>129.20198851388867</v>
      </c>
      <c r="GK55" s="2">
        <v>135.82803167308353</v>
      </c>
      <c r="GL55" s="2">
        <v>124.18694058662837</v>
      </c>
      <c r="GM55" s="2">
        <v>117.72294175997447</v>
      </c>
      <c r="GN55" s="37">
        <v>68.256790291724911</v>
      </c>
      <c r="GO55" s="2">
        <v>71.275885474710932</v>
      </c>
      <c r="GP55" s="2">
        <v>62.413015607720688</v>
      </c>
      <c r="GQ55" s="2">
        <v>81.170263186870059</v>
      </c>
      <c r="GR55" s="2">
        <v>72.401645071994338</v>
      </c>
      <c r="GS55" s="2">
        <v>78.755983697518317</v>
      </c>
      <c r="GT55" s="2">
        <v>73.461435500437361</v>
      </c>
      <c r="GU55" s="2">
        <v>96.321869120445243</v>
      </c>
      <c r="GV55" s="2">
        <v>91.376914883059257</v>
      </c>
      <c r="GW55" s="2">
        <v>85.088816119602853</v>
      </c>
      <c r="GX55" s="2">
        <v>85.050034051735636</v>
      </c>
      <c r="GY55" s="2">
        <v>81.70855845466663</v>
      </c>
      <c r="GZ55" s="2">
        <v>82.084115442205984</v>
      </c>
      <c r="HA55" s="2">
        <v>80.216173243692708</v>
      </c>
      <c r="HB55" s="2">
        <v>87.938764375705219</v>
      </c>
      <c r="HC55" s="2">
        <v>76.780232407291138</v>
      </c>
      <c r="HD55" s="37">
        <v>19.469603177830251</v>
      </c>
      <c r="HE55" s="2">
        <v>19.100002784902507</v>
      </c>
      <c r="HF55" s="2">
        <v>18.045000580823427</v>
      </c>
      <c r="HG55" s="2">
        <v>19.299415540731975</v>
      </c>
      <c r="HH55" s="2">
        <v>17.452440498176397</v>
      </c>
      <c r="HI55" s="2">
        <v>17.345439813461248</v>
      </c>
      <c r="HJ55" s="2">
        <v>16.426057841388534</v>
      </c>
      <c r="HK55" s="2">
        <v>17.388302631515046</v>
      </c>
      <c r="HL55" s="2">
        <v>16.516082713359381</v>
      </c>
      <c r="HM55" s="2">
        <v>15.479784641160748</v>
      </c>
      <c r="HN55" s="2">
        <v>15.097245050636754</v>
      </c>
      <c r="HO55" s="2">
        <v>14.178329622711157</v>
      </c>
      <c r="HP55" s="2">
        <v>14.059759539059364</v>
      </c>
      <c r="HQ55" s="2">
        <v>13.553287594997213</v>
      </c>
      <c r="HR55" s="2">
        <v>13.970533981493887</v>
      </c>
      <c r="HS55" s="2">
        <v>12.639251595035626</v>
      </c>
      <c r="HT55" s="37">
        <v>119.60692950807326</v>
      </c>
      <c r="HU55" s="2">
        <v>126.19899207036397</v>
      </c>
      <c r="HV55" s="2">
        <v>108.94679593377522</v>
      </c>
      <c r="HW55" s="2">
        <v>146.45662184978977</v>
      </c>
      <c r="HX55" s="2">
        <v>130.34682089219751</v>
      </c>
      <c r="HY55" s="2">
        <v>143.54263742992796</v>
      </c>
      <c r="HZ55" s="2">
        <v>133.52672523729009</v>
      </c>
      <c r="IA55" s="2">
        <v>179.82785313661734</v>
      </c>
      <c r="IB55" s="2">
        <v>170.44908271137726</v>
      </c>
      <c r="IC55" s="2">
        <v>158.55288506511056</v>
      </c>
      <c r="ID55" s="2">
        <v>158.74171828237641</v>
      </c>
      <c r="IE55" s="2">
        <v>152.91894650215778</v>
      </c>
      <c r="IF55" s="2">
        <v>153.86437479712143</v>
      </c>
      <c r="IG55" s="2">
        <v>150.37758447705053</v>
      </c>
      <c r="IH55" s="2">
        <v>165.95060221666398</v>
      </c>
      <c r="II55" s="38">
        <v>144.33349201832939</v>
      </c>
      <c r="IJ55" s="37">
        <v>1.3749790301998905</v>
      </c>
      <c r="IK55" s="2">
        <v>1.837820170649159</v>
      </c>
      <c r="IL55" s="2">
        <v>2.1019140655191189</v>
      </c>
      <c r="IM55" s="2">
        <v>2.8303299971319937</v>
      </c>
      <c r="IN55" s="2">
        <v>4.0715121543399109</v>
      </c>
      <c r="IO55" s="2">
        <v>6.006260283275342</v>
      </c>
      <c r="IP55" s="2">
        <v>8.5918906628034755</v>
      </c>
      <c r="IQ55" s="2">
        <v>10.3288138307159</v>
      </c>
      <c r="IR55" s="2">
        <v>14.56546307536478</v>
      </c>
      <c r="IS55" s="2">
        <v>16.804529103977242</v>
      </c>
      <c r="IT55" s="2">
        <v>18.651847694320203</v>
      </c>
      <c r="IU55" s="2">
        <v>17.234780956343279</v>
      </c>
      <c r="IV55" s="2">
        <v>18.342348355904569</v>
      </c>
      <c r="IW55" s="2">
        <v>19.502026804170146</v>
      </c>
      <c r="IX55" s="2">
        <v>25.116693351908719</v>
      </c>
      <c r="IY55" s="38">
        <v>20.902484463724445</v>
      </c>
    </row>
    <row r="56" spans="1:259" ht="14.5" x14ac:dyDescent="0.35">
      <c r="A56" s="51">
        <v>51</v>
      </c>
      <c r="B56" s="48" t="s">
        <v>84</v>
      </c>
      <c r="C56" s="46" t="s">
        <v>55</v>
      </c>
      <c r="D56" s="37">
        <v>1.8759819890582612E-2</v>
      </c>
      <c r="E56" s="2">
        <v>2.3229177338804016E-2</v>
      </c>
      <c r="F56" s="2">
        <v>2.5713249680738213E-2</v>
      </c>
      <c r="G56" s="2">
        <v>5.7593309129986142E-3</v>
      </c>
      <c r="H56" s="2">
        <v>5.2299196960842688E-3</v>
      </c>
      <c r="I56" s="2">
        <v>7.1969090509323074E-3</v>
      </c>
      <c r="J56" s="2">
        <v>9.4789902061040033E-3</v>
      </c>
      <c r="K56" s="2">
        <v>1.9045459536353913E-2</v>
      </c>
      <c r="L56" s="2">
        <v>2.4671197958309146E-2</v>
      </c>
      <c r="M56" s="2">
        <v>2.9497045252174871E-2</v>
      </c>
      <c r="N56" s="2">
        <v>3.1909765525355578E-2</v>
      </c>
      <c r="O56" s="2">
        <v>0.35444272447852598</v>
      </c>
      <c r="P56" s="2">
        <v>0.31542231344599547</v>
      </c>
      <c r="Q56" s="2">
        <v>0.29163663806108348</v>
      </c>
      <c r="R56" s="2">
        <v>0.268136716406779</v>
      </c>
      <c r="S56" s="2">
        <v>0.28893080127088644</v>
      </c>
      <c r="T56" s="37">
        <v>1.8241779552352309E-2</v>
      </c>
      <c r="U56" s="2">
        <v>2.2560853298578504E-2</v>
      </c>
      <c r="V56" s="2">
        <v>2.4971706325975573E-2</v>
      </c>
      <c r="W56" s="2">
        <v>5.6257176228893709E-3</v>
      </c>
      <c r="X56" s="2">
        <v>5.1137454801036203E-3</v>
      </c>
      <c r="Y56" s="2">
        <v>7.0417681743396559E-3</v>
      </c>
      <c r="Z56" s="2">
        <v>9.2246218649970485E-3</v>
      </c>
      <c r="AA56" s="2">
        <v>1.8529072780389774E-2</v>
      </c>
      <c r="AB56" s="2">
        <v>2.4101755759556892E-2</v>
      </c>
      <c r="AC56" s="2">
        <v>2.8779086572204571E-2</v>
      </c>
      <c r="AD56" s="2">
        <v>3.1257453649771998E-2</v>
      </c>
      <c r="AE56" s="2">
        <v>0.34743825174211695</v>
      </c>
      <c r="AF56" s="2">
        <v>0.30940780486067998</v>
      </c>
      <c r="AG56" s="2">
        <v>0.28634558285008499</v>
      </c>
      <c r="AH56" s="2">
        <v>0.26344163503645501</v>
      </c>
      <c r="AI56" s="2">
        <v>0.28413015890289145</v>
      </c>
      <c r="AJ56" s="37">
        <v>2.4140257535451596E-3</v>
      </c>
      <c r="AK56" s="2">
        <v>2.4720148813104519E-3</v>
      </c>
      <c r="AL56" s="2">
        <v>2.4028221266004933E-3</v>
      </c>
      <c r="AM56" s="2">
        <v>5.9564817281327308E-4</v>
      </c>
      <c r="AN56" s="2">
        <v>4.2548634551494645E-4</v>
      </c>
      <c r="AO56" s="2">
        <v>5.2938566337541932E-4</v>
      </c>
      <c r="AP56" s="2">
        <v>5.0732648945999586E-4</v>
      </c>
      <c r="AQ56" s="2">
        <v>9.1655283664638613E-4</v>
      </c>
      <c r="AR56" s="2">
        <v>1.4810373186518321E-3</v>
      </c>
      <c r="AS56" s="2">
        <v>1.6756403720269038E-3</v>
      </c>
      <c r="AT56" s="2">
        <v>1.9540230431563661E-3</v>
      </c>
      <c r="AU56" s="2">
        <v>2.1049495036998201E-2</v>
      </c>
      <c r="AV56" s="2">
        <v>1.8348454106006128E-2</v>
      </c>
      <c r="AW56" s="2">
        <v>1.700420001922965E-2</v>
      </c>
      <c r="AX56" s="2">
        <v>1.7190282392846559E-2</v>
      </c>
      <c r="AY56" s="2">
        <v>1.8006540360099882E-2</v>
      </c>
      <c r="AZ56" s="37">
        <v>2.291174737497758E-4</v>
      </c>
      <c r="BA56" s="2">
        <v>2.7641466460511806E-4</v>
      </c>
      <c r="BB56" s="2">
        <v>3.1941148515358887E-4</v>
      </c>
      <c r="BC56" s="2">
        <v>4.3081737213815747E-5</v>
      </c>
      <c r="BD56" s="2">
        <v>4.4297156514647793E-5</v>
      </c>
      <c r="BE56" s="2">
        <v>6.2839297367510457E-5</v>
      </c>
      <c r="BF56" s="2">
        <v>1.5415749960528071E-4</v>
      </c>
      <c r="BG56" s="2">
        <v>3.9568038434837732E-4</v>
      </c>
      <c r="BH56" s="2">
        <v>4.6622450269835235E-4</v>
      </c>
      <c r="BI56" s="2">
        <v>7.765441515532657E-4</v>
      </c>
      <c r="BJ56" s="2">
        <v>7.626601709974899E-4</v>
      </c>
      <c r="BK56" s="2">
        <v>9.5148754729156137E-3</v>
      </c>
      <c r="BL56" s="2">
        <v>8.6850172257270219E-3</v>
      </c>
      <c r="BM56" s="2">
        <v>8.5390479692455095E-3</v>
      </c>
      <c r="BN56" s="2">
        <v>7.8159805091633644E-3</v>
      </c>
      <c r="BO56" s="2">
        <v>8.6970162927036184E-3</v>
      </c>
      <c r="BP56" s="37">
        <v>0.38973148658727902</v>
      </c>
      <c r="BQ56" s="2">
        <v>0.52585773742846598</v>
      </c>
      <c r="BR56" s="2">
        <v>0.58962029165218299</v>
      </c>
      <c r="BS56" s="2">
        <v>0.105518480908819</v>
      </c>
      <c r="BT56" s="2">
        <v>9.2521851829848706E-2</v>
      </c>
      <c r="BU56" s="2">
        <v>0.123665664215745</v>
      </c>
      <c r="BV56" s="2">
        <v>0.19931146200667799</v>
      </c>
      <c r="BW56" s="2">
        <v>0.38586797468572198</v>
      </c>
      <c r="BX56" s="2">
        <v>0.40442366061490598</v>
      </c>
      <c r="BY56" s="2">
        <v>0.46525654939195199</v>
      </c>
      <c r="BZ56" s="2">
        <v>0.395494285060914</v>
      </c>
      <c r="CA56" s="2">
        <v>3.8936448750508199</v>
      </c>
      <c r="CB56" s="2">
        <v>3.1992223055293101</v>
      </c>
      <c r="CC56" s="2">
        <v>2.55208989860868</v>
      </c>
      <c r="CD56" s="2">
        <v>2.1425186283963802</v>
      </c>
      <c r="CE56" s="2">
        <v>1.99174992034498</v>
      </c>
      <c r="CF56" s="37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37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37">
        <v>4.4037033214699199E-5</v>
      </c>
      <c r="DM56" s="2">
        <v>5.2068317057098068E-5</v>
      </c>
      <c r="DN56" s="2">
        <v>6.0443184101475198E-5</v>
      </c>
      <c r="DO56" s="2">
        <v>1.34748448583016E-5</v>
      </c>
      <c r="DP56" s="2">
        <v>1.13401513763865E-5</v>
      </c>
      <c r="DQ56" s="2">
        <v>1.6744368284460461E-5</v>
      </c>
      <c r="DR56" s="2">
        <v>2.0609478349241736E-5</v>
      </c>
      <c r="DS56" s="2">
        <v>3.6239957289004797E-5</v>
      </c>
      <c r="DT56" s="2">
        <v>6.0887858097477557E-5</v>
      </c>
      <c r="DU56" s="2">
        <v>5.5809212523433754E-5</v>
      </c>
      <c r="DV56" s="2">
        <v>8.8048310104779794E-5</v>
      </c>
      <c r="DW56" s="2">
        <v>9.0283089035276805E-4</v>
      </c>
      <c r="DX56" s="2">
        <v>7.8933501711367967E-4</v>
      </c>
      <c r="DY56" s="2">
        <v>6.8900944022409999E-4</v>
      </c>
      <c r="DZ56" s="2">
        <v>6.7137772785173669E-4</v>
      </c>
      <c r="EA56" s="2">
        <v>7.1382244797630701E-4</v>
      </c>
      <c r="EB56" s="37">
        <v>2.8643865322213899E-2</v>
      </c>
      <c r="EC56" s="2">
        <v>3.8859774319652221E-2</v>
      </c>
      <c r="ED56" s="2">
        <v>4.7258289771184583E-2</v>
      </c>
      <c r="EE56" s="2">
        <v>6.3683978336117001E-3</v>
      </c>
      <c r="EF56" s="2">
        <v>5.9665000559836001E-3</v>
      </c>
      <c r="EG56" s="2">
        <v>9.1192789791645339E-3</v>
      </c>
      <c r="EH56" s="2">
        <v>2.3522524253586943E-2</v>
      </c>
      <c r="EI56" s="2">
        <v>5.5096203578971284E-2</v>
      </c>
      <c r="EJ56" s="2">
        <v>5.94992062868826E-2</v>
      </c>
      <c r="EK56" s="2">
        <v>8.5936051602250388E-2</v>
      </c>
      <c r="EL56" s="2">
        <v>7.7104468616320698E-2</v>
      </c>
      <c r="EM56" s="2">
        <v>0.83231813527260101</v>
      </c>
      <c r="EN56" s="2">
        <v>0.69677747430687997</v>
      </c>
      <c r="EO56" s="2">
        <v>0.62959088617643899</v>
      </c>
      <c r="EP56" s="2">
        <v>0.57765924994069506</v>
      </c>
      <c r="EQ56" s="2">
        <v>0.62417947227363391</v>
      </c>
      <c r="ER56" s="37">
        <v>0.221574611218576</v>
      </c>
      <c r="ES56" s="2">
        <v>0.22750383887596967</v>
      </c>
      <c r="ET56" s="2">
        <v>0.22094616415998497</v>
      </c>
      <c r="EU56" s="2">
        <v>5.4860366963870998E-2</v>
      </c>
      <c r="EV56" s="2">
        <v>4.3849176746143803E-2</v>
      </c>
      <c r="EW56" s="2">
        <v>5.497179944584981E-2</v>
      </c>
      <c r="EX56" s="2">
        <v>4.8563267286979309E-2</v>
      </c>
      <c r="EY56" s="2">
        <v>7.8304778336528685E-2</v>
      </c>
      <c r="EZ56" s="2">
        <v>0.13535292381732264</v>
      </c>
      <c r="FA56" s="2">
        <v>0.12601286977763165</v>
      </c>
      <c r="FB56" s="2">
        <v>0.15889041703321979</v>
      </c>
      <c r="FC56" s="2">
        <v>1.6153308716380239</v>
      </c>
      <c r="FD56" s="2">
        <v>1.3786511216609822</v>
      </c>
      <c r="FE56" s="2">
        <v>1.2610807420329644</v>
      </c>
      <c r="FF56" s="2">
        <v>1.4998558858990674</v>
      </c>
      <c r="FG56" s="2">
        <v>1.4737207443343114</v>
      </c>
      <c r="FH56" s="37">
        <v>6.1097608555452498E-3</v>
      </c>
      <c r="FI56" s="2">
        <v>6.3015403800734714E-3</v>
      </c>
      <c r="FJ56" s="2">
        <v>6.1471372899390853E-3</v>
      </c>
      <c r="FK56" s="2">
        <v>1.55232785519241E-3</v>
      </c>
      <c r="FL56" s="2">
        <v>1.47016168556556E-3</v>
      </c>
      <c r="FM56" s="2">
        <v>1.8005913697553989E-3</v>
      </c>
      <c r="FN56" s="2">
        <v>1.4736685591036059E-3</v>
      </c>
      <c r="FO56" s="2">
        <v>2.2490949691406875E-3</v>
      </c>
      <c r="FP56" s="2">
        <v>3.7197676034848516E-3</v>
      </c>
      <c r="FQ56" s="2">
        <v>3.3760387031758006E-3</v>
      </c>
      <c r="FR56" s="2">
        <v>4.0889314017824177E-3</v>
      </c>
      <c r="FS56" s="2">
        <v>3.978572434565178E-2</v>
      </c>
      <c r="FT56" s="2">
        <v>3.4280993504681362E-2</v>
      </c>
      <c r="FU56" s="2">
        <v>2.9731806807087948E-2</v>
      </c>
      <c r="FV56" s="2">
        <v>3.0258841963076721E-2</v>
      </c>
      <c r="FW56" s="2">
        <v>3.1242662028441979E-2</v>
      </c>
      <c r="FX56" s="37">
        <v>3.4860760233179598E-2</v>
      </c>
      <c r="FY56" s="2">
        <v>3.5717032639165862E-2</v>
      </c>
      <c r="FZ56" s="2">
        <v>3.4714643148058548E-2</v>
      </c>
      <c r="GA56" s="2">
        <v>8.6209578147096195E-3</v>
      </c>
      <c r="GB56" s="2">
        <v>5.8243727792257199E-3</v>
      </c>
      <c r="GC56" s="2">
        <v>7.1624533128122119E-3</v>
      </c>
      <c r="GD56" s="2">
        <v>6.1889417361267541E-3</v>
      </c>
      <c r="GE56" s="2">
        <v>9.6874988475627831E-3</v>
      </c>
      <c r="GF56" s="2">
        <v>1.6985041908792291E-2</v>
      </c>
      <c r="GG56" s="2">
        <v>1.5366148231143604E-2</v>
      </c>
      <c r="GH56" s="2">
        <v>1.9027275781774208E-2</v>
      </c>
      <c r="GI56" s="2">
        <v>0.19035925264537504</v>
      </c>
      <c r="GJ56" s="2">
        <v>0.1593025225082228</v>
      </c>
      <c r="GK56" s="2">
        <v>0.14669955167107443</v>
      </c>
      <c r="GL56" s="2">
        <v>0.16031961047298329</v>
      </c>
      <c r="GM56" s="2">
        <v>0.16044464118306967</v>
      </c>
      <c r="GN56" s="37">
        <v>9.8037449505567493E-3</v>
      </c>
      <c r="GO56" s="2">
        <v>1.3867485524542785E-2</v>
      </c>
      <c r="GP56" s="2">
        <v>1.4597155581008875E-2</v>
      </c>
      <c r="GQ56" s="2">
        <v>3.5148261657315964E-3</v>
      </c>
      <c r="GR56" s="2">
        <v>2.8684655698671332E-3</v>
      </c>
      <c r="GS56" s="2">
        <v>4.580852906471161E-3</v>
      </c>
      <c r="GT56" s="2">
        <v>7.4490419179321643E-3</v>
      </c>
      <c r="GU56" s="2">
        <v>2.2214816040339525E-2</v>
      </c>
      <c r="GV56" s="2">
        <v>2.4720070181549821E-2</v>
      </c>
      <c r="GW56" s="2">
        <v>3.1630525069701099E-2</v>
      </c>
      <c r="GX56" s="2">
        <v>3.2227531735718469E-2</v>
      </c>
      <c r="GY56" s="2">
        <v>0.36841971973440463</v>
      </c>
      <c r="GZ56" s="2">
        <v>0.34571840518861929</v>
      </c>
      <c r="HA56" s="2">
        <v>0.32954732899108907</v>
      </c>
      <c r="HB56" s="2">
        <v>0.35613475199142614</v>
      </c>
      <c r="HC56" s="2">
        <v>0.35319727009121088</v>
      </c>
      <c r="HD56" s="37">
        <v>1.1667548893844869E-3</v>
      </c>
      <c r="HE56" s="2">
        <v>1.9028556792851645E-3</v>
      </c>
      <c r="HF56" s="2">
        <v>2.2235777979636943E-3</v>
      </c>
      <c r="HG56" s="2">
        <v>3.8963879148127617E-4</v>
      </c>
      <c r="HH56" s="2">
        <v>3.3020574590463594E-4</v>
      </c>
      <c r="HI56" s="2">
        <v>5.26716967489843E-4</v>
      </c>
      <c r="HJ56" s="2">
        <v>9.5025703650879331E-4</v>
      </c>
      <c r="HK56" s="2">
        <v>2.5043845222251586E-3</v>
      </c>
      <c r="HL56" s="2">
        <v>2.7974792800681495E-3</v>
      </c>
      <c r="HM56" s="2">
        <v>3.6009388716210485E-3</v>
      </c>
      <c r="HN56" s="2">
        <v>3.5891069248816989E-3</v>
      </c>
      <c r="HO56" s="2">
        <v>4.051929756943231E-2</v>
      </c>
      <c r="HP56" s="2">
        <v>3.7182987579078779E-2</v>
      </c>
      <c r="HQ56" s="2">
        <v>3.567379929384628E-2</v>
      </c>
      <c r="HR56" s="2">
        <v>3.7454044574773915E-2</v>
      </c>
      <c r="HS56" s="2">
        <v>3.775420326954522E-2</v>
      </c>
      <c r="HT56" s="37">
        <v>1.8848167674821718E-2</v>
      </c>
      <c r="HU56" s="2">
        <v>2.6401572136123781E-2</v>
      </c>
      <c r="HV56" s="2">
        <v>2.7501044046098475E-2</v>
      </c>
      <c r="HW56" s="2">
        <v>6.7990148608031067E-3</v>
      </c>
      <c r="HX56" s="2">
        <v>5.532574964000293E-3</v>
      </c>
      <c r="HY56" s="2">
        <v>8.839754145718649E-3</v>
      </c>
      <c r="HZ56" s="2">
        <v>1.4262220098236677E-2</v>
      </c>
      <c r="IA56" s="2">
        <v>4.2997096130743526E-2</v>
      </c>
      <c r="IB56" s="2">
        <v>4.7794457531855315E-2</v>
      </c>
      <c r="IC56" s="2">
        <v>6.1097989249427401E-2</v>
      </c>
      <c r="ID56" s="2">
        <v>6.2278698191987863E-2</v>
      </c>
      <c r="IE56" s="2">
        <v>0.71283150097238379</v>
      </c>
      <c r="IF56" s="2">
        <v>0.6698839053047253</v>
      </c>
      <c r="IG56" s="2">
        <v>0.6375383650770301</v>
      </c>
      <c r="IH56" s="2">
        <v>0.69094339159561713</v>
      </c>
      <c r="II56" s="38">
        <v>0.68391585332678873</v>
      </c>
      <c r="IJ56" s="37">
        <v>0</v>
      </c>
      <c r="IK56" s="2">
        <v>1.04770929136823E-4</v>
      </c>
      <c r="IL56" s="2">
        <v>2.05750012254236E-4</v>
      </c>
      <c r="IM56" s="2">
        <v>0</v>
      </c>
      <c r="IN56" s="2">
        <v>0</v>
      </c>
      <c r="IO56" s="2">
        <v>4.1574918480779299E-5</v>
      </c>
      <c r="IP56" s="2">
        <v>5.4466850551057101E-4</v>
      </c>
      <c r="IQ56" s="2">
        <v>1.8569041557044701E-3</v>
      </c>
      <c r="IR56" s="2">
        <v>2.4828267890022399E-3</v>
      </c>
      <c r="IS56" s="2">
        <v>4.8274402690486103E-3</v>
      </c>
      <c r="IT56" s="2">
        <v>4.7101214427787402E-3</v>
      </c>
      <c r="IU56" s="2">
        <v>5.45897837622841E-2</v>
      </c>
      <c r="IV56" s="2">
        <v>5.3508048418516897E-2</v>
      </c>
      <c r="IW56" s="2">
        <v>5.4487012060943897E-2</v>
      </c>
      <c r="IX56" s="2">
        <v>5.7449080349557299E-2</v>
      </c>
      <c r="IY56" s="38">
        <v>6.4750897878191396E-2</v>
      </c>
    </row>
    <row r="57" spans="1:259" ht="14.5" x14ac:dyDescent="0.35">
      <c r="A57" s="51">
        <v>52</v>
      </c>
      <c r="B57" s="48" t="s">
        <v>73</v>
      </c>
      <c r="C57" s="46" t="s">
        <v>56</v>
      </c>
      <c r="D57" s="37">
        <v>577.78530088988396</v>
      </c>
      <c r="E57" s="2">
        <v>544.84322128279416</v>
      </c>
      <c r="F57" s="2">
        <v>559.85504459914557</v>
      </c>
      <c r="G57" s="2">
        <v>497.33365067028478</v>
      </c>
      <c r="H57" s="2">
        <v>507.58930148091042</v>
      </c>
      <c r="I57" s="2">
        <v>443.57915062720843</v>
      </c>
      <c r="J57" s="2">
        <v>415.45748725464352</v>
      </c>
      <c r="K57" s="2">
        <v>407.51849090761345</v>
      </c>
      <c r="L57" s="2">
        <v>396.83931720227997</v>
      </c>
      <c r="M57" s="2">
        <v>379.32988948645703</v>
      </c>
      <c r="N57" s="2">
        <v>363.64556604611971</v>
      </c>
      <c r="O57" s="2">
        <v>389.39673199986186</v>
      </c>
      <c r="P57" s="2">
        <v>371.67619867266779</v>
      </c>
      <c r="Q57" s="2">
        <v>360.50245034173605</v>
      </c>
      <c r="R57" s="2">
        <v>320.36802495950764</v>
      </c>
      <c r="S57" s="2">
        <v>324.13575173213712</v>
      </c>
      <c r="T57" s="37">
        <v>561.27709393967609</v>
      </c>
      <c r="U57" s="2">
        <v>529.16902793460054</v>
      </c>
      <c r="V57" s="2">
        <v>546.0425022235579</v>
      </c>
      <c r="W57" s="2">
        <v>483.78167500701062</v>
      </c>
      <c r="X57" s="2">
        <v>494.55543195561404</v>
      </c>
      <c r="Y57" s="2">
        <v>431.42426242320767</v>
      </c>
      <c r="Z57" s="2">
        <v>404.25263860880199</v>
      </c>
      <c r="AA57" s="2">
        <v>396.76032047339066</v>
      </c>
      <c r="AB57" s="2">
        <v>385.69990327704033</v>
      </c>
      <c r="AC57" s="2">
        <v>368.58747067628724</v>
      </c>
      <c r="AD57" s="2">
        <v>354.27984964386474</v>
      </c>
      <c r="AE57" s="2">
        <v>381.52656050471722</v>
      </c>
      <c r="AF57" s="2">
        <v>364.31435511195957</v>
      </c>
      <c r="AG57" s="2">
        <v>353.43371904010297</v>
      </c>
      <c r="AH57" s="2">
        <v>313.88887971691366</v>
      </c>
      <c r="AI57" s="2">
        <v>317.84116834922702</v>
      </c>
      <c r="AJ57" s="37">
        <v>153.76390612420255</v>
      </c>
      <c r="AK57" s="2">
        <v>155.89387842354921</v>
      </c>
      <c r="AL57" s="2">
        <v>149.72252708744145</v>
      </c>
      <c r="AM57" s="2">
        <v>153.89572046187754</v>
      </c>
      <c r="AN57" s="2">
        <v>138.42407192874538</v>
      </c>
      <c r="AO57" s="2">
        <v>122.68806762493028</v>
      </c>
      <c r="AP57" s="2">
        <v>122.38769737834346</v>
      </c>
      <c r="AQ57" s="2">
        <v>120.35001094633037</v>
      </c>
      <c r="AR57" s="2">
        <v>119.25633291459668</v>
      </c>
      <c r="AS57" s="2">
        <v>90.252614414584301</v>
      </c>
      <c r="AT57" s="2">
        <v>85.512598248942055</v>
      </c>
      <c r="AU57" s="2">
        <v>77.591074756287099</v>
      </c>
      <c r="AV57" s="2">
        <v>73.008379608486933</v>
      </c>
      <c r="AW57" s="2">
        <v>70.768160469070736</v>
      </c>
      <c r="AX57" s="2">
        <v>64.909609168887556</v>
      </c>
      <c r="AY57" s="2">
        <v>59.702551038213905</v>
      </c>
      <c r="AZ57" s="37">
        <v>10.945429946512343</v>
      </c>
      <c r="BA57" s="2">
        <v>14.007610086326912</v>
      </c>
      <c r="BB57" s="2">
        <v>12.490547793045915</v>
      </c>
      <c r="BC57" s="2">
        <v>12.953613225099966</v>
      </c>
      <c r="BD57" s="2">
        <v>13.872260675616102</v>
      </c>
      <c r="BE57" s="2">
        <v>13.666093135705225</v>
      </c>
      <c r="BF57" s="2">
        <v>12.068889298201086</v>
      </c>
      <c r="BG57" s="2">
        <v>12.71099572485201</v>
      </c>
      <c r="BH57" s="2">
        <v>16.213267798426948</v>
      </c>
      <c r="BI57" s="2">
        <v>16.720055558189063</v>
      </c>
      <c r="BJ57" s="2">
        <v>17.046404580464916</v>
      </c>
      <c r="BK57" s="2">
        <v>14.186189762823876</v>
      </c>
      <c r="BL57" s="2">
        <v>13.772360212010899</v>
      </c>
      <c r="BM57" s="2">
        <v>14.142702001330987</v>
      </c>
      <c r="BN57" s="2">
        <v>13.353785131875123</v>
      </c>
      <c r="BO57" s="2">
        <v>13.392546840471525</v>
      </c>
      <c r="BP57" s="37">
        <v>9302.2786429033076</v>
      </c>
      <c r="BQ57" s="2">
        <v>7597.1480794575546</v>
      </c>
      <c r="BR57" s="2">
        <v>6310.3164519810989</v>
      </c>
      <c r="BS57" s="2">
        <v>5810.1879856899077</v>
      </c>
      <c r="BT57" s="2">
        <v>5481.8464322521222</v>
      </c>
      <c r="BU57" s="2">
        <v>5098.1076295407411</v>
      </c>
      <c r="BV57" s="2">
        <v>4579.7374552240153</v>
      </c>
      <c r="BW57" s="2">
        <v>4019.9562606393511</v>
      </c>
      <c r="BX57" s="2">
        <v>3503.7206370475888</v>
      </c>
      <c r="BY57" s="2">
        <v>3784.5308836415097</v>
      </c>
      <c r="BZ57" s="2">
        <v>2454.0664374615476</v>
      </c>
      <c r="CA57" s="2">
        <v>1938.2811148202861</v>
      </c>
      <c r="CB57" s="2">
        <v>1667.9334754876527</v>
      </c>
      <c r="CC57" s="2">
        <v>1339.4067781465785</v>
      </c>
      <c r="CD57" s="2">
        <v>1122.9231259183052</v>
      </c>
      <c r="CE57" s="2">
        <v>1073.8870411153698</v>
      </c>
      <c r="CF57" s="37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37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37">
        <v>62.16913200156052</v>
      </c>
      <c r="DM57" s="2">
        <v>64.723426097627595</v>
      </c>
      <c r="DN57" s="2">
        <v>61.049415586978249</v>
      </c>
      <c r="DO57" s="2">
        <v>52.441144198439048</v>
      </c>
      <c r="DP57" s="2">
        <v>57.929759337350966</v>
      </c>
      <c r="DQ57" s="2">
        <v>40.235135441293131</v>
      </c>
      <c r="DR57" s="2">
        <v>31.859731999112523</v>
      </c>
      <c r="DS57" s="2">
        <v>31.842914634640593</v>
      </c>
      <c r="DT57" s="2">
        <v>39.779066912458319</v>
      </c>
      <c r="DU57" s="2">
        <v>40.331147502123514</v>
      </c>
      <c r="DV57" s="2">
        <v>40.271372797662401</v>
      </c>
      <c r="DW57" s="2">
        <v>25.595713504818949</v>
      </c>
      <c r="DX57" s="2">
        <v>24.93227362233975</v>
      </c>
      <c r="DY57" s="2">
        <v>26.18855695693469</v>
      </c>
      <c r="DZ57" s="2">
        <v>21.463216414984696</v>
      </c>
      <c r="EA57" s="2">
        <v>21.498534662233457</v>
      </c>
      <c r="EB57" s="37">
        <v>1704.2888500556851</v>
      </c>
      <c r="EC57" s="2">
        <v>1537.1262137744286</v>
      </c>
      <c r="ED57" s="2">
        <v>1466.242374156888</v>
      </c>
      <c r="EE57" s="2">
        <v>1414.2862504860366</v>
      </c>
      <c r="EF57" s="2">
        <v>1419.3545155146601</v>
      </c>
      <c r="EG57" s="2">
        <v>1381.336194808043</v>
      </c>
      <c r="EH57" s="2">
        <v>1323.5962879369254</v>
      </c>
      <c r="EI57" s="2">
        <v>1294.3394395071007</v>
      </c>
      <c r="EJ57" s="2">
        <v>1279.9439665712148</v>
      </c>
      <c r="EK57" s="2">
        <v>1197.0838133264506</v>
      </c>
      <c r="EL57" s="2">
        <v>1124.2414961247994</v>
      </c>
      <c r="EM57" s="2">
        <v>1000.0226294148657</v>
      </c>
      <c r="EN57" s="2">
        <v>909.27380546091013</v>
      </c>
      <c r="EO57" s="2">
        <v>852.00151604202927</v>
      </c>
      <c r="EP57" s="2">
        <v>782.6334976579127</v>
      </c>
      <c r="EQ57" s="2">
        <v>748.18424079303918</v>
      </c>
      <c r="ER57" s="37">
        <v>24674.591946007833</v>
      </c>
      <c r="ES57" s="2">
        <v>23868.568540863507</v>
      </c>
      <c r="ET57" s="2">
        <v>23569.330208847685</v>
      </c>
      <c r="EU57" s="2">
        <v>23488.852987783815</v>
      </c>
      <c r="EV57" s="2">
        <v>23480.417467243245</v>
      </c>
      <c r="EW57" s="2">
        <v>23278.058707747252</v>
      </c>
      <c r="EX57" s="2">
        <v>23119.151464375627</v>
      </c>
      <c r="EY57" s="2">
        <v>23450.352109803607</v>
      </c>
      <c r="EZ57" s="2">
        <v>23925.644956107575</v>
      </c>
      <c r="FA57" s="2">
        <v>23934.226142437801</v>
      </c>
      <c r="FB57" s="2">
        <v>23543.56592115801</v>
      </c>
      <c r="FC57" s="2">
        <v>23127.841324956062</v>
      </c>
      <c r="FD57" s="2">
        <v>22481.4306746242</v>
      </c>
      <c r="FE57" s="2">
        <v>22383.316373672351</v>
      </c>
      <c r="FF57" s="2">
        <v>21662.750706767405</v>
      </c>
      <c r="FG57" s="2">
        <v>20606.64876049936</v>
      </c>
      <c r="FH57" s="37">
        <v>52.459920857167738</v>
      </c>
      <c r="FI57" s="2">
        <v>51.029482229229231</v>
      </c>
      <c r="FJ57" s="2">
        <v>45.180934914553873</v>
      </c>
      <c r="FK57" s="2">
        <v>42.031092628142758</v>
      </c>
      <c r="FL57" s="2">
        <v>34.863166638462687</v>
      </c>
      <c r="FM57" s="2">
        <v>28.888881388700142</v>
      </c>
      <c r="FN57" s="2">
        <v>26.656465965006486</v>
      </c>
      <c r="FO57" s="2">
        <v>33.75431822368698</v>
      </c>
      <c r="FP57" s="2">
        <v>28.988457082282185</v>
      </c>
      <c r="FQ57" s="2">
        <v>25.086021591988079</v>
      </c>
      <c r="FR57" s="2">
        <v>24.439406795902855</v>
      </c>
      <c r="FS57" s="2">
        <v>22.388849828029688</v>
      </c>
      <c r="FT57" s="2">
        <v>20.844414429855604</v>
      </c>
      <c r="FU57" s="2">
        <v>19.459839613770963</v>
      </c>
      <c r="FV57" s="2">
        <v>17.24613933067808</v>
      </c>
      <c r="FW57" s="2">
        <v>17.685935678729066</v>
      </c>
      <c r="FX57" s="37">
        <v>2030.6432319792968</v>
      </c>
      <c r="FY57" s="2">
        <v>1900.1116020687784</v>
      </c>
      <c r="FZ57" s="2">
        <v>1780.1997604422761</v>
      </c>
      <c r="GA57" s="2">
        <v>1646.4115451087453</v>
      </c>
      <c r="GB57" s="2">
        <v>1502.6501791092962</v>
      </c>
      <c r="GC57" s="2">
        <v>1336.3308281567158</v>
      </c>
      <c r="GD57" s="2">
        <v>1210.7463437222812</v>
      </c>
      <c r="GE57" s="2">
        <v>1175.0139725480612</v>
      </c>
      <c r="GF57" s="2">
        <v>1155.1985870582405</v>
      </c>
      <c r="GG57" s="2">
        <v>1102.4293200962406</v>
      </c>
      <c r="GH57" s="2">
        <v>1032.5409324577374</v>
      </c>
      <c r="GI57" s="2">
        <v>958.01984020173791</v>
      </c>
      <c r="GJ57" s="2">
        <v>894.16436647426281</v>
      </c>
      <c r="GK57" s="2">
        <v>867.00882734004449</v>
      </c>
      <c r="GL57" s="2">
        <v>810.09263846854412</v>
      </c>
      <c r="GM57" s="2">
        <v>737.50805291864106</v>
      </c>
      <c r="GN57" s="37">
        <v>389.58106361264595</v>
      </c>
      <c r="GO57" s="2">
        <v>431.51804003938702</v>
      </c>
      <c r="GP57" s="2">
        <v>402.2960881046655</v>
      </c>
      <c r="GQ57" s="2">
        <v>418.30724156023922</v>
      </c>
      <c r="GR57" s="2">
        <v>422.01431197016092</v>
      </c>
      <c r="GS57" s="2">
        <v>417.40321557329429</v>
      </c>
      <c r="GT57" s="2">
        <v>370.03362878584966</v>
      </c>
      <c r="GU57" s="2">
        <v>424.15372109307083</v>
      </c>
      <c r="GV57" s="2">
        <v>454.64955274271858</v>
      </c>
      <c r="GW57" s="2">
        <v>438.72030908500352</v>
      </c>
      <c r="GX57" s="2">
        <v>435.31628933182844</v>
      </c>
      <c r="GY57" s="2">
        <v>394.30827615982383</v>
      </c>
      <c r="GZ57" s="2">
        <v>384.42693221742127</v>
      </c>
      <c r="HA57" s="2">
        <v>383.99730032645328</v>
      </c>
      <c r="HB57" s="2">
        <v>374.05517341547142</v>
      </c>
      <c r="HC57" s="2">
        <v>376.64494363907465</v>
      </c>
      <c r="HD57" s="37">
        <v>249.36310062770804</v>
      </c>
      <c r="HE57" s="2">
        <v>285.34039430311009</v>
      </c>
      <c r="HF57" s="2">
        <v>278.14389243824019</v>
      </c>
      <c r="HG57" s="2">
        <v>256.28429356770516</v>
      </c>
      <c r="HH57" s="2">
        <v>273.3747718786621</v>
      </c>
      <c r="HI57" s="2">
        <v>250.92124245986591</v>
      </c>
      <c r="HJ57" s="2">
        <v>220.77170181840839</v>
      </c>
      <c r="HK57" s="2">
        <v>220.09089176513814</v>
      </c>
      <c r="HL57" s="2">
        <v>263.73592682797721</v>
      </c>
      <c r="HM57" s="2">
        <v>262.63239706987309</v>
      </c>
      <c r="HN57" s="2">
        <v>264.21561897834147</v>
      </c>
      <c r="HO57" s="2">
        <v>228.0579819740299</v>
      </c>
      <c r="HP57" s="2">
        <v>220.07041640045699</v>
      </c>
      <c r="HQ57" s="2">
        <v>226.08058590841017</v>
      </c>
      <c r="HR57" s="2">
        <v>203.85965879385461</v>
      </c>
      <c r="HS57" s="2">
        <v>203.51475008746124</v>
      </c>
      <c r="HT57" s="37">
        <v>534.91214899602085</v>
      </c>
      <c r="HU57" s="2">
        <v>582.10951252762288</v>
      </c>
      <c r="HV57" s="2">
        <v>529.1273751722731</v>
      </c>
      <c r="HW57" s="2">
        <v>586.69604591918642</v>
      </c>
      <c r="HX57" s="2">
        <v>575.5245021533093</v>
      </c>
      <c r="HY57" s="2">
        <v>590.362509242849</v>
      </c>
      <c r="HZ57" s="2">
        <v>525.16284718596944</v>
      </c>
      <c r="IA57" s="2">
        <v>637.9143846169037</v>
      </c>
      <c r="IB57" s="2">
        <v>653.15823178015978</v>
      </c>
      <c r="IC57" s="2">
        <v>621.38874538507298</v>
      </c>
      <c r="ID57" s="2">
        <v>612.44446181858177</v>
      </c>
      <c r="IE57" s="2">
        <v>567.47284835633923</v>
      </c>
      <c r="IF57" s="2">
        <v>555.70948631563533</v>
      </c>
      <c r="IG57" s="2">
        <v>548.00072856673023</v>
      </c>
      <c r="IH57" s="2">
        <v>551.67172372580603</v>
      </c>
      <c r="II57" s="38">
        <v>556.99050229145871</v>
      </c>
      <c r="IJ57" s="37">
        <v>110.07304766823933</v>
      </c>
      <c r="IK57" s="2">
        <v>198.65313005035097</v>
      </c>
      <c r="IL57" s="2">
        <v>162.53071781573732</v>
      </c>
      <c r="IM57" s="2">
        <v>178.3841386225379</v>
      </c>
      <c r="IN57" s="2">
        <v>184.10275475760272</v>
      </c>
      <c r="IO57" s="2">
        <v>178.26184336736185</v>
      </c>
      <c r="IP57" s="2">
        <v>134.80048140612521</v>
      </c>
      <c r="IQ57" s="2">
        <v>158.6624505078461</v>
      </c>
      <c r="IR57" s="2">
        <v>240.44940696498975</v>
      </c>
      <c r="IS57" s="2">
        <v>256.72076292713746</v>
      </c>
      <c r="IT57" s="2">
        <v>258.90178062999041</v>
      </c>
      <c r="IU57" s="2">
        <v>186.32699342566576</v>
      </c>
      <c r="IV57" s="2">
        <v>183.01959264867486</v>
      </c>
      <c r="IW57" s="2">
        <v>194.75415911178101</v>
      </c>
      <c r="IX57" s="2">
        <v>183.20276564161614</v>
      </c>
      <c r="IY57" s="38">
        <v>184.06837294186099</v>
      </c>
    </row>
    <row r="58" spans="1:259" ht="14.5" x14ac:dyDescent="0.35">
      <c r="A58" s="51">
        <v>53</v>
      </c>
      <c r="B58" s="48" t="s">
        <v>74</v>
      </c>
      <c r="C58" s="46" t="s">
        <v>57</v>
      </c>
      <c r="D58" s="37">
        <v>22.524564956529204</v>
      </c>
      <c r="E58" s="2">
        <v>21.966128180492031</v>
      </c>
      <c r="F58" s="2">
        <v>23.114570466005638</v>
      </c>
      <c r="G58" s="2">
        <v>22.296899668774529</v>
      </c>
      <c r="H58" s="2">
        <v>21.702670357015357</v>
      </c>
      <c r="I58" s="2">
        <v>21.426905066065164</v>
      </c>
      <c r="J58" s="2">
        <v>21.159004248626729</v>
      </c>
      <c r="K58" s="2">
        <v>21.329170687488691</v>
      </c>
      <c r="L58" s="2">
        <v>19.612624164021796</v>
      </c>
      <c r="M58" s="2">
        <v>18.91337533193439</v>
      </c>
      <c r="N58" s="2">
        <v>18.063300973882363</v>
      </c>
      <c r="O58" s="2">
        <v>18.326365801022988</v>
      </c>
      <c r="P58" s="2">
        <v>16.55151546676537</v>
      </c>
      <c r="Q58" s="2">
        <v>15.856070659456808</v>
      </c>
      <c r="R58" s="2">
        <v>14.29447173144089</v>
      </c>
      <c r="S58" s="2">
        <v>14.198182161023414</v>
      </c>
      <c r="T58" s="37">
        <v>21.917513502581144</v>
      </c>
      <c r="U58" s="2">
        <v>21.359161476950149</v>
      </c>
      <c r="V58" s="2">
        <v>22.511715527507398</v>
      </c>
      <c r="W58" s="2">
        <v>21.729283132480994</v>
      </c>
      <c r="X58" s="2">
        <v>21.126110036409688</v>
      </c>
      <c r="Y58" s="2">
        <v>20.852006754366929</v>
      </c>
      <c r="Z58" s="2">
        <v>20.598349742613372</v>
      </c>
      <c r="AA58" s="2">
        <v>20.781926752306553</v>
      </c>
      <c r="AB58" s="2">
        <v>19.094472280375083</v>
      </c>
      <c r="AC58" s="2">
        <v>18.432320419533799</v>
      </c>
      <c r="AD58" s="2">
        <v>17.605413583491149</v>
      </c>
      <c r="AE58" s="2">
        <v>17.895709603985022</v>
      </c>
      <c r="AF58" s="2">
        <v>16.171263076599672</v>
      </c>
      <c r="AG58" s="2">
        <v>15.522658690962277</v>
      </c>
      <c r="AH58" s="2">
        <v>13.967885008583353</v>
      </c>
      <c r="AI58" s="2">
        <v>13.896663472780114</v>
      </c>
      <c r="AJ58" s="37">
        <v>1.4594576836939432</v>
      </c>
      <c r="AK58" s="2">
        <v>1.2836901225018968</v>
      </c>
      <c r="AL58" s="2">
        <v>1.1433422684908201</v>
      </c>
      <c r="AM58" s="2">
        <v>1.0166924309514065</v>
      </c>
      <c r="AN58" s="2">
        <v>0.82285762115165995</v>
      </c>
      <c r="AO58" s="2">
        <v>0.77248254092860158</v>
      </c>
      <c r="AP58" s="2">
        <v>0.71170852429439557</v>
      </c>
      <c r="AQ58" s="2">
        <v>0.70152447113297667</v>
      </c>
      <c r="AR58" s="2">
        <v>0.71886005759978377</v>
      </c>
      <c r="AS58" s="2">
        <v>0.71499942058202781</v>
      </c>
      <c r="AT58" s="2">
        <v>0.78596183671638697</v>
      </c>
      <c r="AU58" s="2">
        <v>0.75352615416250157</v>
      </c>
      <c r="AV58" s="2">
        <v>0.68389525357168268</v>
      </c>
      <c r="AW58" s="2">
        <v>0.63052403793211242</v>
      </c>
      <c r="AX58" s="2">
        <v>0.67209233938529656</v>
      </c>
      <c r="AY58" s="2">
        <v>0.63759218868504153</v>
      </c>
      <c r="AZ58" s="37">
        <v>0.35579828385149026</v>
      </c>
      <c r="BA58" s="2">
        <v>0.36912824666404181</v>
      </c>
      <c r="BB58" s="2">
        <v>0.41791469224053474</v>
      </c>
      <c r="BC58" s="2">
        <v>0.43853049686337864</v>
      </c>
      <c r="BD58" s="2">
        <v>0.5031651591705133</v>
      </c>
      <c r="BE58" s="2">
        <v>0.55747830947189159</v>
      </c>
      <c r="BF58" s="2">
        <v>0.61474917462781653</v>
      </c>
      <c r="BG58" s="2">
        <v>0.69601614892668784</v>
      </c>
      <c r="BH58" s="2">
        <v>0.74500882579986649</v>
      </c>
      <c r="BI58" s="2">
        <v>0.79831495034249622</v>
      </c>
      <c r="BJ58" s="2">
        <v>0.84450472273359067</v>
      </c>
      <c r="BK58" s="2">
        <v>0.87484333597988195</v>
      </c>
      <c r="BL58" s="2">
        <v>0.81482612569683455</v>
      </c>
      <c r="BM58" s="2">
        <v>0.76991112355831626</v>
      </c>
      <c r="BN58" s="2">
        <v>0.78411901764739844</v>
      </c>
      <c r="BO58" s="2">
        <v>0.75022450808253061</v>
      </c>
      <c r="BP58" s="37">
        <v>471.90009358395997</v>
      </c>
      <c r="BQ58" s="2">
        <v>473.20439474582901</v>
      </c>
      <c r="BR58" s="2">
        <v>460.09396153678199</v>
      </c>
      <c r="BS58" s="2">
        <v>422.93856655807502</v>
      </c>
      <c r="BT58" s="2">
        <v>420.18154003324798</v>
      </c>
      <c r="BU58" s="2">
        <v>405.53704854216397</v>
      </c>
      <c r="BV58" s="2">
        <v>377.81813605678002</v>
      </c>
      <c r="BW58" s="2">
        <v>343.15697052487599</v>
      </c>
      <c r="BX58" s="2">
        <v>300.59646319699499</v>
      </c>
      <c r="BY58" s="2">
        <v>249.481466783587</v>
      </c>
      <c r="BZ58" s="2">
        <v>212.08670743878699</v>
      </c>
      <c r="CA58" s="2">
        <v>177.72398068678999</v>
      </c>
      <c r="CB58" s="2">
        <v>145.17439975604</v>
      </c>
      <c r="CC58" s="2">
        <v>111.730847689466</v>
      </c>
      <c r="CD58" s="2">
        <v>99.976597678188</v>
      </c>
      <c r="CE58" s="2">
        <v>84.856612318218794</v>
      </c>
      <c r="CF58" s="37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37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37">
        <v>4.3115639235242045E-2</v>
      </c>
      <c r="DM58" s="2">
        <v>4.4696958383842314E-2</v>
      </c>
      <c r="DN58" s="2">
        <v>4.6559949866979332E-2</v>
      </c>
      <c r="DO58" s="2">
        <v>4.6912637114465909E-2</v>
      </c>
      <c r="DP58" s="2">
        <v>4.5842480858584993E-2</v>
      </c>
      <c r="DQ58" s="2">
        <v>4.2102887052084328E-2</v>
      </c>
      <c r="DR58" s="2">
        <v>4.3945352504703529E-2</v>
      </c>
      <c r="DS58" s="2">
        <v>4.1212548922899911E-2</v>
      </c>
      <c r="DT58" s="2">
        <v>5.7176457026849689E-2</v>
      </c>
      <c r="DU58" s="2">
        <v>3.514637788829833E-2</v>
      </c>
      <c r="DV58" s="2">
        <v>5.2436877936309106E-2</v>
      </c>
      <c r="DW58" s="2">
        <v>4.1373793294545685E-2</v>
      </c>
      <c r="DX58" s="2">
        <v>3.8794392656247345E-2</v>
      </c>
      <c r="DY58" s="2">
        <v>3.3549200895418317E-2</v>
      </c>
      <c r="DZ58" s="2">
        <v>3.4179593194740385E-2</v>
      </c>
      <c r="EA58" s="2">
        <v>3.3341929064959544E-2</v>
      </c>
      <c r="EB58" s="37">
        <v>106.8222399429207</v>
      </c>
      <c r="EC58" s="2">
        <v>97.795871124446691</v>
      </c>
      <c r="ED58" s="2">
        <v>103.95291666033069</v>
      </c>
      <c r="EE58" s="2">
        <v>100.02269441711162</v>
      </c>
      <c r="EF58" s="2">
        <v>99.027387811856485</v>
      </c>
      <c r="EG58" s="2">
        <v>99.481972125537723</v>
      </c>
      <c r="EH58" s="2">
        <v>101.77775711414404</v>
      </c>
      <c r="EI58" s="2">
        <v>98.572674294755686</v>
      </c>
      <c r="EJ58" s="2">
        <v>92.320707205658152</v>
      </c>
      <c r="EK58" s="2">
        <v>84.904825982380871</v>
      </c>
      <c r="EL58" s="2">
        <v>78.330862090233239</v>
      </c>
      <c r="EM58" s="2">
        <v>69.141062263518165</v>
      </c>
      <c r="EN58" s="2">
        <v>57.477245815138275</v>
      </c>
      <c r="EO58" s="2">
        <v>48.750099443164814</v>
      </c>
      <c r="EP58" s="2">
        <v>46.354081246336051</v>
      </c>
      <c r="EQ58" s="2">
        <v>40.756495201586048</v>
      </c>
      <c r="ER58" s="37">
        <v>168.33892045677476</v>
      </c>
      <c r="ES58" s="2">
        <v>146.67878076869454</v>
      </c>
      <c r="ET58" s="2">
        <v>126.54434312224652</v>
      </c>
      <c r="EU58" s="2">
        <v>112.02405215709724</v>
      </c>
      <c r="EV58" s="2">
        <v>91.875496754444868</v>
      </c>
      <c r="EW58" s="2">
        <v>87.709644559697509</v>
      </c>
      <c r="EX58" s="2">
        <v>83.941136530199103</v>
      </c>
      <c r="EY58" s="2">
        <v>77.355595220445053</v>
      </c>
      <c r="EZ58" s="2">
        <v>72.07701263870895</v>
      </c>
      <c r="FA58" s="2">
        <v>64.993054015827596</v>
      </c>
      <c r="FB58" s="2">
        <v>61.713185155834225</v>
      </c>
      <c r="FC58" s="2">
        <v>59.838527832515993</v>
      </c>
      <c r="FD58" s="2">
        <v>50.514089359677371</v>
      </c>
      <c r="FE58" s="2">
        <v>49.137205498486054</v>
      </c>
      <c r="FF58" s="2">
        <v>49.730460694460348</v>
      </c>
      <c r="FG58" s="2">
        <v>47.878416376884857</v>
      </c>
      <c r="FH58" s="37">
        <v>3.0972406703842328</v>
      </c>
      <c r="FI58" s="2">
        <v>2.7363973501071772</v>
      </c>
      <c r="FJ58" s="2">
        <v>2.3303791454098799</v>
      </c>
      <c r="FK58" s="2">
        <v>1.9132788437560897</v>
      </c>
      <c r="FL58" s="2">
        <v>1.7302945180609048</v>
      </c>
      <c r="FM58" s="2">
        <v>1.4957365786274441</v>
      </c>
      <c r="FN58" s="2">
        <v>1.3053069931947805</v>
      </c>
      <c r="FO58" s="2">
        <v>1.162565395444086</v>
      </c>
      <c r="FP58" s="2">
        <v>1.0817620776352284</v>
      </c>
      <c r="FQ58" s="2">
        <v>0.99975928459733654</v>
      </c>
      <c r="FR58" s="2">
        <v>1.0184704444983235</v>
      </c>
      <c r="FS58" s="2">
        <v>0.96299660956833488</v>
      </c>
      <c r="FT58" s="2">
        <v>0.90929402825808547</v>
      </c>
      <c r="FU58" s="2">
        <v>0.92595823533250232</v>
      </c>
      <c r="FV58" s="2">
        <v>0.93223884384340927</v>
      </c>
      <c r="FW58" s="2">
        <v>0.9131315629725254</v>
      </c>
      <c r="FX58" s="37">
        <v>24.53661676991916</v>
      </c>
      <c r="FY58" s="2">
        <v>21.135091946936672</v>
      </c>
      <c r="FZ58" s="2">
        <v>17.794394879578398</v>
      </c>
      <c r="GA58" s="2">
        <v>15.111329964805158</v>
      </c>
      <c r="GB58" s="2">
        <v>10.675785511269616</v>
      </c>
      <c r="GC58" s="2">
        <v>9.4569904167576588</v>
      </c>
      <c r="GD58" s="2">
        <v>8.5124267535233233</v>
      </c>
      <c r="GE58" s="2">
        <v>7.4993374712502918</v>
      </c>
      <c r="GF58" s="2">
        <v>7.0657605194802651</v>
      </c>
      <c r="GG58" s="2">
        <v>6.1999921978982524</v>
      </c>
      <c r="GH58" s="2">
        <v>6.046017850980709</v>
      </c>
      <c r="GI58" s="2">
        <v>5.9089087022418774</v>
      </c>
      <c r="GJ58" s="2">
        <v>5.2565545040438613</v>
      </c>
      <c r="GK58" s="2">
        <v>5.7264604189902633</v>
      </c>
      <c r="GL58" s="2">
        <v>5.9036117290975154</v>
      </c>
      <c r="GM58" s="2">
        <v>5.8898626300668777</v>
      </c>
      <c r="GN58" s="37">
        <v>14.555447953763068</v>
      </c>
      <c r="GO58" s="2">
        <v>14.517007467053897</v>
      </c>
      <c r="GP58" s="2">
        <v>13.397601176963803</v>
      </c>
      <c r="GQ58" s="2">
        <v>16.226296084322815</v>
      </c>
      <c r="GR58" s="2">
        <v>14.818457616820348</v>
      </c>
      <c r="GS58" s="2">
        <v>16.57108091712843</v>
      </c>
      <c r="GT58" s="2">
        <v>15.41429729889296</v>
      </c>
      <c r="GU58" s="2">
        <v>20.890693178662506</v>
      </c>
      <c r="GV58" s="2">
        <v>19.325951713173648</v>
      </c>
      <c r="GW58" s="2">
        <v>17.754892216914744</v>
      </c>
      <c r="GX58" s="2">
        <v>17.9595476533922</v>
      </c>
      <c r="GY58" s="2">
        <v>17.390115021577387</v>
      </c>
      <c r="GZ58" s="2">
        <v>16.163310620004342</v>
      </c>
      <c r="HA58" s="2">
        <v>14.829622452689801</v>
      </c>
      <c r="HB58" s="2">
        <v>16.982007566926594</v>
      </c>
      <c r="HC58" s="2">
        <v>15.35322144437931</v>
      </c>
      <c r="HD58" s="37">
        <v>4.0974876441123786</v>
      </c>
      <c r="HE58" s="2">
        <v>3.750377975264366</v>
      </c>
      <c r="HF58" s="2">
        <v>3.7422204155041023</v>
      </c>
      <c r="HG58" s="2">
        <v>3.6999380766389551</v>
      </c>
      <c r="HH58" s="2">
        <v>3.2911275780909293</v>
      </c>
      <c r="HI58" s="2">
        <v>3.2763451995818169</v>
      </c>
      <c r="HJ58" s="2">
        <v>3.0950921422367776</v>
      </c>
      <c r="HK58" s="2">
        <v>3.3619724471660288</v>
      </c>
      <c r="HL58" s="2">
        <v>3.0315210681404823</v>
      </c>
      <c r="HM58" s="2">
        <v>2.724771120988108</v>
      </c>
      <c r="HN58" s="2">
        <v>2.6019825663817646</v>
      </c>
      <c r="HO58" s="2">
        <v>2.4232214896454893</v>
      </c>
      <c r="HP58" s="2">
        <v>2.1625817623910528</v>
      </c>
      <c r="HQ58" s="2">
        <v>1.9637987979397127</v>
      </c>
      <c r="HR58" s="2">
        <v>2.1113723944137677</v>
      </c>
      <c r="HS58" s="2">
        <v>1.9140693920374008</v>
      </c>
      <c r="HT58" s="37">
        <v>25.506741541477165</v>
      </c>
      <c r="HU58" s="2">
        <v>25.796074877432801</v>
      </c>
      <c r="HV58" s="2">
        <v>23.466795278977703</v>
      </c>
      <c r="HW58" s="2">
        <v>29.389962269017516</v>
      </c>
      <c r="HX58" s="2">
        <v>26.917324705025049</v>
      </c>
      <c r="HY58" s="2">
        <v>30.537303874406533</v>
      </c>
      <c r="HZ58" s="2">
        <v>28.329471643553351</v>
      </c>
      <c r="IA58" s="2">
        <v>39.372621569405318</v>
      </c>
      <c r="IB58" s="2">
        <v>36.476479497313044</v>
      </c>
      <c r="IC58" s="2">
        <v>33.556037188562748</v>
      </c>
      <c r="ID58" s="2">
        <v>34.074705796381394</v>
      </c>
      <c r="IE58" s="2">
        <v>33.11066343349259</v>
      </c>
      <c r="IF58" s="2">
        <v>30.873301801184841</v>
      </c>
      <c r="IG58" s="2">
        <v>28.313512483914501</v>
      </c>
      <c r="IH58" s="2">
        <v>32.605222327931195</v>
      </c>
      <c r="II58" s="38">
        <v>29.443172355079611</v>
      </c>
      <c r="IJ58" s="37">
        <v>0.62230633166635596</v>
      </c>
      <c r="IK58" s="2">
        <v>0.74104222648958584</v>
      </c>
      <c r="IL58" s="2">
        <v>1.1341601127660956</v>
      </c>
      <c r="IM58" s="2">
        <v>1.2541970379612142</v>
      </c>
      <c r="IN58" s="2">
        <v>1.5920239319686835</v>
      </c>
      <c r="IO58" s="2">
        <v>1.9670566173658928</v>
      </c>
      <c r="IP58" s="2">
        <v>2.7893903812830709</v>
      </c>
      <c r="IQ58" s="2">
        <v>3.6453867073344335</v>
      </c>
      <c r="IR58" s="2">
        <v>4.869670850332974</v>
      </c>
      <c r="IS58" s="2">
        <v>5.5235431789905354</v>
      </c>
      <c r="IT58" s="2">
        <v>5.8853532356870488</v>
      </c>
      <c r="IU58" s="2">
        <v>5.7204144024458303</v>
      </c>
      <c r="IV58" s="2">
        <v>5.4678409126975369</v>
      </c>
      <c r="IW58" s="2">
        <v>5.2714096315142411</v>
      </c>
      <c r="IX58" s="2">
        <v>6.1009477686565665</v>
      </c>
      <c r="IY58" s="38">
        <v>5.361544031396881</v>
      </c>
    </row>
    <row r="59" spans="1:259" ht="14.5" x14ac:dyDescent="0.35">
      <c r="A59" s="51">
        <v>54</v>
      </c>
      <c r="B59" s="48" t="s">
        <v>74</v>
      </c>
      <c r="C59" s="46" t="s">
        <v>58</v>
      </c>
      <c r="D59" s="37">
        <v>11379.011109878789</v>
      </c>
      <c r="E59" s="2">
        <v>11306.774628002762</v>
      </c>
      <c r="F59" s="2">
        <v>11059.835223807386</v>
      </c>
      <c r="G59" s="2">
        <v>10328.189763633567</v>
      </c>
      <c r="H59" s="2">
        <v>9955.4395914539018</v>
      </c>
      <c r="I59" s="2">
        <v>9920.3548052101669</v>
      </c>
      <c r="J59" s="2">
        <v>9861.348389795312</v>
      </c>
      <c r="K59" s="2">
        <v>10006.494563415072</v>
      </c>
      <c r="L59" s="2">
        <v>9779.619211716843</v>
      </c>
      <c r="M59" s="2">
        <v>9678.1699680647853</v>
      </c>
      <c r="N59" s="2">
        <v>9182.5043638333518</v>
      </c>
      <c r="O59" s="2">
        <v>9029.9733543975071</v>
      </c>
      <c r="P59" s="2">
        <v>8401.3791775521913</v>
      </c>
      <c r="Q59" s="2">
        <v>8414.931614757541</v>
      </c>
      <c r="R59" s="2">
        <v>7441.0940075724775</v>
      </c>
      <c r="S59" s="2">
        <v>7290.02764789908</v>
      </c>
      <c r="T59" s="37">
        <v>10855.424161484307</v>
      </c>
      <c r="U59" s="2">
        <v>10785.454166889567</v>
      </c>
      <c r="V59" s="2">
        <v>10558.737342125771</v>
      </c>
      <c r="W59" s="2">
        <v>9852.5291443875594</v>
      </c>
      <c r="X59" s="2">
        <v>9493.7734329478662</v>
      </c>
      <c r="Y59" s="2">
        <v>9464.5650538968548</v>
      </c>
      <c r="Z59" s="2">
        <v>9415.0958164640106</v>
      </c>
      <c r="AA59" s="2">
        <v>9570.4955941946264</v>
      </c>
      <c r="AB59" s="2">
        <v>9344.7405086625113</v>
      </c>
      <c r="AC59" s="2">
        <v>9258.7605443011616</v>
      </c>
      <c r="AD59" s="2">
        <v>8789.6170549741819</v>
      </c>
      <c r="AE59" s="2">
        <v>8651.2998668869186</v>
      </c>
      <c r="AF59" s="2">
        <v>8041.2620406402948</v>
      </c>
      <c r="AG59" s="2">
        <v>8064.1626783204274</v>
      </c>
      <c r="AH59" s="2">
        <v>7114.8544755258954</v>
      </c>
      <c r="AI59" s="2">
        <v>6975.2050497690607</v>
      </c>
      <c r="AJ59" s="37">
        <v>4421.8783828268142</v>
      </c>
      <c r="AK59" s="2">
        <v>4440.0747513287051</v>
      </c>
      <c r="AL59" s="2">
        <v>4299.2917430562147</v>
      </c>
      <c r="AM59" s="2">
        <v>4107.0686191759978</v>
      </c>
      <c r="AN59" s="2">
        <v>3692.8622462909593</v>
      </c>
      <c r="AO59" s="2">
        <v>3647.3522773765944</v>
      </c>
      <c r="AP59" s="2">
        <v>3455.7920228397343</v>
      </c>
      <c r="AQ59" s="2">
        <v>3289.93297564875</v>
      </c>
      <c r="AR59" s="2">
        <v>3365.1999041140689</v>
      </c>
      <c r="AS59" s="2">
        <v>3271.556517251187</v>
      </c>
      <c r="AT59" s="2">
        <v>2896.0180415276568</v>
      </c>
      <c r="AU59" s="2">
        <v>2895.947950604329</v>
      </c>
      <c r="AV59" s="2">
        <v>2742.1139064726476</v>
      </c>
      <c r="AW59" s="2">
        <v>2835.8175043780129</v>
      </c>
      <c r="AX59" s="2">
        <v>2549.9231255361406</v>
      </c>
      <c r="AY59" s="2">
        <v>2492.0916265948817</v>
      </c>
      <c r="AZ59" s="37">
        <v>331.87153872735945</v>
      </c>
      <c r="BA59" s="2">
        <v>336.00039969432231</v>
      </c>
      <c r="BB59" s="2">
        <v>328.80599760948968</v>
      </c>
      <c r="BC59" s="2">
        <v>309.63389325158965</v>
      </c>
      <c r="BD59" s="2">
        <v>317.26952911823611</v>
      </c>
      <c r="BE59" s="2">
        <v>313.68734470158211</v>
      </c>
      <c r="BF59" s="2">
        <v>311.07233709322657</v>
      </c>
      <c r="BG59" s="2">
        <v>324.6382073040246</v>
      </c>
      <c r="BH59" s="2">
        <v>347.96920297285362</v>
      </c>
      <c r="BI59" s="2">
        <v>363.52307180747835</v>
      </c>
      <c r="BJ59" s="2">
        <v>357.23628208737807</v>
      </c>
      <c r="BK59" s="2">
        <v>364.85290032032253</v>
      </c>
      <c r="BL59" s="2">
        <v>357.36122883904676</v>
      </c>
      <c r="BM59" s="2">
        <v>368.95214596082974</v>
      </c>
      <c r="BN59" s="2">
        <v>350.69100553362915</v>
      </c>
      <c r="BO59" s="2">
        <v>345.48461550358059</v>
      </c>
      <c r="BP59" s="37">
        <v>311277.24340447999</v>
      </c>
      <c r="BQ59" s="2">
        <v>307412.62117400003</v>
      </c>
      <c r="BR59" s="2">
        <v>293043.93893637299</v>
      </c>
      <c r="BS59" s="2">
        <v>278074.93346998497</v>
      </c>
      <c r="BT59" s="2">
        <v>273660.15549340699</v>
      </c>
      <c r="BU59" s="2">
        <v>270012.600649703</v>
      </c>
      <c r="BV59" s="2">
        <v>266537.32821645302</v>
      </c>
      <c r="BW59" s="2">
        <v>257338.01081254499</v>
      </c>
      <c r="BX59" s="2">
        <v>247932.69389870501</v>
      </c>
      <c r="BY59" s="2">
        <v>230968.739929501</v>
      </c>
      <c r="BZ59" s="2">
        <v>216632.73649436201</v>
      </c>
      <c r="CA59" s="2">
        <v>200407.458384386</v>
      </c>
      <c r="CB59" s="2">
        <v>188170.36519275801</v>
      </c>
      <c r="CC59" s="2">
        <v>173153.21605589299</v>
      </c>
      <c r="CD59" s="2">
        <v>161490.07053917099</v>
      </c>
      <c r="CE59" s="2">
        <v>153093.90586342901</v>
      </c>
      <c r="CF59" s="37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37">
        <v>551.15250806182496</v>
      </c>
      <c r="CW59" s="2">
        <v>545.64098298120496</v>
      </c>
      <c r="CX59" s="2">
        <v>540.18457315139506</v>
      </c>
      <c r="CY59" s="2">
        <v>534.78272741987996</v>
      </c>
      <c r="CZ59" s="2">
        <v>529.43490014567999</v>
      </c>
      <c r="DA59" s="2">
        <v>524.14055114422501</v>
      </c>
      <c r="DB59" s="2">
        <v>518.89914563278001</v>
      </c>
      <c r="DC59" s="2">
        <v>513.71015417645503</v>
      </c>
      <c r="DD59" s="2">
        <v>508.57305263468999</v>
      </c>
      <c r="DE59" s="2">
        <v>503.48732210834498</v>
      </c>
      <c r="DF59" s="2">
        <v>498.45244888726</v>
      </c>
      <c r="DG59" s="2">
        <v>493.46792439838703</v>
      </c>
      <c r="DH59" s="2">
        <v>466.85669556244602</v>
      </c>
      <c r="DI59" s="2">
        <v>440.51157901486403</v>
      </c>
      <c r="DJ59" s="2">
        <v>418.49752598602203</v>
      </c>
      <c r="DK59" s="2">
        <v>396.70361348746701</v>
      </c>
      <c r="DL59" s="37">
        <v>738.53539000880244</v>
      </c>
      <c r="DM59" s="2">
        <v>719.27988381182513</v>
      </c>
      <c r="DN59" s="2">
        <v>690.34053414505331</v>
      </c>
      <c r="DO59" s="2">
        <v>647.51931368499561</v>
      </c>
      <c r="DP59" s="2">
        <v>623.44568617974198</v>
      </c>
      <c r="DQ59" s="2">
        <v>610.87866799219739</v>
      </c>
      <c r="DR59" s="2">
        <v>572.69719959419967</v>
      </c>
      <c r="DS59" s="2">
        <v>553.0143364065076</v>
      </c>
      <c r="DT59" s="2">
        <v>547.73881256880361</v>
      </c>
      <c r="DU59" s="2">
        <v>537.44048360986346</v>
      </c>
      <c r="DV59" s="2">
        <v>479.57104110679808</v>
      </c>
      <c r="DW59" s="2">
        <v>479.18441593042638</v>
      </c>
      <c r="DX59" s="2">
        <v>466.96226894253829</v>
      </c>
      <c r="DY59" s="2">
        <v>488.71077218326724</v>
      </c>
      <c r="DZ59" s="2">
        <v>432.44824193027029</v>
      </c>
      <c r="EA59" s="2">
        <v>431.12929165778559</v>
      </c>
      <c r="EB59" s="37">
        <v>26902.115633316782</v>
      </c>
      <c r="EC59" s="2">
        <v>26064.168872189828</v>
      </c>
      <c r="ED59" s="2">
        <v>25652.520049593211</v>
      </c>
      <c r="EE59" s="2">
        <v>23818.22599679558</v>
      </c>
      <c r="EF59" s="2">
        <v>24761.696503561325</v>
      </c>
      <c r="EG59" s="2">
        <v>25403.215545800194</v>
      </c>
      <c r="EH59" s="2">
        <v>26319.319517975855</v>
      </c>
      <c r="EI59" s="2">
        <v>26787.834866379282</v>
      </c>
      <c r="EJ59" s="2">
        <v>27837.422740054648</v>
      </c>
      <c r="EK59" s="2">
        <v>27317.699545749198</v>
      </c>
      <c r="EL59" s="2">
        <v>26039.147299076976</v>
      </c>
      <c r="EM59" s="2">
        <v>24170.795347863055</v>
      </c>
      <c r="EN59" s="2">
        <v>21811.398781795033</v>
      </c>
      <c r="EO59" s="2">
        <v>21163.393912567393</v>
      </c>
      <c r="EP59" s="2">
        <v>19888.938401331852</v>
      </c>
      <c r="EQ59" s="2">
        <v>19122.357620451279</v>
      </c>
      <c r="ER59" s="37">
        <v>281047.53610336903</v>
      </c>
      <c r="ES59" s="2">
        <v>275547.95177537727</v>
      </c>
      <c r="ET59" s="2">
        <v>265387.63902495679</v>
      </c>
      <c r="EU59" s="2">
        <v>249275.87466070493</v>
      </c>
      <c r="EV59" s="2">
        <v>227357.77250128993</v>
      </c>
      <c r="EW59" s="2">
        <v>221618.48053240828</v>
      </c>
      <c r="EX59" s="2">
        <v>211831.5602539301</v>
      </c>
      <c r="EY59" s="2">
        <v>202103.79419356337</v>
      </c>
      <c r="EZ59" s="2">
        <v>205860.98977998947</v>
      </c>
      <c r="FA59" s="2">
        <v>197471.74515525383</v>
      </c>
      <c r="FB59" s="2">
        <v>179311.26731576503</v>
      </c>
      <c r="FC59" s="2">
        <v>176960.62654720672</v>
      </c>
      <c r="FD59" s="2">
        <v>165520.87437158756</v>
      </c>
      <c r="FE59" s="2">
        <v>168625.60112431066</v>
      </c>
      <c r="FF59" s="2">
        <v>156799.17232301846</v>
      </c>
      <c r="FG59" s="2">
        <v>151288.37085229077</v>
      </c>
      <c r="FH59" s="37">
        <v>3825.1642008144445</v>
      </c>
      <c r="FI59" s="2">
        <v>3657.552039134504</v>
      </c>
      <c r="FJ59" s="2">
        <v>3496.1829661511501</v>
      </c>
      <c r="FK59" s="2">
        <v>3073.6102680572108</v>
      </c>
      <c r="FL59" s="2">
        <v>3025.0588238273726</v>
      </c>
      <c r="FM59" s="2">
        <v>2803.9531945264525</v>
      </c>
      <c r="FN59" s="2">
        <v>2649.4647016339813</v>
      </c>
      <c r="FO59" s="2">
        <v>2472.5933211393276</v>
      </c>
      <c r="FP59" s="2">
        <v>2454.5803114739092</v>
      </c>
      <c r="FQ59" s="2">
        <v>2316.1229613459736</v>
      </c>
      <c r="FR59" s="2">
        <v>2181.7216095036983</v>
      </c>
      <c r="FS59" s="2">
        <v>2094.1368179953884</v>
      </c>
      <c r="FT59" s="2">
        <v>1992.854145997318</v>
      </c>
      <c r="FU59" s="2">
        <v>1999.9942276448096</v>
      </c>
      <c r="FV59" s="2">
        <v>1980.1981798555978</v>
      </c>
      <c r="FW59" s="2">
        <v>1955.4356150403446</v>
      </c>
      <c r="FX59" s="37">
        <v>70103.174272142845</v>
      </c>
      <c r="FY59" s="2">
        <v>68144.643506472377</v>
      </c>
      <c r="FZ59" s="2">
        <v>66673.238150223682</v>
      </c>
      <c r="GA59" s="2">
        <v>64173.486397876135</v>
      </c>
      <c r="GB59" s="2">
        <v>58587.415498424642</v>
      </c>
      <c r="GC59" s="2">
        <v>55198.469316696748</v>
      </c>
      <c r="GD59" s="2">
        <v>52868.28068109366</v>
      </c>
      <c r="GE59" s="2">
        <v>52616.589937532161</v>
      </c>
      <c r="GF59" s="2">
        <v>50530.140916094344</v>
      </c>
      <c r="GG59" s="2">
        <v>47869.677449336348</v>
      </c>
      <c r="GH59" s="2">
        <v>45639.075756342354</v>
      </c>
      <c r="GI59" s="2">
        <v>45220.058556344833</v>
      </c>
      <c r="GJ59" s="2">
        <v>44574.282711372012</v>
      </c>
      <c r="GK59" s="2">
        <v>42162.252378781552</v>
      </c>
      <c r="GL59" s="2">
        <v>42840.082210421344</v>
      </c>
      <c r="GM59" s="2">
        <v>42261.59698592301</v>
      </c>
      <c r="GN59" s="37">
        <v>16145.344930966161</v>
      </c>
      <c r="GO59" s="2">
        <v>16577.784758486192</v>
      </c>
      <c r="GP59" s="2">
        <v>15586.797885741591</v>
      </c>
      <c r="GQ59" s="2">
        <v>16732.864972225638</v>
      </c>
      <c r="GR59" s="2">
        <v>15341.816219579141</v>
      </c>
      <c r="GS59" s="2">
        <v>15827.50304252406</v>
      </c>
      <c r="GT59" s="2">
        <v>14705.362887485027</v>
      </c>
      <c r="GU59" s="2">
        <v>17001.646121389793</v>
      </c>
      <c r="GV59" s="2">
        <v>16586.176669575725</v>
      </c>
      <c r="GW59" s="2">
        <v>15933.969154027556</v>
      </c>
      <c r="GX59" s="2">
        <v>14932.105446012854</v>
      </c>
      <c r="GY59" s="2">
        <v>14772.11749992158</v>
      </c>
      <c r="GZ59" s="2">
        <v>14282.795521366517</v>
      </c>
      <c r="HA59" s="2">
        <v>14519.317995163688</v>
      </c>
      <c r="HB59" s="2">
        <v>14602.630847068947</v>
      </c>
      <c r="HC59" s="2">
        <v>13638.286729202799</v>
      </c>
      <c r="HD59" s="37">
        <v>10645.715642933834</v>
      </c>
      <c r="HE59" s="2">
        <v>10912.532688962774</v>
      </c>
      <c r="HF59" s="2">
        <v>10572.584882112858</v>
      </c>
      <c r="HG59" s="2">
        <v>10436.053806555368</v>
      </c>
      <c r="HH59" s="2">
        <v>9704.5920454024908</v>
      </c>
      <c r="HI59" s="2">
        <v>9469.5021027896</v>
      </c>
      <c r="HJ59" s="2">
        <v>8735.2090461423413</v>
      </c>
      <c r="HK59" s="2">
        <v>8659.0348863626587</v>
      </c>
      <c r="HL59" s="2">
        <v>8556.5600086859558</v>
      </c>
      <c r="HM59" s="2">
        <v>8326.3157086582032</v>
      </c>
      <c r="HN59" s="2">
        <v>7340.5538954957174</v>
      </c>
      <c r="HO59" s="2">
        <v>7258.7360290049792</v>
      </c>
      <c r="HP59" s="2">
        <v>6918.5957137779151</v>
      </c>
      <c r="HQ59" s="2">
        <v>7079.4244822479777</v>
      </c>
      <c r="HR59" s="2">
        <v>6469.801883647373</v>
      </c>
      <c r="HS59" s="2">
        <v>6268.996881152867</v>
      </c>
      <c r="HT59" s="37">
        <v>21537.426434614892</v>
      </c>
      <c r="HU59" s="2">
        <v>22148.920989561873</v>
      </c>
      <c r="HV59" s="2">
        <v>20457.078505679256</v>
      </c>
      <c r="HW59" s="2">
        <v>22997.118310038848</v>
      </c>
      <c r="HX59" s="2">
        <v>20937.755459426407</v>
      </c>
      <c r="HY59" s="2">
        <v>22187.628547240965</v>
      </c>
      <c r="HZ59" s="2">
        <v>20668.694691538185</v>
      </c>
      <c r="IA59" s="2">
        <v>25517.107346164368</v>
      </c>
      <c r="IB59" s="2">
        <v>24762.144347909485</v>
      </c>
      <c r="IC59" s="2">
        <v>23665.471858583107</v>
      </c>
      <c r="ID59" s="2">
        <v>22671.808751474447</v>
      </c>
      <c r="IE59" s="2">
        <v>22440.193554301208</v>
      </c>
      <c r="IF59" s="2">
        <v>21819.280107692222</v>
      </c>
      <c r="IG59" s="2">
        <v>22121.75099407318</v>
      </c>
      <c r="IH59" s="2">
        <v>22941.343122138394</v>
      </c>
      <c r="II59" s="38">
        <v>21174.190586028919</v>
      </c>
      <c r="IJ59" s="37">
        <v>5175.8597778801131</v>
      </c>
      <c r="IK59" s="2">
        <v>5555.6533562184386</v>
      </c>
      <c r="IL59" s="2">
        <v>5550.3831566369172</v>
      </c>
      <c r="IM59" s="2">
        <v>5616.5399138117127</v>
      </c>
      <c r="IN59" s="2">
        <v>5522.0762074689128</v>
      </c>
      <c r="IO59" s="2">
        <v>5381.1293113900792</v>
      </c>
      <c r="IP59" s="2">
        <v>5307.8168542965113</v>
      </c>
      <c r="IQ59" s="2">
        <v>5316.272132833039</v>
      </c>
      <c r="IR59" s="2">
        <v>5660.7780070953913</v>
      </c>
      <c r="IS59" s="2">
        <v>5774.4288538957253</v>
      </c>
      <c r="IT59" s="2">
        <v>5390.8074615934911</v>
      </c>
      <c r="IU59" s="2">
        <v>5314.7682167913626</v>
      </c>
      <c r="IV59" s="2">
        <v>5293.6685534495409</v>
      </c>
      <c r="IW59" s="2">
        <v>5582.0896083236748</v>
      </c>
      <c r="IX59" s="2">
        <v>5506.8480847893907</v>
      </c>
      <c r="IY59" s="38">
        <v>5434.1457693866523</v>
      </c>
    </row>
    <row r="60" spans="1:259" ht="14.5" x14ac:dyDescent="0.35">
      <c r="A60" s="51"/>
      <c r="B60" s="49" t="s">
        <v>70</v>
      </c>
      <c r="C60" s="47" t="s">
        <v>70</v>
      </c>
      <c r="D60" s="39">
        <v>67500.346317583098</v>
      </c>
      <c r="E60" s="40">
        <v>62056.222629727476</v>
      </c>
      <c r="F60" s="40">
        <v>68201.045501670626</v>
      </c>
      <c r="G60" s="40">
        <v>62904.049823733949</v>
      </c>
      <c r="H60" s="40">
        <v>59352.997833465837</v>
      </c>
      <c r="I60" s="40">
        <v>57780.672805883114</v>
      </c>
      <c r="J60" s="40">
        <v>56219.744790973447</v>
      </c>
      <c r="K60" s="40">
        <v>56870.920681978685</v>
      </c>
      <c r="L60" s="40">
        <v>57817.27761242164</v>
      </c>
      <c r="M60" s="40">
        <v>56470.755497218925</v>
      </c>
      <c r="N60" s="40">
        <v>55463.318821765555</v>
      </c>
      <c r="O60" s="40">
        <v>54189.417792802647</v>
      </c>
      <c r="P60" s="40">
        <v>48660.316149609716</v>
      </c>
      <c r="Q60" s="40">
        <v>50681.958704908116</v>
      </c>
      <c r="R60" s="40">
        <v>49492.396852988488</v>
      </c>
      <c r="S60" s="40">
        <v>48754.010636379302</v>
      </c>
      <c r="T60" s="39">
        <v>55853.211267316816</v>
      </c>
      <c r="U60" s="40">
        <v>51029.412131185833</v>
      </c>
      <c r="V60" s="40">
        <v>57048.409379552417</v>
      </c>
      <c r="W60" s="40">
        <v>52229.786407280779</v>
      </c>
      <c r="X60" s="40">
        <v>49085.160646820288</v>
      </c>
      <c r="Y60" s="40">
        <v>47638.967638003989</v>
      </c>
      <c r="Z60" s="40">
        <v>46070.762281997399</v>
      </c>
      <c r="AA60" s="40">
        <v>46837.290287906413</v>
      </c>
      <c r="AB60" s="40">
        <v>47862.966534562569</v>
      </c>
      <c r="AC60" s="40">
        <v>46474.969834333497</v>
      </c>
      <c r="AD60" s="40">
        <v>45830.16394940258</v>
      </c>
      <c r="AE60" s="40">
        <v>44714.38173601107</v>
      </c>
      <c r="AF60" s="40">
        <v>39271.662044757933</v>
      </c>
      <c r="AG60" s="40">
        <v>41496.558529891954</v>
      </c>
      <c r="AH60" s="40">
        <v>40345.148379782426</v>
      </c>
      <c r="AI60" s="40">
        <v>39833.785519910423</v>
      </c>
      <c r="AJ60" s="39">
        <v>225968.75297056339</v>
      </c>
      <c r="AK60" s="40">
        <v>219989.28818709491</v>
      </c>
      <c r="AL60" s="40">
        <v>215897.35467089422</v>
      </c>
      <c r="AM60" s="40">
        <v>209554.23447342406</v>
      </c>
      <c r="AN60" s="40">
        <v>202148.00371522893</v>
      </c>
      <c r="AO60" s="40">
        <v>198201.63313061267</v>
      </c>
      <c r="AP60" s="40">
        <v>192767.82120821229</v>
      </c>
      <c r="AQ60" s="40">
        <v>187918.98085835154</v>
      </c>
      <c r="AR60" s="40">
        <v>185437.29980557406</v>
      </c>
      <c r="AS60" s="40">
        <v>183892.64578723646</v>
      </c>
      <c r="AT60" s="40">
        <v>180499.5100629995</v>
      </c>
      <c r="AU60" s="40">
        <v>174823.76795015193</v>
      </c>
      <c r="AV60" s="40">
        <v>171364.5790230697</v>
      </c>
      <c r="AW60" s="40">
        <v>169471.6782043128</v>
      </c>
      <c r="AX60" s="40">
        <v>168048.94089151698</v>
      </c>
      <c r="AY60" s="40">
        <v>166187.8811755348</v>
      </c>
      <c r="AZ60" s="39">
        <v>14495.324037840643</v>
      </c>
      <c r="BA60" s="40">
        <v>13834.342317810493</v>
      </c>
      <c r="BB60" s="40">
        <v>14374.051948540986</v>
      </c>
      <c r="BC60" s="40">
        <v>13271.799482092674</v>
      </c>
      <c r="BD60" s="40">
        <v>13053.521048962617</v>
      </c>
      <c r="BE60" s="40">
        <v>13164.861087547673</v>
      </c>
      <c r="BF60" s="40">
        <v>13551.639437117579</v>
      </c>
      <c r="BG60" s="40">
        <v>13686.445864333762</v>
      </c>
      <c r="BH60" s="40">
        <v>13578.382383023936</v>
      </c>
      <c r="BI60" s="40">
        <v>14057.564693343531</v>
      </c>
      <c r="BJ60" s="40">
        <v>13219.37417359471</v>
      </c>
      <c r="BK60" s="40">
        <v>13444.442506640771</v>
      </c>
      <c r="BL60" s="40">
        <v>13600.634610793484</v>
      </c>
      <c r="BM60" s="40">
        <v>13222.521834675734</v>
      </c>
      <c r="BN60" s="40">
        <v>13402.029400736106</v>
      </c>
      <c r="BO60" s="40">
        <v>12978.318541359013</v>
      </c>
      <c r="BP60" s="39">
        <v>1087453.3018110213</v>
      </c>
      <c r="BQ60" s="40">
        <v>1084068.5075665696</v>
      </c>
      <c r="BR60" s="40">
        <v>1063738.010635939</v>
      </c>
      <c r="BS60" s="40">
        <v>1038909.9064939126</v>
      </c>
      <c r="BT60" s="40">
        <v>1022805.0832864568</v>
      </c>
      <c r="BU60" s="40">
        <v>1013805.5957373219</v>
      </c>
      <c r="BV60" s="40">
        <v>1039126.7435921928</v>
      </c>
      <c r="BW60" s="40">
        <v>1058529.7468162386</v>
      </c>
      <c r="BX60" s="40">
        <v>1076452.954168214</v>
      </c>
      <c r="BY60" s="40">
        <v>1041370.0793334602</v>
      </c>
      <c r="BZ60" s="40">
        <v>986368.76158120472</v>
      </c>
      <c r="CA60" s="40">
        <v>937452.86375918845</v>
      </c>
      <c r="CB60" s="40">
        <v>889399.61298722448</v>
      </c>
      <c r="CC60" s="40">
        <v>851852.16650852584</v>
      </c>
      <c r="CD60" s="40">
        <v>817342.55858123105</v>
      </c>
      <c r="CE60" s="40">
        <v>758379.55647748499</v>
      </c>
      <c r="CF60" s="39">
        <v>316205.71912456694</v>
      </c>
      <c r="CG60" s="40">
        <v>44780.057558626955</v>
      </c>
      <c r="CH60" s="40">
        <v>169244.38117181198</v>
      </c>
      <c r="CI60" s="40">
        <v>193666.62294370998</v>
      </c>
      <c r="CJ60" s="40">
        <v>70942.200679743008</v>
      </c>
      <c r="CK60" s="40">
        <v>46216.017452384993</v>
      </c>
      <c r="CL60" s="40">
        <v>73885.169665593014</v>
      </c>
      <c r="CM60" s="40">
        <v>31693.523564079002</v>
      </c>
      <c r="CN60" s="40">
        <v>28114.9169565339</v>
      </c>
      <c r="CO60" s="40">
        <v>32949.489675684999</v>
      </c>
      <c r="CP60" s="40">
        <v>55671.161103820203</v>
      </c>
      <c r="CQ60" s="40">
        <v>44425.9480307505</v>
      </c>
      <c r="CR60" s="40">
        <v>58653.468247828103</v>
      </c>
      <c r="CS60" s="40">
        <v>44749.4939952239</v>
      </c>
      <c r="CT60" s="40">
        <v>34433.1778374844</v>
      </c>
      <c r="CU60" s="40">
        <v>31348.102818082101</v>
      </c>
      <c r="CV60" s="39">
        <v>75090.076127127657</v>
      </c>
      <c r="CW60" s="40">
        <v>72161.149957983609</v>
      </c>
      <c r="CX60" s="40">
        <v>65404.033162078595</v>
      </c>
      <c r="CY60" s="40">
        <v>57141.459005092263</v>
      </c>
      <c r="CZ60" s="40">
        <v>54762.72067783276</v>
      </c>
      <c r="DA60" s="40">
        <v>43349.63883215026</v>
      </c>
      <c r="DB60" s="40">
        <v>47287.151052171954</v>
      </c>
      <c r="DC60" s="40">
        <v>54767.505609685017</v>
      </c>
      <c r="DD60" s="40">
        <v>59227.48067693448</v>
      </c>
      <c r="DE60" s="40">
        <v>47217.368097650098</v>
      </c>
      <c r="DF60" s="40">
        <v>33994.511911345224</v>
      </c>
      <c r="DG60" s="40">
        <v>35314.478137595674</v>
      </c>
      <c r="DH60" s="40">
        <v>38224.639110478594</v>
      </c>
      <c r="DI60" s="40">
        <v>39623.238602596328</v>
      </c>
      <c r="DJ60" s="40">
        <v>38564.600629793844</v>
      </c>
      <c r="DK60" s="40">
        <v>37982.370798206233</v>
      </c>
      <c r="DL60" s="39">
        <v>57326.120296255969</v>
      </c>
      <c r="DM60" s="40">
        <v>50911.682912430035</v>
      </c>
      <c r="DN60" s="40">
        <v>46952.151297287826</v>
      </c>
      <c r="DO60" s="40">
        <v>35005.895570401517</v>
      </c>
      <c r="DP60" s="40">
        <v>31386.894164024368</v>
      </c>
      <c r="DQ60" s="40">
        <v>35898.030171805614</v>
      </c>
      <c r="DR60" s="40">
        <v>33963.778885031148</v>
      </c>
      <c r="DS60" s="40">
        <v>31763.560269619731</v>
      </c>
      <c r="DT60" s="40">
        <v>42941.314143173557</v>
      </c>
      <c r="DU60" s="40">
        <v>41979.18255911662</v>
      </c>
      <c r="DV60" s="40">
        <v>34823.616852235878</v>
      </c>
      <c r="DW60" s="40">
        <v>35086.143883387085</v>
      </c>
      <c r="DX60" s="40">
        <v>20751.384318233191</v>
      </c>
      <c r="DY60" s="40">
        <v>20700.479347882847</v>
      </c>
      <c r="DZ60" s="40">
        <v>20445.038953687916</v>
      </c>
      <c r="EA60" s="40">
        <v>20037.023246486206</v>
      </c>
      <c r="EB60" s="39">
        <v>257965.77710958678</v>
      </c>
      <c r="EC60" s="40">
        <v>232315.38028633918</v>
      </c>
      <c r="ED60" s="40">
        <v>234393.38959464291</v>
      </c>
      <c r="EE60" s="40">
        <v>202983.77908302945</v>
      </c>
      <c r="EF60" s="40">
        <v>183240.50555558034</v>
      </c>
      <c r="EG60" s="40">
        <v>186119.15042045555</v>
      </c>
      <c r="EH60" s="40">
        <v>186410.65798996951</v>
      </c>
      <c r="EI60" s="40">
        <v>187843.50040826586</v>
      </c>
      <c r="EJ60" s="40">
        <v>197492.06863953487</v>
      </c>
      <c r="EK60" s="40">
        <v>188077.02933331195</v>
      </c>
      <c r="EL60" s="40">
        <v>185516.7411287312</v>
      </c>
      <c r="EM60" s="40">
        <v>177051.39015502913</v>
      </c>
      <c r="EN60" s="40">
        <v>154261.06414546529</v>
      </c>
      <c r="EO60" s="40">
        <v>148331.24189156055</v>
      </c>
      <c r="EP60" s="40">
        <v>149934.71702829388</v>
      </c>
      <c r="EQ60" s="40">
        <v>141565.26975024751</v>
      </c>
      <c r="ER60" s="39">
        <v>438375.39477795816</v>
      </c>
      <c r="ES60" s="40">
        <v>421437.5270489729</v>
      </c>
      <c r="ET60" s="40">
        <v>412926.74737308198</v>
      </c>
      <c r="EU60" s="40">
        <v>393824.89491655573</v>
      </c>
      <c r="EV60" s="40">
        <v>367254.20407172968</v>
      </c>
      <c r="EW60" s="40">
        <v>359891.83668907965</v>
      </c>
      <c r="EX60" s="40">
        <v>349235.23881262605</v>
      </c>
      <c r="EY60" s="40">
        <v>337887.56714694347</v>
      </c>
      <c r="EZ60" s="40">
        <v>344446.01867930166</v>
      </c>
      <c r="FA60" s="40">
        <v>336162.31071592733</v>
      </c>
      <c r="FB60" s="40">
        <v>315912.64454945771</v>
      </c>
      <c r="FC60" s="40">
        <v>310357.05390431848</v>
      </c>
      <c r="FD60" s="40">
        <v>289522.08800280874</v>
      </c>
      <c r="FE60" s="40">
        <v>290435.86600171722</v>
      </c>
      <c r="FF60" s="40">
        <v>282076.96001952619</v>
      </c>
      <c r="FG60" s="40">
        <v>274873.94283764448</v>
      </c>
      <c r="FH60" s="39">
        <v>59690.936782830024</v>
      </c>
      <c r="FI60" s="40">
        <v>55656.03864501066</v>
      </c>
      <c r="FJ60" s="40">
        <v>57134.229553243509</v>
      </c>
      <c r="FK60" s="40">
        <v>57022.624666618955</v>
      </c>
      <c r="FL60" s="40">
        <v>55402.059954768934</v>
      </c>
      <c r="FM60" s="40">
        <v>56515.195931089271</v>
      </c>
      <c r="FN60" s="40">
        <v>56918.816252915502</v>
      </c>
      <c r="FO60" s="40">
        <v>56871.104412879147</v>
      </c>
      <c r="FP60" s="40">
        <v>55893.802199194412</v>
      </c>
      <c r="FQ60" s="40">
        <v>56538.82808811513</v>
      </c>
      <c r="FR60" s="40">
        <v>55962.578433949471</v>
      </c>
      <c r="FS60" s="40">
        <v>55193.124293922774</v>
      </c>
      <c r="FT60" s="40">
        <v>56405.737561697279</v>
      </c>
      <c r="FU60" s="40">
        <v>54852.8004609239</v>
      </c>
      <c r="FV60" s="40">
        <v>54307.994990995758</v>
      </c>
      <c r="FW60" s="40">
        <v>54445.325400826885</v>
      </c>
      <c r="FX60" s="39">
        <v>197430.53027625516</v>
      </c>
      <c r="FY60" s="40">
        <v>181944.31117380018</v>
      </c>
      <c r="FZ60" s="40">
        <v>178983.58334373042</v>
      </c>
      <c r="GA60" s="40">
        <v>176585.0204835184</v>
      </c>
      <c r="GB60" s="40">
        <v>168537.04537401858</v>
      </c>
      <c r="GC60" s="40">
        <v>161479.11361376414</v>
      </c>
      <c r="GD60" s="40">
        <v>157719.76754316076</v>
      </c>
      <c r="GE60" s="40">
        <v>159238.43528390958</v>
      </c>
      <c r="GF60" s="40">
        <v>152796.2485595851</v>
      </c>
      <c r="GG60" s="40">
        <v>145093.47343851576</v>
      </c>
      <c r="GH60" s="40">
        <v>140753.7099324998</v>
      </c>
      <c r="GI60" s="40">
        <v>141640.90362574157</v>
      </c>
      <c r="GJ60" s="40">
        <v>139704.13609948062</v>
      </c>
      <c r="GK60" s="40">
        <v>136328.82654633373</v>
      </c>
      <c r="GL60" s="40">
        <v>139780.44769148668</v>
      </c>
      <c r="GM60" s="40">
        <v>138231.93556277498</v>
      </c>
      <c r="GN60" s="39">
        <v>74026.659924368854</v>
      </c>
      <c r="GO60" s="40">
        <v>71059.997842857338</v>
      </c>
      <c r="GP60" s="40">
        <v>68469.915159108714</v>
      </c>
      <c r="GQ60" s="40">
        <v>67964.114409818416</v>
      </c>
      <c r="GR60" s="40">
        <v>64113.283671937854</v>
      </c>
      <c r="GS60" s="40">
        <v>65330.68348903989</v>
      </c>
      <c r="GT60" s="40">
        <v>61750.877209810424</v>
      </c>
      <c r="GU60" s="40">
        <v>48028.021289373988</v>
      </c>
      <c r="GV60" s="40">
        <v>48957.712906158951</v>
      </c>
      <c r="GW60" s="40">
        <v>48334.11165684685</v>
      </c>
      <c r="GX60" s="40">
        <v>47371.398647706519</v>
      </c>
      <c r="GY60" s="40">
        <v>45952.812103838703</v>
      </c>
      <c r="GZ60" s="40">
        <v>43205.919944338981</v>
      </c>
      <c r="HA60" s="40">
        <v>42449.63489067374</v>
      </c>
      <c r="HB60" s="40">
        <v>43533.230998554041</v>
      </c>
      <c r="HC60" s="40">
        <v>41850.904426627618</v>
      </c>
      <c r="HD60" s="39">
        <v>33876.464252309415</v>
      </c>
      <c r="HE60" s="40">
        <v>31527.765129566887</v>
      </c>
      <c r="HF60" s="40">
        <v>30962.340401435205</v>
      </c>
      <c r="HG60" s="40">
        <v>28130.317670998564</v>
      </c>
      <c r="HH60" s="40">
        <v>26114.146090523136</v>
      </c>
      <c r="HI60" s="40">
        <v>25947.323204152039</v>
      </c>
      <c r="HJ60" s="40">
        <v>23229.630791483745</v>
      </c>
      <c r="HK60" s="40">
        <v>20857.106706136285</v>
      </c>
      <c r="HL60" s="40">
        <v>22181.763512456815</v>
      </c>
      <c r="HM60" s="40">
        <v>22145.849211330049</v>
      </c>
      <c r="HN60" s="40">
        <v>21277.639306315126</v>
      </c>
      <c r="HO60" s="40">
        <v>20007.488082359669</v>
      </c>
      <c r="HP60" s="40">
        <v>17865.829808622941</v>
      </c>
      <c r="HQ60" s="40">
        <v>16807.217656235356</v>
      </c>
      <c r="HR60" s="40">
        <v>16658.928899711151</v>
      </c>
      <c r="HS60" s="40">
        <v>16585.508297806406</v>
      </c>
      <c r="HT60" s="39">
        <v>152572.12451567888</v>
      </c>
      <c r="HU60" s="40">
        <v>148635.48346547905</v>
      </c>
      <c r="HV60" s="40">
        <v>142106.67590036662</v>
      </c>
      <c r="HW60" s="40">
        <v>145164.1001171268</v>
      </c>
      <c r="HX60" s="40">
        <v>139072.17070213816</v>
      </c>
      <c r="HY60" s="40">
        <v>141797.37911524149</v>
      </c>
      <c r="HZ60" s="40">
        <v>137395.71831282711</v>
      </c>
      <c r="IA60" s="40">
        <v>87956.250023851549</v>
      </c>
      <c r="IB60" s="40">
        <v>88763.916699101697</v>
      </c>
      <c r="IC60" s="40">
        <v>87782.126485498447</v>
      </c>
      <c r="ID60" s="40">
        <v>86488.178435273279</v>
      </c>
      <c r="IE60" s="40">
        <v>85079.589948562963</v>
      </c>
      <c r="IF60" s="40">
        <v>81935.922345807383</v>
      </c>
      <c r="IG60" s="40">
        <v>81936.583992152198</v>
      </c>
      <c r="IH60" s="40">
        <v>84300.244864626846</v>
      </c>
      <c r="II60" s="41">
        <v>80219.282758057016</v>
      </c>
      <c r="IJ60" s="39">
        <v>42666.423107682778</v>
      </c>
      <c r="IK60" s="40">
        <v>43945.745710049443</v>
      </c>
      <c r="IL60" s="40">
        <v>47603.615690061823</v>
      </c>
      <c r="IM60" s="40">
        <v>45908.466703467762</v>
      </c>
      <c r="IN60" s="40">
        <v>47413.561248211925</v>
      </c>
      <c r="IO60" s="40">
        <v>47275.22721217959</v>
      </c>
      <c r="IP60" s="40">
        <v>47204.073017102179</v>
      </c>
      <c r="IQ60" s="40">
        <v>48370.07937242699</v>
      </c>
      <c r="IR60" s="40">
        <v>50146.384276246834</v>
      </c>
      <c r="IS60" s="40">
        <v>51392.993495007715</v>
      </c>
      <c r="IT60" s="40">
        <v>50823.077882156307</v>
      </c>
      <c r="IU60" s="40">
        <v>52259.435176675936</v>
      </c>
      <c r="IV60" s="40">
        <v>50629.08372541672</v>
      </c>
      <c r="IW60" s="40">
        <v>54262.154608156226</v>
      </c>
      <c r="IX60" s="40">
        <v>53982.057317279308</v>
      </c>
      <c r="IY60" s="41">
        <v>53162.024065820246</v>
      </c>
    </row>
    <row r="61" spans="1:259" ht="14.5" x14ac:dyDescent="0.35">
      <c r="A61" s="3"/>
      <c r="B61" s="20"/>
      <c r="C61" s="26"/>
      <c r="D61" s="2"/>
      <c r="E61" s="2"/>
      <c r="F61" s="2"/>
      <c r="G61" s="2"/>
      <c r="H61" s="2"/>
      <c r="I61" s="2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2"/>
      <c r="U61" s="2"/>
      <c r="V61" s="2"/>
      <c r="W61" s="2"/>
      <c r="X61" s="2"/>
      <c r="Y61" s="2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2"/>
      <c r="AK61" s="2"/>
      <c r="AL61" s="2"/>
      <c r="AM61" s="2"/>
      <c r="AN61" s="2"/>
      <c r="AO61" s="2"/>
      <c r="AP61" s="2"/>
      <c r="AQ61" s="85"/>
      <c r="AR61" s="85"/>
      <c r="AS61" s="85"/>
      <c r="AT61" s="85"/>
      <c r="AU61" s="85"/>
      <c r="AV61" s="85"/>
      <c r="AW61" s="85"/>
      <c r="AX61" s="85"/>
      <c r="AY61" s="85"/>
      <c r="AZ61" s="2"/>
      <c r="BA61" s="2"/>
      <c r="BB61" s="2"/>
      <c r="BC61" s="2"/>
      <c r="BD61" s="2"/>
      <c r="BE61" s="2"/>
      <c r="BF61" s="2"/>
      <c r="BG61" s="85"/>
      <c r="BH61" s="85"/>
      <c r="BI61" s="85"/>
      <c r="BJ61" s="85"/>
      <c r="BK61" s="85"/>
      <c r="BL61" s="85"/>
      <c r="BM61" s="85"/>
      <c r="BN61" s="85"/>
      <c r="BO61" s="85"/>
      <c r="BP61" s="2"/>
      <c r="BQ61" s="2"/>
      <c r="BR61" s="2"/>
      <c r="BS61" s="2"/>
      <c r="BT61" s="2"/>
      <c r="BU61" s="2"/>
      <c r="BV61" s="2"/>
      <c r="BW61" s="85"/>
      <c r="BX61" s="85"/>
      <c r="BY61" s="85"/>
      <c r="BZ61" s="85"/>
      <c r="CA61" s="85"/>
      <c r="CB61" s="85"/>
      <c r="CC61" s="85"/>
      <c r="CD61" s="85"/>
      <c r="CE61" s="85"/>
      <c r="CF61" s="2"/>
      <c r="CG61" s="2"/>
      <c r="CH61" s="2"/>
      <c r="CI61" s="2"/>
      <c r="CJ61" s="2"/>
      <c r="CK61" s="2"/>
      <c r="CL61" s="2"/>
      <c r="CM61" s="85"/>
      <c r="CN61" s="85"/>
      <c r="CO61" s="85"/>
      <c r="CP61" s="85"/>
      <c r="CQ61" s="85"/>
      <c r="CR61" s="85"/>
      <c r="CS61" s="85"/>
      <c r="CT61" s="85"/>
      <c r="CU61" s="85"/>
      <c r="CV61" s="2"/>
      <c r="CW61" s="2"/>
      <c r="CX61" s="2"/>
      <c r="CY61" s="2"/>
      <c r="CZ61" s="2"/>
      <c r="DA61" s="2"/>
      <c r="DB61" s="2"/>
      <c r="DC61" s="85"/>
      <c r="DD61" s="85"/>
      <c r="DE61" s="85"/>
      <c r="DF61" s="85"/>
      <c r="DG61" s="85"/>
      <c r="DH61" s="85"/>
      <c r="DI61" s="85"/>
      <c r="DJ61" s="85"/>
      <c r="DK61" s="85"/>
      <c r="DL61" s="2"/>
      <c r="DM61" s="2"/>
      <c r="DN61" s="2"/>
      <c r="DO61" s="2"/>
      <c r="DP61" s="2"/>
      <c r="DQ61" s="2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2"/>
      <c r="EC61" s="2"/>
      <c r="ED61" s="2"/>
      <c r="EE61" s="2"/>
      <c r="EF61" s="2"/>
      <c r="EG61" s="2"/>
      <c r="EH61" s="2"/>
      <c r="EI61" s="85"/>
      <c r="EJ61" s="85"/>
      <c r="EK61" s="85"/>
      <c r="EL61" s="85"/>
      <c r="EM61" s="85"/>
      <c r="EN61" s="85"/>
      <c r="EO61" s="85"/>
      <c r="EP61" s="85"/>
      <c r="EQ61" s="85"/>
      <c r="ER61" s="2"/>
      <c r="ES61" s="2"/>
      <c r="ET61" s="2"/>
      <c r="EU61" s="2"/>
      <c r="EV61" s="2"/>
      <c r="EW61" s="2"/>
      <c r="EX61" s="2"/>
      <c r="EY61" s="85"/>
      <c r="EZ61" s="85"/>
      <c r="FA61" s="85"/>
      <c r="FB61" s="85"/>
      <c r="FC61" s="85"/>
      <c r="FD61" s="85"/>
      <c r="FE61" s="85"/>
      <c r="FF61" s="85"/>
      <c r="FG61" s="85"/>
      <c r="FH61" s="2"/>
      <c r="FI61" s="2"/>
      <c r="FJ61" s="2"/>
      <c r="FK61" s="2"/>
      <c r="FL61" s="2"/>
      <c r="FM61" s="2"/>
      <c r="FN61" s="2"/>
      <c r="FO61" s="85"/>
      <c r="FP61" s="85"/>
      <c r="FQ61" s="85"/>
      <c r="FR61" s="85"/>
      <c r="FS61" s="85"/>
      <c r="FT61" s="85"/>
      <c r="FU61" s="85"/>
      <c r="FV61" s="85"/>
      <c r="FW61" s="85"/>
      <c r="FX61" s="2"/>
      <c r="FY61" s="2"/>
      <c r="FZ61" s="2"/>
      <c r="GA61" s="2"/>
      <c r="GB61" s="2"/>
      <c r="GC61" s="2"/>
      <c r="GD61" s="2"/>
      <c r="GE61" s="85"/>
      <c r="GF61" s="85"/>
      <c r="GG61" s="85"/>
      <c r="GH61" s="85"/>
      <c r="GI61" s="85"/>
      <c r="GJ61" s="85"/>
      <c r="GK61" s="85"/>
      <c r="GL61" s="85"/>
      <c r="GM61" s="85"/>
      <c r="GN61" s="2"/>
      <c r="GO61" s="2"/>
      <c r="GP61" s="2"/>
      <c r="GQ61" s="2"/>
      <c r="GR61" s="2"/>
      <c r="GS61" s="2"/>
      <c r="GT61" s="2"/>
      <c r="GU61" s="2"/>
      <c r="GV61" s="85"/>
      <c r="GW61" s="85"/>
      <c r="GX61" s="85"/>
      <c r="GY61" s="85"/>
      <c r="GZ61" s="85"/>
      <c r="HA61" s="85"/>
      <c r="HB61" s="85"/>
      <c r="HC61" s="85"/>
      <c r="HD61" s="2"/>
      <c r="HE61" s="2"/>
      <c r="HF61" s="2"/>
      <c r="HG61" s="2"/>
      <c r="HH61" s="2"/>
      <c r="HI61" s="2"/>
      <c r="HJ61" s="2"/>
      <c r="HK61" s="2"/>
      <c r="HL61" s="85"/>
      <c r="HM61" s="85"/>
      <c r="HN61" s="85"/>
      <c r="HO61" s="85"/>
      <c r="HP61" s="85"/>
      <c r="HQ61" s="85"/>
      <c r="HR61" s="85"/>
      <c r="HS61" s="85"/>
      <c r="HT61" s="2"/>
      <c r="HU61" s="2"/>
      <c r="HV61" s="2"/>
      <c r="HW61" s="2"/>
      <c r="HX61" s="2"/>
      <c r="HY61" s="2"/>
      <c r="HZ61" s="2"/>
      <c r="IA61" s="85"/>
      <c r="IB61" s="85"/>
      <c r="IC61" s="85"/>
      <c r="ID61" s="85"/>
      <c r="IE61" s="85"/>
      <c r="IF61" s="85"/>
      <c r="IG61" s="85"/>
      <c r="IH61" s="85"/>
      <c r="II61" s="313"/>
      <c r="IJ61" s="2"/>
      <c r="IK61" s="2"/>
      <c r="IL61" s="2"/>
      <c r="IM61" s="2"/>
      <c r="IN61" s="2"/>
      <c r="IO61" s="2"/>
      <c r="IP61" s="85"/>
      <c r="IQ61" s="85"/>
      <c r="IR61" s="85"/>
      <c r="IS61" s="85"/>
      <c r="IT61" s="85"/>
      <c r="IU61" s="85"/>
      <c r="IV61" s="85"/>
      <c r="IW61" s="85"/>
      <c r="IX61" s="85"/>
      <c r="IY61" s="318"/>
    </row>
    <row r="62" spans="1:259" ht="14.5" x14ac:dyDescent="0.35">
      <c r="A62" s="3"/>
      <c r="B62" s="20"/>
      <c r="C62" s="2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38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38"/>
    </row>
    <row r="63" spans="1:259" ht="16.5" x14ac:dyDescent="0.45">
      <c r="A63" s="16"/>
      <c r="B63" s="24"/>
      <c r="C63" s="24"/>
      <c r="D63" s="137" t="s">
        <v>72</v>
      </c>
      <c r="E63" s="138"/>
      <c r="F63" s="138"/>
      <c r="G63" s="138"/>
      <c r="H63" s="138"/>
      <c r="I63" s="138"/>
      <c r="J63" s="138"/>
      <c r="K63" s="138"/>
      <c r="L63" s="161"/>
      <c r="M63" s="161"/>
      <c r="N63" s="196"/>
      <c r="O63" s="180"/>
      <c r="P63" s="166"/>
      <c r="Q63" s="205"/>
      <c r="R63" s="212"/>
      <c r="S63" s="212"/>
      <c r="T63" s="137" t="s">
        <v>77</v>
      </c>
      <c r="U63" s="138"/>
      <c r="V63" s="138"/>
      <c r="W63" s="138"/>
      <c r="X63" s="138"/>
      <c r="Y63" s="138"/>
      <c r="Z63" s="138"/>
      <c r="AA63" s="138"/>
      <c r="AB63" s="161"/>
      <c r="AC63" s="180"/>
      <c r="AD63" s="196"/>
      <c r="AE63" s="161"/>
      <c r="AF63" s="166"/>
      <c r="AG63" s="205"/>
      <c r="AH63" s="212"/>
      <c r="AI63" s="212"/>
      <c r="AJ63" s="137" t="s">
        <v>80</v>
      </c>
      <c r="AK63" s="138"/>
      <c r="AL63" s="138"/>
      <c r="AM63" s="138"/>
      <c r="AN63" s="138"/>
      <c r="AO63" s="180"/>
      <c r="AP63" s="138"/>
      <c r="AQ63" s="138"/>
      <c r="AR63" s="138"/>
      <c r="AS63" s="161"/>
      <c r="AT63" s="199"/>
      <c r="AU63" s="161"/>
      <c r="AV63" s="166"/>
      <c r="AW63" s="205"/>
      <c r="AX63" s="212"/>
      <c r="AY63" s="139"/>
      <c r="AZ63" s="212" t="s">
        <v>82</v>
      </c>
      <c r="BA63" s="138"/>
      <c r="BB63" s="138"/>
      <c r="BC63" s="138"/>
      <c r="BD63" s="138"/>
      <c r="BE63" s="138"/>
      <c r="BF63" s="180"/>
      <c r="BG63" s="138"/>
      <c r="BH63" s="138"/>
      <c r="BI63" s="199"/>
      <c r="BJ63" s="161"/>
      <c r="BK63" s="161"/>
      <c r="BL63" s="166"/>
      <c r="BM63" s="205"/>
      <c r="BN63" s="212"/>
      <c r="BO63" s="212"/>
      <c r="BP63" s="137" t="s">
        <v>91</v>
      </c>
      <c r="BQ63" s="138"/>
      <c r="BR63" s="138"/>
      <c r="BS63" s="138"/>
      <c r="BT63" s="138"/>
      <c r="BU63" s="138"/>
      <c r="BV63" s="180"/>
      <c r="BW63" s="138"/>
      <c r="BX63" s="138"/>
      <c r="BY63" s="161"/>
      <c r="BZ63" s="199"/>
      <c r="CA63" s="161"/>
      <c r="CB63" s="166"/>
      <c r="CC63" s="205"/>
      <c r="CD63" s="212"/>
      <c r="CE63" s="212"/>
      <c r="CF63" s="137" t="s">
        <v>92</v>
      </c>
      <c r="CG63" s="138"/>
      <c r="CH63" s="138"/>
      <c r="CI63" s="138"/>
      <c r="CJ63" s="138"/>
      <c r="CK63" s="180"/>
      <c r="CL63" s="138"/>
      <c r="CM63" s="138"/>
      <c r="CN63" s="138"/>
      <c r="CO63" s="161"/>
      <c r="CP63" s="199"/>
      <c r="CQ63" s="161"/>
      <c r="CR63" s="166"/>
      <c r="CS63" s="205"/>
      <c r="CT63" s="212"/>
      <c r="CU63" s="212"/>
      <c r="CV63" s="137" t="s">
        <v>93</v>
      </c>
      <c r="CW63" s="138"/>
      <c r="CX63" s="180"/>
      <c r="CY63" s="138"/>
      <c r="CZ63" s="138"/>
      <c r="DA63" s="138"/>
      <c r="DB63" s="138"/>
      <c r="DC63" s="138"/>
      <c r="DD63" s="138"/>
      <c r="DE63" s="199"/>
      <c r="DF63" s="161"/>
      <c r="DG63" s="161"/>
      <c r="DH63" s="166"/>
      <c r="DI63" s="205"/>
      <c r="DJ63" s="212"/>
      <c r="DK63" s="212"/>
      <c r="DL63" s="137" t="s">
        <v>78</v>
      </c>
      <c r="DM63" s="138"/>
      <c r="DN63" s="138"/>
      <c r="DO63" s="138"/>
      <c r="DP63" s="138"/>
      <c r="DQ63" s="138"/>
      <c r="DR63" s="138"/>
      <c r="DS63" s="180"/>
      <c r="DT63" s="138"/>
      <c r="DU63" s="199"/>
      <c r="DV63" s="161"/>
      <c r="DW63" s="161"/>
      <c r="DX63" s="166"/>
      <c r="DY63" s="205"/>
      <c r="DZ63" s="212"/>
      <c r="EA63" s="212"/>
      <c r="EB63" s="137" t="s">
        <v>79</v>
      </c>
      <c r="EC63" s="138"/>
      <c r="ED63" s="138"/>
      <c r="EE63" s="138"/>
      <c r="EF63" s="180"/>
      <c r="EG63" s="138"/>
      <c r="EH63" s="138"/>
      <c r="EI63" s="138"/>
      <c r="EJ63" s="138"/>
      <c r="EK63" s="161"/>
      <c r="EL63" s="199"/>
      <c r="EM63" s="161"/>
      <c r="EN63" s="166"/>
      <c r="EO63" s="205"/>
      <c r="EP63" s="212"/>
      <c r="EQ63" s="212"/>
      <c r="ER63" s="137" t="s">
        <v>81</v>
      </c>
      <c r="ES63" s="138"/>
      <c r="ET63" s="138"/>
      <c r="EU63" s="138"/>
      <c r="EV63" s="138"/>
      <c r="EW63" s="138"/>
      <c r="EX63" s="180"/>
      <c r="EY63" s="138"/>
      <c r="EZ63" s="138"/>
      <c r="FA63" s="161"/>
      <c r="FB63" s="199"/>
      <c r="FC63" s="161"/>
      <c r="FD63" s="166"/>
      <c r="FE63" s="205"/>
      <c r="FF63" s="212"/>
      <c r="FG63" s="212"/>
      <c r="FH63" s="137" t="s">
        <v>86</v>
      </c>
      <c r="FI63" s="138"/>
      <c r="FJ63" s="138"/>
      <c r="FK63" s="138"/>
      <c r="FL63" s="138"/>
      <c r="FM63" s="138"/>
      <c r="FN63" s="180"/>
      <c r="FO63" s="138"/>
      <c r="FP63" s="199"/>
      <c r="FQ63" s="138"/>
      <c r="FR63" s="161"/>
      <c r="FS63" s="161"/>
      <c r="FT63" s="166"/>
      <c r="FU63" s="205"/>
      <c r="FV63" s="212"/>
      <c r="FW63" s="212"/>
      <c r="FX63" s="137" t="s">
        <v>87</v>
      </c>
      <c r="FY63" s="138"/>
      <c r="FZ63" s="138"/>
      <c r="GA63" s="138"/>
      <c r="GB63" s="138"/>
      <c r="GC63" s="138"/>
      <c r="GD63" s="180"/>
      <c r="GE63" s="138"/>
      <c r="GF63" s="138"/>
      <c r="GG63" s="161"/>
      <c r="GH63" s="199"/>
      <c r="GI63" s="161"/>
      <c r="GJ63" s="166"/>
      <c r="GK63" s="205"/>
      <c r="GL63" s="212"/>
      <c r="GM63" s="212"/>
      <c r="GN63" s="137" t="s">
        <v>89</v>
      </c>
      <c r="GO63" s="138"/>
      <c r="GP63" s="138"/>
      <c r="GQ63" s="180"/>
      <c r="GR63" s="138"/>
      <c r="GS63" s="138"/>
      <c r="GT63" s="138"/>
      <c r="GU63" s="199"/>
      <c r="GV63" s="138"/>
      <c r="GW63" s="138"/>
      <c r="GX63" s="161"/>
      <c r="GY63" s="161"/>
      <c r="GZ63" s="166"/>
      <c r="HA63" s="205"/>
      <c r="HB63" s="212"/>
      <c r="HC63" s="212"/>
      <c r="HD63" s="137" t="s">
        <v>88</v>
      </c>
      <c r="HE63" s="138"/>
      <c r="HF63" s="138"/>
      <c r="HG63" s="138"/>
      <c r="HH63" s="180"/>
      <c r="HI63" s="138"/>
      <c r="HJ63" s="138"/>
      <c r="HK63" s="199"/>
      <c r="HL63" s="138"/>
      <c r="HM63" s="138"/>
      <c r="HN63" s="161"/>
      <c r="HO63" s="161"/>
      <c r="HP63" s="166"/>
      <c r="HQ63" s="205"/>
      <c r="HR63" s="212"/>
      <c r="HS63" s="212"/>
      <c r="HT63" s="137" t="s">
        <v>90</v>
      </c>
      <c r="HU63" s="138"/>
      <c r="HV63" s="138"/>
      <c r="HW63" s="138"/>
      <c r="HX63" s="180"/>
      <c r="HY63" s="138"/>
      <c r="HZ63" s="138"/>
      <c r="IA63" s="138"/>
      <c r="IB63" s="138"/>
      <c r="IC63" s="199"/>
      <c r="ID63" s="161"/>
      <c r="IE63" s="166"/>
      <c r="IF63" s="205"/>
      <c r="IG63" s="212"/>
      <c r="IH63" s="212"/>
      <c r="II63" s="139"/>
      <c r="IJ63" s="211" t="s">
        <v>306</v>
      </c>
      <c r="IK63" s="212"/>
      <c r="IL63" s="212"/>
      <c r="IM63" s="212"/>
      <c r="IN63" s="212"/>
      <c r="IO63" s="212"/>
      <c r="IP63" s="212"/>
      <c r="IQ63" s="212"/>
      <c r="IR63" s="212"/>
      <c r="IS63" s="212"/>
      <c r="IT63" s="212"/>
      <c r="IU63" s="212"/>
      <c r="IV63" s="212"/>
      <c r="IW63" s="212"/>
      <c r="IX63" s="212"/>
      <c r="IY63" s="139"/>
    </row>
    <row r="64" spans="1:259" ht="14.5" x14ac:dyDescent="0.35">
      <c r="A64" s="16"/>
      <c r="B64" s="24"/>
      <c r="C64" s="16"/>
      <c r="D64" s="134" t="s">
        <v>75</v>
      </c>
      <c r="E64" s="135"/>
      <c r="F64" s="135"/>
      <c r="G64" s="135"/>
      <c r="H64" s="135"/>
      <c r="I64" s="135"/>
      <c r="J64" s="135"/>
      <c r="K64" s="135"/>
      <c r="L64" s="162"/>
      <c r="M64" s="162"/>
      <c r="N64" s="197"/>
      <c r="O64" s="181"/>
      <c r="P64" s="167"/>
      <c r="Q64" s="253"/>
      <c r="R64" s="253"/>
      <c r="S64" s="250"/>
      <c r="T64" s="134" t="s">
        <v>76</v>
      </c>
      <c r="U64" s="135"/>
      <c r="V64" s="135"/>
      <c r="W64" s="135"/>
      <c r="X64" s="135"/>
      <c r="Y64" s="135"/>
      <c r="Z64" s="135"/>
      <c r="AA64" s="135"/>
      <c r="AB64" s="162"/>
      <c r="AC64" s="181"/>
      <c r="AD64" s="197"/>
      <c r="AE64" s="162"/>
      <c r="AF64" s="167"/>
      <c r="AG64" s="206"/>
      <c r="AH64" s="229"/>
      <c r="AI64" s="250"/>
      <c r="AJ64" s="134" t="s">
        <v>181</v>
      </c>
      <c r="AK64" s="135"/>
      <c r="AL64" s="135"/>
      <c r="AM64" s="135"/>
      <c r="AN64" s="135"/>
      <c r="AO64" s="181"/>
      <c r="AP64" s="135"/>
      <c r="AQ64" s="135"/>
      <c r="AR64" s="135"/>
      <c r="AS64" s="162"/>
      <c r="AT64" s="200"/>
      <c r="AU64" s="162"/>
      <c r="AV64" s="167"/>
      <c r="AW64" s="230"/>
      <c r="AX64" s="229"/>
      <c r="AY64" s="136"/>
      <c r="AZ64" s="254" t="s">
        <v>181</v>
      </c>
      <c r="BA64" s="135"/>
      <c r="BB64" s="135"/>
      <c r="BC64" s="135"/>
      <c r="BD64" s="135"/>
      <c r="BE64" s="135"/>
      <c r="BF64" s="181"/>
      <c r="BG64" s="135"/>
      <c r="BH64" s="135"/>
      <c r="BI64" s="200"/>
      <c r="BJ64" s="162"/>
      <c r="BK64" s="162"/>
      <c r="BL64" s="167"/>
      <c r="BM64" s="206"/>
      <c r="BN64" s="229"/>
      <c r="BO64" s="250"/>
      <c r="BP64" s="134" t="s">
        <v>71</v>
      </c>
      <c r="BQ64" s="135"/>
      <c r="BR64" s="135"/>
      <c r="BS64" s="135"/>
      <c r="BT64" s="135"/>
      <c r="BU64" s="135"/>
      <c r="BV64" s="181"/>
      <c r="BW64" s="135"/>
      <c r="BX64" s="135"/>
      <c r="BY64" s="162"/>
      <c r="BZ64" s="200"/>
      <c r="CA64" s="162"/>
      <c r="CB64" s="167"/>
      <c r="CC64" s="206"/>
      <c r="CD64" s="229"/>
      <c r="CE64" s="250"/>
      <c r="CF64" s="134" t="s">
        <v>71</v>
      </c>
      <c r="CG64" s="135"/>
      <c r="CH64" s="135"/>
      <c r="CI64" s="135"/>
      <c r="CJ64" s="135"/>
      <c r="CK64" s="181"/>
      <c r="CL64" s="135"/>
      <c r="CM64" s="135"/>
      <c r="CN64" s="135"/>
      <c r="CO64" s="162"/>
      <c r="CP64" s="200"/>
      <c r="CQ64" s="162"/>
      <c r="CR64" s="167"/>
      <c r="CS64" s="206"/>
      <c r="CT64" s="229"/>
      <c r="CU64" s="250"/>
      <c r="CV64" s="134" t="s">
        <v>71</v>
      </c>
      <c r="CW64" s="135"/>
      <c r="CX64" s="181"/>
      <c r="CY64" s="135"/>
      <c r="CZ64" s="135"/>
      <c r="DA64" s="135"/>
      <c r="DB64" s="135"/>
      <c r="DC64" s="135"/>
      <c r="DD64" s="135"/>
      <c r="DE64" s="200"/>
      <c r="DF64" s="162"/>
      <c r="DG64" s="162"/>
      <c r="DH64" s="167"/>
      <c r="DI64" s="206"/>
      <c r="DJ64" s="229"/>
      <c r="DK64" s="250"/>
      <c r="DL64" s="134" t="s">
        <v>181</v>
      </c>
      <c r="DM64" s="135"/>
      <c r="DN64" s="135"/>
      <c r="DO64" s="135"/>
      <c r="DP64" s="135"/>
      <c r="DQ64" s="135"/>
      <c r="DR64" s="135"/>
      <c r="DS64" s="181"/>
      <c r="DT64" s="135"/>
      <c r="DU64" s="200"/>
      <c r="DV64" s="162"/>
      <c r="DW64" s="162"/>
      <c r="DX64" s="167"/>
      <c r="DY64" s="206"/>
      <c r="DZ64" s="229"/>
      <c r="EA64" s="250"/>
      <c r="EB64" s="134" t="s">
        <v>181</v>
      </c>
      <c r="EC64" s="135"/>
      <c r="ED64" s="135"/>
      <c r="EE64" s="135"/>
      <c r="EF64" s="181"/>
      <c r="EG64" s="135"/>
      <c r="EH64" s="135"/>
      <c r="EI64" s="135"/>
      <c r="EJ64" s="135"/>
      <c r="EK64" s="162"/>
      <c r="EL64" s="200"/>
      <c r="EM64" s="162"/>
      <c r="EN64" s="167"/>
      <c r="EO64" s="206"/>
      <c r="EP64" s="229"/>
      <c r="EQ64" s="250"/>
      <c r="ER64" s="134" t="s">
        <v>181</v>
      </c>
      <c r="ES64" s="135"/>
      <c r="ET64" s="135"/>
      <c r="EU64" s="135"/>
      <c r="EV64" s="135"/>
      <c r="EW64" s="135"/>
      <c r="EX64" s="181"/>
      <c r="EY64" s="135"/>
      <c r="EZ64" s="135"/>
      <c r="FA64" s="162"/>
      <c r="FB64" s="200"/>
      <c r="FC64" s="162"/>
      <c r="FD64" s="167"/>
      <c r="FE64" s="206"/>
      <c r="FF64" s="229"/>
      <c r="FG64" s="250"/>
      <c r="FH64" s="134" t="s">
        <v>181</v>
      </c>
      <c r="FI64" s="135"/>
      <c r="FJ64" s="135"/>
      <c r="FK64" s="135"/>
      <c r="FL64" s="135"/>
      <c r="FM64" s="135"/>
      <c r="FN64" s="181"/>
      <c r="FO64" s="135"/>
      <c r="FP64" s="200"/>
      <c r="FQ64" s="135"/>
      <c r="FR64" s="162"/>
      <c r="FS64" s="162"/>
      <c r="FT64" s="167"/>
      <c r="FU64" s="206"/>
      <c r="FV64" s="229"/>
      <c r="FW64" s="250"/>
      <c r="FX64" s="134" t="s">
        <v>181</v>
      </c>
      <c r="FY64" s="135"/>
      <c r="FZ64" s="135"/>
      <c r="GA64" s="135"/>
      <c r="GB64" s="135"/>
      <c r="GC64" s="135"/>
      <c r="GD64" s="181"/>
      <c r="GE64" s="135"/>
      <c r="GF64" s="135"/>
      <c r="GG64" s="162"/>
      <c r="GH64" s="200"/>
      <c r="GI64" s="162"/>
      <c r="GJ64" s="167"/>
      <c r="GK64" s="206"/>
      <c r="GL64" s="229"/>
      <c r="GM64" s="250"/>
      <c r="GN64" s="134" t="s">
        <v>181</v>
      </c>
      <c r="GO64" s="135"/>
      <c r="GP64" s="135"/>
      <c r="GQ64" s="181"/>
      <c r="GR64" s="135"/>
      <c r="GS64" s="135"/>
      <c r="GT64" s="135"/>
      <c r="GU64" s="200"/>
      <c r="GV64" s="135"/>
      <c r="GW64" s="135"/>
      <c r="GX64" s="162"/>
      <c r="GY64" s="162"/>
      <c r="GZ64" s="167"/>
      <c r="HA64" s="206"/>
      <c r="HB64" s="229"/>
      <c r="HC64" s="254"/>
      <c r="HD64" s="134" t="s">
        <v>181</v>
      </c>
      <c r="HE64" s="135"/>
      <c r="HF64" s="135"/>
      <c r="HG64" s="135"/>
      <c r="HH64" s="181"/>
      <c r="HI64" s="135"/>
      <c r="HJ64" s="135"/>
      <c r="HK64" s="200"/>
      <c r="HL64" s="135"/>
      <c r="HM64" s="135"/>
      <c r="HN64" s="162"/>
      <c r="HO64" s="162"/>
      <c r="HP64" s="167"/>
      <c r="HQ64" s="206"/>
      <c r="HR64" s="229"/>
      <c r="HS64" s="254"/>
      <c r="HT64" s="134" t="s">
        <v>181</v>
      </c>
      <c r="HU64" s="135"/>
      <c r="HV64" s="135"/>
      <c r="HW64" s="135"/>
      <c r="HX64" s="181"/>
      <c r="HY64" s="135"/>
      <c r="HZ64" s="135"/>
      <c r="IA64" s="135"/>
      <c r="IB64" s="135"/>
      <c r="IC64" s="200"/>
      <c r="ID64" s="162"/>
      <c r="IE64" s="167"/>
      <c r="IF64" s="207"/>
      <c r="IG64" s="230"/>
      <c r="IH64" s="253"/>
      <c r="II64" s="133"/>
      <c r="IJ64" s="213" t="s">
        <v>76</v>
      </c>
      <c r="IK64" s="272"/>
      <c r="IL64" s="272"/>
      <c r="IM64" s="272"/>
      <c r="IN64" s="272"/>
      <c r="IO64" s="272"/>
      <c r="IP64" s="272"/>
      <c r="IQ64" s="272"/>
      <c r="IR64" s="272"/>
      <c r="IS64" s="272"/>
      <c r="IT64" s="272"/>
      <c r="IU64" s="272"/>
      <c r="IV64" s="272"/>
      <c r="IW64" s="272"/>
      <c r="IX64" s="272"/>
      <c r="IY64" s="136"/>
    </row>
    <row r="65" spans="1:259" ht="14.5" x14ac:dyDescent="0.35">
      <c r="A65" s="16"/>
      <c r="B65" s="24"/>
      <c r="C65" s="58" t="s">
        <v>212</v>
      </c>
      <c r="D65" s="36" t="s">
        <v>60</v>
      </c>
      <c r="E65" s="36" t="s">
        <v>61</v>
      </c>
      <c r="F65" s="36" t="s">
        <v>62</v>
      </c>
      <c r="G65" s="36" t="s">
        <v>63</v>
      </c>
      <c r="H65" s="36" t="s">
        <v>64</v>
      </c>
      <c r="I65" s="36" t="s">
        <v>65</v>
      </c>
      <c r="J65" s="36" t="s">
        <v>163</v>
      </c>
      <c r="K65" s="36" t="s">
        <v>221</v>
      </c>
      <c r="L65" s="36" t="s">
        <v>222</v>
      </c>
      <c r="M65" s="36" t="s">
        <v>242</v>
      </c>
      <c r="N65" s="36" t="s">
        <v>243</v>
      </c>
      <c r="O65" s="36" t="s">
        <v>244</v>
      </c>
      <c r="P65" s="36" t="s">
        <v>246</v>
      </c>
      <c r="Q65" s="36" t="s">
        <v>251</v>
      </c>
      <c r="R65" s="36" t="s">
        <v>270</v>
      </c>
      <c r="S65" s="185" t="s">
        <v>281</v>
      </c>
      <c r="T65" s="36" t="s">
        <v>60</v>
      </c>
      <c r="U65" s="36" t="s">
        <v>61</v>
      </c>
      <c r="V65" s="36" t="s">
        <v>62</v>
      </c>
      <c r="W65" s="36" t="s">
        <v>63</v>
      </c>
      <c r="X65" s="36" t="s">
        <v>64</v>
      </c>
      <c r="Y65" s="36" t="s">
        <v>65</v>
      </c>
      <c r="Z65" s="36" t="s">
        <v>163</v>
      </c>
      <c r="AA65" s="36" t="s">
        <v>221</v>
      </c>
      <c r="AB65" s="36" t="s">
        <v>222</v>
      </c>
      <c r="AC65" s="36" t="s">
        <v>242</v>
      </c>
      <c r="AD65" s="36" t="s">
        <v>243</v>
      </c>
      <c r="AE65" s="36" t="s">
        <v>244</v>
      </c>
      <c r="AF65" s="36" t="s">
        <v>246</v>
      </c>
      <c r="AG65" s="36" t="s">
        <v>251</v>
      </c>
      <c r="AH65" s="36" t="s">
        <v>270</v>
      </c>
      <c r="AI65" s="36" t="s">
        <v>281</v>
      </c>
      <c r="AJ65" s="36" t="s">
        <v>60</v>
      </c>
      <c r="AK65" s="36" t="s">
        <v>61</v>
      </c>
      <c r="AL65" s="36" t="s">
        <v>62</v>
      </c>
      <c r="AM65" s="36" t="s">
        <v>63</v>
      </c>
      <c r="AN65" s="36" t="s">
        <v>64</v>
      </c>
      <c r="AO65" s="36" t="s">
        <v>65</v>
      </c>
      <c r="AP65" s="36" t="s">
        <v>163</v>
      </c>
      <c r="AQ65" s="36" t="s">
        <v>221</v>
      </c>
      <c r="AR65" s="36" t="s">
        <v>222</v>
      </c>
      <c r="AS65" s="36" t="s">
        <v>242</v>
      </c>
      <c r="AT65" s="36" t="s">
        <v>243</v>
      </c>
      <c r="AU65" s="36" t="s">
        <v>244</v>
      </c>
      <c r="AV65" s="36" t="s">
        <v>246</v>
      </c>
      <c r="AW65" s="36" t="s">
        <v>251</v>
      </c>
      <c r="AX65" s="36" t="s">
        <v>270</v>
      </c>
      <c r="AY65" s="185" t="s">
        <v>281</v>
      </c>
      <c r="AZ65" s="36" t="s">
        <v>60</v>
      </c>
      <c r="BA65" s="36" t="s">
        <v>61</v>
      </c>
      <c r="BB65" s="36" t="s">
        <v>62</v>
      </c>
      <c r="BC65" s="36" t="s">
        <v>63</v>
      </c>
      <c r="BD65" s="36" t="s">
        <v>64</v>
      </c>
      <c r="BE65" s="36" t="s">
        <v>65</v>
      </c>
      <c r="BF65" s="36" t="s">
        <v>163</v>
      </c>
      <c r="BG65" s="36" t="s">
        <v>221</v>
      </c>
      <c r="BH65" s="36" t="s">
        <v>222</v>
      </c>
      <c r="BI65" s="36" t="s">
        <v>242</v>
      </c>
      <c r="BJ65" s="36" t="s">
        <v>243</v>
      </c>
      <c r="BK65" s="36" t="s">
        <v>244</v>
      </c>
      <c r="BL65" s="36" t="s">
        <v>246</v>
      </c>
      <c r="BM65" s="36" t="s">
        <v>251</v>
      </c>
      <c r="BN65" s="36" t="s">
        <v>270</v>
      </c>
      <c r="BO65" s="36" t="s">
        <v>281</v>
      </c>
      <c r="BP65" s="209" t="s">
        <v>60</v>
      </c>
      <c r="BQ65" s="36" t="s">
        <v>61</v>
      </c>
      <c r="BR65" s="36" t="s">
        <v>62</v>
      </c>
      <c r="BS65" s="36" t="s">
        <v>63</v>
      </c>
      <c r="BT65" s="36" t="s">
        <v>64</v>
      </c>
      <c r="BU65" s="36" t="s">
        <v>65</v>
      </c>
      <c r="BV65" s="36" t="s">
        <v>163</v>
      </c>
      <c r="BW65" s="36" t="s">
        <v>221</v>
      </c>
      <c r="BX65" s="36" t="s">
        <v>222</v>
      </c>
      <c r="BY65" s="36" t="s">
        <v>242</v>
      </c>
      <c r="BZ65" s="36" t="s">
        <v>243</v>
      </c>
      <c r="CA65" s="36" t="s">
        <v>244</v>
      </c>
      <c r="CB65" s="36" t="s">
        <v>246</v>
      </c>
      <c r="CC65" s="36" t="s">
        <v>251</v>
      </c>
      <c r="CD65" s="36" t="s">
        <v>270</v>
      </c>
      <c r="CE65" s="36" t="s">
        <v>281</v>
      </c>
      <c r="CF65" s="209" t="s">
        <v>60</v>
      </c>
      <c r="CG65" s="36" t="s">
        <v>61</v>
      </c>
      <c r="CH65" s="36" t="s">
        <v>62</v>
      </c>
      <c r="CI65" s="36" t="s">
        <v>63</v>
      </c>
      <c r="CJ65" s="36" t="s">
        <v>64</v>
      </c>
      <c r="CK65" s="36" t="s">
        <v>65</v>
      </c>
      <c r="CL65" s="36" t="s">
        <v>163</v>
      </c>
      <c r="CM65" s="36" t="s">
        <v>221</v>
      </c>
      <c r="CN65" s="36" t="s">
        <v>222</v>
      </c>
      <c r="CO65" s="36" t="s">
        <v>242</v>
      </c>
      <c r="CP65" s="36" t="s">
        <v>243</v>
      </c>
      <c r="CQ65" s="36" t="s">
        <v>244</v>
      </c>
      <c r="CR65" s="36" t="s">
        <v>246</v>
      </c>
      <c r="CS65" s="36" t="s">
        <v>251</v>
      </c>
      <c r="CT65" s="36" t="s">
        <v>270</v>
      </c>
      <c r="CU65" s="36" t="s">
        <v>281</v>
      </c>
      <c r="CV65" s="209" t="s">
        <v>60</v>
      </c>
      <c r="CW65" s="36" t="s">
        <v>61</v>
      </c>
      <c r="CX65" s="36" t="s">
        <v>62</v>
      </c>
      <c r="CY65" s="36" t="s">
        <v>63</v>
      </c>
      <c r="CZ65" s="36" t="s">
        <v>64</v>
      </c>
      <c r="DA65" s="36" t="s">
        <v>65</v>
      </c>
      <c r="DB65" s="36" t="s">
        <v>163</v>
      </c>
      <c r="DC65" s="36" t="s">
        <v>221</v>
      </c>
      <c r="DD65" s="36" t="s">
        <v>222</v>
      </c>
      <c r="DE65" s="36" t="s">
        <v>242</v>
      </c>
      <c r="DF65" s="36" t="s">
        <v>243</v>
      </c>
      <c r="DG65" s="36" t="s">
        <v>244</v>
      </c>
      <c r="DH65" s="36" t="s">
        <v>246</v>
      </c>
      <c r="DI65" s="36" t="s">
        <v>251</v>
      </c>
      <c r="DJ65" s="36" t="s">
        <v>270</v>
      </c>
      <c r="DK65" s="36" t="s">
        <v>281</v>
      </c>
      <c r="DL65" s="209" t="s">
        <v>60</v>
      </c>
      <c r="DM65" s="36" t="s">
        <v>61</v>
      </c>
      <c r="DN65" s="36" t="s">
        <v>62</v>
      </c>
      <c r="DO65" s="36" t="s">
        <v>63</v>
      </c>
      <c r="DP65" s="36" t="s">
        <v>64</v>
      </c>
      <c r="DQ65" s="36" t="s">
        <v>65</v>
      </c>
      <c r="DR65" s="36" t="s">
        <v>163</v>
      </c>
      <c r="DS65" s="36" t="s">
        <v>221</v>
      </c>
      <c r="DT65" s="36" t="s">
        <v>222</v>
      </c>
      <c r="DU65" s="36" t="s">
        <v>242</v>
      </c>
      <c r="DV65" s="36" t="s">
        <v>243</v>
      </c>
      <c r="DW65" s="36" t="s">
        <v>244</v>
      </c>
      <c r="DX65" s="36" t="s">
        <v>246</v>
      </c>
      <c r="DY65" s="36" t="s">
        <v>251</v>
      </c>
      <c r="DZ65" s="36" t="s">
        <v>270</v>
      </c>
      <c r="EA65" s="36" t="s">
        <v>281</v>
      </c>
      <c r="EB65" s="209" t="s">
        <v>60</v>
      </c>
      <c r="EC65" s="36" t="s">
        <v>61</v>
      </c>
      <c r="ED65" s="36" t="s">
        <v>62</v>
      </c>
      <c r="EE65" s="36" t="s">
        <v>63</v>
      </c>
      <c r="EF65" s="36" t="s">
        <v>64</v>
      </c>
      <c r="EG65" s="36" t="s">
        <v>65</v>
      </c>
      <c r="EH65" s="36" t="s">
        <v>163</v>
      </c>
      <c r="EI65" s="36" t="s">
        <v>221</v>
      </c>
      <c r="EJ65" s="36" t="s">
        <v>222</v>
      </c>
      <c r="EK65" s="36" t="s">
        <v>242</v>
      </c>
      <c r="EL65" s="36" t="s">
        <v>243</v>
      </c>
      <c r="EM65" s="36" t="s">
        <v>244</v>
      </c>
      <c r="EN65" s="36" t="s">
        <v>246</v>
      </c>
      <c r="EO65" s="36" t="s">
        <v>251</v>
      </c>
      <c r="EP65" s="36" t="s">
        <v>270</v>
      </c>
      <c r="EQ65" s="36" t="s">
        <v>281</v>
      </c>
      <c r="ER65" s="209" t="s">
        <v>60</v>
      </c>
      <c r="ES65" s="36" t="s">
        <v>61</v>
      </c>
      <c r="ET65" s="36" t="s">
        <v>62</v>
      </c>
      <c r="EU65" s="36" t="s">
        <v>63</v>
      </c>
      <c r="EV65" s="36" t="s">
        <v>64</v>
      </c>
      <c r="EW65" s="36" t="s">
        <v>65</v>
      </c>
      <c r="EX65" s="36" t="s">
        <v>163</v>
      </c>
      <c r="EY65" s="36" t="s">
        <v>221</v>
      </c>
      <c r="EZ65" s="36" t="s">
        <v>222</v>
      </c>
      <c r="FA65" s="36" t="s">
        <v>242</v>
      </c>
      <c r="FB65" s="36" t="s">
        <v>243</v>
      </c>
      <c r="FC65" s="36" t="s">
        <v>244</v>
      </c>
      <c r="FD65" s="36" t="s">
        <v>246</v>
      </c>
      <c r="FE65" s="36" t="s">
        <v>251</v>
      </c>
      <c r="FF65" s="36" t="s">
        <v>270</v>
      </c>
      <c r="FG65" s="36" t="s">
        <v>281</v>
      </c>
      <c r="FH65" s="209" t="s">
        <v>60</v>
      </c>
      <c r="FI65" s="36" t="s">
        <v>61</v>
      </c>
      <c r="FJ65" s="36" t="s">
        <v>62</v>
      </c>
      <c r="FK65" s="36" t="s">
        <v>63</v>
      </c>
      <c r="FL65" s="36" t="s">
        <v>64</v>
      </c>
      <c r="FM65" s="36" t="s">
        <v>65</v>
      </c>
      <c r="FN65" s="36" t="s">
        <v>163</v>
      </c>
      <c r="FO65" s="36" t="s">
        <v>221</v>
      </c>
      <c r="FP65" s="36" t="s">
        <v>222</v>
      </c>
      <c r="FQ65" s="36" t="s">
        <v>242</v>
      </c>
      <c r="FR65" s="36" t="s">
        <v>243</v>
      </c>
      <c r="FS65" s="36" t="s">
        <v>244</v>
      </c>
      <c r="FT65" s="36" t="s">
        <v>246</v>
      </c>
      <c r="FU65" s="36" t="s">
        <v>251</v>
      </c>
      <c r="FV65" s="36" t="s">
        <v>270</v>
      </c>
      <c r="FW65" s="36" t="s">
        <v>281</v>
      </c>
      <c r="FX65" s="209" t="s">
        <v>60</v>
      </c>
      <c r="FY65" s="36" t="s">
        <v>61</v>
      </c>
      <c r="FZ65" s="36" t="s">
        <v>62</v>
      </c>
      <c r="GA65" s="36" t="s">
        <v>63</v>
      </c>
      <c r="GB65" s="36" t="s">
        <v>64</v>
      </c>
      <c r="GC65" s="36" t="s">
        <v>65</v>
      </c>
      <c r="GD65" s="36" t="s">
        <v>163</v>
      </c>
      <c r="GE65" s="36" t="s">
        <v>221</v>
      </c>
      <c r="GF65" s="36" t="s">
        <v>222</v>
      </c>
      <c r="GG65" s="36" t="s">
        <v>242</v>
      </c>
      <c r="GH65" s="36" t="s">
        <v>243</v>
      </c>
      <c r="GI65" s="36" t="s">
        <v>244</v>
      </c>
      <c r="GJ65" s="36" t="s">
        <v>246</v>
      </c>
      <c r="GK65" s="36" t="s">
        <v>251</v>
      </c>
      <c r="GL65" s="36" t="s">
        <v>270</v>
      </c>
      <c r="GM65" s="36" t="s">
        <v>281</v>
      </c>
      <c r="GN65" s="209" t="s">
        <v>60</v>
      </c>
      <c r="GO65" s="36" t="s">
        <v>61</v>
      </c>
      <c r="GP65" s="36" t="s">
        <v>62</v>
      </c>
      <c r="GQ65" s="36" t="s">
        <v>63</v>
      </c>
      <c r="GR65" s="36" t="s">
        <v>64</v>
      </c>
      <c r="GS65" s="36" t="s">
        <v>65</v>
      </c>
      <c r="GT65" s="36" t="s">
        <v>163</v>
      </c>
      <c r="GU65" s="36" t="s">
        <v>221</v>
      </c>
      <c r="GV65" s="36" t="s">
        <v>222</v>
      </c>
      <c r="GW65" s="36" t="s">
        <v>242</v>
      </c>
      <c r="GX65" s="36" t="s">
        <v>243</v>
      </c>
      <c r="GY65" s="36" t="s">
        <v>244</v>
      </c>
      <c r="GZ65" s="36" t="s">
        <v>246</v>
      </c>
      <c r="HA65" s="36" t="s">
        <v>251</v>
      </c>
      <c r="HB65" s="36" t="s">
        <v>270</v>
      </c>
      <c r="HC65" s="36" t="s">
        <v>281</v>
      </c>
      <c r="HD65" s="209" t="s">
        <v>60</v>
      </c>
      <c r="HE65" s="36" t="s">
        <v>61</v>
      </c>
      <c r="HF65" s="36" t="s">
        <v>62</v>
      </c>
      <c r="HG65" s="36" t="s">
        <v>63</v>
      </c>
      <c r="HH65" s="36" t="s">
        <v>64</v>
      </c>
      <c r="HI65" s="36" t="s">
        <v>65</v>
      </c>
      <c r="HJ65" s="36" t="s">
        <v>163</v>
      </c>
      <c r="HK65" s="36" t="s">
        <v>221</v>
      </c>
      <c r="HL65" s="36" t="s">
        <v>222</v>
      </c>
      <c r="HM65" s="36" t="s">
        <v>242</v>
      </c>
      <c r="HN65" s="36" t="s">
        <v>243</v>
      </c>
      <c r="HO65" s="36" t="s">
        <v>244</v>
      </c>
      <c r="HP65" s="36" t="s">
        <v>246</v>
      </c>
      <c r="HQ65" s="36" t="s">
        <v>251</v>
      </c>
      <c r="HR65" s="36" t="s">
        <v>270</v>
      </c>
      <c r="HS65" s="36" t="s">
        <v>281</v>
      </c>
      <c r="HT65" s="209" t="s">
        <v>60</v>
      </c>
      <c r="HU65" s="36" t="s">
        <v>61</v>
      </c>
      <c r="HV65" s="36" t="s">
        <v>62</v>
      </c>
      <c r="HW65" s="36" t="s">
        <v>63</v>
      </c>
      <c r="HX65" s="36" t="s">
        <v>64</v>
      </c>
      <c r="HY65" s="36" t="s">
        <v>65</v>
      </c>
      <c r="HZ65" s="36" t="s">
        <v>163</v>
      </c>
      <c r="IA65" s="36" t="s">
        <v>221</v>
      </c>
      <c r="IB65" s="36" t="s">
        <v>222</v>
      </c>
      <c r="IC65" s="36" t="s">
        <v>242</v>
      </c>
      <c r="ID65" s="36" t="s">
        <v>243</v>
      </c>
      <c r="IE65" s="36" t="s">
        <v>244</v>
      </c>
      <c r="IF65" s="36" t="s">
        <v>246</v>
      </c>
      <c r="IG65" s="36" t="s">
        <v>251</v>
      </c>
      <c r="IH65" s="36" t="s">
        <v>270</v>
      </c>
      <c r="II65" s="185" t="s">
        <v>281</v>
      </c>
      <c r="IJ65" s="36" t="s">
        <v>60</v>
      </c>
      <c r="IK65" s="36" t="s">
        <v>61</v>
      </c>
      <c r="IL65" s="36" t="s">
        <v>62</v>
      </c>
      <c r="IM65" s="36" t="s">
        <v>63</v>
      </c>
      <c r="IN65" s="36" t="s">
        <v>64</v>
      </c>
      <c r="IO65" s="36" t="s">
        <v>65</v>
      </c>
      <c r="IP65" s="36" t="s">
        <v>163</v>
      </c>
      <c r="IQ65" s="36" t="s">
        <v>221</v>
      </c>
      <c r="IR65" s="36" t="s">
        <v>222</v>
      </c>
      <c r="IS65" s="36" t="s">
        <v>242</v>
      </c>
      <c r="IT65" s="36" t="s">
        <v>243</v>
      </c>
      <c r="IU65" s="36" t="s">
        <v>244</v>
      </c>
      <c r="IV65" s="36" t="s">
        <v>246</v>
      </c>
      <c r="IW65" s="36" t="s">
        <v>251</v>
      </c>
      <c r="IX65" s="36" t="s">
        <v>270</v>
      </c>
      <c r="IY65" s="185" t="s">
        <v>281</v>
      </c>
    </row>
    <row r="66" spans="1:259" ht="14.5" x14ac:dyDescent="0.35">
      <c r="A66" s="16"/>
      <c r="B66" s="24"/>
      <c r="C66" s="55" t="s">
        <v>66</v>
      </c>
      <c r="D66" s="188">
        <f t="shared" ref="D66:Q66" si="0">D6+D7+D8</f>
        <v>8886.1664494559682</v>
      </c>
      <c r="E66" s="176">
        <f t="shared" si="0"/>
        <v>8558.8373274162568</v>
      </c>
      <c r="F66" s="176">
        <f t="shared" si="0"/>
        <v>8775.4200411972161</v>
      </c>
      <c r="G66" s="176">
        <f t="shared" si="0"/>
        <v>8753.9394650481299</v>
      </c>
      <c r="H66" s="176">
        <f t="shared" si="0"/>
        <v>8606.2421851319286</v>
      </c>
      <c r="I66" s="176">
        <f t="shared" si="0"/>
        <v>8583.1892466506051</v>
      </c>
      <c r="J66" s="176">
        <f t="shared" si="0"/>
        <v>8563.6441694543155</v>
      </c>
      <c r="K66" s="176">
        <f t="shared" si="0"/>
        <v>8549.9164488254773</v>
      </c>
      <c r="L66" s="176">
        <f t="shared" si="0"/>
        <v>8383.6109060730741</v>
      </c>
      <c r="M66" s="176">
        <f t="shared" si="0"/>
        <v>8436.290825350583</v>
      </c>
      <c r="N66" s="176">
        <f t="shared" si="0"/>
        <v>8062.0707907958958</v>
      </c>
      <c r="O66" s="176">
        <f t="shared" si="0"/>
        <v>8114.6181723450072</v>
      </c>
      <c r="P66" s="176">
        <f t="shared" si="0"/>
        <v>8143.63492061133</v>
      </c>
      <c r="Q66" s="2">
        <f t="shared" si="0"/>
        <v>8023.7807880951914</v>
      </c>
      <c r="R66" s="2">
        <f t="shared" ref="R66:S66" si="1">R6+R7+R8</f>
        <v>7940.97163041768</v>
      </c>
      <c r="S66" s="176">
        <f t="shared" si="1"/>
        <v>7862.6827025013026</v>
      </c>
      <c r="T66" s="188">
        <f t="shared" ref="T66:CQ66" si="2">T6+T7+T8</f>
        <v>2415.5456595332021</v>
      </c>
      <c r="U66" s="176">
        <f t="shared" si="2"/>
        <v>2333.1826997867233</v>
      </c>
      <c r="V66" s="176">
        <f t="shared" si="2"/>
        <v>2463.7513005687829</v>
      </c>
      <c r="W66" s="176">
        <f t="shared" si="2"/>
        <v>2470.0378407950388</v>
      </c>
      <c r="X66" s="176">
        <f t="shared" si="2"/>
        <v>2434.1118216356676</v>
      </c>
      <c r="Y66" s="176">
        <f t="shared" si="2"/>
        <v>2346.1289565503789</v>
      </c>
      <c r="Z66" s="176">
        <f t="shared" si="2"/>
        <v>2222.9628605070893</v>
      </c>
      <c r="AA66" s="176">
        <f t="shared" si="2"/>
        <v>2198.4843439572346</v>
      </c>
      <c r="AB66" s="176">
        <f t="shared" si="2"/>
        <v>2071.9455220548261</v>
      </c>
      <c r="AC66" s="176">
        <f t="shared" si="2"/>
        <v>2007.7080224130946</v>
      </c>
      <c r="AD66" s="176">
        <f t="shared" si="2"/>
        <v>1825.2226075620495</v>
      </c>
      <c r="AE66" s="176">
        <f t="shared" si="2"/>
        <v>1850.9558948718784</v>
      </c>
      <c r="AF66" s="2">
        <f t="shared" si="2"/>
        <v>1778.434243319369</v>
      </c>
      <c r="AG66" s="2">
        <f t="shared" si="2"/>
        <v>1782.4850787333664</v>
      </c>
      <c r="AH66" s="2">
        <f t="shared" ref="AH66:AI66" si="3">AH6+AH7+AH8</f>
        <v>1631.7336880121359</v>
      </c>
      <c r="AI66" s="2">
        <f t="shared" si="3"/>
        <v>1655.8082547331967</v>
      </c>
      <c r="AJ66" s="188">
        <f t="shared" si="2"/>
        <v>135537.78775580288</v>
      </c>
      <c r="AK66" s="176">
        <f t="shared" si="2"/>
        <v>133563.36079925901</v>
      </c>
      <c r="AL66" s="176">
        <f t="shared" si="2"/>
        <v>133683.14795279913</v>
      </c>
      <c r="AM66" s="176">
        <f t="shared" si="2"/>
        <v>132725.0802421899</v>
      </c>
      <c r="AN66" s="176">
        <f t="shared" si="2"/>
        <v>131238.15842945504</v>
      </c>
      <c r="AO66" s="176">
        <f t="shared" si="2"/>
        <v>131972.23311407899</v>
      </c>
      <c r="AP66" s="176">
        <f t="shared" si="2"/>
        <v>131936.89985818398</v>
      </c>
      <c r="AQ66" s="176">
        <f t="shared" si="2"/>
        <v>131486.11799898007</v>
      </c>
      <c r="AR66" s="176">
        <f t="shared" si="2"/>
        <v>131733.7810715102</v>
      </c>
      <c r="AS66" s="176">
        <f t="shared" si="2"/>
        <v>133020.32649857335</v>
      </c>
      <c r="AT66" s="176">
        <f t="shared" si="2"/>
        <v>132475.67205081796</v>
      </c>
      <c r="AU66" s="176">
        <f t="shared" si="2"/>
        <v>130798.84414434312</v>
      </c>
      <c r="AV66" s="176">
        <f t="shared" si="2"/>
        <v>129865.10855687363</v>
      </c>
      <c r="AW66" s="2">
        <f t="shared" ref="AW66:AY66" si="4">AW6+AW7+AW8</f>
        <v>130330.50003019116</v>
      </c>
      <c r="AX66" s="176">
        <f t="shared" si="4"/>
        <v>131009.20623228297</v>
      </c>
      <c r="AY66" s="189">
        <f t="shared" si="4"/>
        <v>130910.80980318745</v>
      </c>
      <c r="AZ66" s="176">
        <f t="shared" si="2"/>
        <v>10012.078023020094</v>
      </c>
      <c r="BA66" s="176">
        <f t="shared" si="2"/>
        <v>9297.6051963935261</v>
      </c>
      <c r="BB66" s="176">
        <f t="shared" si="2"/>
        <v>9616.1252502736552</v>
      </c>
      <c r="BC66" s="176">
        <f t="shared" si="2"/>
        <v>9611.3969589397748</v>
      </c>
      <c r="BD66" s="176">
        <f t="shared" si="2"/>
        <v>9349.4187523178571</v>
      </c>
      <c r="BE66" s="176">
        <f t="shared" si="2"/>
        <v>9523.4837701956803</v>
      </c>
      <c r="BF66" s="176">
        <f t="shared" si="2"/>
        <v>9921.6962736690839</v>
      </c>
      <c r="BG66" s="176">
        <f t="shared" si="2"/>
        <v>10017.101127148157</v>
      </c>
      <c r="BH66" s="176">
        <f t="shared" si="2"/>
        <v>9847.892365472715</v>
      </c>
      <c r="BI66" s="176">
        <f t="shared" si="2"/>
        <v>10161.927094036291</v>
      </c>
      <c r="BJ66" s="176">
        <f t="shared" si="2"/>
        <v>9503.4929584691145</v>
      </c>
      <c r="BK66" s="176">
        <f t="shared" si="2"/>
        <v>9787.2221942962988</v>
      </c>
      <c r="BL66" s="176">
        <f t="shared" si="2"/>
        <v>10273.199375778077</v>
      </c>
      <c r="BM66" s="176">
        <f t="shared" ref="BM66:BO66" si="5">BM6+BM7+BM8</f>
        <v>9760.7946746159323</v>
      </c>
      <c r="BN66" s="176">
        <f t="shared" si="5"/>
        <v>9948.4403575714095</v>
      </c>
      <c r="BO66" s="176">
        <f t="shared" si="5"/>
        <v>9575.3691732648786</v>
      </c>
      <c r="BP66" s="188">
        <f t="shared" si="2"/>
        <v>22362.056659958729</v>
      </c>
      <c r="BQ66" s="176">
        <f t="shared" si="2"/>
        <v>22015.148206005528</v>
      </c>
      <c r="BR66" s="176">
        <f t="shared" si="2"/>
        <v>20267.406627521144</v>
      </c>
      <c r="BS66" s="176">
        <f t="shared" si="2"/>
        <v>20579.183352728083</v>
      </c>
      <c r="BT66" s="176">
        <f t="shared" si="2"/>
        <v>19865.958107292056</v>
      </c>
      <c r="BU66" s="176">
        <f t="shared" si="2"/>
        <v>18114.563804154201</v>
      </c>
      <c r="BV66" s="176">
        <f t="shared" si="2"/>
        <v>17198.600395762089</v>
      </c>
      <c r="BW66" s="176">
        <f t="shared" si="2"/>
        <v>15289.002202539601</v>
      </c>
      <c r="BX66" s="176">
        <f t="shared" si="2"/>
        <v>13428.037165685831</v>
      </c>
      <c r="BY66" s="176">
        <f t="shared" si="2"/>
        <v>11102.981057826233</v>
      </c>
      <c r="BZ66" s="176">
        <f t="shared" si="2"/>
        <v>9103.7318166242039</v>
      </c>
      <c r="CA66" s="176">
        <f t="shared" si="2"/>
        <v>7680.759943008632</v>
      </c>
      <c r="CB66" s="2">
        <f t="shared" si="2"/>
        <v>6579.8031182828427</v>
      </c>
      <c r="CC66" s="176">
        <f t="shared" ref="CC66:CE66" si="6">CC6+CC7+CC8</f>
        <v>5431.1197432631416</v>
      </c>
      <c r="CD66" s="2">
        <f t="shared" si="6"/>
        <v>4643.4731451824573</v>
      </c>
      <c r="CE66" s="2">
        <f t="shared" si="6"/>
        <v>3898.942363685273</v>
      </c>
      <c r="CF66" s="188">
        <f t="shared" si="2"/>
        <v>0</v>
      </c>
      <c r="CG66" s="176">
        <f t="shared" si="2"/>
        <v>0</v>
      </c>
      <c r="CH66" s="176">
        <f t="shared" si="2"/>
        <v>0</v>
      </c>
      <c r="CI66" s="176">
        <f t="shared" si="2"/>
        <v>0</v>
      </c>
      <c r="CJ66" s="176">
        <f t="shared" si="2"/>
        <v>0</v>
      </c>
      <c r="CK66" s="176">
        <f t="shared" si="2"/>
        <v>0</v>
      </c>
      <c r="CL66" s="176">
        <f t="shared" si="2"/>
        <v>0</v>
      </c>
      <c r="CM66" s="176">
        <f t="shared" si="2"/>
        <v>0</v>
      </c>
      <c r="CN66" s="176">
        <f t="shared" si="2"/>
        <v>0</v>
      </c>
      <c r="CO66" s="176">
        <f t="shared" si="2"/>
        <v>0</v>
      </c>
      <c r="CP66" s="176">
        <f t="shared" si="2"/>
        <v>0</v>
      </c>
      <c r="CQ66" s="176">
        <f t="shared" si="2"/>
        <v>0</v>
      </c>
      <c r="CR66" s="176">
        <f t="shared" ref="CR66:FR66" si="7">CR6+CR7+CR8</f>
        <v>0</v>
      </c>
      <c r="CS66" s="176">
        <f t="shared" ref="CS66:CU66" si="8">CS6+CS7+CS8</f>
        <v>0</v>
      </c>
      <c r="CT66" s="176">
        <f t="shared" si="8"/>
        <v>0</v>
      </c>
      <c r="CU66" s="176">
        <f t="shared" si="8"/>
        <v>0</v>
      </c>
      <c r="CV66" s="188">
        <f t="shared" si="7"/>
        <v>0</v>
      </c>
      <c r="CW66" s="176">
        <f t="shared" si="7"/>
        <v>0</v>
      </c>
      <c r="CX66" s="176">
        <f t="shared" si="7"/>
        <v>0</v>
      </c>
      <c r="CY66" s="176">
        <f t="shared" si="7"/>
        <v>0</v>
      </c>
      <c r="CZ66" s="176">
        <f t="shared" si="7"/>
        <v>0</v>
      </c>
      <c r="DA66" s="176">
        <f t="shared" si="7"/>
        <v>0</v>
      </c>
      <c r="DB66" s="176">
        <f t="shared" si="7"/>
        <v>0</v>
      </c>
      <c r="DC66" s="176">
        <f t="shared" si="7"/>
        <v>0</v>
      </c>
      <c r="DD66" s="176">
        <f t="shared" si="7"/>
        <v>0</v>
      </c>
      <c r="DE66" s="176">
        <f t="shared" si="7"/>
        <v>0</v>
      </c>
      <c r="DF66" s="176">
        <f t="shared" si="7"/>
        <v>0</v>
      </c>
      <c r="DG66" s="176">
        <f t="shared" si="7"/>
        <v>0</v>
      </c>
      <c r="DH66" s="176">
        <f t="shared" si="7"/>
        <v>0</v>
      </c>
      <c r="DI66" s="176">
        <f t="shared" ref="DI66:DK66" si="9">DI6+DI7+DI8</f>
        <v>0</v>
      </c>
      <c r="DJ66" s="176">
        <f t="shared" si="9"/>
        <v>0</v>
      </c>
      <c r="DK66" s="176">
        <f t="shared" si="9"/>
        <v>0</v>
      </c>
      <c r="DL66" s="188">
        <f t="shared" si="7"/>
        <v>294.65443339681053</v>
      </c>
      <c r="DM66" s="176">
        <f t="shared" si="7"/>
        <v>227.44429363541462</v>
      </c>
      <c r="DN66" s="176">
        <f t="shared" si="7"/>
        <v>249.93502236247485</v>
      </c>
      <c r="DO66" s="176">
        <f t="shared" si="7"/>
        <v>219.60030367839201</v>
      </c>
      <c r="DP66" s="176">
        <f t="shared" si="7"/>
        <v>213.04568799447358</v>
      </c>
      <c r="DQ66" s="176">
        <f t="shared" si="7"/>
        <v>220.74594384216354</v>
      </c>
      <c r="DR66" s="176">
        <f t="shared" si="7"/>
        <v>205.52087573100329</v>
      </c>
      <c r="DS66" s="176">
        <f t="shared" si="7"/>
        <v>207.24120258105546</v>
      </c>
      <c r="DT66" s="176">
        <f t="shared" si="7"/>
        <v>219.76253935857716</v>
      </c>
      <c r="DU66" s="176">
        <f t="shared" si="7"/>
        <v>223.68319950764004</v>
      </c>
      <c r="DV66" s="176">
        <f t="shared" si="7"/>
        <v>171.77914160164912</v>
      </c>
      <c r="DW66" s="176">
        <f t="shared" si="7"/>
        <v>190.38505579098708</v>
      </c>
      <c r="DX66" s="176">
        <f t="shared" si="7"/>
        <v>173.99336798212494</v>
      </c>
      <c r="DY66" s="176">
        <f t="shared" ref="DY66:EA66" si="10">DY6+DY7+DY8</f>
        <v>142.3943617813832</v>
      </c>
      <c r="DZ66" s="176">
        <f t="shared" si="10"/>
        <v>180.24187263849927</v>
      </c>
      <c r="EA66" s="176">
        <f t="shared" si="10"/>
        <v>181.4400344386932</v>
      </c>
      <c r="EB66" s="188">
        <f t="shared" si="7"/>
        <v>25448.167308175449</v>
      </c>
      <c r="EC66" s="176">
        <f t="shared" si="7"/>
        <v>22496.573858658347</v>
      </c>
      <c r="ED66" s="176">
        <f t="shared" si="7"/>
        <v>23386.486004864135</v>
      </c>
      <c r="EE66" s="176">
        <f t="shared" si="7"/>
        <v>23142.285998579468</v>
      </c>
      <c r="EF66" s="176">
        <f t="shared" si="7"/>
        <v>22017.338793594823</v>
      </c>
      <c r="EG66" s="176">
        <f t="shared" si="7"/>
        <v>22202.992228609695</v>
      </c>
      <c r="EH66" s="176">
        <f t="shared" si="7"/>
        <v>22655.522207192847</v>
      </c>
      <c r="EI66" s="176">
        <f t="shared" si="7"/>
        <v>22461.738864866416</v>
      </c>
      <c r="EJ66" s="176">
        <f t="shared" si="7"/>
        <v>21760.402348166896</v>
      </c>
      <c r="EK66" s="176">
        <f t="shared" si="7"/>
        <v>21622.433099041544</v>
      </c>
      <c r="EL66" s="176">
        <f t="shared" si="7"/>
        <v>20350.811641204647</v>
      </c>
      <c r="EM66" s="176">
        <f t="shared" si="7"/>
        <v>19574.964312311495</v>
      </c>
      <c r="EN66" s="176">
        <f t="shared" si="7"/>
        <v>20241.701650380324</v>
      </c>
      <c r="EO66" s="176">
        <f t="shared" ref="EO66:EQ66" si="11">EO6+EO7+EO8</f>
        <v>18915.718265879092</v>
      </c>
      <c r="EP66" s="176">
        <f t="shared" si="11"/>
        <v>18377.745304569406</v>
      </c>
      <c r="EQ66" s="176">
        <f t="shared" si="11"/>
        <v>17937.652489640346</v>
      </c>
      <c r="ER66" s="188">
        <f t="shared" si="7"/>
        <v>29060.243101495504</v>
      </c>
      <c r="ES66" s="176">
        <f t="shared" si="7"/>
        <v>26023.105021814619</v>
      </c>
      <c r="ET66" s="176">
        <f t="shared" si="7"/>
        <v>26404.656343558607</v>
      </c>
      <c r="EU66" s="176">
        <f t="shared" si="7"/>
        <v>25836.797718066744</v>
      </c>
      <c r="EV66" s="176">
        <f t="shared" si="7"/>
        <v>24539.964560214128</v>
      </c>
      <c r="EW66" s="176">
        <f t="shared" si="7"/>
        <v>22754.973350485485</v>
      </c>
      <c r="EX66" s="176">
        <f t="shared" si="7"/>
        <v>23065.147857351694</v>
      </c>
      <c r="EY66" s="176">
        <f t="shared" si="7"/>
        <v>22556.062124229964</v>
      </c>
      <c r="EZ66" s="176">
        <f t="shared" si="7"/>
        <v>23075.912269160821</v>
      </c>
      <c r="FA66" s="176">
        <f t="shared" si="7"/>
        <v>23625.591061923282</v>
      </c>
      <c r="FB66" s="176">
        <f t="shared" si="7"/>
        <v>23139.016058870766</v>
      </c>
      <c r="FC66" s="176">
        <f t="shared" si="7"/>
        <v>23413.647690509217</v>
      </c>
      <c r="FD66" s="176">
        <f t="shared" si="7"/>
        <v>22813.889411479227</v>
      </c>
      <c r="FE66" s="176">
        <f t="shared" ref="FE66:FG66" si="12">FE6+FE7+FE8</f>
        <v>21711.332987951366</v>
      </c>
      <c r="FF66" s="176">
        <f t="shared" si="12"/>
        <v>22638.351657293439</v>
      </c>
      <c r="FG66" s="176">
        <f t="shared" si="12"/>
        <v>21383.259310143181</v>
      </c>
      <c r="FH66" s="188">
        <f t="shared" si="7"/>
        <v>51710.215148642172</v>
      </c>
      <c r="FI66" s="176">
        <f t="shared" si="7"/>
        <v>47954.757525972047</v>
      </c>
      <c r="FJ66" s="176">
        <f t="shared" si="7"/>
        <v>49537.92985734361</v>
      </c>
      <c r="FK66" s="176">
        <f t="shared" si="7"/>
        <v>49915.502000146131</v>
      </c>
      <c r="FL66" s="176">
        <f t="shared" si="7"/>
        <v>48496.242187690601</v>
      </c>
      <c r="FM66" s="176">
        <f t="shared" si="7"/>
        <v>49969.367447091383</v>
      </c>
      <c r="FN66" s="176">
        <f t="shared" si="7"/>
        <v>50637.680862810135</v>
      </c>
      <c r="FO66" s="176">
        <f t="shared" si="7"/>
        <v>50736.040702328261</v>
      </c>
      <c r="FP66" s="176">
        <f t="shared" si="7"/>
        <v>49748.315408380848</v>
      </c>
      <c r="FQ66" s="176">
        <f t="shared" si="7"/>
        <v>50466.126613633853</v>
      </c>
      <c r="FR66" s="176">
        <f t="shared" si="7"/>
        <v>50102.366512793931</v>
      </c>
      <c r="FS66" s="176">
        <f t="shared" ref="FS66:IG66" si="13">FS6+FS7+FS8</f>
        <v>49424.224888534773</v>
      </c>
      <c r="FT66" s="176">
        <f t="shared" si="13"/>
        <v>50851.816005068569</v>
      </c>
      <c r="FU66" s="176">
        <f t="shared" ref="FU66:FW66" si="14">FU6+FU7+FU8</f>
        <v>49237.982345153214</v>
      </c>
      <c r="FV66" s="176">
        <f t="shared" si="14"/>
        <v>48684.909263420079</v>
      </c>
      <c r="FW66" s="176">
        <f t="shared" si="14"/>
        <v>49029.549035261043</v>
      </c>
      <c r="FX66" s="188">
        <f t="shared" si="13"/>
        <v>44877.489688886497</v>
      </c>
      <c r="FY66" s="176">
        <f t="shared" si="13"/>
        <v>43947.959852681532</v>
      </c>
      <c r="FZ66" s="176">
        <f t="shared" si="13"/>
        <v>44114.656863090699</v>
      </c>
      <c r="GA66" s="176">
        <f t="shared" si="13"/>
        <v>43846.741757311152</v>
      </c>
      <c r="GB66" s="176">
        <f t="shared" si="13"/>
        <v>42937.040422384627</v>
      </c>
      <c r="GC66" s="176">
        <f t="shared" si="13"/>
        <v>42852.735048361763</v>
      </c>
      <c r="GD66" s="176">
        <f t="shared" si="13"/>
        <v>43289.671312529281</v>
      </c>
      <c r="GE66" s="176">
        <f t="shared" si="13"/>
        <v>43728.943421044547</v>
      </c>
      <c r="GF66" s="176">
        <f t="shared" si="13"/>
        <v>41639.352132804175</v>
      </c>
      <c r="GG66" s="176">
        <f t="shared" si="13"/>
        <v>41280.707695774392</v>
      </c>
      <c r="GH66" s="176">
        <f t="shared" si="13"/>
        <v>40974.236841303486</v>
      </c>
      <c r="GI66" s="176">
        <f t="shared" si="13"/>
        <v>41159.031614433348</v>
      </c>
      <c r="GJ66" s="176">
        <f t="shared" si="13"/>
        <v>40967.710333710682</v>
      </c>
      <c r="GK66" s="176">
        <f t="shared" ref="GK66:GM66" si="15">GK6+GK7+GK8</f>
        <v>39814.747337129353</v>
      </c>
      <c r="GL66" s="176">
        <f t="shared" si="15"/>
        <v>41418.845862995469</v>
      </c>
      <c r="GM66" s="176">
        <f t="shared" si="15"/>
        <v>41240.725371695284</v>
      </c>
      <c r="GN66" s="188">
        <f t="shared" si="13"/>
        <v>5175.4549148090009</v>
      </c>
      <c r="GO66" s="176">
        <f t="shared" si="13"/>
        <v>4852.7643084388401</v>
      </c>
      <c r="GP66" s="176">
        <f t="shared" si="13"/>
        <v>4813.7221314241679</v>
      </c>
      <c r="GQ66" s="176">
        <f t="shared" si="13"/>
        <v>5043.0375805291378</v>
      </c>
      <c r="GR66" s="176">
        <f t="shared" si="13"/>
        <v>4898.5193809463326</v>
      </c>
      <c r="GS66" s="176">
        <f t="shared" si="13"/>
        <v>4838.6854817425783</v>
      </c>
      <c r="GT66" s="176">
        <f t="shared" si="13"/>
        <v>4809.4416786784568</v>
      </c>
      <c r="GU66" s="176">
        <f t="shared" si="13"/>
        <v>5029.4983175822654</v>
      </c>
      <c r="GV66" s="176">
        <f t="shared" si="13"/>
        <v>4936.9847210212574</v>
      </c>
      <c r="GW66" s="176">
        <f t="shared" si="13"/>
        <v>4867.8020351193845</v>
      </c>
      <c r="GX66" s="176">
        <f t="shared" si="13"/>
        <v>4825.7899620577273</v>
      </c>
      <c r="GY66" s="176">
        <f t="shared" si="13"/>
        <v>4891.0923297000554</v>
      </c>
      <c r="GZ66" s="176">
        <f t="shared" si="13"/>
        <v>4822.1845830023922</v>
      </c>
      <c r="HA66" s="176">
        <f t="shared" ref="HA66:HC66" si="16">HA6+HA7+HA8</f>
        <v>4606.4585505385985</v>
      </c>
      <c r="HB66" s="176">
        <f t="shared" si="16"/>
        <v>4756.1874241009746</v>
      </c>
      <c r="HC66" s="176">
        <f t="shared" si="16"/>
        <v>4726.8287972179123</v>
      </c>
      <c r="HD66" s="188">
        <f t="shared" si="13"/>
        <v>1863.3682192257809</v>
      </c>
      <c r="HE66" s="176">
        <f t="shared" si="13"/>
        <v>1588.9767268917155</v>
      </c>
      <c r="HF66" s="176">
        <f t="shared" si="13"/>
        <v>1680.9364056952338</v>
      </c>
      <c r="HG66" s="176">
        <f t="shared" si="13"/>
        <v>1667.1835914550923</v>
      </c>
      <c r="HH66" s="176">
        <f t="shared" si="13"/>
        <v>1612.4609806159165</v>
      </c>
      <c r="HI66" s="176">
        <f t="shared" si="13"/>
        <v>1493.5939361044911</v>
      </c>
      <c r="HJ66" s="176">
        <f t="shared" si="13"/>
        <v>1461.4789831639043</v>
      </c>
      <c r="HK66" s="176">
        <f t="shared" si="13"/>
        <v>1417.7602158752775</v>
      </c>
      <c r="HL66" s="176">
        <f t="shared" si="13"/>
        <v>1401.3855046066615</v>
      </c>
      <c r="HM66" s="176">
        <f t="shared" si="13"/>
        <v>1414.5915996595627</v>
      </c>
      <c r="HN66" s="176">
        <f t="shared" si="13"/>
        <v>1357.5773890108617</v>
      </c>
      <c r="HO66" s="176">
        <f t="shared" si="13"/>
        <v>1386.4198052849113</v>
      </c>
      <c r="HP66" s="176">
        <f t="shared" si="13"/>
        <v>1322.3550857061773</v>
      </c>
      <c r="HQ66" s="176">
        <f t="shared" ref="HQ66:HS66" si="17">HQ6+HQ7+HQ8</f>
        <v>1200.9952329715752</v>
      </c>
      <c r="HR66" s="176">
        <f t="shared" si="17"/>
        <v>1292.0113170764121</v>
      </c>
      <c r="HS66" s="176">
        <f t="shared" si="17"/>
        <v>1266.3502859829923</v>
      </c>
      <c r="HT66" s="188">
        <f t="shared" si="13"/>
        <v>8484.6316013979595</v>
      </c>
      <c r="HU66" s="176">
        <f t="shared" si="13"/>
        <v>8130.3395616560738</v>
      </c>
      <c r="HV66" s="176">
        <f t="shared" si="13"/>
        <v>8092.6720030231008</v>
      </c>
      <c r="HW66" s="176">
        <f t="shared" si="13"/>
        <v>8559.536683038139</v>
      </c>
      <c r="HX66" s="176">
        <f t="shared" si="13"/>
        <v>8259.3140937901226</v>
      </c>
      <c r="HY66" s="176">
        <f t="shared" si="13"/>
        <v>8301.604809786324</v>
      </c>
      <c r="HZ66" s="176">
        <f t="shared" si="13"/>
        <v>8202.7835510143486</v>
      </c>
      <c r="IA66" s="176">
        <f t="shared" si="13"/>
        <v>8838.1098409544247</v>
      </c>
      <c r="IB66" s="176">
        <f t="shared" si="13"/>
        <v>8729.8532485055057</v>
      </c>
      <c r="IC66" s="176">
        <f t="shared" si="13"/>
        <v>8545.8549719150196</v>
      </c>
      <c r="ID66" s="176">
        <f t="shared" si="13"/>
        <v>8556.7521185180649</v>
      </c>
      <c r="IE66" s="176">
        <f t="shared" si="13"/>
        <v>8777.9911626438316</v>
      </c>
      <c r="IF66" s="176">
        <f t="shared" ref="IF66:IH66" si="18">IF6+IF7+IF8</f>
        <v>8692.980365347199</v>
      </c>
      <c r="IG66" s="2">
        <f t="shared" si="13"/>
        <v>8170.4271292610665</v>
      </c>
      <c r="IH66" s="2">
        <f t="shared" si="18"/>
        <v>8524.5383357732426</v>
      </c>
      <c r="II66" s="189">
        <f t="shared" ref="II66:IY66" si="19">II6+II7+II8</f>
        <v>8483.6256521617615</v>
      </c>
      <c r="IJ66" s="188">
        <f t="shared" si="19"/>
        <v>545.58456098072156</v>
      </c>
      <c r="IK66" s="176">
        <f t="shared" si="19"/>
        <v>402.27289873070714</v>
      </c>
      <c r="IL66" s="176">
        <f t="shared" si="19"/>
        <v>476.0819165158793</v>
      </c>
      <c r="IM66" s="176">
        <f t="shared" si="19"/>
        <v>515.56398767107567</v>
      </c>
      <c r="IN66" s="176">
        <f t="shared" si="19"/>
        <v>551.18023561046959</v>
      </c>
      <c r="IO66" s="176">
        <f t="shared" si="19"/>
        <v>564.15089618302636</v>
      </c>
      <c r="IP66" s="176">
        <f t="shared" si="19"/>
        <v>649.03367618714697</v>
      </c>
      <c r="IQ66" s="176">
        <f t="shared" si="19"/>
        <v>691.15678386651507</v>
      </c>
      <c r="IR66" s="176">
        <f t="shared" si="19"/>
        <v>816.81248283039019</v>
      </c>
      <c r="IS66" s="176">
        <f t="shared" si="19"/>
        <v>915.27070128207504</v>
      </c>
      <c r="IT66" s="176">
        <f t="shared" si="19"/>
        <v>933.19009969571664</v>
      </c>
      <c r="IU66" s="176">
        <f t="shared" si="19"/>
        <v>984.1241814064706</v>
      </c>
      <c r="IV66" s="2">
        <f t="shared" si="19"/>
        <v>968.98690197573706</v>
      </c>
      <c r="IW66" s="2">
        <f t="shared" si="19"/>
        <v>907.91003399661895</v>
      </c>
      <c r="IX66" s="2">
        <f t="shared" si="19"/>
        <v>1112.3467228964732</v>
      </c>
      <c r="IY66" s="38">
        <f t="shared" si="19"/>
        <v>1060.7807912193964</v>
      </c>
    </row>
    <row r="67" spans="1:259" ht="14.5" x14ac:dyDescent="0.35">
      <c r="A67" s="16"/>
      <c r="B67" s="24"/>
      <c r="C67" s="55" t="s">
        <v>67</v>
      </c>
      <c r="D67" s="37">
        <f t="shared" ref="D67:Q67" si="20">D9</f>
        <v>777.56143941414837</v>
      </c>
      <c r="E67" s="2">
        <f t="shared" si="20"/>
        <v>643.54064140962532</v>
      </c>
      <c r="F67" s="2">
        <f t="shared" si="20"/>
        <v>880.42847761961207</v>
      </c>
      <c r="G67" s="2">
        <f t="shared" si="20"/>
        <v>887.23452088475597</v>
      </c>
      <c r="H67" s="2">
        <f t="shared" si="20"/>
        <v>909.42707080207094</v>
      </c>
      <c r="I67" s="2">
        <f t="shared" si="20"/>
        <v>881.29272577258882</v>
      </c>
      <c r="J67" s="2">
        <f t="shared" si="20"/>
        <v>936.69461573056412</v>
      </c>
      <c r="K67" s="2">
        <f t="shared" si="20"/>
        <v>920.23026427048467</v>
      </c>
      <c r="L67" s="2">
        <f t="shared" si="20"/>
        <v>922.94190459728577</v>
      </c>
      <c r="M67" s="2">
        <f t="shared" si="20"/>
        <v>933.88432094916652</v>
      </c>
      <c r="N67" s="2">
        <f t="shared" si="20"/>
        <v>884.07792152960974</v>
      </c>
      <c r="O67" s="2">
        <f t="shared" si="20"/>
        <v>899.99202505295045</v>
      </c>
      <c r="P67" s="2">
        <f t="shared" si="20"/>
        <v>897.3596592637</v>
      </c>
      <c r="Q67" s="2">
        <f t="shared" si="20"/>
        <v>887.40795781395127</v>
      </c>
      <c r="R67" s="2">
        <f t="shared" ref="R67:S67" si="21">R9</f>
        <v>826.40342939100981</v>
      </c>
      <c r="S67" s="2">
        <f t="shared" si="21"/>
        <v>801.5178818744962</v>
      </c>
      <c r="T67" s="37">
        <f t="shared" ref="T67:CQ67" si="22">T9</f>
        <v>774.08824455634669</v>
      </c>
      <c r="U67" s="2">
        <f t="shared" si="22"/>
        <v>640.38341415802665</v>
      </c>
      <c r="V67" s="2">
        <f t="shared" si="22"/>
        <v>876.44380592833136</v>
      </c>
      <c r="W67" s="2">
        <f t="shared" si="22"/>
        <v>883.11523856715519</v>
      </c>
      <c r="X67" s="2">
        <f t="shared" si="22"/>
        <v>905.06525124332086</v>
      </c>
      <c r="Y67" s="2">
        <f t="shared" si="22"/>
        <v>876.57169946782233</v>
      </c>
      <c r="Z67" s="2">
        <f t="shared" si="22"/>
        <v>931.44283831508744</v>
      </c>
      <c r="AA67" s="2">
        <f t="shared" si="22"/>
        <v>914.86564001497368</v>
      </c>
      <c r="AB67" s="2">
        <f t="shared" si="22"/>
        <v>917.29372542469025</v>
      </c>
      <c r="AC67" s="2">
        <f t="shared" si="22"/>
        <v>928.25551838067429</v>
      </c>
      <c r="AD67" s="2">
        <f t="shared" si="22"/>
        <v>878.78763586501213</v>
      </c>
      <c r="AE67" s="2">
        <f t="shared" si="22"/>
        <v>894.59483416945329</v>
      </c>
      <c r="AF67" s="2">
        <f t="shared" si="22"/>
        <v>891.67797507385364</v>
      </c>
      <c r="AG67" s="2">
        <f t="shared" si="22"/>
        <v>881.46720628879541</v>
      </c>
      <c r="AH67" s="2">
        <f t="shared" ref="AH67:AI67" si="23">AH9</f>
        <v>820.34902850309629</v>
      </c>
      <c r="AI67" s="2">
        <f t="shared" si="23"/>
        <v>795.60909599311776</v>
      </c>
      <c r="AJ67" s="37">
        <f t="shared" si="22"/>
        <v>10.96330113369112</v>
      </c>
      <c r="AK67" s="2">
        <f t="shared" si="22"/>
        <v>9.2617018355110936</v>
      </c>
      <c r="AL67" s="2">
        <f t="shared" si="22"/>
        <v>12.735658766140846</v>
      </c>
      <c r="AM67" s="2">
        <f t="shared" si="22"/>
        <v>12.781109250358508</v>
      </c>
      <c r="AN67" s="2">
        <f t="shared" si="22"/>
        <v>13.010206093775849</v>
      </c>
      <c r="AO67" s="2">
        <f t="shared" si="22"/>
        <v>13.338586488235087</v>
      </c>
      <c r="AP67" s="2">
        <f t="shared" si="22"/>
        <v>14.221168763445172</v>
      </c>
      <c r="AQ67" s="2">
        <f t="shared" si="22"/>
        <v>14.198383152620991</v>
      </c>
      <c r="AR67" s="2">
        <f t="shared" si="22"/>
        <v>14.868746712459922</v>
      </c>
      <c r="AS67" s="2">
        <f t="shared" si="22"/>
        <v>15.048739434567281</v>
      </c>
      <c r="AT67" s="2">
        <f t="shared" si="22"/>
        <v>13.72450829809628</v>
      </c>
      <c r="AU67" s="2">
        <f t="shared" si="22"/>
        <v>13.37512361570905</v>
      </c>
      <c r="AV67" s="2">
        <f t="shared" si="22"/>
        <v>13.790758172332232</v>
      </c>
      <c r="AW67" s="2">
        <f t="shared" ref="AW67:AY67" si="24">AW9</f>
        <v>13.765932818648727</v>
      </c>
      <c r="AX67" s="2">
        <f t="shared" si="24"/>
        <v>13.478180811558106</v>
      </c>
      <c r="AY67" s="38">
        <f t="shared" si="24"/>
        <v>12.692944906872823</v>
      </c>
      <c r="AZ67" s="2">
        <f t="shared" si="22"/>
        <v>14.448296922746829</v>
      </c>
      <c r="BA67" s="2">
        <f t="shared" si="22"/>
        <v>12.882592232162526</v>
      </c>
      <c r="BB67" s="2">
        <f t="shared" si="22"/>
        <v>15.0829565014179</v>
      </c>
      <c r="BC67" s="2">
        <f t="shared" si="22"/>
        <v>15.542388019595172</v>
      </c>
      <c r="BD67" s="2">
        <f t="shared" si="22"/>
        <v>16.411156736416821</v>
      </c>
      <c r="BE67" s="2">
        <f t="shared" si="22"/>
        <v>19.157703679214727</v>
      </c>
      <c r="BF67" s="2">
        <f t="shared" si="22"/>
        <v>22.361208379796285</v>
      </c>
      <c r="BG67" s="2">
        <f t="shared" si="22"/>
        <v>23.230461212744157</v>
      </c>
      <c r="BH67" s="2">
        <f t="shared" si="22"/>
        <v>24.627200715226053</v>
      </c>
      <c r="BI67" s="2">
        <f t="shared" si="22"/>
        <v>24.173819951864484</v>
      </c>
      <c r="BJ67" s="2">
        <f t="shared" si="22"/>
        <v>22.658064706633517</v>
      </c>
      <c r="BK67" s="2">
        <f t="shared" si="22"/>
        <v>23.235142231923135</v>
      </c>
      <c r="BL67" s="2">
        <f t="shared" si="22"/>
        <v>24.88509998259299</v>
      </c>
      <c r="BM67" s="2">
        <f t="shared" ref="BM67:BO67" si="25">BM9</f>
        <v>26.001442224761178</v>
      </c>
      <c r="BN67" s="2">
        <f t="shared" si="25"/>
        <v>26.177004866431975</v>
      </c>
      <c r="BO67" s="2">
        <f t="shared" si="25"/>
        <v>25.557076956582083</v>
      </c>
      <c r="BP67" s="37">
        <f t="shared" si="22"/>
        <v>368.71182637170205</v>
      </c>
      <c r="BQ67" s="2">
        <f t="shared" si="22"/>
        <v>349.02574316516666</v>
      </c>
      <c r="BR67" s="2">
        <f t="shared" si="22"/>
        <v>327.10974392245691</v>
      </c>
      <c r="BS67" s="2">
        <f t="shared" si="22"/>
        <v>324.8796388218633</v>
      </c>
      <c r="BT67" s="2">
        <f t="shared" si="22"/>
        <v>316.0182545954442</v>
      </c>
      <c r="BU67" s="2">
        <f t="shared" si="22"/>
        <v>265.46392648756762</v>
      </c>
      <c r="BV67" s="2">
        <f t="shared" si="22"/>
        <v>247.95564719587099</v>
      </c>
      <c r="BW67" s="2">
        <f t="shared" si="22"/>
        <v>201.29525852643562</v>
      </c>
      <c r="BX67" s="2">
        <f t="shared" si="22"/>
        <v>172.12979140927629</v>
      </c>
      <c r="BY67" s="2">
        <f t="shared" si="22"/>
        <v>141.0304380437718</v>
      </c>
      <c r="BZ67" s="2">
        <f t="shared" si="22"/>
        <v>118.2489112222239</v>
      </c>
      <c r="CA67" s="2">
        <f t="shared" si="22"/>
        <v>96.047386800307791</v>
      </c>
      <c r="CB67" s="2">
        <f t="shared" si="22"/>
        <v>86.4169110057598</v>
      </c>
      <c r="CC67" s="2">
        <f t="shared" ref="CC67:CE67" si="26">CC9</f>
        <v>73.757916943518495</v>
      </c>
      <c r="CD67" s="2">
        <f t="shared" si="26"/>
        <v>64.825625026441003</v>
      </c>
      <c r="CE67" s="2">
        <f t="shared" si="26"/>
        <v>55.088706841553304</v>
      </c>
      <c r="CF67" s="37">
        <f t="shared" si="22"/>
        <v>0</v>
      </c>
      <c r="CG67" s="2">
        <f t="shared" si="22"/>
        <v>0</v>
      </c>
      <c r="CH67" s="2">
        <f t="shared" si="22"/>
        <v>0</v>
      </c>
      <c r="CI67" s="2">
        <f t="shared" si="22"/>
        <v>0</v>
      </c>
      <c r="CJ67" s="2">
        <f t="shared" si="22"/>
        <v>0</v>
      </c>
      <c r="CK67" s="2">
        <f t="shared" si="22"/>
        <v>0</v>
      </c>
      <c r="CL67" s="2">
        <f t="shared" si="22"/>
        <v>0</v>
      </c>
      <c r="CM67" s="2">
        <f t="shared" si="22"/>
        <v>0</v>
      </c>
      <c r="CN67" s="2">
        <f t="shared" si="22"/>
        <v>0</v>
      </c>
      <c r="CO67" s="2">
        <f t="shared" si="22"/>
        <v>0</v>
      </c>
      <c r="CP67" s="2">
        <f t="shared" si="22"/>
        <v>0</v>
      </c>
      <c r="CQ67" s="2">
        <f t="shared" si="22"/>
        <v>0</v>
      </c>
      <c r="CR67" s="2">
        <f t="shared" ref="CR67:FR67" si="27">CR9</f>
        <v>0</v>
      </c>
      <c r="CS67" s="2">
        <f t="shared" ref="CS67:CU67" si="28">CS9</f>
        <v>0</v>
      </c>
      <c r="CT67" s="2">
        <f t="shared" si="28"/>
        <v>0</v>
      </c>
      <c r="CU67" s="2">
        <f t="shared" si="28"/>
        <v>0</v>
      </c>
      <c r="CV67" s="37">
        <f t="shared" si="27"/>
        <v>0</v>
      </c>
      <c r="CW67" s="2">
        <f t="shared" si="27"/>
        <v>0</v>
      </c>
      <c r="CX67" s="2">
        <f t="shared" si="27"/>
        <v>0</v>
      </c>
      <c r="CY67" s="2">
        <f t="shared" si="27"/>
        <v>0</v>
      </c>
      <c r="CZ67" s="2">
        <f t="shared" si="27"/>
        <v>0</v>
      </c>
      <c r="DA67" s="2">
        <f t="shared" si="27"/>
        <v>0</v>
      </c>
      <c r="DB67" s="2">
        <f t="shared" si="27"/>
        <v>0</v>
      </c>
      <c r="DC67" s="2">
        <f t="shared" si="27"/>
        <v>0</v>
      </c>
      <c r="DD67" s="2">
        <f t="shared" si="27"/>
        <v>0</v>
      </c>
      <c r="DE67" s="2">
        <f t="shared" si="27"/>
        <v>0</v>
      </c>
      <c r="DF67" s="2">
        <f t="shared" si="27"/>
        <v>0</v>
      </c>
      <c r="DG67" s="2">
        <f t="shared" si="27"/>
        <v>0</v>
      </c>
      <c r="DH67" s="2">
        <f t="shared" si="27"/>
        <v>0</v>
      </c>
      <c r="DI67" s="2">
        <f t="shared" ref="DI67:DK67" si="29">DI9</f>
        <v>0</v>
      </c>
      <c r="DJ67" s="2">
        <f t="shared" si="29"/>
        <v>0</v>
      </c>
      <c r="DK67" s="2">
        <f t="shared" si="29"/>
        <v>0</v>
      </c>
      <c r="DL67" s="37">
        <f t="shared" si="27"/>
        <v>2199.1129242369925</v>
      </c>
      <c r="DM67" s="2">
        <f t="shared" si="27"/>
        <v>1576.7243709453423</v>
      </c>
      <c r="DN67" s="2">
        <f t="shared" si="27"/>
        <v>2465.1457622190201</v>
      </c>
      <c r="DO67" s="2">
        <f t="shared" si="27"/>
        <v>2336.0502424654305</v>
      </c>
      <c r="DP67" s="2">
        <f t="shared" si="27"/>
        <v>2104.8002053864425</v>
      </c>
      <c r="DQ67" s="2">
        <f t="shared" si="27"/>
        <v>2100.6816421913236</v>
      </c>
      <c r="DR67" s="2">
        <f t="shared" si="27"/>
        <v>1285.4740950510125</v>
      </c>
      <c r="DS67" s="2">
        <f t="shared" si="27"/>
        <v>1164.5042872993299</v>
      </c>
      <c r="DT67" s="2">
        <f t="shared" si="27"/>
        <v>575.78515862428731</v>
      </c>
      <c r="DU67" s="2">
        <f t="shared" si="27"/>
        <v>623.95041765816541</v>
      </c>
      <c r="DV67" s="2">
        <f t="shared" si="27"/>
        <v>603.03714378643815</v>
      </c>
      <c r="DW67" s="2">
        <f t="shared" si="27"/>
        <v>625.19102917578311</v>
      </c>
      <c r="DX67" s="2">
        <f t="shared" si="27"/>
        <v>619.37529804486996</v>
      </c>
      <c r="DY67" s="2">
        <f t="shared" ref="DY67:EA67" si="30">DY9</f>
        <v>638.14785473310735</v>
      </c>
      <c r="DZ67" s="2">
        <f t="shared" si="30"/>
        <v>601.19411962034155</v>
      </c>
      <c r="EA67" s="2">
        <f t="shared" si="30"/>
        <v>628.16450689962517</v>
      </c>
      <c r="EB67" s="37">
        <f t="shared" si="27"/>
        <v>4267.4772753784591</v>
      </c>
      <c r="EC67" s="2">
        <f t="shared" si="27"/>
        <v>3537.1742468566422</v>
      </c>
      <c r="ED67" s="2">
        <f t="shared" si="27"/>
        <v>4800.10423989845</v>
      </c>
      <c r="EE67" s="2">
        <f t="shared" si="27"/>
        <v>4850.5113174433336</v>
      </c>
      <c r="EF67" s="2">
        <f t="shared" si="27"/>
        <v>4941.2380520287079</v>
      </c>
      <c r="EG67" s="2">
        <f t="shared" si="27"/>
        <v>4911.9962300588058</v>
      </c>
      <c r="EH67" s="2">
        <f t="shared" si="27"/>
        <v>5142.5234480767322</v>
      </c>
      <c r="EI67" s="2">
        <f t="shared" si="27"/>
        <v>4833.7306474475454</v>
      </c>
      <c r="EJ67" s="2">
        <f t="shared" si="27"/>
        <v>4987.492639867286</v>
      </c>
      <c r="EK67" s="2">
        <f t="shared" si="27"/>
        <v>4905.1486382623034</v>
      </c>
      <c r="EL67" s="2">
        <f t="shared" si="27"/>
        <v>4631.132201562029</v>
      </c>
      <c r="EM67" s="2">
        <f t="shared" si="27"/>
        <v>4496.151175519054</v>
      </c>
      <c r="EN67" s="2">
        <f t="shared" si="27"/>
        <v>4493.4444328803156</v>
      </c>
      <c r="EO67" s="2">
        <f t="shared" ref="EO67:EQ67" si="31">EO9</f>
        <v>4139.0087198240744</v>
      </c>
      <c r="EP67" s="2">
        <f t="shared" si="31"/>
        <v>3885.8041129512362</v>
      </c>
      <c r="EQ67" s="2">
        <f t="shared" si="31"/>
        <v>3756.8720510903781</v>
      </c>
      <c r="ER67" s="37">
        <f t="shared" si="27"/>
        <v>533.28169208669783</v>
      </c>
      <c r="ES67" s="2">
        <f t="shared" si="27"/>
        <v>514.35170406584052</v>
      </c>
      <c r="ET67" s="2">
        <f t="shared" si="27"/>
        <v>624.61407166502852</v>
      </c>
      <c r="EU67" s="2">
        <f t="shared" si="27"/>
        <v>673.09674502706071</v>
      </c>
      <c r="EV67" s="2">
        <f t="shared" si="27"/>
        <v>767.37346308119038</v>
      </c>
      <c r="EW67" s="2">
        <f t="shared" si="27"/>
        <v>1027.1754802438886</v>
      </c>
      <c r="EX67" s="2">
        <f t="shared" si="27"/>
        <v>1349.7392794194491</v>
      </c>
      <c r="EY67" s="2">
        <f t="shared" si="27"/>
        <v>1482.3600425037373</v>
      </c>
      <c r="EZ67" s="2">
        <f t="shared" si="27"/>
        <v>1568.2943537181961</v>
      </c>
      <c r="FA67" s="2">
        <f t="shared" si="27"/>
        <v>1400.4321285360743</v>
      </c>
      <c r="FB67" s="2">
        <f t="shared" si="27"/>
        <v>1250.8585766131212</v>
      </c>
      <c r="FC67" s="2">
        <f t="shared" si="27"/>
        <v>1320.1195273357321</v>
      </c>
      <c r="FD67" s="2">
        <f t="shared" si="27"/>
        <v>1331.0889557351195</v>
      </c>
      <c r="FE67" s="2">
        <f t="shared" ref="FE67:FG67" si="32">FE9</f>
        <v>1341.4913058968498</v>
      </c>
      <c r="FF67" s="2">
        <f t="shared" si="32"/>
        <v>1350.3091006361401</v>
      </c>
      <c r="FG67" s="2">
        <f t="shared" si="32"/>
        <v>1326.3892448795705</v>
      </c>
      <c r="FH67" s="37">
        <f t="shared" si="27"/>
        <v>10.434869632099632</v>
      </c>
      <c r="FI67" s="2">
        <f t="shared" si="27"/>
        <v>8.5834890707432763</v>
      </c>
      <c r="FJ67" s="2">
        <f t="shared" si="27"/>
        <v>12.202722073209433</v>
      </c>
      <c r="FK67" s="2">
        <f t="shared" si="27"/>
        <v>12.204139467514523</v>
      </c>
      <c r="FL67" s="2">
        <f t="shared" si="27"/>
        <v>12.307758868955183</v>
      </c>
      <c r="FM67" s="2">
        <f t="shared" si="27"/>
        <v>12.1041474126799</v>
      </c>
      <c r="FN67" s="2">
        <f t="shared" si="27"/>
        <v>12.603394615409563</v>
      </c>
      <c r="FO67" s="2">
        <f t="shared" si="27"/>
        <v>12.238994926511042</v>
      </c>
      <c r="FP67" s="2">
        <f t="shared" si="27"/>
        <v>12.53112640630358</v>
      </c>
      <c r="FQ67" s="2">
        <f t="shared" si="27"/>
        <v>12.929441266486231</v>
      </c>
      <c r="FR67" s="2">
        <f t="shared" si="27"/>
        <v>11.953413847726004</v>
      </c>
      <c r="FS67" s="2">
        <f t="shared" ref="FS67:IG67" si="33">FS9</f>
        <v>11.656968528172033</v>
      </c>
      <c r="FT67" s="2">
        <f t="shared" si="33"/>
        <v>12.444952148878356</v>
      </c>
      <c r="FU67" s="2">
        <f t="shared" ref="FU67:FW67" si="34">FU9</f>
        <v>12.817964657950673</v>
      </c>
      <c r="FV67" s="2">
        <f t="shared" si="34"/>
        <v>12.458532559907999</v>
      </c>
      <c r="FW67" s="2">
        <f t="shared" si="34"/>
        <v>11.501727332116182</v>
      </c>
      <c r="FX67" s="37">
        <f t="shared" si="33"/>
        <v>100.04146791965972</v>
      </c>
      <c r="FY67" s="2">
        <f t="shared" si="33"/>
        <v>94.472042947453431</v>
      </c>
      <c r="FZ67" s="2">
        <f t="shared" si="33"/>
        <v>110.54419533660476</v>
      </c>
      <c r="GA67" s="2">
        <f t="shared" si="33"/>
        <v>116.07283576857714</v>
      </c>
      <c r="GB67" s="2">
        <f t="shared" si="33"/>
        <v>127.90648586220564</v>
      </c>
      <c r="GC67" s="2">
        <f t="shared" si="33"/>
        <v>160.08015762772337</v>
      </c>
      <c r="GD67" s="2">
        <f t="shared" si="33"/>
        <v>197.47354231787844</v>
      </c>
      <c r="GE67" s="2">
        <f t="shared" si="33"/>
        <v>212.20182320958926</v>
      </c>
      <c r="GF67" s="2">
        <f t="shared" si="33"/>
        <v>223.98988510486342</v>
      </c>
      <c r="GG67" s="2">
        <f t="shared" si="33"/>
        <v>205.37874491828205</v>
      </c>
      <c r="GH67" s="2">
        <f t="shared" si="33"/>
        <v>185.50346642941247</v>
      </c>
      <c r="GI67" s="2">
        <f t="shared" si="33"/>
        <v>191.79356643784138</v>
      </c>
      <c r="GJ67" s="2">
        <f t="shared" si="33"/>
        <v>189.71908858610794</v>
      </c>
      <c r="GK67" s="2">
        <f t="shared" ref="GK67:GM67" si="35">GK9</f>
        <v>188.94284958400127</v>
      </c>
      <c r="GL67" s="2">
        <f t="shared" si="35"/>
        <v>185.41518387684948</v>
      </c>
      <c r="GM67" s="2">
        <f t="shared" si="35"/>
        <v>173.65725888057983</v>
      </c>
      <c r="GN67" s="37">
        <f t="shared" si="33"/>
        <v>2776.6605987837884</v>
      </c>
      <c r="GO67" s="2">
        <f t="shared" si="33"/>
        <v>1781.7223867627099</v>
      </c>
      <c r="GP67" s="2">
        <f t="shared" si="33"/>
        <v>1739.2520689398643</v>
      </c>
      <c r="GQ67" s="2">
        <f t="shared" si="33"/>
        <v>2175.1689226405861</v>
      </c>
      <c r="GR67" s="2">
        <f t="shared" si="33"/>
        <v>2270.7135749630047</v>
      </c>
      <c r="GS67" s="2">
        <f t="shared" si="33"/>
        <v>2211.9395584630233</v>
      </c>
      <c r="GT67" s="2">
        <f t="shared" si="33"/>
        <v>921.51830205273382</v>
      </c>
      <c r="GU67" s="2">
        <f t="shared" si="33"/>
        <v>747.62932469068164</v>
      </c>
      <c r="GV67" s="2">
        <f t="shared" si="33"/>
        <v>1039.3249337032546</v>
      </c>
      <c r="GW67" s="2">
        <f t="shared" si="33"/>
        <v>1521.5931004238469</v>
      </c>
      <c r="GX67" s="2">
        <f t="shared" si="33"/>
        <v>1455.6569528827101</v>
      </c>
      <c r="GY67" s="2">
        <f t="shared" si="33"/>
        <v>995.01515912682464</v>
      </c>
      <c r="GZ67" s="2">
        <f t="shared" si="33"/>
        <v>1154.9006752317161</v>
      </c>
      <c r="HA67" s="2">
        <f t="shared" ref="HA67:HC67" si="36">HA9</f>
        <v>836.85119511867174</v>
      </c>
      <c r="HB67" s="2">
        <f t="shared" si="36"/>
        <v>929.57659062246819</v>
      </c>
      <c r="HC67" s="2">
        <f t="shared" si="36"/>
        <v>1299.7512997913691</v>
      </c>
      <c r="HD67" s="37">
        <f t="shared" si="33"/>
        <v>2214.8462268300759</v>
      </c>
      <c r="HE67" s="2">
        <f t="shared" si="33"/>
        <v>1393.0161858005004</v>
      </c>
      <c r="HF67" s="2">
        <f t="shared" si="33"/>
        <v>1344.9360722582176</v>
      </c>
      <c r="HG67" s="2">
        <f t="shared" si="33"/>
        <v>1790.7673386479532</v>
      </c>
      <c r="HH67" s="2">
        <f t="shared" si="33"/>
        <v>1988.3383968207875</v>
      </c>
      <c r="HI67" s="2">
        <f t="shared" si="33"/>
        <v>1869.1733685968375</v>
      </c>
      <c r="HJ67" s="2">
        <f t="shared" si="33"/>
        <v>666.26796620936989</v>
      </c>
      <c r="HK67" s="2">
        <f t="shared" si="33"/>
        <v>553.36170025742842</v>
      </c>
      <c r="HL67" s="2">
        <f t="shared" si="33"/>
        <v>817.49331941476555</v>
      </c>
      <c r="HM67" s="2">
        <f t="shared" si="33"/>
        <v>1251.7793639716392</v>
      </c>
      <c r="HN67" s="2">
        <f t="shared" si="33"/>
        <v>1257.1335200743604</v>
      </c>
      <c r="HO67" s="2">
        <f t="shared" si="33"/>
        <v>746.23498853498768</v>
      </c>
      <c r="HP67" s="2">
        <f t="shared" si="33"/>
        <v>990.46579002185626</v>
      </c>
      <c r="HQ67" s="2">
        <f t="shared" ref="HQ67:HS67" si="37">HQ9</f>
        <v>586.57990835952774</v>
      </c>
      <c r="HR67" s="2">
        <f t="shared" si="37"/>
        <v>627.38028395754111</v>
      </c>
      <c r="HS67" s="2">
        <f t="shared" si="37"/>
        <v>969.53814413050202</v>
      </c>
      <c r="HT67" s="37">
        <f t="shared" si="33"/>
        <v>3520.2421553433151</v>
      </c>
      <c r="HU67" s="2">
        <f t="shared" si="33"/>
        <v>2266.7082995910687</v>
      </c>
      <c r="HV67" s="2">
        <f t="shared" si="33"/>
        <v>2230.0500815569744</v>
      </c>
      <c r="HW67" s="2">
        <f t="shared" si="33"/>
        <v>2652.3634466327139</v>
      </c>
      <c r="HX67" s="2">
        <f t="shared" si="33"/>
        <v>2630.7733688374306</v>
      </c>
      <c r="HY67" s="2">
        <f t="shared" si="33"/>
        <v>2649.46256926872</v>
      </c>
      <c r="HZ67" s="2">
        <f t="shared" si="33"/>
        <v>1246.5663458582574</v>
      </c>
      <c r="IA67" s="2">
        <f t="shared" si="33"/>
        <v>984.38708442753705</v>
      </c>
      <c r="IB67" s="2">
        <f t="shared" si="33"/>
        <v>1326.8041472043158</v>
      </c>
      <c r="IC67" s="2">
        <f t="shared" si="33"/>
        <v>1926.2271513738056</v>
      </c>
      <c r="ID67" s="2">
        <f t="shared" si="33"/>
        <v>1776.1294633466703</v>
      </c>
      <c r="IE67" s="2">
        <f t="shared" si="33"/>
        <v>1327.3776851796665</v>
      </c>
      <c r="IF67" s="2">
        <f t="shared" ref="IF67:IH67" si="38">IF9</f>
        <v>1365.7350645448507</v>
      </c>
      <c r="IG67" s="2">
        <f t="shared" si="33"/>
        <v>1158.3007005562642</v>
      </c>
      <c r="IH67" s="2">
        <f t="shared" si="38"/>
        <v>1315.2369223158146</v>
      </c>
      <c r="II67" s="38">
        <f t="shared" ref="II67:IY67" si="39">II9</f>
        <v>1734.2865788958047</v>
      </c>
      <c r="IJ67" s="37">
        <f t="shared" si="39"/>
        <v>3.827886117948097</v>
      </c>
      <c r="IK67" s="2">
        <f t="shared" si="39"/>
        <v>5.1763060405733734</v>
      </c>
      <c r="IL67" s="2">
        <f t="shared" si="39"/>
        <v>5.5592286092959915</v>
      </c>
      <c r="IM67" s="2">
        <f t="shared" si="39"/>
        <v>7.0583094025828466</v>
      </c>
      <c r="IN67" s="2">
        <f t="shared" si="39"/>
        <v>14.561634057141653</v>
      </c>
      <c r="IO67" s="2">
        <f t="shared" si="39"/>
        <v>26.850147501728262</v>
      </c>
      <c r="IP67" s="2">
        <f t="shared" si="39"/>
        <v>46.912739701819973</v>
      </c>
      <c r="IQ67" s="2">
        <f t="shared" si="39"/>
        <v>68.478551766798375</v>
      </c>
      <c r="IR67" s="2">
        <f t="shared" si="39"/>
        <v>101.7256188661363</v>
      </c>
      <c r="IS67" s="2">
        <f t="shared" si="39"/>
        <v>108.24814395104868</v>
      </c>
      <c r="IT67" s="2">
        <f t="shared" si="39"/>
        <v>107.29077148503573</v>
      </c>
      <c r="IU67" s="2">
        <f t="shared" si="39"/>
        <v>110.12048880247794</v>
      </c>
      <c r="IV67" s="2">
        <f t="shared" si="39"/>
        <v>132.33218208373987</v>
      </c>
      <c r="IW67" s="2">
        <f t="shared" si="39"/>
        <v>188.35461493116563</v>
      </c>
      <c r="IX67" s="2">
        <f t="shared" si="39"/>
        <v>229.80701219664667</v>
      </c>
      <c r="IY67" s="38">
        <f t="shared" si="39"/>
        <v>216.16622503333443</v>
      </c>
    </row>
    <row r="68" spans="1:259" ht="14.5" x14ac:dyDescent="0.35">
      <c r="A68" s="16"/>
      <c r="B68" s="24"/>
      <c r="C68" s="55" t="s">
        <v>6</v>
      </c>
      <c r="D68" s="37">
        <f t="shared" ref="D68:Q68" si="40">SUM(D10:D27)</f>
        <v>18242.748878237991</v>
      </c>
      <c r="E68" s="2">
        <f t="shared" si="40"/>
        <v>14543.347927966715</v>
      </c>
      <c r="F68" s="2">
        <f t="shared" si="40"/>
        <v>17574.746882560656</v>
      </c>
      <c r="G68" s="2">
        <f t="shared" si="40"/>
        <v>16567.224654089823</v>
      </c>
      <c r="H68" s="2">
        <f t="shared" si="40"/>
        <v>15780.309150693583</v>
      </c>
      <c r="I68" s="2">
        <f t="shared" si="40"/>
        <v>14810.325183871635</v>
      </c>
      <c r="J68" s="2">
        <f t="shared" si="40"/>
        <v>14667.006338878187</v>
      </c>
      <c r="K68" s="2">
        <f t="shared" si="40"/>
        <v>14930.991497361907</v>
      </c>
      <c r="L68" s="2">
        <f t="shared" si="40"/>
        <v>15218.903772460833</v>
      </c>
      <c r="M68" s="2">
        <f t="shared" si="40"/>
        <v>15018.154235872622</v>
      </c>
      <c r="N68" s="2">
        <f t="shared" si="40"/>
        <v>15026.367735971027</v>
      </c>
      <c r="O68" s="2">
        <f t="shared" si="40"/>
        <v>15038.292835244027</v>
      </c>
      <c r="P68" s="2">
        <f t="shared" si="40"/>
        <v>13047.04990668073</v>
      </c>
      <c r="Q68" s="2">
        <f t="shared" si="40"/>
        <v>14224.44307962745</v>
      </c>
      <c r="R68" s="2">
        <f t="shared" ref="R68" si="41">SUM(R10:R27)</f>
        <v>13906.697880536403</v>
      </c>
      <c r="S68" s="2">
        <f t="shared" ref="S68" si="42">SUM(S10:S27)</f>
        <v>13649.788678901914</v>
      </c>
      <c r="T68" s="37">
        <f t="shared" ref="T68:CQ68" si="43">SUM(T10:T27)</f>
        <v>17091.581167719618</v>
      </c>
      <c r="U68" s="2">
        <f t="shared" si="43"/>
        <v>13639.384105967409</v>
      </c>
      <c r="V68" s="2">
        <f t="shared" si="43"/>
        <v>16527.180014213885</v>
      </c>
      <c r="W68" s="2">
        <f t="shared" si="43"/>
        <v>15750.025480454982</v>
      </c>
      <c r="X68" s="2">
        <f t="shared" si="43"/>
        <v>15073.374131883489</v>
      </c>
      <c r="Y68" s="2">
        <f t="shared" si="43"/>
        <v>14168.015701668837</v>
      </c>
      <c r="Z68" s="2">
        <f t="shared" si="43"/>
        <v>13984.165862616728</v>
      </c>
      <c r="AA68" s="2">
        <f t="shared" si="43"/>
        <v>14294.733827565105</v>
      </c>
      <c r="AB68" s="2">
        <f t="shared" si="43"/>
        <v>14556.255385780491</v>
      </c>
      <c r="AC68" s="2">
        <f t="shared" si="43"/>
        <v>14377.233520106498</v>
      </c>
      <c r="AD68" s="2">
        <f t="shared" si="43"/>
        <v>14404.792988926238</v>
      </c>
      <c r="AE68" s="2">
        <f t="shared" si="43"/>
        <v>14428.593144454766</v>
      </c>
      <c r="AF68" s="2">
        <f t="shared" si="43"/>
        <v>12457.352766225378</v>
      </c>
      <c r="AG68" s="2">
        <f t="shared" si="43"/>
        <v>13642.843355813271</v>
      </c>
      <c r="AH68" s="2">
        <f t="shared" ref="AH68:AI68" si="44">SUM(AH10:AH27)</f>
        <v>13340.444972582445</v>
      </c>
      <c r="AI68" s="2">
        <f t="shared" si="44"/>
        <v>13091.714062410811</v>
      </c>
      <c r="AJ68" s="37">
        <f t="shared" si="43"/>
        <v>3243.2200841366684</v>
      </c>
      <c r="AK68" s="2">
        <f t="shared" si="43"/>
        <v>3352.2760624059697</v>
      </c>
      <c r="AL68" s="2">
        <f t="shared" si="43"/>
        <v>3671.1912689364553</v>
      </c>
      <c r="AM68" s="2">
        <f t="shared" si="43"/>
        <v>3364.0510300417818</v>
      </c>
      <c r="AN68" s="2">
        <f t="shared" si="43"/>
        <v>3201.3528556629881</v>
      </c>
      <c r="AO68" s="2">
        <f t="shared" si="43"/>
        <v>3081.6449574757667</v>
      </c>
      <c r="AP68" s="2">
        <f t="shared" si="43"/>
        <v>2862.3681365360062</v>
      </c>
      <c r="AQ68" s="2">
        <f t="shared" si="43"/>
        <v>2847.6245204765237</v>
      </c>
      <c r="AR68" s="2">
        <f t="shared" si="43"/>
        <v>2940.3001604158517</v>
      </c>
      <c r="AS68" s="2">
        <f t="shared" si="43"/>
        <v>2844.5383430960528</v>
      </c>
      <c r="AT68" s="2">
        <f t="shared" si="43"/>
        <v>2801.3557680177792</v>
      </c>
      <c r="AU68" s="2">
        <f t="shared" si="43"/>
        <v>2835.62586041536</v>
      </c>
      <c r="AV68" s="2">
        <f t="shared" si="43"/>
        <v>2717.2177126006191</v>
      </c>
      <c r="AW68" s="2">
        <f t="shared" ref="AW68:AY68" si="45">SUM(AW10:AW27)</f>
        <v>2821.0986260382897</v>
      </c>
      <c r="AX68" s="2">
        <f t="shared" si="45"/>
        <v>2726.3301858813747</v>
      </c>
      <c r="AY68" s="38">
        <f t="shared" si="45"/>
        <v>2532.7747272252582</v>
      </c>
      <c r="AZ68" s="2">
        <f t="shared" si="43"/>
        <v>1612.5834425788264</v>
      </c>
      <c r="BA68" s="2">
        <f t="shared" si="43"/>
        <v>1691.794011709201</v>
      </c>
      <c r="BB68" s="2">
        <f t="shared" si="43"/>
        <v>1752.7530615288849</v>
      </c>
      <c r="BC68" s="2">
        <f t="shared" si="43"/>
        <v>866.88535412706847</v>
      </c>
      <c r="BD68" s="2">
        <f t="shared" si="43"/>
        <v>956.06097427136285</v>
      </c>
      <c r="BE68" s="2">
        <f t="shared" si="43"/>
        <v>877.22560099319458</v>
      </c>
      <c r="BF68" s="2">
        <f t="shared" si="43"/>
        <v>900.60922289294263</v>
      </c>
      <c r="BG68" s="2">
        <f t="shared" si="43"/>
        <v>826.6766638237209</v>
      </c>
      <c r="BH68" s="2">
        <f t="shared" si="43"/>
        <v>877.21015689670185</v>
      </c>
      <c r="BI68" s="2">
        <f t="shared" si="43"/>
        <v>864.4397266256633</v>
      </c>
      <c r="BJ68" s="2">
        <f t="shared" si="43"/>
        <v>789.70263616450416</v>
      </c>
      <c r="BK68" s="2">
        <f t="shared" si="43"/>
        <v>809.53714506643519</v>
      </c>
      <c r="BL68" s="2">
        <f t="shared" si="43"/>
        <v>716.03190684247227</v>
      </c>
      <c r="BM68" s="2">
        <f t="shared" ref="BM68:BO68" si="46">SUM(BM10:BM27)</f>
        <v>746.29049309897528</v>
      </c>
      <c r="BN68" s="2">
        <f t="shared" si="46"/>
        <v>735.09848474691114</v>
      </c>
      <c r="BO68" s="2">
        <f t="shared" si="46"/>
        <v>732.96009959034996</v>
      </c>
      <c r="BP68" s="37">
        <f t="shared" si="43"/>
        <v>275770.49382711382</v>
      </c>
      <c r="BQ68" s="2">
        <f t="shared" si="43"/>
        <v>275098.30384639773</v>
      </c>
      <c r="BR68" s="2">
        <f t="shared" si="43"/>
        <v>273088.34009593935</v>
      </c>
      <c r="BS68" s="2">
        <f t="shared" si="43"/>
        <v>270550.78453273885</v>
      </c>
      <c r="BT68" s="2">
        <f t="shared" si="43"/>
        <v>266658.97054476308</v>
      </c>
      <c r="BU68" s="2">
        <f t="shared" si="43"/>
        <v>263918.78734714538</v>
      </c>
      <c r="BV68" s="2">
        <f t="shared" si="43"/>
        <v>272378.15941987321</v>
      </c>
      <c r="BW68" s="2">
        <f t="shared" si="43"/>
        <v>280529.53168482019</v>
      </c>
      <c r="BX68" s="2">
        <f t="shared" si="43"/>
        <v>290515.11582963873</v>
      </c>
      <c r="BY68" s="2">
        <f t="shared" si="43"/>
        <v>282043.90095837013</v>
      </c>
      <c r="BZ68" s="2">
        <f t="shared" si="43"/>
        <v>274634.67922664527</v>
      </c>
      <c r="CA68" s="2">
        <f t="shared" si="43"/>
        <v>267261.33256826946</v>
      </c>
      <c r="CB68" s="2">
        <f t="shared" si="43"/>
        <v>262666.79549608467</v>
      </c>
      <c r="CC68" s="2">
        <f t="shared" ref="CC68:CE68" si="47">SUM(CC10:CC27)</f>
        <v>256239.65291838205</v>
      </c>
      <c r="CD68" s="2">
        <f t="shared" si="47"/>
        <v>257330.9663644064</v>
      </c>
      <c r="CE68" s="2">
        <f t="shared" si="47"/>
        <v>259334.8017429199</v>
      </c>
      <c r="CF68" s="37">
        <f t="shared" si="43"/>
        <v>301693.91312456701</v>
      </c>
      <c r="CG68" s="2">
        <f t="shared" si="43"/>
        <v>35487.656558627001</v>
      </c>
      <c r="CH68" s="2">
        <f t="shared" si="43"/>
        <v>165817.39167181202</v>
      </c>
      <c r="CI68" s="2">
        <f t="shared" si="43"/>
        <v>191339.40644371</v>
      </c>
      <c r="CJ68" s="2">
        <f t="shared" si="43"/>
        <v>69188.900679743005</v>
      </c>
      <c r="CK68" s="2">
        <f t="shared" si="43"/>
        <v>44806.257452384998</v>
      </c>
      <c r="CL68" s="2">
        <f t="shared" si="43"/>
        <v>72739.739665593006</v>
      </c>
      <c r="CM68" s="2">
        <f t="shared" si="43"/>
        <v>30756.353564079</v>
      </c>
      <c r="CN68" s="2">
        <f t="shared" si="43"/>
        <v>27386.0069565339</v>
      </c>
      <c r="CO68" s="2">
        <f t="shared" si="43"/>
        <v>32428.839675685002</v>
      </c>
      <c r="CP68" s="2">
        <f t="shared" si="43"/>
        <v>55358.771103820203</v>
      </c>
      <c r="CQ68" s="2">
        <f t="shared" si="43"/>
        <v>44321.818030750503</v>
      </c>
      <c r="CR68" s="2">
        <f t="shared" ref="CR68:FR68" si="48">SUM(CR10:CR27)</f>
        <v>58653.468247828103</v>
      </c>
      <c r="CS68" s="2">
        <f t="shared" ref="CS68:CU68" si="49">SUM(CS10:CS27)</f>
        <v>44749.4939952239</v>
      </c>
      <c r="CT68" s="2">
        <f t="shared" si="49"/>
        <v>34433.1778374844</v>
      </c>
      <c r="CU68" s="2">
        <f t="shared" si="49"/>
        <v>31348.102818082101</v>
      </c>
      <c r="CV68" s="37">
        <f t="shared" si="48"/>
        <v>54527.240842635198</v>
      </c>
      <c r="CW68" s="2">
        <f t="shared" si="48"/>
        <v>50323.705659487896</v>
      </c>
      <c r="CX68" s="2">
        <f t="shared" si="48"/>
        <v>40692.199772677697</v>
      </c>
      <c r="CY68" s="2">
        <f t="shared" si="48"/>
        <v>30708.733768131198</v>
      </c>
      <c r="CZ68" s="2">
        <f t="shared" si="48"/>
        <v>27425.6684434938</v>
      </c>
      <c r="DA68" s="2">
        <f t="shared" si="48"/>
        <v>13838.8848123637</v>
      </c>
      <c r="DB68" s="2">
        <f t="shared" si="48"/>
        <v>17594.734108610999</v>
      </c>
      <c r="DC68" s="2">
        <f t="shared" si="48"/>
        <v>24778.684108611</v>
      </c>
      <c r="DD68" s="2">
        <f t="shared" si="48"/>
        <v>28491.684108611</v>
      </c>
      <c r="DE68" s="2">
        <f t="shared" si="48"/>
        <v>16384.719108611</v>
      </c>
      <c r="DF68" s="2">
        <f t="shared" si="48"/>
        <v>2655.5</v>
      </c>
      <c r="DG68" s="2">
        <f t="shared" si="48"/>
        <v>2961</v>
      </c>
      <c r="DH68" s="2">
        <f t="shared" si="48"/>
        <v>1160.9000000000001</v>
      </c>
      <c r="DI68" s="2">
        <f t="shared" ref="DI68:DK68" si="50">SUM(DI10:DI27)</f>
        <v>2444</v>
      </c>
      <c r="DJ68" s="2">
        <f t="shared" si="50"/>
        <v>2025.7</v>
      </c>
      <c r="DK68" s="2">
        <f t="shared" si="50"/>
        <v>965.26250000000005</v>
      </c>
      <c r="DL68" s="37">
        <f t="shared" si="48"/>
        <v>17862.87521451429</v>
      </c>
      <c r="DM68" s="2">
        <f t="shared" si="48"/>
        <v>15644.33413971032</v>
      </c>
      <c r="DN68" s="2">
        <f t="shared" si="48"/>
        <v>15813.857455296298</v>
      </c>
      <c r="DO68" s="2">
        <f t="shared" si="48"/>
        <v>15754.094473880994</v>
      </c>
      <c r="DP68" s="2">
        <f t="shared" si="48"/>
        <v>15627.32297640889</v>
      </c>
      <c r="DQ68" s="2">
        <f t="shared" si="48"/>
        <v>13969.983992388841</v>
      </c>
      <c r="DR68" s="2">
        <f t="shared" si="48"/>
        <v>13297.981937568622</v>
      </c>
      <c r="DS68" s="2">
        <f t="shared" si="48"/>
        <v>12103.291037942427</v>
      </c>
      <c r="DT68" s="2">
        <f t="shared" si="48"/>
        <v>13540.469065711395</v>
      </c>
      <c r="DU68" s="2">
        <f t="shared" si="48"/>
        <v>13596.711818736441</v>
      </c>
      <c r="DV68" s="2">
        <f t="shared" si="48"/>
        <v>13133.244964927428</v>
      </c>
      <c r="DW68" s="2">
        <f t="shared" si="48"/>
        <v>12457.609132058102</v>
      </c>
      <c r="DX68" s="2">
        <f t="shared" si="48"/>
        <v>11653.092186238669</v>
      </c>
      <c r="DY68" s="2">
        <f t="shared" ref="DY68:EA68" si="51">SUM(DY10:DY27)</f>
        <v>11914.954973954587</v>
      </c>
      <c r="DZ68" s="2">
        <f t="shared" si="51"/>
        <v>11086.10609664239</v>
      </c>
      <c r="EA68" s="2">
        <f t="shared" si="51"/>
        <v>11217.408568559769</v>
      </c>
      <c r="EB68" s="37">
        <f t="shared" si="48"/>
        <v>32868.936601066423</v>
      </c>
      <c r="EC68" s="2">
        <f t="shared" si="48"/>
        <v>30169.486296724594</v>
      </c>
      <c r="ED68" s="2">
        <f t="shared" si="48"/>
        <v>31304.835303222342</v>
      </c>
      <c r="EE68" s="2">
        <f t="shared" si="48"/>
        <v>30931.335014216183</v>
      </c>
      <c r="EF68" s="2">
        <f t="shared" si="48"/>
        <v>29723.701800282088</v>
      </c>
      <c r="EG68" s="2">
        <f t="shared" si="48"/>
        <v>28618.607986274452</v>
      </c>
      <c r="EH68" s="2">
        <f t="shared" si="48"/>
        <v>28398.726888328754</v>
      </c>
      <c r="EI68" s="2">
        <f t="shared" si="48"/>
        <v>27765.083213631584</v>
      </c>
      <c r="EJ68" s="2">
        <f t="shared" si="48"/>
        <v>27865.720799635023</v>
      </c>
      <c r="EK68" s="2">
        <f t="shared" si="48"/>
        <v>28019.397925896461</v>
      </c>
      <c r="EL68" s="2">
        <f t="shared" si="48"/>
        <v>27618.581350562828</v>
      </c>
      <c r="EM68" s="2">
        <f t="shared" si="48"/>
        <v>26739.380668822367</v>
      </c>
      <c r="EN68" s="2">
        <f t="shared" si="48"/>
        <v>25521.654063094244</v>
      </c>
      <c r="EO68" s="2">
        <f t="shared" ref="EO68:EQ68" si="52">SUM(EO10:EO27)</f>
        <v>26432.911518784575</v>
      </c>
      <c r="EP68" s="2">
        <f t="shared" si="52"/>
        <v>25736.84322161704</v>
      </c>
      <c r="EQ68" s="2">
        <f t="shared" si="52"/>
        <v>25015.444412669796</v>
      </c>
      <c r="ER68" s="37">
        <f t="shared" si="48"/>
        <v>33279.36026614908</v>
      </c>
      <c r="ES68" s="2">
        <f t="shared" si="48"/>
        <v>30496.751451805343</v>
      </c>
      <c r="ET68" s="2">
        <f t="shared" si="48"/>
        <v>32628.095540021899</v>
      </c>
      <c r="EU68" s="2">
        <f t="shared" si="48"/>
        <v>33340.530195669358</v>
      </c>
      <c r="EV68" s="2">
        <f t="shared" si="48"/>
        <v>36155.1195185213</v>
      </c>
      <c r="EW68" s="2">
        <f t="shared" si="48"/>
        <v>35466.366004590564</v>
      </c>
      <c r="EX68" s="2">
        <f t="shared" si="48"/>
        <v>36801.288454257076</v>
      </c>
      <c r="EY68" s="2">
        <f t="shared" si="48"/>
        <v>35302.359606129015</v>
      </c>
      <c r="EZ68" s="2">
        <f t="shared" si="48"/>
        <v>36499.751724173373</v>
      </c>
      <c r="FA68" s="2">
        <f t="shared" si="48"/>
        <v>37853.464518264205</v>
      </c>
      <c r="FB68" s="2">
        <f t="shared" si="48"/>
        <v>39113.194244430102</v>
      </c>
      <c r="FC68" s="2">
        <f t="shared" si="48"/>
        <v>38963.16280630041</v>
      </c>
      <c r="FD68" s="2">
        <f t="shared" si="48"/>
        <v>38944.765924113861</v>
      </c>
      <c r="FE68" s="2">
        <f t="shared" ref="FE68:FG68" si="53">SUM(FE10:FE27)</f>
        <v>36830.826567680153</v>
      </c>
      <c r="FF68" s="2">
        <f t="shared" si="53"/>
        <v>36837.819087039388</v>
      </c>
      <c r="FG68" s="2">
        <f t="shared" si="53"/>
        <v>35727.528657493487</v>
      </c>
      <c r="FH68" s="37">
        <f t="shared" si="48"/>
        <v>2168.7864282739138</v>
      </c>
      <c r="FI68" s="2">
        <f t="shared" si="48"/>
        <v>2017.9484393755502</v>
      </c>
      <c r="FJ68" s="2">
        <f t="shared" si="48"/>
        <v>2053.8666808129751</v>
      </c>
      <c r="FK68" s="2">
        <f t="shared" si="48"/>
        <v>2015.200245869295</v>
      </c>
      <c r="FL68" s="2">
        <f t="shared" si="48"/>
        <v>1983.4567098900243</v>
      </c>
      <c r="FM68" s="2">
        <f t="shared" si="48"/>
        <v>1837.3091508534526</v>
      </c>
      <c r="FN68" s="2">
        <f t="shared" si="48"/>
        <v>1774.7715450052833</v>
      </c>
      <c r="FO68" s="2">
        <f t="shared" si="48"/>
        <v>1743.0615577859962</v>
      </c>
      <c r="FP68" s="2">
        <f t="shared" si="48"/>
        <v>1711.0362224506923</v>
      </c>
      <c r="FQ68" s="2">
        <f t="shared" si="48"/>
        <v>1748.8715358154341</v>
      </c>
      <c r="FR68" s="2">
        <f t="shared" si="48"/>
        <v>1707.6534167744221</v>
      </c>
      <c r="FS68" s="2">
        <f t="shared" ref="FS68:IG68" si="54">SUM(FS10:FS27)</f>
        <v>1631.5344243194229</v>
      </c>
      <c r="FT68" s="2">
        <f t="shared" si="54"/>
        <v>1535.4964267662976</v>
      </c>
      <c r="FU68" s="2">
        <f t="shared" ref="FU68:FW68" si="55">SUM(FU10:FU27)</f>
        <v>1540.0693307338572</v>
      </c>
      <c r="FV68" s="2">
        <f t="shared" si="55"/>
        <v>1598.0534302093226</v>
      </c>
      <c r="FW68" s="2">
        <f t="shared" si="55"/>
        <v>1477.678601033967</v>
      </c>
      <c r="FX68" s="37">
        <f t="shared" si="54"/>
        <v>28963.90962340694</v>
      </c>
      <c r="FY68" s="2">
        <f t="shared" si="54"/>
        <v>25712.143390294517</v>
      </c>
      <c r="FZ68" s="2">
        <f t="shared" si="54"/>
        <v>26181.745356924239</v>
      </c>
      <c r="GA68" s="2">
        <f t="shared" si="54"/>
        <v>25788.048824341422</v>
      </c>
      <c r="GB68" s="2">
        <f t="shared" si="54"/>
        <v>24728.99053244304</v>
      </c>
      <c r="GC68" s="2">
        <f t="shared" si="54"/>
        <v>23712.538701986137</v>
      </c>
      <c r="GD68" s="2">
        <f t="shared" si="54"/>
        <v>22919.602119890329</v>
      </c>
      <c r="GE68" s="2">
        <f t="shared" si="54"/>
        <v>23619.998943397855</v>
      </c>
      <c r="GF68" s="2">
        <f t="shared" si="54"/>
        <v>22512.427389254874</v>
      </c>
      <c r="GG68" s="2">
        <f t="shared" si="54"/>
        <v>22262.315151736966</v>
      </c>
      <c r="GH68" s="2">
        <f t="shared" si="54"/>
        <v>20709.54520519685</v>
      </c>
      <c r="GI68" s="2">
        <f t="shared" si="54"/>
        <v>20094.180049880055</v>
      </c>
      <c r="GJ68" s="2">
        <f t="shared" si="54"/>
        <v>19760.976485521325</v>
      </c>
      <c r="GK68" s="2">
        <f t="shared" ref="GK68:GM68" si="56">SUM(GK10:GK27)</f>
        <v>20627.000958822671</v>
      </c>
      <c r="GL68" s="2">
        <f t="shared" si="56"/>
        <v>20370.750120384786</v>
      </c>
      <c r="GM68" s="2">
        <f t="shared" si="56"/>
        <v>19796.22768356491</v>
      </c>
      <c r="GN68" s="37">
        <f t="shared" si="54"/>
        <v>7484.3553900085826</v>
      </c>
      <c r="GO68" s="2">
        <f t="shared" si="54"/>
        <v>6640.8410380229216</v>
      </c>
      <c r="GP68" s="2">
        <f t="shared" si="54"/>
        <v>7265.6010189708159</v>
      </c>
      <c r="GQ68" s="2">
        <f t="shared" si="54"/>
        <v>6439.3146890136504</v>
      </c>
      <c r="GR68" s="2">
        <f t="shared" si="54"/>
        <v>5966.5697662527546</v>
      </c>
      <c r="GS68" s="2">
        <f t="shared" si="54"/>
        <v>5640.5456523721177</v>
      </c>
      <c r="GT68" s="2">
        <f t="shared" si="54"/>
        <v>5081.3331678138757</v>
      </c>
      <c r="GU68" s="2">
        <f t="shared" si="54"/>
        <v>4725.1354229094022</v>
      </c>
      <c r="GV68" s="2">
        <f t="shared" si="54"/>
        <v>4376.2339136643504</v>
      </c>
      <c r="GW68" s="2">
        <f t="shared" si="54"/>
        <v>4490.286172253489</v>
      </c>
      <c r="GX68" s="2">
        <f t="shared" si="54"/>
        <v>4453.5849962273387</v>
      </c>
      <c r="GY68" s="2">
        <f t="shared" si="54"/>
        <v>4431.5435407425402</v>
      </c>
      <c r="GZ68" s="2">
        <f t="shared" si="54"/>
        <v>4072.3292713219616</v>
      </c>
      <c r="HA68" s="2">
        <f t="shared" ref="HA68:HC68" si="57">SUM(HA10:HA27)</f>
        <v>3619.8258063121771</v>
      </c>
      <c r="HB68" s="2">
        <f t="shared" si="57"/>
        <v>3643.921741605629</v>
      </c>
      <c r="HC68" s="2">
        <f t="shared" si="57"/>
        <v>3601.0796777693877</v>
      </c>
      <c r="HD68" s="37">
        <f t="shared" si="54"/>
        <v>5556.341124352688</v>
      </c>
      <c r="HE68" s="2">
        <f t="shared" si="54"/>
        <v>5053.1546918744207</v>
      </c>
      <c r="HF68" s="2">
        <f t="shared" si="54"/>
        <v>5492.6121549854606</v>
      </c>
      <c r="HG68" s="2">
        <f t="shared" si="54"/>
        <v>4828.565193858135</v>
      </c>
      <c r="HH68" s="2">
        <f t="shared" si="54"/>
        <v>4501.0717605279115</v>
      </c>
      <c r="HI68" s="2">
        <f t="shared" si="54"/>
        <v>4201.6120015423685</v>
      </c>
      <c r="HJ68" s="2">
        <f t="shared" si="54"/>
        <v>3766.0528525057807</v>
      </c>
      <c r="HK68" s="2">
        <f t="shared" si="54"/>
        <v>3430.813769934824</v>
      </c>
      <c r="HL68" s="2">
        <f>SUM(HL10:HL27)</f>
        <v>3181.9602362622009</v>
      </c>
      <c r="HM68" s="2">
        <f t="shared" si="54"/>
        <v>3291.1823104840119</v>
      </c>
      <c r="HN68" s="2">
        <f t="shared" si="54"/>
        <v>3234.2419443589602</v>
      </c>
      <c r="HO68" s="2">
        <f t="shared" si="54"/>
        <v>3200.3254262142909</v>
      </c>
      <c r="HP68" s="2">
        <f t="shared" si="54"/>
        <v>2942.2424525958027</v>
      </c>
      <c r="HQ68" s="2">
        <f t="shared" ref="HQ68:HS68" si="58">SUM(HQ10:HQ27)</f>
        <v>2572.7652962952984</v>
      </c>
      <c r="HR68" s="2">
        <f t="shared" si="58"/>
        <v>2587.1752835251764</v>
      </c>
      <c r="HS68" s="2">
        <f t="shared" si="58"/>
        <v>2606.263849551774</v>
      </c>
      <c r="HT68" s="37">
        <f t="shared" si="54"/>
        <v>9124.1761228934756</v>
      </c>
      <c r="HU68" s="2">
        <f t="shared" si="54"/>
        <v>8002.0841567428724</v>
      </c>
      <c r="HV68" s="2">
        <f t="shared" si="54"/>
        <v>8623.5203093520649</v>
      </c>
      <c r="HW68" s="2">
        <f t="shared" si="54"/>
        <v>7769.9044546685691</v>
      </c>
      <c r="HX68" s="2">
        <f t="shared" si="54"/>
        <v>7236.5330058494201</v>
      </c>
      <c r="HY68" s="2">
        <f t="shared" si="54"/>
        <v>6836.6938985714578</v>
      </c>
      <c r="HZ68" s="2">
        <f t="shared" si="54"/>
        <v>6242.5456353816853</v>
      </c>
      <c r="IA68" s="2">
        <f t="shared" si="54"/>
        <v>5903.6984222765432</v>
      </c>
      <c r="IB68" s="2">
        <f t="shared" si="54"/>
        <v>5421.6731488594041</v>
      </c>
      <c r="IC68" s="2">
        <f t="shared" si="54"/>
        <v>5551.1879988526753</v>
      </c>
      <c r="ID68" s="2">
        <f t="shared" si="54"/>
        <v>5528.3021259671505</v>
      </c>
      <c r="IE68" s="2">
        <f t="shared" si="54"/>
        <v>5486.6456671287278</v>
      </c>
      <c r="IF68" s="2">
        <f t="shared" ref="IF68:IH68" si="59">SUM(IF10:IF27)</f>
        <v>5069.7778633259895</v>
      </c>
      <c r="IG68" s="2">
        <f t="shared" si="54"/>
        <v>4652.3723415954728</v>
      </c>
      <c r="IH68" s="2">
        <f t="shared" si="59"/>
        <v>4761.1010705037897</v>
      </c>
      <c r="II68" s="38">
        <f t="shared" ref="II68:IY68" si="60">SUM(II10:II27)</f>
        <v>4581.5911817931192</v>
      </c>
      <c r="IJ68" s="37">
        <f t="shared" si="60"/>
        <v>22909.011482961399</v>
      </c>
      <c r="IK68" s="2">
        <f t="shared" si="60"/>
        <v>22500.53367783955</v>
      </c>
      <c r="IL68" s="2">
        <f t="shared" si="60"/>
        <v>23819.588394388127</v>
      </c>
      <c r="IM68" s="2">
        <f t="shared" si="60"/>
        <v>23638.733765681856</v>
      </c>
      <c r="IN68" s="2">
        <f t="shared" si="60"/>
        <v>23692.789883272668</v>
      </c>
      <c r="IO68" s="2">
        <f t="shared" si="60"/>
        <v>23559.37387354474</v>
      </c>
      <c r="IP68" s="2">
        <f t="shared" si="60"/>
        <v>23862.426917329311</v>
      </c>
      <c r="IQ68" s="2">
        <f t="shared" si="60"/>
        <v>24241.346642839006</v>
      </c>
      <c r="IR68" s="2">
        <f t="shared" si="60"/>
        <v>23968.203530216077</v>
      </c>
      <c r="IS68" s="2">
        <f t="shared" si="60"/>
        <v>24417.567201874481</v>
      </c>
      <c r="IT68" s="2">
        <f t="shared" si="60"/>
        <v>24184.166755292419</v>
      </c>
      <c r="IU68" s="2">
        <f t="shared" si="60"/>
        <v>25667.27500284051</v>
      </c>
      <c r="IV68" s="2">
        <f t="shared" si="60"/>
        <v>25858.031897992667</v>
      </c>
      <c r="IW68" s="2">
        <f t="shared" si="60"/>
        <v>26057.457855642391</v>
      </c>
      <c r="IX68" s="2">
        <f t="shared" si="60"/>
        <v>26266.245164223394</v>
      </c>
      <c r="IY68" s="38">
        <f t="shared" si="60"/>
        <v>26084.254981995655</v>
      </c>
    </row>
    <row r="69" spans="1:259" ht="14.5" x14ac:dyDescent="0.35">
      <c r="A69" s="16"/>
      <c r="B69" s="24"/>
      <c r="C69" s="55" t="s">
        <v>83</v>
      </c>
      <c r="D69" s="37">
        <f>D28+D29+D30</f>
        <v>10394.098614311557</v>
      </c>
      <c r="E69" s="2">
        <f t="shared" ref="E69:Q69" si="61">E28+E29+E30</f>
        <v>10635.562723614587</v>
      </c>
      <c r="F69" s="2">
        <f t="shared" si="61"/>
        <v>13085.94109533616</v>
      </c>
      <c r="G69" s="2">
        <f t="shared" si="61"/>
        <v>10832.772594204725</v>
      </c>
      <c r="H69" s="2">
        <f t="shared" si="61"/>
        <v>10117.73813721582</v>
      </c>
      <c r="I69" s="2">
        <f t="shared" si="61"/>
        <v>9627.6074199455543</v>
      </c>
      <c r="J69" s="2">
        <f t="shared" si="61"/>
        <v>8523.5035569304855</v>
      </c>
      <c r="K69" s="2">
        <f t="shared" si="61"/>
        <v>8236.6006026792875</v>
      </c>
      <c r="L69" s="2">
        <f t="shared" si="61"/>
        <v>8735.8009025816082</v>
      </c>
      <c r="M69" s="2">
        <f t="shared" si="61"/>
        <v>8291.147240814731</v>
      </c>
      <c r="N69" s="2">
        <f t="shared" si="61"/>
        <v>8403.6365585403182</v>
      </c>
      <c r="O69" s="2">
        <f t="shared" si="61"/>
        <v>7218.2037726362578</v>
      </c>
      <c r="P69" s="2">
        <f t="shared" si="61"/>
        <v>6779.3647142968584</v>
      </c>
      <c r="Q69" s="2">
        <f t="shared" si="61"/>
        <v>7426.8447211069997</v>
      </c>
      <c r="R69" s="2">
        <f t="shared" ref="R69:S69" si="62">R28+R29+R30</f>
        <v>7057.057947918167</v>
      </c>
      <c r="S69" s="2">
        <f t="shared" si="62"/>
        <v>6616.4983843135933</v>
      </c>
      <c r="T69" s="37">
        <f>T28+T29+T30</f>
        <v>7582.1868015749915</v>
      </c>
      <c r="U69" s="2">
        <f t="shared" ref="U69:AG69" si="63">U28+U29+U30</f>
        <v>7905.7094451191606</v>
      </c>
      <c r="V69" s="2">
        <f t="shared" si="63"/>
        <v>10434.39218721348</v>
      </c>
      <c r="W69" s="2">
        <f t="shared" si="63"/>
        <v>8337.7475138158006</v>
      </c>
      <c r="X69" s="2">
        <f t="shared" si="63"/>
        <v>7784.1192970696338</v>
      </c>
      <c r="Y69" s="2">
        <f t="shared" si="63"/>
        <v>7403.5286340554085</v>
      </c>
      <c r="Z69" s="2">
        <f t="shared" si="63"/>
        <v>6451.6019097769304</v>
      </c>
      <c r="AA69" s="2">
        <f t="shared" si="63"/>
        <v>6272.4638790954787</v>
      </c>
      <c r="AB69" s="2">
        <f t="shared" si="63"/>
        <v>6858.328488939952</v>
      </c>
      <c r="AC69" s="2">
        <f t="shared" si="63"/>
        <v>6475.986832704707</v>
      </c>
      <c r="AD69" s="2">
        <f t="shared" si="63"/>
        <v>6680.1700252763294</v>
      </c>
      <c r="AE69" s="2">
        <f t="shared" si="63"/>
        <v>5632.3107707295803</v>
      </c>
      <c r="AF69" s="2">
        <f t="shared" si="63"/>
        <v>5293.7794972534839</v>
      </c>
      <c r="AG69" s="2">
        <f t="shared" si="63"/>
        <v>5976.7388998155084</v>
      </c>
      <c r="AH69" s="2">
        <f t="shared" ref="AH69:AI69" si="64">AH28+AH29+AH30</f>
        <v>5656.2291302630001</v>
      </c>
      <c r="AI69" s="2">
        <f t="shared" si="64"/>
        <v>5273.1289052240654</v>
      </c>
      <c r="AJ69" s="37">
        <f>AJ28+AJ29+AJ30</f>
        <v>81928.918395100423</v>
      </c>
      <c r="AK69" s="2">
        <f t="shared" ref="AK69:AV69" si="65">AK28+AK29+AK30</f>
        <v>77871.063435435848</v>
      </c>
      <c r="AL69" s="2">
        <f t="shared" si="65"/>
        <v>73512.677070323683</v>
      </c>
      <c r="AM69" s="2">
        <f t="shared" si="65"/>
        <v>68611.659714092864</v>
      </c>
      <c r="AN69" s="2">
        <f t="shared" si="65"/>
        <v>63420.022397443179</v>
      </c>
      <c r="AO69" s="2">
        <f t="shared" si="65"/>
        <v>58950.348493719168</v>
      </c>
      <c r="AP69" s="2">
        <f t="shared" si="65"/>
        <v>53994.650124317362</v>
      </c>
      <c r="AQ69" s="2">
        <f t="shared" si="65"/>
        <v>49759.608820941619</v>
      </c>
      <c r="AR69" s="2">
        <f t="shared" si="65"/>
        <v>46851.939933861424</v>
      </c>
      <c r="AS69" s="2">
        <f t="shared" si="65"/>
        <v>44258.137548820574</v>
      </c>
      <c r="AT69" s="2">
        <f t="shared" si="65"/>
        <v>41629.005337820156</v>
      </c>
      <c r="AU69" s="2">
        <f t="shared" si="65"/>
        <v>37443.430095191157</v>
      </c>
      <c r="AV69" s="2">
        <f t="shared" si="65"/>
        <v>35211.904329177545</v>
      </c>
      <c r="AW69" s="2">
        <f t="shared" ref="AW69:AY69" si="66">AW28+AW29+AW30</f>
        <v>32504.896376144497</v>
      </c>
      <c r="AX69" s="2">
        <f t="shared" si="66"/>
        <v>30912.02044408027</v>
      </c>
      <c r="AY69" s="38">
        <f t="shared" si="66"/>
        <v>29283.814839898881</v>
      </c>
      <c r="AZ69" s="2">
        <f>AZ28+AZ29+AZ30</f>
        <v>1609.9308418430935</v>
      </c>
      <c r="BA69" s="2">
        <f t="shared" ref="BA69:BL69" si="67">BA28+BA29+BA30</f>
        <v>1650.7740905391249</v>
      </c>
      <c r="BB69" s="2">
        <f t="shared" si="67"/>
        <v>1742.6446308700752</v>
      </c>
      <c r="BC69" s="2">
        <f t="shared" si="67"/>
        <v>1669.1197116180588</v>
      </c>
      <c r="BD69" s="2">
        <f t="shared" si="67"/>
        <v>1638.2821191467906</v>
      </c>
      <c r="BE69" s="2">
        <f t="shared" si="67"/>
        <v>1665.6252031179502</v>
      </c>
      <c r="BF69" s="2">
        <f t="shared" si="67"/>
        <v>1582.5373817895161</v>
      </c>
      <c r="BG69" s="2">
        <f t="shared" si="67"/>
        <v>1600.8319974442588</v>
      </c>
      <c r="BH69" s="2">
        <f t="shared" si="67"/>
        <v>1560.5029085659185</v>
      </c>
      <c r="BI69" s="2">
        <f t="shared" si="67"/>
        <v>1588.7586137958938</v>
      </c>
      <c r="BJ69" s="2">
        <f t="shared" si="67"/>
        <v>1565.8859646188289</v>
      </c>
      <c r="BK69" s="2">
        <f t="shared" si="67"/>
        <v>1503.0612297459038</v>
      </c>
      <c r="BL69" s="2">
        <f t="shared" si="67"/>
        <v>1386.6960306684923</v>
      </c>
      <c r="BM69" s="2">
        <f t="shared" ref="BM69:BO69" si="68">BM28+BM29+BM30</f>
        <v>1458.3284217002583</v>
      </c>
      <c r="BN69" s="2">
        <f t="shared" si="68"/>
        <v>1419.0054990373551</v>
      </c>
      <c r="BO69" s="2">
        <f t="shared" si="68"/>
        <v>1386.6784690425902</v>
      </c>
      <c r="BP69" s="37">
        <f>BP28+BP29+BP30</f>
        <v>61979.844316966934</v>
      </c>
      <c r="BQ69" s="2">
        <f t="shared" ref="BQ69:CB69" si="69">BQ28+BQ29+BQ30</f>
        <v>85874.590977816333</v>
      </c>
      <c r="BR69" s="2">
        <f t="shared" si="69"/>
        <v>107075.60222994746</v>
      </c>
      <c r="BS69" s="2">
        <f t="shared" si="69"/>
        <v>105596.74853341542</v>
      </c>
      <c r="BT69" s="2">
        <f t="shared" si="69"/>
        <v>97275.06900983899</v>
      </c>
      <c r="BU69" s="2">
        <f t="shared" si="69"/>
        <v>103455.67632225313</v>
      </c>
      <c r="BV69" s="2">
        <f t="shared" si="69"/>
        <v>111920.28884615013</v>
      </c>
      <c r="BW69" s="2">
        <f t="shared" si="69"/>
        <v>117581.66608200014</v>
      </c>
      <c r="BX69" s="2">
        <f t="shared" si="69"/>
        <v>122262.04426051535</v>
      </c>
      <c r="BY69" s="2">
        <f t="shared" si="69"/>
        <v>124981.71974231137</v>
      </c>
      <c r="BZ69" s="2">
        <f t="shared" si="69"/>
        <v>112448.36616746352</v>
      </c>
      <c r="CA69" s="2">
        <f t="shared" si="69"/>
        <v>107695.06106985472</v>
      </c>
      <c r="CB69" s="2">
        <f t="shared" si="69"/>
        <v>96047.421979892853</v>
      </c>
      <c r="CC69" s="2">
        <f t="shared" ref="CC69:CE69" si="70">CC28+CC29+CC30</f>
        <v>117213.4755643216</v>
      </c>
      <c r="CD69" s="2">
        <f t="shared" si="70"/>
        <v>123553.88239819124</v>
      </c>
      <c r="CE69" s="2">
        <f t="shared" si="70"/>
        <v>119729.16820483717</v>
      </c>
      <c r="CF69" s="37">
        <f>CF28+CF29+CF30</f>
        <v>9830.0499999999993</v>
      </c>
      <c r="CG69" s="2">
        <f t="shared" ref="CG69:CR69" si="71">CG28+CG29+CG30</f>
        <v>5387.6149999999998</v>
      </c>
      <c r="CH69" s="2">
        <f t="shared" si="71"/>
        <v>686.05650000000003</v>
      </c>
      <c r="CI69" s="2">
        <f t="shared" si="71"/>
        <v>621.97649999998202</v>
      </c>
      <c r="CJ69" s="2">
        <f t="shared" si="71"/>
        <v>160.19999999999999</v>
      </c>
      <c r="CK69" s="2">
        <f t="shared" si="71"/>
        <v>160.19999999999999</v>
      </c>
      <c r="CL69" s="2">
        <f t="shared" si="71"/>
        <v>104.13</v>
      </c>
      <c r="CM69" s="2">
        <f t="shared" si="71"/>
        <v>104.13</v>
      </c>
      <c r="CN69" s="2">
        <f t="shared" si="71"/>
        <v>104.13</v>
      </c>
      <c r="CO69" s="2">
        <f t="shared" si="71"/>
        <v>104.13</v>
      </c>
      <c r="CP69" s="2">
        <f t="shared" si="71"/>
        <v>104.13</v>
      </c>
      <c r="CQ69" s="2">
        <f t="shared" si="71"/>
        <v>104.13</v>
      </c>
      <c r="CR69" s="2">
        <f t="shared" si="71"/>
        <v>0</v>
      </c>
      <c r="CS69" s="2">
        <f t="shared" ref="CS69:CU69" si="72">CS28+CS29+CS30</f>
        <v>0</v>
      </c>
      <c r="CT69" s="2">
        <f t="shared" si="72"/>
        <v>0</v>
      </c>
      <c r="CU69" s="2">
        <f t="shared" si="72"/>
        <v>0</v>
      </c>
      <c r="CV69" s="37">
        <f>CV28+CV29+CV30</f>
        <v>19460.530268368799</v>
      </c>
      <c r="CW69" s="2">
        <f t="shared" ref="CW69:DH69" si="73">CW28+CW29+CW30</f>
        <v>20746.162332533298</v>
      </c>
      <c r="CX69" s="2">
        <f t="shared" si="73"/>
        <v>23631.4642430981</v>
      </c>
      <c r="CY69" s="2">
        <f t="shared" si="73"/>
        <v>25363.1597821213</v>
      </c>
      <c r="CZ69" s="2">
        <f t="shared" si="73"/>
        <v>26278.182434047598</v>
      </c>
      <c r="DA69" s="2">
        <f t="shared" si="73"/>
        <v>28462.4729174981</v>
      </c>
      <c r="DB69" s="2">
        <f t="shared" si="73"/>
        <v>28654.618652295398</v>
      </c>
      <c r="DC69" s="2">
        <f t="shared" si="73"/>
        <v>28961.4011927211</v>
      </c>
      <c r="DD69" s="2">
        <f t="shared" si="73"/>
        <v>29718.650463054099</v>
      </c>
      <c r="DE69" s="2">
        <f t="shared" si="73"/>
        <v>29825.674344822401</v>
      </c>
      <c r="DF69" s="2">
        <f t="shared" si="73"/>
        <v>30342.107013570698</v>
      </c>
      <c r="DG69" s="2">
        <f t="shared" si="73"/>
        <v>31366.542288798901</v>
      </c>
      <c r="DH69" s="2">
        <f t="shared" si="73"/>
        <v>36130.025719353696</v>
      </c>
      <c r="DI69" s="2">
        <f t="shared" ref="DI69:DK69" si="74">DI28+DI29+DI30</f>
        <v>36298.215444566602</v>
      </c>
      <c r="DJ69" s="2">
        <f t="shared" si="74"/>
        <v>35701.905577821803</v>
      </c>
      <c r="DK69" s="2">
        <f t="shared" si="74"/>
        <v>36223.701071231299</v>
      </c>
      <c r="DL69" s="37">
        <f>DL28+DL29+DL30</f>
        <v>4748.3443842352972</v>
      </c>
      <c r="DM69" s="2">
        <f t="shared" ref="DM69:DX69" si="75">DM28+DM29+DM30</f>
        <v>4937.7444603030563</v>
      </c>
      <c r="DN69" s="2">
        <f t="shared" si="75"/>
        <v>6172.6416117342005</v>
      </c>
      <c r="DO69" s="2">
        <f t="shared" si="75"/>
        <v>4235.9185676704046</v>
      </c>
      <c r="DP69" s="2">
        <f t="shared" si="75"/>
        <v>3862.8580567206204</v>
      </c>
      <c r="DQ69" s="2">
        <f t="shared" si="75"/>
        <v>3201.2100511431941</v>
      </c>
      <c r="DR69" s="2">
        <f t="shared" si="75"/>
        <v>2565.0363851570678</v>
      </c>
      <c r="DS69" s="2">
        <f t="shared" si="75"/>
        <v>2050.2159546855441</v>
      </c>
      <c r="DT69" s="2">
        <f t="shared" si="75"/>
        <v>2328.4192739199657</v>
      </c>
      <c r="DU69" s="2">
        <f t="shared" si="75"/>
        <v>2130.3786413277408</v>
      </c>
      <c r="DV69" s="2">
        <f t="shared" si="75"/>
        <v>2324.975569094951</v>
      </c>
      <c r="DW69" s="2">
        <f t="shared" si="75"/>
        <v>2520.6967854613399</v>
      </c>
      <c r="DX69" s="2">
        <f t="shared" si="75"/>
        <v>1916.3827744931307</v>
      </c>
      <c r="DY69" s="2">
        <f t="shared" ref="DY69:EA69" si="76">DY28+DY29+DY30</f>
        <v>2845.9918902752461</v>
      </c>
      <c r="DZ69" s="2">
        <f t="shared" si="76"/>
        <v>2918.2032982781143</v>
      </c>
      <c r="EA69" s="2">
        <f t="shared" si="76"/>
        <v>2644.7911292251056</v>
      </c>
      <c r="EB69" s="37">
        <f>EB28+EB29+EB30</f>
        <v>12112.306603196024</v>
      </c>
      <c r="EC69" s="2">
        <f t="shared" ref="EC69:EN69" si="77">EC28+EC29+EC30</f>
        <v>13219.496275319681</v>
      </c>
      <c r="ED69" s="2">
        <f t="shared" si="77"/>
        <v>15879.295829954684</v>
      </c>
      <c r="EE69" s="2">
        <f t="shared" si="77"/>
        <v>13328.960112671395</v>
      </c>
      <c r="EF69" s="2">
        <f t="shared" si="77"/>
        <v>13575.098459465949</v>
      </c>
      <c r="EG69" s="2">
        <f t="shared" si="77"/>
        <v>12534.530491287545</v>
      </c>
      <c r="EH69" s="2">
        <f t="shared" si="77"/>
        <v>12220.884595096088</v>
      </c>
      <c r="EI69" s="2">
        <f t="shared" si="77"/>
        <v>12251.381014059907</v>
      </c>
      <c r="EJ69" s="2">
        <f t="shared" si="77"/>
        <v>12910.896071690218</v>
      </c>
      <c r="EK69" s="2">
        <f t="shared" si="77"/>
        <v>12550.368600961396</v>
      </c>
      <c r="EL69" s="2">
        <f t="shared" si="77"/>
        <v>12627.325586217337</v>
      </c>
      <c r="EM69" s="2">
        <f t="shared" si="77"/>
        <v>12696.729637820372</v>
      </c>
      <c r="EN69" s="2">
        <f t="shared" si="77"/>
        <v>11209.51461341695</v>
      </c>
      <c r="EO69" s="2">
        <f t="shared" ref="EO69:EQ69" si="78">EO28+EO29+EO30</f>
        <v>13553.191361932577</v>
      </c>
      <c r="EP69" s="2">
        <f t="shared" si="78"/>
        <v>13116.185571245296</v>
      </c>
      <c r="EQ69" s="2">
        <f t="shared" si="78"/>
        <v>12732.032976345185</v>
      </c>
      <c r="ER69" s="37">
        <f>ER28+ER29+ER30</f>
        <v>6035.5866795473194</v>
      </c>
      <c r="ES69" s="2">
        <f t="shared" ref="ES69:FD69" si="79">ES28+ES29+ES30</f>
        <v>6556.6605192382285</v>
      </c>
      <c r="ET69" s="2">
        <f t="shared" si="79"/>
        <v>7727.2340277306639</v>
      </c>
      <c r="EU69" s="2">
        <f t="shared" si="79"/>
        <v>6751.2559856806156</v>
      </c>
      <c r="EV69" s="2">
        <f t="shared" si="79"/>
        <v>6847.3591058293387</v>
      </c>
      <c r="EW69" s="2">
        <f t="shared" si="79"/>
        <v>6622.8469350706055</v>
      </c>
      <c r="EX69" s="2">
        <f t="shared" si="79"/>
        <v>6165.6067186413302</v>
      </c>
      <c r="EY69" s="2">
        <f t="shared" si="79"/>
        <v>6345.255303239619</v>
      </c>
      <c r="EZ69" s="2">
        <f t="shared" si="79"/>
        <v>6597.7732633034348</v>
      </c>
      <c r="FA69" s="2">
        <f t="shared" si="79"/>
        <v>6356.5183231979117</v>
      </c>
      <c r="FB69" s="2">
        <f t="shared" si="79"/>
        <v>6285.1495449373706</v>
      </c>
      <c r="FC69" s="2">
        <f t="shared" si="79"/>
        <v>6043.785757794546</v>
      </c>
      <c r="FD69" s="2">
        <f t="shared" si="79"/>
        <v>5309.6122165224433</v>
      </c>
      <c r="FE69" s="2">
        <f t="shared" ref="FE69:FG69" si="80">FE28+FE29+FE30</f>
        <v>6269.6795320570109</v>
      </c>
      <c r="FF69" s="2">
        <f t="shared" si="80"/>
        <v>5935.8746426696471</v>
      </c>
      <c r="FG69" s="2">
        <f t="shared" si="80"/>
        <v>5777.2833300316252</v>
      </c>
      <c r="FH69" s="37">
        <f>FH28+FH29+FH30</f>
        <v>1214.3955099670338</v>
      </c>
      <c r="FI69" s="2">
        <f t="shared" ref="FI69:FT69" si="81">FI28+FI29+FI30</f>
        <v>1324.0679363381785</v>
      </c>
      <c r="FJ69" s="2">
        <f t="shared" si="81"/>
        <v>1380.699590483214</v>
      </c>
      <c r="FK69" s="2">
        <f t="shared" si="81"/>
        <v>1423.8511014205553</v>
      </c>
      <c r="FL69" s="2">
        <f t="shared" si="81"/>
        <v>1394.3107150249325</v>
      </c>
      <c r="FM69" s="2">
        <f t="shared" si="81"/>
        <v>1418.5761506729448</v>
      </c>
      <c r="FN69" s="2">
        <f t="shared" si="81"/>
        <v>1449.2947082886981</v>
      </c>
      <c r="FO69" s="2">
        <f t="shared" si="81"/>
        <v>1502.8083383571588</v>
      </c>
      <c r="FP69" s="2">
        <f t="shared" si="81"/>
        <v>1588.8674624574053</v>
      </c>
      <c r="FQ69" s="2">
        <f t="shared" si="81"/>
        <v>1593.7292673509478</v>
      </c>
      <c r="FR69" s="2">
        <f t="shared" si="81"/>
        <v>1584.587691945861</v>
      </c>
      <c r="FS69" s="2">
        <f t="shared" si="81"/>
        <v>1663.1313573942648</v>
      </c>
      <c r="FT69" s="2">
        <f t="shared" si="81"/>
        <v>1673.6136034669403</v>
      </c>
      <c r="FU69" s="2">
        <f t="shared" ref="FU69:FW69" si="82">FU28+FU29+FU30</f>
        <v>1715.027018323231</v>
      </c>
      <c r="FV69" s="2">
        <f t="shared" si="82"/>
        <v>1680.4919401910215</v>
      </c>
      <c r="FW69" s="2">
        <f t="shared" si="82"/>
        <v>1615.5464559061043</v>
      </c>
      <c r="FX69" s="37">
        <f>FX28+FX29+FX30</f>
        <v>6813.2437475521874</v>
      </c>
      <c r="FY69" s="2">
        <f t="shared" ref="FY69:GJ69" si="83">FY28+FY29+FY30</f>
        <v>6805.1879747856665</v>
      </c>
      <c r="FZ69" s="2">
        <f t="shared" si="83"/>
        <v>7330.3493919939992</v>
      </c>
      <c r="GA69" s="2">
        <f t="shared" si="83"/>
        <v>7079.9837582702175</v>
      </c>
      <c r="GB69" s="2">
        <f t="shared" si="83"/>
        <v>7140.5944545149414</v>
      </c>
      <c r="GC69" s="2">
        <f t="shared" si="83"/>
        <v>6887.9806708703782</v>
      </c>
      <c r="GD69" s="2">
        <f t="shared" si="83"/>
        <v>6680.2942512211175</v>
      </c>
      <c r="GE69" s="2">
        <f t="shared" si="83"/>
        <v>6778.2602997975146</v>
      </c>
      <c r="GF69" s="2">
        <f t="shared" si="83"/>
        <v>6452.8450004003862</v>
      </c>
      <c r="GG69" s="2">
        <f t="shared" si="83"/>
        <v>6145.100513947581</v>
      </c>
      <c r="GH69" s="2">
        <f t="shared" si="83"/>
        <v>6216.4281897920137</v>
      </c>
      <c r="GI69" s="2">
        <f t="shared" si="83"/>
        <v>6207.2276480920273</v>
      </c>
      <c r="GJ69" s="2">
        <f t="shared" si="83"/>
        <v>5775.8191222688356</v>
      </c>
      <c r="GK69" s="2">
        <f t="shared" ref="GK69:GM69" si="84">GK28+GK29+GK30</f>
        <v>6066.1839018879082</v>
      </c>
      <c r="GL69" s="2">
        <f t="shared" si="84"/>
        <v>6317.0104988912717</v>
      </c>
      <c r="GM69" s="2">
        <f t="shared" si="84"/>
        <v>6392.3716188635526</v>
      </c>
      <c r="GN69" s="37">
        <f>GN28+GN29+GN30</f>
        <v>2169.7382263011532</v>
      </c>
      <c r="GO69" s="2">
        <f t="shared" ref="GO69:GZ69" si="85">GO28+GO29+GO30</f>
        <v>2245.8879098508228</v>
      </c>
      <c r="GP69" s="2">
        <f t="shared" si="85"/>
        <v>2431.4820955071177</v>
      </c>
      <c r="GQ69" s="2">
        <f t="shared" si="85"/>
        <v>1839.0812198710967</v>
      </c>
      <c r="GR69" s="2">
        <f t="shared" si="85"/>
        <v>1792.4509587069183</v>
      </c>
      <c r="GS69" s="2">
        <f t="shared" si="85"/>
        <v>1602.3353256092287</v>
      </c>
      <c r="GT69" s="2">
        <f t="shared" si="85"/>
        <v>1333.6365792486361</v>
      </c>
      <c r="GU69" s="2">
        <f t="shared" si="85"/>
        <v>1241.4628187621249</v>
      </c>
      <c r="GV69" s="2">
        <f t="shared" si="85"/>
        <v>1307.6588782327176</v>
      </c>
      <c r="GW69" s="2">
        <f t="shared" si="85"/>
        <v>1270.7785961516158</v>
      </c>
      <c r="GX69" s="2">
        <f t="shared" si="85"/>
        <v>1289.2492529207534</v>
      </c>
      <c r="GY69" s="2">
        <f t="shared" si="85"/>
        <v>1221.5078208181053</v>
      </c>
      <c r="GZ69" s="2">
        <f t="shared" si="85"/>
        <v>1140.8722547101988</v>
      </c>
      <c r="HA69" s="2">
        <f t="shared" ref="HA69:HC69" si="86">HA28+HA29+HA30</f>
        <v>1295.423046789497</v>
      </c>
      <c r="HB69" s="2">
        <f t="shared" si="86"/>
        <v>1218.2758806297441</v>
      </c>
      <c r="HC69" s="2">
        <f t="shared" si="86"/>
        <v>1234.1354344595086</v>
      </c>
      <c r="HD69" s="37">
        <f>HD28+HD29+HD30</f>
        <v>1666.7196385172317</v>
      </c>
      <c r="HE69" s="2">
        <f t="shared" ref="HE69:HP69" si="87">HE28+HE29+HE30</f>
        <v>1680.7949204270219</v>
      </c>
      <c r="HF69" s="2">
        <f t="shared" si="87"/>
        <v>1763.5999032662321</v>
      </c>
      <c r="HG69" s="2">
        <f t="shared" si="87"/>
        <v>1392.8694192570622</v>
      </c>
      <c r="HH69" s="2">
        <f t="shared" si="87"/>
        <v>1329.4086378133461</v>
      </c>
      <c r="HI69" s="2">
        <f t="shared" si="87"/>
        <v>1148.863618404305</v>
      </c>
      <c r="HJ69" s="2">
        <f t="shared" si="87"/>
        <v>907.14499137915971</v>
      </c>
      <c r="HK69" s="2">
        <f t="shared" si="87"/>
        <v>778.73549793605264</v>
      </c>
      <c r="HL69" s="2">
        <f t="shared" si="87"/>
        <v>824.33187273350086</v>
      </c>
      <c r="HM69" s="2">
        <f t="shared" si="87"/>
        <v>809.65517844637009</v>
      </c>
      <c r="HN69" s="2">
        <f t="shared" si="87"/>
        <v>826.39410926665664</v>
      </c>
      <c r="HO69" s="2">
        <f t="shared" si="87"/>
        <v>786.69178871864426</v>
      </c>
      <c r="HP69" s="2">
        <f t="shared" si="87"/>
        <v>757.8682667639938</v>
      </c>
      <c r="HQ69" s="2">
        <f t="shared" ref="HQ69:HS69" si="88">HQ28+HQ29+HQ30</f>
        <v>842.94334946494735</v>
      </c>
      <c r="HR69" s="2">
        <f t="shared" si="88"/>
        <v>781.7362807918139</v>
      </c>
      <c r="HS69" s="2">
        <f t="shared" si="88"/>
        <v>798.94018047251791</v>
      </c>
      <c r="HT69" s="37">
        <f>HT28+HT29+HT30</f>
        <v>2394.1138567950757</v>
      </c>
      <c r="HU69" s="2">
        <f t="shared" ref="HU69:IG69" si="89">HU28+HU29+HU30</f>
        <v>2492.1288795796877</v>
      </c>
      <c r="HV69" s="2">
        <f t="shared" si="89"/>
        <v>2604.7354042475099</v>
      </c>
      <c r="HW69" s="2">
        <f t="shared" si="89"/>
        <v>2083.2521691320621</v>
      </c>
      <c r="HX69" s="2">
        <f t="shared" si="89"/>
        <v>2028.9665615179115</v>
      </c>
      <c r="HY69" s="2">
        <f t="shared" si="89"/>
        <v>1841.3307521021595</v>
      </c>
      <c r="HZ69" s="2">
        <f t="shared" si="89"/>
        <v>1437.7110446974095</v>
      </c>
      <c r="IA69" s="2">
        <f t="shared" si="89"/>
        <v>1376.6916934154801</v>
      </c>
      <c r="IB69" s="2">
        <f t="shared" si="89"/>
        <v>1447.4597175868084</v>
      </c>
      <c r="IC69" s="2">
        <f t="shared" si="89"/>
        <v>1383.9893478035556</v>
      </c>
      <c r="ID69" s="2">
        <f t="shared" si="89"/>
        <v>1407.7941774008652</v>
      </c>
      <c r="IE69" s="2">
        <f t="shared" si="89"/>
        <v>1326.7891519972018</v>
      </c>
      <c r="IF69" s="2">
        <f t="shared" ref="IF69:IH69" si="90">IF28+IF29+IF30</f>
        <v>1235.5285963726303</v>
      </c>
      <c r="IG69" s="2">
        <f t="shared" si="89"/>
        <v>1399.0644790344504</v>
      </c>
      <c r="IH69" s="2">
        <f t="shared" si="90"/>
        <v>1335.3880634309137</v>
      </c>
      <c r="II69" s="38">
        <f t="shared" ref="II69" si="91">II28+II29+II30</f>
        <v>1330.6735174451651</v>
      </c>
      <c r="IJ69" s="37">
        <f>IJ28+IJ29+IJ30</f>
        <v>13433.757262919875</v>
      </c>
      <c r="IK69" s="2">
        <f t="shared" ref="IK69:IY69" si="92">IK28+IK29+IK30</f>
        <v>14741.882171896506</v>
      </c>
      <c r="IL69" s="2">
        <f t="shared" si="92"/>
        <v>17005.527852050396</v>
      </c>
      <c r="IM69" s="2">
        <f t="shared" si="92"/>
        <v>15153.893319459205</v>
      </c>
      <c r="IN69" s="2">
        <f t="shared" si="92"/>
        <v>16436.222012122369</v>
      </c>
      <c r="IO69" s="2">
        <f t="shared" si="92"/>
        <v>16242.534796116501</v>
      </c>
      <c r="IP69" s="2">
        <f t="shared" si="92"/>
        <v>15606.604321895176</v>
      </c>
      <c r="IQ69" s="2">
        <f t="shared" si="92"/>
        <v>15931.579919212247</v>
      </c>
      <c r="IR69" s="2">
        <f t="shared" si="92"/>
        <v>16882.604005178455</v>
      </c>
      <c r="IS69" s="2">
        <f t="shared" si="92"/>
        <v>17077.325330774147</v>
      </c>
      <c r="IT69" s="2">
        <f t="shared" si="92"/>
        <v>16959.254690812908</v>
      </c>
      <c r="IU69" s="2">
        <f t="shared" si="92"/>
        <v>17131.877985733841</v>
      </c>
      <c r="IV69" s="2">
        <f t="shared" si="92"/>
        <v>15360.004410648962</v>
      </c>
      <c r="IW69" s="2">
        <f t="shared" si="92"/>
        <v>18268.064923569647</v>
      </c>
      <c r="IX69" s="2">
        <f t="shared" si="92"/>
        <v>17227.760057038016</v>
      </c>
      <c r="IY69" s="38">
        <f t="shared" si="92"/>
        <v>16986.579117984729</v>
      </c>
    </row>
    <row r="70" spans="1:259" ht="14.5" x14ac:dyDescent="0.35">
      <c r="A70" s="16"/>
      <c r="B70" s="24"/>
      <c r="C70" s="55" t="s">
        <v>68</v>
      </c>
      <c r="D70" s="37">
        <f>D31</f>
        <v>1848.1005521716859</v>
      </c>
      <c r="E70" s="2">
        <f t="shared" ref="E70:Q70" si="93">E31</f>
        <v>1844.9080896582482</v>
      </c>
      <c r="F70" s="2">
        <f t="shared" si="93"/>
        <v>1959.0689900729503</v>
      </c>
      <c r="G70" s="2">
        <f t="shared" si="93"/>
        <v>1981.1142103407092</v>
      </c>
      <c r="H70" s="2">
        <f t="shared" si="93"/>
        <v>1919.853356872366</v>
      </c>
      <c r="I70" s="2">
        <f t="shared" si="93"/>
        <v>1891.190481898798</v>
      </c>
      <c r="J70" s="2">
        <f t="shared" si="93"/>
        <v>1819.4463803164779</v>
      </c>
      <c r="K70" s="2">
        <f t="shared" si="93"/>
        <v>1869.6988212731578</v>
      </c>
      <c r="L70" s="2">
        <f t="shared" si="93"/>
        <v>1871.8067941719282</v>
      </c>
      <c r="M70" s="2">
        <f t="shared" si="93"/>
        <v>1775.2909264540035</v>
      </c>
      <c r="N70" s="2">
        <f t="shared" ref="N70" si="94">N31</f>
        <v>1749.7637629244434</v>
      </c>
      <c r="O70" s="2">
        <f t="shared" si="93"/>
        <v>1817.895258377757</v>
      </c>
      <c r="P70" s="2">
        <f t="shared" si="93"/>
        <v>1818.1979802154492</v>
      </c>
      <c r="Q70" s="2">
        <f t="shared" si="93"/>
        <v>1896.9655750223312</v>
      </c>
      <c r="R70" s="2">
        <f t="shared" ref="R70:S70" si="95">R31</f>
        <v>1707.8630769168085</v>
      </c>
      <c r="S70" s="2">
        <f t="shared" si="95"/>
        <v>1615.8616137706404</v>
      </c>
      <c r="T70" s="37">
        <f>T31</f>
        <v>1810.1462292012359</v>
      </c>
      <c r="U70" s="2">
        <f t="shared" ref="U70:AG70" si="96">U31</f>
        <v>1805.6666668965947</v>
      </c>
      <c r="V70" s="2">
        <f t="shared" si="96"/>
        <v>1919.7965999783119</v>
      </c>
      <c r="W70" s="2">
        <f t="shared" si="96"/>
        <v>1942.0761173558892</v>
      </c>
      <c r="X70" s="2">
        <f t="shared" si="96"/>
        <v>1881.156234321307</v>
      </c>
      <c r="Y70" s="2">
        <f t="shared" si="96"/>
        <v>1852.6358461555412</v>
      </c>
      <c r="Z70" s="2">
        <f t="shared" si="96"/>
        <v>1782.220198019585</v>
      </c>
      <c r="AA70" s="2">
        <f t="shared" si="96"/>
        <v>1832.5121403199946</v>
      </c>
      <c r="AB70" s="2">
        <f t="shared" si="96"/>
        <v>1834.3835614833413</v>
      </c>
      <c r="AC70" s="2">
        <f t="shared" si="96"/>
        <v>1738.476244500773</v>
      </c>
      <c r="AD70" s="2">
        <f t="shared" si="96"/>
        <v>1712.8077230507636</v>
      </c>
      <c r="AE70" s="2">
        <f t="shared" si="96"/>
        <v>1781.4728055288178</v>
      </c>
      <c r="AF70" s="2">
        <f t="shared" si="96"/>
        <v>1781.6712670901095</v>
      </c>
      <c r="AG70" s="2">
        <f t="shared" si="96"/>
        <v>1859.9349366726351</v>
      </c>
      <c r="AH70" s="2">
        <f t="shared" ref="AH70:AI70" si="97">AH31</f>
        <v>1670.5058580403199</v>
      </c>
      <c r="AI70" s="2">
        <f t="shared" si="97"/>
        <v>1580.4384133778865</v>
      </c>
      <c r="AJ70" s="37">
        <f>AJ31</f>
        <v>95.880223205649969</v>
      </c>
      <c r="AK70" s="2">
        <f t="shared" ref="AK70:AV70" si="98">AK31</f>
        <v>91.631094944806335</v>
      </c>
      <c r="AL70" s="2">
        <f t="shared" si="98"/>
        <v>87.257454143067093</v>
      </c>
      <c r="AM70" s="2">
        <f t="shared" si="98"/>
        <v>81.5618301043245</v>
      </c>
      <c r="AN70" s="2">
        <f t="shared" si="98"/>
        <v>68.360410197966644</v>
      </c>
      <c r="AO70" s="2">
        <f t="shared" si="98"/>
        <v>71.813211690937791</v>
      </c>
      <c r="AP70" s="2">
        <f t="shared" si="98"/>
        <v>62.352386874229566</v>
      </c>
      <c r="AQ70" s="2">
        <f t="shared" si="98"/>
        <v>63.322115077448792</v>
      </c>
      <c r="AR70" s="2">
        <f t="shared" si="98"/>
        <v>69.212170705940508</v>
      </c>
      <c r="AS70" s="2">
        <f t="shared" si="98"/>
        <v>61.426097362497551</v>
      </c>
      <c r="AT70" s="2">
        <f t="shared" si="98"/>
        <v>66.102972181949937</v>
      </c>
      <c r="AU70" s="2">
        <f t="shared" si="98"/>
        <v>65.1444104801365</v>
      </c>
      <c r="AV70" s="2">
        <f t="shared" si="98"/>
        <v>66.733461716157379</v>
      </c>
      <c r="AW70" s="2">
        <f t="shared" ref="AW70:AY70" si="99">AW31</f>
        <v>69.257509971698809</v>
      </c>
      <c r="AX70" s="2">
        <f t="shared" si="99"/>
        <v>77.180792707182434</v>
      </c>
      <c r="AY70" s="38">
        <f t="shared" si="99"/>
        <v>75.580082156993797</v>
      </c>
      <c r="AZ70" s="2">
        <f>AZ31</f>
        <v>41.871783041078125</v>
      </c>
      <c r="BA70" s="2">
        <f t="shared" ref="BA70:BL70" si="100">BA31</f>
        <v>43.693073302948058</v>
      </c>
      <c r="BB70" s="2">
        <f t="shared" si="100"/>
        <v>46.139162599350634</v>
      </c>
      <c r="BC70" s="2">
        <f t="shared" si="100"/>
        <v>48.860162435595697</v>
      </c>
      <c r="BD70" s="2">
        <f t="shared" si="100"/>
        <v>51.997668253651177</v>
      </c>
      <c r="BE70" s="2">
        <f t="shared" si="100"/>
        <v>55.928305100088195</v>
      </c>
      <c r="BF70" s="2">
        <f t="shared" si="100"/>
        <v>58.719738282416877</v>
      </c>
      <c r="BG70" s="2">
        <f t="shared" si="100"/>
        <v>64.68077077742268</v>
      </c>
      <c r="BH70" s="2">
        <f t="shared" si="100"/>
        <v>71.816085244174459</v>
      </c>
      <c r="BI70" s="2">
        <f t="shared" si="100"/>
        <v>78.455508104089375</v>
      </c>
      <c r="BJ70" s="2">
        <f t="shared" si="100"/>
        <v>86.367309515824161</v>
      </c>
      <c r="BK70" s="2">
        <f t="shared" si="100"/>
        <v>90.826700153968801</v>
      </c>
      <c r="BL70" s="2">
        <f t="shared" si="100"/>
        <v>94.979793741035593</v>
      </c>
      <c r="BM70" s="2">
        <f t="shared" ref="BM70:BO70" si="101">BM31</f>
        <v>101.76952663677213</v>
      </c>
      <c r="BN70" s="2">
        <f t="shared" si="101"/>
        <v>105.99062310221584</v>
      </c>
      <c r="BO70" s="2">
        <f t="shared" si="101"/>
        <v>103.46968697041153</v>
      </c>
      <c r="BP70" s="37">
        <f>BP31</f>
        <v>24173.654214814302</v>
      </c>
      <c r="BQ70" s="2">
        <f t="shared" ref="BQ70:CB70" si="102">BQ31</f>
        <v>25097.087677912699</v>
      </c>
      <c r="BR70" s="2">
        <f t="shared" si="102"/>
        <v>24602.303289802501</v>
      </c>
      <c r="BS70" s="2">
        <f t="shared" si="102"/>
        <v>23806.418696461998</v>
      </c>
      <c r="BT70" s="2">
        <f t="shared" si="102"/>
        <v>23003.648978297901</v>
      </c>
      <c r="BU70" s="2">
        <f t="shared" si="102"/>
        <v>21722.864964388798</v>
      </c>
      <c r="BV70" s="2">
        <f t="shared" si="102"/>
        <v>19919.584819582298</v>
      </c>
      <c r="BW70" s="2">
        <f t="shared" si="102"/>
        <v>18273.2574749796</v>
      </c>
      <c r="BX70" s="2">
        <f t="shared" si="102"/>
        <v>16454.0293191159</v>
      </c>
      <c r="BY70" s="2">
        <f t="shared" si="102"/>
        <v>14304.041579500101</v>
      </c>
      <c r="BZ70" s="2">
        <f t="shared" si="102"/>
        <v>12217.8196308935</v>
      </c>
      <c r="CA70" s="2">
        <f t="shared" si="102"/>
        <v>10529.3338147006</v>
      </c>
      <c r="CB70" s="2">
        <f t="shared" si="102"/>
        <v>9488.5308559155801</v>
      </c>
      <c r="CC70" s="2">
        <f t="shared" ref="CC70:CE70" si="103">CC31</f>
        <v>8122.5035117429697</v>
      </c>
      <c r="CD70" s="2">
        <f t="shared" si="103"/>
        <v>7108.6415586064504</v>
      </c>
      <c r="CE70" s="2">
        <f t="shared" si="103"/>
        <v>5887.4910451942897</v>
      </c>
      <c r="CF70" s="37">
        <f>CF31</f>
        <v>0</v>
      </c>
      <c r="CG70" s="2">
        <f t="shared" ref="CG70:CR70" si="104">CG31</f>
        <v>0</v>
      </c>
      <c r="CH70" s="2">
        <f t="shared" si="104"/>
        <v>0</v>
      </c>
      <c r="CI70" s="2">
        <f t="shared" si="104"/>
        <v>0</v>
      </c>
      <c r="CJ70" s="2">
        <f t="shared" si="104"/>
        <v>0</v>
      </c>
      <c r="CK70" s="2">
        <f t="shared" si="104"/>
        <v>0</v>
      </c>
      <c r="CL70" s="2">
        <f t="shared" si="104"/>
        <v>0</v>
      </c>
      <c r="CM70" s="2">
        <f t="shared" si="104"/>
        <v>0</v>
      </c>
      <c r="CN70" s="2">
        <f t="shared" si="104"/>
        <v>0</v>
      </c>
      <c r="CO70" s="2">
        <f t="shared" si="104"/>
        <v>0</v>
      </c>
      <c r="CP70" s="2">
        <f t="shared" si="104"/>
        <v>0</v>
      </c>
      <c r="CQ70" s="2">
        <f t="shared" si="104"/>
        <v>0</v>
      </c>
      <c r="CR70" s="2">
        <f t="shared" si="104"/>
        <v>0</v>
      </c>
      <c r="CS70" s="2">
        <f t="shared" ref="CS70:CU70" si="105">CS31</f>
        <v>0</v>
      </c>
      <c r="CT70" s="2">
        <f t="shared" si="105"/>
        <v>0</v>
      </c>
      <c r="CU70" s="2">
        <f t="shared" si="105"/>
        <v>0</v>
      </c>
      <c r="CV70" s="37">
        <f>CV31</f>
        <v>0</v>
      </c>
      <c r="CW70" s="2">
        <f t="shared" ref="CW70:DH70" si="106">CW31</f>
        <v>0</v>
      </c>
      <c r="CX70" s="2">
        <f t="shared" si="106"/>
        <v>0</v>
      </c>
      <c r="CY70" s="2">
        <f t="shared" si="106"/>
        <v>0</v>
      </c>
      <c r="CZ70" s="2">
        <f t="shared" si="106"/>
        <v>0</v>
      </c>
      <c r="DA70" s="2">
        <f t="shared" si="106"/>
        <v>0</v>
      </c>
      <c r="DB70" s="2">
        <f t="shared" si="106"/>
        <v>0</v>
      </c>
      <c r="DC70" s="2">
        <f t="shared" si="106"/>
        <v>0</v>
      </c>
      <c r="DD70" s="2">
        <f t="shared" si="106"/>
        <v>0</v>
      </c>
      <c r="DE70" s="2">
        <f t="shared" si="106"/>
        <v>0</v>
      </c>
      <c r="DF70" s="2">
        <f t="shared" si="106"/>
        <v>0</v>
      </c>
      <c r="DG70" s="2">
        <f t="shared" si="106"/>
        <v>0</v>
      </c>
      <c r="DH70" s="2">
        <f t="shared" si="106"/>
        <v>0</v>
      </c>
      <c r="DI70" s="2">
        <f t="shared" ref="DI70:DK70" si="107">DI31</f>
        <v>0</v>
      </c>
      <c r="DJ70" s="2">
        <f t="shared" si="107"/>
        <v>0</v>
      </c>
      <c r="DK70" s="2">
        <f t="shared" si="107"/>
        <v>0</v>
      </c>
      <c r="DL70" s="37">
        <f>DL31</f>
        <v>75.125974982279374</v>
      </c>
      <c r="DM70" s="2">
        <f t="shared" ref="DM70:DX70" si="108">DM31</f>
        <v>73.588065222673535</v>
      </c>
      <c r="DN70" s="2">
        <f t="shared" si="108"/>
        <v>74.280744277775995</v>
      </c>
      <c r="DO70" s="2">
        <f t="shared" si="108"/>
        <v>76.507083884835652</v>
      </c>
      <c r="DP70" s="2">
        <f t="shared" si="108"/>
        <v>76.470849572214206</v>
      </c>
      <c r="DQ70" s="2">
        <f t="shared" si="108"/>
        <v>78.443220471474191</v>
      </c>
      <c r="DR70" s="2">
        <f t="shared" si="108"/>
        <v>78.975736607423286</v>
      </c>
      <c r="DS70" s="2">
        <f t="shared" si="108"/>
        <v>81.877229145786742</v>
      </c>
      <c r="DT70" s="2">
        <f t="shared" si="108"/>
        <v>85.790340173622525</v>
      </c>
      <c r="DU70" s="2">
        <f t="shared" si="108"/>
        <v>15.077920147895698</v>
      </c>
      <c r="DV70" s="2">
        <f t="shared" si="108"/>
        <v>17.572371630033153</v>
      </c>
      <c r="DW70" s="2">
        <f t="shared" si="108"/>
        <v>16.310250580202336</v>
      </c>
      <c r="DX70" s="2">
        <f t="shared" si="108"/>
        <v>16.103549715019085</v>
      </c>
      <c r="DY70" s="2">
        <f t="shared" ref="DY70:EA70" si="109">DY31</f>
        <v>16.152137302354308</v>
      </c>
      <c r="DZ70" s="2">
        <f t="shared" si="109"/>
        <v>16.907264727865538</v>
      </c>
      <c r="EA70" s="2">
        <f t="shared" si="109"/>
        <v>16.536363420804975</v>
      </c>
      <c r="EB70" s="37">
        <f>EB31</f>
        <v>10479.509026348325</v>
      </c>
      <c r="EC70" s="2">
        <f t="shared" ref="EC70:EN70" si="110">EC31</f>
        <v>10004.328671723373</v>
      </c>
      <c r="ED70" s="2">
        <f t="shared" si="110"/>
        <v>10067.242682645903</v>
      </c>
      <c r="EE70" s="2">
        <f t="shared" si="110"/>
        <v>10112.893155835483</v>
      </c>
      <c r="EF70" s="2">
        <f t="shared" si="110"/>
        <v>9923.3402948448474</v>
      </c>
      <c r="EG70" s="2">
        <f t="shared" si="110"/>
        <v>10077.375886335762</v>
      </c>
      <c r="EH70" s="2">
        <f t="shared" si="110"/>
        <v>9976.2806262392623</v>
      </c>
      <c r="EI70" s="2">
        <f t="shared" si="110"/>
        <v>9909.3614848527632</v>
      </c>
      <c r="EJ70" s="2">
        <f t="shared" si="110"/>
        <v>9876.5263070244055</v>
      </c>
      <c r="EK70" s="2">
        <f t="shared" si="110"/>
        <v>9464.7073842082136</v>
      </c>
      <c r="EL70" s="2">
        <f t="shared" si="110"/>
        <v>8966.8124359037593</v>
      </c>
      <c r="EM70" s="2">
        <f t="shared" si="110"/>
        <v>8225.0199097931527</v>
      </c>
      <c r="EN70" s="2">
        <f t="shared" si="110"/>
        <v>7611.8736122857026</v>
      </c>
      <c r="EO70" s="2">
        <f t="shared" ref="EO70:EQ70" si="111">EO31</f>
        <v>7281.1006901354694</v>
      </c>
      <c r="EP70" s="2">
        <f t="shared" si="111"/>
        <v>6898.8715450436339</v>
      </c>
      <c r="EQ70" s="2">
        <f t="shared" si="111"/>
        <v>6035.2992415687395</v>
      </c>
      <c r="ER70" s="37">
        <f>ER31</f>
        <v>13982.86658404937</v>
      </c>
      <c r="ES70" s="2">
        <f t="shared" ref="ES70:FD70" si="112">ES31</f>
        <v>13378.515474435333</v>
      </c>
      <c r="ET70" s="2">
        <f t="shared" si="112"/>
        <v>12965.317952490241</v>
      </c>
      <c r="EU70" s="2">
        <f t="shared" si="112"/>
        <v>12444.155490887098</v>
      </c>
      <c r="EV70" s="2">
        <f t="shared" si="112"/>
        <v>11274.154541920725</v>
      </c>
      <c r="EW70" s="2">
        <f t="shared" si="112"/>
        <v>12009.325180790194</v>
      </c>
      <c r="EX70" s="2">
        <f t="shared" si="112"/>
        <v>11466.031137913751</v>
      </c>
      <c r="EY70" s="2">
        <f t="shared" si="112"/>
        <v>11545.147177133393</v>
      </c>
      <c r="EZ70" s="2">
        <f t="shared" si="112"/>
        <v>11707.739490182501</v>
      </c>
      <c r="FA70" s="2">
        <f t="shared" si="112"/>
        <v>11388.756598885764</v>
      </c>
      <c r="FB70" s="2">
        <f t="shared" si="112"/>
        <v>11382.980184355862</v>
      </c>
      <c r="FC70" s="2">
        <f t="shared" si="112"/>
        <v>11161.066591438019</v>
      </c>
      <c r="FD70" s="2">
        <f t="shared" si="112"/>
        <v>10886.604914832409</v>
      </c>
      <c r="FE70" s="2">
        <f t="shared" ref="FE70:FG70" si="113">FE31</f>
        <v>10746.003472451595</v>
      </c>
      <c r="FF70" s="2">
        <f t="shared" si="113"/>
        <v>10823.076877206218</v>
      </c>
      <c r="FG70" s="2">
        <f t="shared" si="113"/>
        <v>11431.20051972195</v>
      </c>
      <c r="FH70" s="37">
        <f>FH31</f>
        <v>80.797826867815672</v>
      </c>
      <c r="FI70" s="2">
        <f t="shared" ref="FI70:FT70" si="114">FI31</f>
        <v>82.283390929494374</v>
      </c>
      <c r="FJ70" s="2">
        <f t="shared" si="114"/>
        <v>78.600825627610689</v>
      </c>
      <c r="FK70" s="2">
        <f t="shared" si="114"/>
        <v>69.138347231544643</v>
      </c>
      <c r="FL70" s="2">
        <f t="shared" si="114"/>
        <v>50.230097922247886</v>
      </c>
      <c r="FM70" s="2">
        <f t="shared" si="114"/>
        <v>67.813778218757918</v>
      </c>
      <c r="FN70" s="2">
        <f t="shared" si="114"/>
        <v>42.358784257988312</v>
      </c>
      <c r="FO70" s="2">
        <f t="shared" si="114"/>
        <v>41.400601545612041</v>
      </c>
      <c r="FP70" s="2">
        <f t="shared" si="114"/>
        <v>43.730428021736714</v>
      </c>
      <c r="FQ70" s="2">
        <f t="shared" si="114"/>
        <v>43.584902609700045</v>
      </c>
      <c r="FR70" s="2">
        <f t="shared" si="114"/>
        <v>52.714115810282067</v>
      </c>
      <c r="FS70" s="2">
        <f t="shared" si="114"/>
        <v>44.415148549775466</v>
      </c>
      <c r="FT70" s="2">
        <f t="shared" si="114"/>
        <v>44.937674281361801</v>
      </c>
      <c r="FU70" s="2">
        <f t="shared" ref="FU70:FW70" si="115">FU31</f>
        <v>46.9162653639575</v>
      </c>
      <c r="FV70" s="2">
        <f t="shared" si="115"/>
        <v>49.00589381638575</v>
      </c>
      <c r="FW70" s="2">
        <f t="shared" si="115"/>
        <v>46.898949994956638</v>
      </c>
      <c r="FX70" s="37">
        <f>FX31</f>
        <v>29475.183340660522</v>
      </c>
      <c r="FY70" s="2">
        <f t="shared" ref="FY70:GJ70" si="116">FY31</f>
        <v>21603.941529347227</v>
      </c>
      <c r="FZ70" s="2">
        <f t="shared" si="116"/>
        <v>19705.523414300285</v>
      </c>
      <c r="GA70" s="2">
        <f t="shared" si="116"/>
        <v>21325.692780800597</v>
      </c>
      <c r="GB70" s="2">
        <f t="shared" si="116"/>
        <v>22491.898861299214</v>
      </c>
      <c r="GC70" s="2">
        <f t="shared" si="116"/>
        <v>20910.541099544243</v>
      </c>
      <c r="GD70" s="2">
        <f t="shared" si="116"/>
        <v>20617.124548033276</v>
      </c>
      <c r="GE70" s="2">
        <f t="shared" si="116"/>
        <v>20907.426855616668</v>
      </c>
      <c r="GF70" s="2">
        <f t="shared" si="116"/>
        <v>20766.321461499017</v>
      </c>
      <c r="GG70" s="2">
        <f t="shared" si="116"/>
        <v>17038.141053681204</v>
      </c>
      <c r="GH70" s="2">
        <f t="shared" si="116"/>
        <v>16761.585813115969</v>
      </c>
      <c r="GI70" s="2">
        <f t="shared" si="116"/>
        <v>18828.221318847325</v>
      </c>
      <c r="GJ70" s="2">
        <f t="shared" si="116"/>
        <v>19152.002623965192</v>
      </c>
      <c r="GK70" s="2">
        <f t="shared" ref="GK70:GM70" si="117">GK31</f>
        <v>18494.648543471234</v>
      </c>
      <c r="GL70" s="2">
        <f t="shared" si="117"/>
        <v>18718.888866730704</v>
      </c>
      <c r="GM70" s="2">
        <f t="shared" si="117"/>
        <v>18662.29394553008</v>
      </c>
      <c r="GN70" s="37">
        <f>GN31</f>
        <v>28195.313742601389</v>
      </c>
      <c r="GO70" s="2">
        <f t="shared" ref="GO70:GZ70" si="118">GO31</f>
        <v>27919.641670258625</v>
      </c>
      <c r="GP70" s="2">
        <f t="shared" si="118"/>
        <v>26699.045686676331</v>
      </c>
      <c r="GQ70" s="2">
        <f t="shared" si="118"/>
        <v>27211.266152053333</v>
      </c>
      <c r="GR70" s="2">
        <f t="shared" si="118"/>
        <v>26788.580499691871</v>
      </c>
      <c r="GS70" s="2">
        <f t="shared" si="118"/>
        <v>26941.89929974364</v>
      </c>
      <c r="GT70" s="2">
        <f t="shared" si="118"/>
        <v>27019.712798615059</v>
      </c>
      <c r="GU70" s="2">
        <f t="shared" si="118"/>
        <v>10195.13612718735</v>
      </c>
      <c r="GV70" s="2">
        <f t="shared" si="118"/>
        <v>10406.101599220434</v>
      </c>
      <c r="GW70" s="2">
        <f t="shared" si="118"/>
        <v>10514.188551327992</v>
      </c>
      <c r="GX70" s="2">
        <f t="shared" si="118"/>
        <v>10362.343099512309</v>
      </c>
      <c r="GY70" s="2">
        <f t="shared" si="118"/>
        <v>10351.546555133827</v>
      </c>
      <c r="GZ70" s="2">
        <f t="shared" si="118"/>
        <v>10398.562231879094</v>
      </c>
      <c r="HA70" s="2">
        <f t="shared" ref="HA70:HC70" si="119">HA31</f>
        <v>10801.565199320292</v>
      </c>
      <c r="HB70" s="2">
        <f t="shared" si="119"/>
        <v>10727.741563517986</v>
      </c>
      <c r="HC70" s="2">
        <f t="shared" si="119"/>
        <v>10101.980122100229</v>
      </c>
      <c r="HD70" s="37">
        <f>HD31</f>
        <v>3223.4555290648864</v>
      </c>
      <c r="HE70" s="2">
        <f t="shared" ref="HE70:HP70" si="120">HE31</f>
        <v>3173.2839106800834</v>
      </c>
      <c r="HF70" s="2">
        <f t="shared" si="120"/>
        <v>3047.548574343502</v>
      </c>
      <c r="HG70" s="2">
        <f t="shared" si="120"/>
        <v>3086.3046550256499</v>
      </c>
      <c r="HH70" s="2">
        <f t="shared" si="120"/>
        <v>3016.0427788075631</v>
      </c>
      <c r="HI70" s="2">
        <f t="shared" si="120"/>
        <v>3022.4045840543831</v>
      </c>
      <c r="HJ70" s="2">
        <f t="shared" si="120"/>
        <v>3021.6128290982474</v>
      </c>
      <c r="HK70" s="2">
        <f t="shared" si="120"/>
        <v>1327.4913955114537</v>
      </c>
      <c r="HL70" s="2">
        <f t="shared" si="120"/>
        <v>1345.0549447538335</v>
      </c>
      <c r="HM70" s="2">
        <f t="shared" si="120"/>
        <v>1336.4275542235273</v>
      </c>
      <c r="HN70" s="2">
        <f t="shared" si="120"/>
        <v>1305.9685138643451</v>
      </c>
      <c r="HO70" s="2">
        <f t="shared" si="120"/>
        <v>1292.1472570662168</v>
      </c>
      <c r="HP70" s="2">
        <f t="shared" si="120"/>
        <v>1271.8347427514054</v>
      </c>
      <c r="HQ70" s="2">
        <f t="shared" ref="HQ70:HS70" si="121">HQ31</f>
        <v>1294.6083090093107</v>
      </c>
      <c r="HR70" s="2">
        <f t="shared" si="121"/>
        <v>1268.4520383822953</v>
      </c>
      <c r="HS70" s="2">
        <f t="shared" si="121"/>
        <v>1176.8150520502415</v>
      </c>
      <c r="HT70" s="37">
        <f>HT31</f>
        <v>92495.691813318481</v>
      </c>
      <c r="HU70" s="2">
        <f t="shared" ref="HU70:IG70" si="122">HU31</f>
        <v>91608.799127696053</v>
      </c>
      <c r="HV70" s="2">
        <f t="shared" si="122"/>
        <v>87627.106158619121</v>
      </c>
      <c r="HW70" s="2">
        <f t="shared" si="122"/>
        <v>89087.611279016885</v>
      </c>
      <c r="HX70" s="2">
        <f t="shared" si="122"/>
        <v>87867.381898994587</v>
      </c>
      <c r="HY70" s="2">
        <f t="shared" si="122"/>
        <v>88279.607222212158</v>
      </c>
      <c r="HZ70" s="2">
        <f t="shared" si="122"/>
        <v>88627.373396733819</v>
      </c>
      <c r="IA70" s="2">
        <f t="shared" si="122"/>
        <v>31878.302700389027</v>
      </c>
      <c r="IB70" s="2">
        <f t="shared" si="122"/>
        <v>32658.691298972099</v>
      </c>
      <c r="IC70" s="2">
        <f t="shared" si="122"/>
        <v>33119.158268066349</v>
      </c>
      <c r="ID70" s="2">
        <f t="shared" si="122"/>
        <v>32606.401163663111</v>
      </c>
      <c r="IE70" s="2">
        <f t="shared" si="122"/>
        <v>32612.948727440358</v>
      </c>
      <c r="IF70" s="2">
        <f t="shared" ref="IF70:IH70" si="123">IF31</f>
        <v>32773.618332922313</v>
      </c>
      <c r="IG70" s="2">
        <f t="shared" si="122"/>
        <v>34108.953651939497</v>
      </c>
      <c r="IH70" s="2">
        <f t="shared" si="123"/>
        <v>33730.663497117501</v>
      </c>
      <c r="II70" s="38">
        <f t="shared" ref="II70" si="124">II31</f>
        <v>31910.762838683913</v>
      </c>
      <c r="IJ70" s="37">
        <f>IJ31</f>
        <v>52.023218921933989</v>
      </c>
      <c r="IK70" s="2">
        <f t="shared" ref="IK70:IY70" si="125">IK31</f>
        <v>81.007091457638168</v>
      </c>
      <c r="IL70" s="2">
        <f t="shared" si="125"/>
        <v>93.210431863146994</v>
      </c>
      <c r="IM70" s="2">
        <f t="shared" si="125"/>
        <v>111.49918170993105</v>
      </c>
      <c r="IN70" s="2">
        <f t="shared" si="125"/>
        <v>138.08152879189856</v>
      </c>
      <c r="IO70" s="2">
        <f t="shared" si="125"/>
        <v>234.27946438989039</v>
      </c>
      <c r="IP70" s="2">
        <f t="shared" si="125"/>
        <v>291.43703943130686</v>
      </c>
      <c r="IQ70" s="2">
        <f t="shared" si="125"/>
        <v>390.85108077043486</v>
      </c>
      <c r="IR70" s="2">
        <f t="shared" si="125"/>
        <v>552.57356495529439</v>
      </c>
      <c r="IS70" s="2">
        <f t="shared" si="125"/>
        <v>651.26067080620282</v>
      </c>
      <c r="IT70" s="2">
        <f t="shared" si="125"/>
        <v>723.69950268681691</v>
      </c>
      <c r="IU70" s="2">
        <f t="shared" si="125"/>
        <v>704.68540252303831</v>
      </c>
      <c r="IV70" s="2">
        <f t="shared" si="125"/>
        <v>741.00876746120014</v>
      </c>
      <c r="IW70" s="2">
        <f t="shared" si="125"/>
        <v>845.44574484358327</v>
      </c>
      <c r="IX70" s="2">
        <f t="shared" si="125"/>
        <v>992.05646540321959</v>
      </c>
      <c r="IY70" s="38">
        <f t="shared" si="125"/>
        <v>897.0224479622027</v>
      </c>
    </row>
    <row r="71" spans="1:259" ht="14.5" x14ac:dyDescent="0.35">
      <c r="A71" s="16"/>
      <c r="B71" s="24"/>
      <c r="C71" s="55" t="s">
        <v>1</v>
      </c>
      <c r="D71" s="37">
        <f>SUM(D33:D36)</f>
        <v>11038.851162601242</v>
      </c>
      <c r="E71" s="2">
        <f t="shared" ref="E71:Q71" si="126">SUM(E33:E36)</f>
        <v>9850.6152504917118</v>
      </c>
      <c r="F71" s="2">
        <f t="shared" si="126"/>
        <v>9983.4669003559211</v>
      </c>
      <c r="G71" s="2">
        <f t="shared" si="126"/>
        <v>8718.229883267677</v>
      </c>
      <c r="H71" s="2">
        <f t="shared" si="126"/>
        <v>7565.785708954576</v>
      </c>
      <c r="I71" s="2">
        <f t="shared" si="126"/>
        <v>7678.1268858351586</v>
      </c>
      <c r="J71" s="2">
        <f t="shared" si="126"/>
        <v>7705.8270789193612</v>
      </c>
      <c r="K71" s="2">
        <f t="shared" si="126"/>
        <v>8377.7379207673512</v>
      </c>
      <c r="L71" s="2">
        <f t="shared" si="126"/>
        <v>9014.1517284940746</v>
      </c>
      <c r="M71" s="2">
        <f t="shared" si="126"/>
        <v>8504.6741970234889</v>
      </c>
      <c r="N71" s="2">
        <f t="shared" ref="N71" si="127">SUM(N33:N36)</f>
        <v>8423.9236665206499</v>
      </c>
      <c r="O71" s="2">
        <f t="shared" si="126"/>
        <v>8285.99786189318</v>
      </c>
      <c r="P71" s="2">
        <f t="shared" si="126"/>
        <v>6055.2472609337765</v>
      </c>
      <c r="Q71" s="2">
        <f t="shared" si="126"/>
        <v>6360.0529223906742</v>
      </c>
      <c r="R71" s="2">
        <f t="shared" ref="R71:S71" si="128">SUM(R33:R36)</f>
        <v>7513.6911509183356</v>
      </c>
      <c r="S71" s="2">
        <f t="shared" si="128"/>
        <v>7821.7320805673626</v>
      </c>
      <c r="T71" s="37">
        <f>SUM(T33:T36)</f>
        <v>10869.978521776087</v>
      </c>
      <c r="U71" s="2">
        <f t="shared" ref="U71:AG71" si="129">SUM(U33:U36)</f>
        <v>9693.7125753375185</v>
      </c>
      <c r="V71" s="2">
        <f t="shared" si="129"/>
        <v>9826.6636969486135</v>
      </c>
      <c r="W71" s="2">
        <f t="shared" si="129"/>
        <v>8576.6846205400579</v>
      </c>
      <c r="X71" s="2">
        <f t="shared" si="129"/>
        <v>7436.8104652553693</v>
      </c>
      <c r="Y71" s="2">
        <f t="shared" si="129"/>
        <v>7545.0774215621905</v>
      </c>
      <c r="Z71" s="2">
        <f t="shared" si="129"/>
        <v>7571.3358296255046</v>
      </c>
      <c r="AA71" s="2">
        <f t="shared" si="129"/>
        <v>8231.0146310609107</v>
      </c>
      <c r="AB71" s="2">
        <f t="shared" si="129"/>
        <v>8858.0317970515116</v>
      </c>
      <c r="AC71" s="2">
        <f t="shared" si="129"/>
        <v>8356.1631443012029</v>
      </c>
      <c r="AD71" s="2">
        <f t="shared" si="129"/>
        <v>8272.7661510794751</v>
      </c>
      <c r="AE71" s="2">
        <f t="shared" si="129"/>
        <v>8135.3290364903933</v>
      </c>
      <c r="AF71" s="2">
        <f t="shared" si="129"/>
        <v>5932.8646229032893</v>
      </c>
      <c r="AG71" s="2">
        <f t="shared" si="129"/>
        <v>6227.8174825157339</v>
      </c>
      <c r="AH71" s="2">
        <f t="shared" ref="AH71:AI71" si="130">SUM(AH33:AH36)</f>
        <v>7368.881531704099</v>
      </c>
      <c r="AI71" s="2">
        <f t="shared" si="130"/>
        <v>7672.9850676271417</v>
      </c>
      <c r="AJ71" s="37">
        <f>SUM(AJ33:AJ36)</f>
        <v>261.24113533370047</v>
      </c>
      <c r="AK71" s="2">
        <f t="shared" ref="AK71:AV71" si="131">SUM(AK33:AK36)</f>
        <v>256.01277625769484</v>
      </c>
      <c r="AL71" s="2">
        <f t="shared" si="131"/>
        <v>266.4932399252454</v>
      </c>
      <c r="AM71" s="2">
        <f t="shared" si="131"/>
        <v>273.40891837125599</v>
      </c>
      <c r="AN71" s="2">
        <f t="shared" si="131"/>
        <v>217.91431060066103</v>
      </c>
      <c r="AO71" s="2">
        <f t="shared" si="131"/>
        <v>198.76264218328595</v>
      </c>
      <c r="AP71" s="2">
        <f t="shared" si="131"/>
        <v>185.36886367105501</v>
      </c>
      <c r="AQ71" s="2">
        <f t="shared" si="131"/>
        <v>198.94900465740386</v>
      </c>
      <c r="AR71" s="2">
        <f t="shared" si="131"/>
        <v>204.11957828532988</v>
      </c>
      <c r="AS71" s="2">
        <f t="shared" si="131"/>
        <v>181.1071810481385</v>
      </c>
      <c r="AT71" s="2">
        <f t="shared" si="131"/>
        <v>384.56393033795416</v>
      </c>
      <c r="AU71" s="2">
        <f t="shared" si="131"/>
        <v>547.64872902954596</v>
      </c>
      <c r="AV71" s="2">
        <f t="shared" si="131"/>
        <v>537.9641609258349</v>
      </c>
      <c r="AW71" s="2">
        <f t="shared" ref="AW71:AY71" si="132">SUM(AW33:AW36)</f>
        <v>691.75697289588709</v>
      </c>
      <c r="AX71" s="2">
        <f t="shared" si="132"/>
        <v>558.26961841441221</v>
      </c>
      <c r="AY71" s="38">
        <f t="shared" si="132"/>
        <v>685.24349559368818</v>
      </c>
      <c r="AZ71" s="2">
        <f>SUM(AZ33:AZ36)</f>
        <v>399.45195745285031</v>
      </c>
      <c r="BA71" s="2">
        <f t="shared" ref="BA71:BL71" si="133">SUM(BA33:BA36)</f>
        <v>372.06951122458111</v>
      </c>
      <c r="BB71" s="2">
        <f t="shared" si="133"/>
        <v>387.0128740766898</v>
      </c>
      <c r="BC71" s="2">
        <f t="shared" si="133"/>
        <v>342.6767719100032</v>
      </c>
      <c r="BD71" s="2">
        <f t="shared" si="133"/>
        <v>315.06550801043892</v>
      </c>
      <c r="BE71" s="2">
        <f t="shared" si="133"/>
        <v>343.54631916533469</v>
      </c>
      <c r="BF71" s="2">
        <f t="shared" si="133"/>
        <v>362.95223353807683</v>
      </c>
      <c r="BG71" s="2">
        <f t="shared" si="133"/>
        <v>420.59080091449971</v>
      </c>
      <c r="BH71" s="2">
        <f t="shared" si="133"/>
        <v>467.21242233441723</v>
      </c>
      <c r="BI71" s="2">
        <f t="shared" si="133"/>
        <v>450.63662293305305</v>
      </c>
      <c r="BJ71" s="2">
        <f t="shared" si="133"/>
        <v>453.98529338931451</v>
      </c>
      <c r="BK71" s="2">
        <f t="shared" si="133"/>
        <v>443.95595839494376</v>
      </c>
      <c r="BL71" s="2">
        <f t="shared" si="133"/>
        <v>345.61593230552154</v>
      </c>
      <c r="BM71" s="2">
        <f t="shared" ref="BM71:BO71" si="134">SUM(BM33:BM36)</f>
        <v>371.70289505529615</v>
      </c>
      <c r="BN71" s="2">
        <f t="shared" si="134"/>
        <v>437.64038459513847</v>
      </c>
      <c r="BO71" s="2">
        <f t="shared" si="134"/>
        <v>443.37550605263471</v>
      </c>
      <c r="BP71" s="37">
        <f>SUM(BP33:BP36)</f>
        <v>55703.120310811559</v>
      </c>
      <c r="BQ71" s="2">
        <f t="shared" ref="BQ71:CB71" si="135">SUM(BQ33:BQ36)</f>
        <v>51135.896944465239</v>
      </c>
      <c r="BR71" s="2">
        <f t="shared" si="135"/>
        <v>46782.981059092956</v>
      </c>
      <c r="BS71" s="2">
        <f t="shared" si="135"/>
        <v>43080.468457071154</v>
      </c>
      <c r="BT71" s="2">
        <f t="shared" si="135"/>
        <v>39381.283379605855</v>
      </c>
      <c r="BU71" s="2">
        <f t="shared" si="135"/>
        <v>36444.335713024833</v>
      </c>
      <c r="BV71" s="2">
        <f t="shared" si="135"/>
        <v>33118.579223480709</v>
      </c>
      <c r="BW71" s="2">
        <f t="shared" si="135"/>
        <v>29696.155333677154</v>
      </c>
      <c r="BX71" s="2">
        <f t="shared" si="135"/>
        <v>26593.291331963643</v>
      </c>
      <c r="BY71" s="2">
        <f t="shared" si="135"/>
        <v>24021.346575689135</v>
      </c>
      <c r="BZ71" s="2">
        <f t="shared" si="135"/>
        <v>20083.622643522991</v>
      </c>
      <c r="CA71" s="2">
        <f t="shared" si="135"/>
        <v>17686.33201531048</v>
      </c>
      <c r="CB71" s="2">
        <f t="shared" si="135"/>
        <v>15731.419463611795</v>
      </c>
      <c r="CC71" s="2">
        <f t="shared" ref="CC71:CE71" si="136">SUM(CC33:CC36)</f>
        <v>14364.977444196607</v>
      </c>
      <c r="CD71" s="2">
        <f t="shared" si="136"/>
        <v>13203.367980911429</v>
      </c>
      <c r="CE71" s="2">
        <f t="shared" si="136"/>
        <v>12065.685959656304</v>
      </c>
      <c r="CF71" s="37">
        <f>SUM(CF33:CF36)</f>
        <v>0</v>
      </c>
      <c r="CG71" s="2">
        <f t="shared" ref="CG71:CR71" si="137">SUM(CG33:CG36)</f>
        <v>0</v>
      </c>
      <c r="CH71" s="2">
        <f t="shared" si="137"/>
        <v>0</v>
      </c>
      <c r="CI71" s="2">
        <f t="shared" si="137"/>
        <v>0</v>
      </c>
      <c r="CJ71" s="2">
        <f t="shared" si="137"/>
        <v>0</v>
      </c>
      <c r="CK71" s="2">
        <f t="shared" si="137"/>
        <v>0</v>
      </c>
      <c r="CL71" s="2">
        <f t="shared" si="137"/>
        <v>0</v>
      </c>
      <c r="CM71" s="2">
        <f t="shared" si="137"/>
        <v>0</v>
      </c>
      <c r="CN71" s="2">
        <f t="shared" si="137"/>
        <v>0</v>
      </c>
      <c r="CO71" s="2">
        <f t="shared" si="137"/>
        <v>0</v>
      </c>
      <c r="CP71" s="2">
        <f t="shared" si="137"/>
        <v>0</v>
      </c>
      <c r="CQ71" s="2">
        <f t="shared" si="137"/>
        <v>0</v>
      </c>
      <c r="CR71" s="2">
        <f t="shared" si="137"/>
        <v>0</v>
      </c>
      <c r="CS71" s="2">
        <f t="shared" ref="CS71:CU71" si="138">SUM(CS33:CS36)</f>
        <v>0</v>
      </c>
      <c r="CT71" s="2">
        <f t="shared" si="138"/>
        <v>0</v>
      </c>
      <c r="CU71" s="2">
        <f t="shared" si="138"/>
        <v>0</v>
      </c>
      <c r="CV71" s="37">
        <f>SUM(CV33:CV36)</f>
        <v>0</v>
      </c>
      <c r="CW71" s="2">
        <f t="shared" ref="CW71:DH71" si="139">SUM(CW33:CW36)</f>
        <v>0</v>
      </c>
      <c r="CX71" s="2">
        <f t="shared" si="139"/>
        <v>0</v>
      </c>
      <c r="CY71" s="2">
        <f t="shared" si="139"/>
        <v>0</v>
      </c>
      <c r="CZ71" s="2">
        <f t="shared" si="139"/>
        <v>0</v>
      </c>
      <c r="DA71" s="2">
        <f t="shared" si="139"/>
        <v>0</v>
      </c>
      <c r="DB71" s="2">
        <f t="shared" si="139"/>
        <v>0</v>
      </c>
      <c r="DC71" s="2">
        <f t="shared" si="139"/>
        <v>0</v>
      </c>
      <c r="DD71" s="2">
        <f t="shared" si="139"/>
        <v>0</v>
      </c>
      <c r="DE71" s="2">
        <f t="shared" si="139"/>
        <v>0</v>
      </c>
      <c r="DF71" s="2">
        <f t="shared" si="139"/>
        <v>0</v>
      </c>
      <c r="DG71" s="2">
        <f t="shared" si="139"/>
        <v>0</v>
      </c>
      <c r="DH71" s="2">
        <f t="shared" si="139"/>
        <v>0</v>
      </c>
      <c r="DI71" s="2">
        <f t="shared" ref="DI71:DK71" si="140">SUM(DI33:DI36)</f>
        <v>0</v>
      </c>
      <c r="DJ71" s="2">
        <f t="shared" si="140"/>
        <v>0</v>
      </c>
      <c r="DK71" s="2">
        <f t="shared" si="140"/>
        <v>0</v>
      </c>
      <c r="DL71" s="37">
        <f>SUM(DL33:DL36)</f>
        <v>31295.275155626565</v>
      </c>
      <c r="DM71" s="2">
        <f t="shared" ref="DM71:DX71" si="141">SUM(DM33:DM36)</f>
        <v>27614.08577331603</v>
      </c>
      <c r="DN71" s="2">
        <f t="shared" si="141"/>
        <v>21374.014967335163</v>
      </c>
      <c r="DO71" s="2">
        <f t="shared" si="141"/>
        <v>11645.741306739348</v>
      </c>
      <c r="DP71" s="2">
        <f t="shared" si="141"/>
        <v>8781.4603889687878</v>
      </c>
      <c r="DQ71" s="2">
        <f t="shared" si="141"/>
        <v>15640.526347931163</v>
      </c>
      <c r="DR71" s="2">
        <f t="shared" si="141"/>
        <v>15895.106500193226</v>
      </c>
      <c r="DS71" s="2">
        <f t="shared" si="141"/>
        <v>15536.916588455722</v>
      </c>
      <c r="DT71" s="2">
        <f t="shared" si="141"/>
        <v>25564.542378821796</v>
      </c>
      <c r="DU71" s="2">
        <f t="shared" si="141"/>
        <v>24776.18819754025</v>
      </c>
      <c r="DV71" s="2">
        <f t="shared" si="141"/>
        <v>18014.966899499017</v>
      </c>
      <c r="DW71" s="2">
        <f t="shared" si="141"/>
        <v>18743.247133332279</v>
      </c>
      <c r="DX71" s="2">
        <f t="shared" si="141"/>
        <v>5851.6653419405784</v>
      </c>
      <c r="DY71" s="2">
        <f t="shared" ref="DY71:EA71" si="142">SUM(DY33:DY36)</f>
        <v>4597.2176181597679</v>
      </c>
      <c r="DZ71" s="2">
        <f t="shared" si="142"/>
        <v>5162.1614220055153</v>
      </c>
      <c r="EA71" s="2">
        <f t="shared" si="142"/>
        <v>4869.6061737372502</v>
      </c>
      <c r="EB71" s="37">
        <f>SUM(EB33:EB36)</f>
        <v>127015.25651249442</v>
      </c>
      <c r="EC71" s="2">
        <f t="shared" ref="EC71:EN71" si="143">SUM(EC33:EC36)</f>
        <v>109689.130753886</v>
      </c>
      <c r="ED71" s="2">
        <f t="shared" si="143"/>
        <v>106339.11937808082</v>
      </c>
      <c r="EE71" s="2">
        <f t="shared" si="143"/>
        <v>79490.755431225887</v>
      </c>
      <c r="EF71" s="2">
        <f t="shared" si="143"/>
        <v>61570.808186603404</v>
      </c>
      <c r="EG71" s="2">
        <f t="shared" si="143"/>
        <v>65222.264774471601</v>
      </c>
      <c r="EH71" s="2">
        <f t="shared" si="143"/>
        <v>65670.008882730996</v>
      </c>
      <c r="EI71" s="2">
        <f t="shared" si="143"/>
        <v>68611.485459370277</v>
      </c>
      <c r="EJ71" s="2">
        <f t="shared" si="143"/>
        <v>77509.963918425623</v>
      </c>
      <c r="EK71" s="2">
        <f t="shared" si="143"/>
        <v>70332.871162021911</v>
      </c>
      <c r="EL71" s="2">
        <f t="shared" si="143"/>
        <v>72287.290308271273</v>
      </c>
      <c r="EM71" s="2">
        <f t="shared" si="143"/>
        <v>69717.565137582904</v>
      </c>
      <c r="EN71" s="2">
        <f t="shared" si="143"/>
        <v>53581.252947984758</v>
      </c>
      <c r="EO71" s="2">
        <f t="shared" ref="EO71:EQ71" si="144">SUM(EO33:EO36)</f>
        <v>48030.873229546974</v>
      </c>
      <c r="EP71" s="2">
        <f t="shared" si="144"/>
        <v>53723.256273256717</v>
      </c>
      <c r="EQ71" s="2">
        <f t="shared" si="144"/>
        <v>49349.505769653726</v>
      </c>
      <c r="ER71" s="37">
        <f>SUM(ER33:ER36)</f>
        <v>23489.734134612769</v>
      </c>
      <c r="ES71" s="2">
        <f t="shared" ref="ES71:FD71" si="145">SUM(ES33:ES36)</f>
        <v>21952.089543758459</v>
      </c>
      <c r="ET71" s="2">
        <f t="shared" si="145"/>
        <v>22528.396040418764</v>
      </c>
      <c r="EU71" s="2">
        <f t="shared" si="145"/>
        <v>22558.934246847431</v>
      </c>
      <c r="EV71" s="2">
        <f t="shared" si="145"/>
        <v>21193.60853517181</v>
      </c>
      <c r="EW71" s="2">
        <f t="shared" si="145"/>
        <v>21992.901376913287</v>
      </c>
      <c r="EX71" s="2">
        <f t="shared" si="145"/>
        <v>22095.707842523891</v>
      </c>
      <c r="EY71" s="2">
        <f t="shared" si="145"/>
        <v>21958.451125652573</v>
      </c>
      <c r="EZ71" s="2">
        <f t="shared" si="145"/>
        <v>22814.958371667952</v>
      </c>
      <c r="FA71" s="2">
        <f t="shared" si="145"/>
        <v>21235.300719805597</v>
      </c>
      <c r="FB71" s="2">
        <f t="shared" si="145"/>
        <v>19967.072614434514</v>
      </c>
      <c r="FC71" s="2">
        <f t="shared" si="145"/>
        <v>17723.50301119102</v>
      </c>
      <c r="FD71" s="2">
        <f t="shared" si="145"/>
        <v>11295.714235018833</v>
      </c>
      <c r="FE71" s="2">
        <f t="shared" ref="FE71:FG71" si="146">SUM(FE33:FE36)</f>
        <v>11368.727192478274</v>
      </c>
      <c r="FF71" s="2">
        <f t="shared" si="146"/>
        <v>14564.371263029727</v>
      </c>
      <c r="FG71" s="2">
        <f t="shared" si="146"/>
        <v>15028.792484417538</v>
      </c>
      <c r="FH71" s="37">
        <f>SUM(FH33:FH36)</f>
        <v>110.32272899569561</v>
      </c>
      <c r="FI71" s="2">
        <f t="shared" ref="FI71:FT71" si="147">SUM(FI33:FI36)</f>
        <v>103.68700717215879</v>
      </c>
      <c r="FJ71" s="2">
        <f t="shared" si="147"/>
        <v>112.47369769516379</v>
      </c>
      <c r="FK71" s="2">
        <f t="shared" si="147"/>
        <v>103.91725247377113</v>
      </c>
      <c r="FL71" s="2">
        <f t="shared" si="147"/>
        <v>92.272370168248642</v>
      </c>
      <c r="FM71" s="2">
        <f t="shared" si="147"/>
        <v>93.785575287207365</v>
      </c>
      <c r="FN71" s="2">
        <f t="shared" si="147"/>
        <v>91.605362360318026</v>
      </c>
      <c r="FO71" s="2">
        <f t="shared" si="147"/>
        <v>95.272994058516502</v>
      </c>
      <c r="FP71" s="2">
        <f t="shared" si="147"/>
        <v>101.65341002838976</v>
      </c>
      <c r="FQ71" s="2">
        <f t="shared" si="147"/>
        <v>95.9713620228395</v>
      </c>
      <c r="FR71" s="2">
        <f t="shared" si="147"/>
        <v>92.175893546035965</v>
      </c>
      <c r="FS71" s="2">
        <f t="shared" si="147"/>
        <v>96.573114382986887</v>
      </c>
      <c r="FT71" s="2">
        <f t="shared" si="147"/>
        <v>84.044488308215023</v>
      </c>
      <c r="FU71" s="2">
        <f t="shared" ref="FU71:FW71" si="148">SUM(FU33:FU36)</f>
        <v>85.311030291613662</v>
      </c>
      <c r="FV71" s="2">
        <f t="shared" si="148"/>
        <v>91.622949534675143</v>
      </c>
      <c r="FW71" s="2">
        <f t="shared" si="148"/>
        <v>90.714617812318352</v>
      </c>
      <c r="FX71" s="37">
        <f>SUM(FX33:FX36)</f>
        <v>6020.4897452749556</v>
      </c>
      <c r="FY71" s="2">
        <f t="shared" ref="FY71:GJ71" si="149">SUM(FY33:FY36)</f>
        <v>5383.1573000000799</v>
      </c>
      <c r="FZ71" s="2">
        <f t="shared" si="149"/>
        <v>5362.7677472898959</v>
      </c>
      <c r="GA71" s="2">
        <f t="shared" si="149"/>
        <v>5122.7803311099797</v>
      </c>
      <c r="GB71" s="2">
        <f t="shared" si="149"/>
        <v>4563.2931505072393</v>
      </c>
      <c r="GC71" s="2">
        <f t="shared" si="149"/>
        <v>4496.2618253556057</v>
      </c>
      <c r="GD71" s="2">
        <f t="shared" si="149"/>
        <v>4560.85661018889</v>
      </c>
      <c r="GE71" s="2">
        <f t="shared" si="149"/>
        <v>4802.734136068003</v>
      </c>
      <c r="GF71" s="2">
        <f t="shared" si="149"/>
        <v>4606.2300745562943</v>
      </c>
      <c r="GG71" s="2">
        <f t="shared" si="149"/>
        <v>4212.6160795425321</v>
      </c>
      <c r="GH71" s="2">
        <f t="shared" si="149"/>
        <v>4365.9178521739705</v>
      </c>
      <c r="GI71" s="2">
        <f t="shared" si="149"/>
        <v>4560.1971650566702</v>
      </c>
      <c r="GJ71" s="2">
        <f t="shared" si="149"/>
        <v>4069.0330808980593</v>
      </c>
      <c r="GK71" s="2">
        <f t="shared" ref="GK71:GM71" si="150">SUM(GK33:GK36)</f>
        <v>3836.0215968085754</v>
      </c>
      <c r="GL71" s="2">
        <f t="shared" si="150"/>
        <v>4687.336717327169</v>
      </c>
      <c r="GM71" s="2">
        <f t="shared" si="150"/>
        <v>4807.4519740700207</v>
      </c>
      <c r="GN71" s="37">
        <f>SUM(GN33:GN36)</f>
        <v>9288.6169869139139</v>
      </c>
      <c r="GO71" s="2">
        <f t="shared" ref="GO71:GZ71" si="151">SUM(GO33:GO36)</f>
        <v>8246.1390859787534</v>
      </c>
      <c r="GP71" s="2">
        <f t="shared" si="151"/>
        <v>7420.9665589466285</v>
      </c>
      <c r="GQ71" s="2">
        <f t="shared" si="151"/>
        <v>5367.9163910536863</v>
      </c>
      <c r="GR71" s="2">
        <f t="shared" si="151"/>
        <v>4163.7545899559873</v>
      </c>
      <c r="GS71" s="2">
        <f t="shared" si="151"/>
        <v>5154.2843857097132</v>
      </c>
      <c r="GT71" s="2">
        <f t="shared" si="151"/>
        <v>5089.1328622436422</v>
      </c>
      <c r="GU71" s="2">
        <f t="shared" si="151"/>
        <v>5427.3428983590011</v>
      </c>
      <c r="GV71" s="2">
        <f t="shared" si="151"/>
        <v>6767.1477218582459</v>
      </c>
      <c r="GW71" s="2">
        <f t="shared" si="151"/>
        <v>6396.8839191461802</v>
      </c>
      <c r="GX71" s="2">
        <f t="shared" si="151"/>
        <v>6682.5233858807869</v>
      </c>
      <c r="GY71" s="2">
        <f t="shared" si="151"/>
        <v>6056.887274256801</v>
      </c>
      <c r="GZ71" s="2">
        <f t="shared" si="151"/>
        <v>4280.1159923433097</v>
      </c>
      <c r="HA71" s="2">
        <f t="shared" ref="HA71:HC71" si="152">SUM(HA33:HA36)</f>
        <v>3830.5295165303969</v>
      </c>
      <c r="HB71" s="2">
        <f t="shared" si="152"/>
        <v>4433.0245605733417</v>
      </c>
      <c r="HC71" s="2">
        <f t="shared" si="152"/>
        <v>4212.8982716231721</v>
      </c>
      <c r="HD71" s="37">
        <f>SUM(HD33:HD36)</f>
        <v>7657.8972857701174</v>
      </c>
      <c r="HE71" s="2">
        <f t="shared" ref="HE71:HP71" si="153">SUM(HE33:HE36)</f>
        <v>6712.6666855211506</v>
      </c>
      <c r="HF71" s="2">
        <f t="shared" si="153"/>
        <v>6098.0261673156538</v>
      </c>
      <c r="HG71" s="2">
        <f t="shared" si="153"/>
        <v>3943.2873161381908</v>
      </c>
      <c r="HH71" s="2">
        <f t="shared" si="153"/>
        <v>3013.5064921940075</v>
      </c>
      <c r="HI71" s="2">
        <f t="shared" si="153"/>
        <v>3827.9409614339961</v>
      </c>
      <c r="HJ71" s="2">
        <f t="shared" si="153"/>
        <v>3870.2692533712416</v>
      </c>
      <c r="HK71" s="2">
        <f t="shared" si="153"/>
        <v>3852.7092064463263</v>
      </c>
      <c r="HL71" s="2">
        <f t="shared" si="153"/>
        <v>5196.4719571724136</v>
      </c>
      <c r="HM71" s="2">
        <f t="shared" si="153"/>
        <v>4896.0986755637623</v>
      </c>
      <c r="HN71" s="2">
        <f t="shared" si="153"/>
        <v>5145.1625131658766</v>
      </c>
      <c r="HO71" s="2">
        <f t="shared" si="153"/>
        <v>4606.2009845080993</v>
      </c>
      <c r="HP71" s="2">
        <f t="shared" si="153"/>
        <v>2979.8505856191364</v>
      </c>
      <c r="HQ71" s="2">
        <f t="shared" ref="HQ71:HS71" si="154">SUM(HQ33:HQ36)</f>
        <v>2560.9160145292617</v>
      </c>
      <c r="HR71" s="2">
        <f t="shared" si="154"/>
        <v>2978.8425551796372</v>
      </c>
      <c r="HS71" s="2">
        <f t="shared" si="154"/>
        <v>2870.6967560265157</v>
      </c>
      <c r="HT71" s="37">
        <f>SUM(HT33:HT36)</f>
        <v>10402.313467658651</v>
      </c>
      <c r="HU71" s="2">
        <f t="shared" ref="HU71:IG71" si="155">SUM(HU33:HU36)</f>
        <v>9328.202064439105</v>
      </c>
      <c r="HV71" s="2">
        <f t="shared" si="155"/>
        <v>8344.608041214593</v>
      </c>
      <c r="HW71" s="2">
        <f t="shared" si="155"/>
        <v>6581.3362062836768</v>
      </c>
      <c r="HX71" s="2">
        <f t="shared" si="155"/>
        <v>5186.7014218192753</v>
      </c>
      <c r="HY71" s="2">
        <f t="shared" si="155"/>
        <v>6280.7951378153284</v>
      </c>
      <c r="HZ71" s="2">
        <f t="shared" si="155"/>
        <v>6096.2633631449862</v>
      </c>
      <c r="IA71" s="2">
        <f t="shared" si="155"/>
        <v>6823.7236289705543</v>
      </c>
      <c r="IB71" s="2">
        <f t="shared" si="155"/>
        <v>8062.4756569065357</v>
      </c>
      <c r="IC71" s="2">
        <f t="shared" si="155"/>
        <v>7607.2254127900642</v>
      </c>
      <c r="ID71" s="2">
        <f t="shared" si="155"/>
        <v>7888.5984371098166</v>
      </c>
      <c r="IE71" s="2">
        <f t="shared" si="155"/>
        <v>7248.2567525149479</v>
      </c>
      <c r="IF71" s="2">
        <f t="shared" ref="IF71:IH71" si="156">SUM(IF33:IF36)</f>
        <v>5435.1269619853711</v>
      </c>
      <c r="IG71" s="2">
        <f t="shared" si="155"/>
        <v>5008.3941325488468</v>
      </c>
      <c r="IH71" s="2">
        <f t="shared" si="156"/>
        <v>5773.4300846729511</v>
      </c>
      <c r="II71" s="38">
        <f t="shared" ref="II71" si="157">SUM(II33:II36)</f>
        <v>5445.1541029610398</v>
      </c>
      <c r="IJ71" s="37">
        <f>SUM(IJ33:IJ36)</f>
        <v>199.70984279003792</v>
      </c>
      <c r="IK71" s="2">
        <f t="shared" ref="IK71:IY71" si="158">SUM(IK33:IK36)</f>
        <v>233.48720976713787</v>
      </c>
      <c r="IL71" s="2">
        <f t="shared" si="158"/>
        <v>268.53181178520458</v>
      </c>
      <c r="IM71" s="2">
        <f t="shared" si="158"/>
        <v>367.38509745676157</v>
      </c>
      <c r="IN71" s="2">
        <f t="shared" si="158"/>
        <v>481.7746499174404</v>
      </c>
      <c r="IO71" s="2">
        <f t="shared" si="158"/>
        <v>603.88070375646078</v>
      </c>
      <c r="IP71" s="2">
        <f t="shared" si="158"/>
        <v>793.2441428500008</v>
      </c>
      <c r="IQ71" s="2">
        <f t="shared" si="158"/>
        <v>939.74896990826596</v>
      </c>
      <c r="IR71" s="2">
        <f t="shared" si="158"/>
        <v>1151.370970004562</v>
      </c>
      <c r="IS71" s="2">
        <f t="shared" si="158"/>
        <v>1272.5833464354187</v>
      </c>
      <c r="IT71" s="2">
        <f t="shared" si="158"/>
        <v>1326.2933458525938</v>
      </c>
      <c r="IU71" s="2">
        <f t="shared" si="158"/>
        <v>1295.9926374518006</v>
      </c>
      <c r="IV71" s="2">
        <f t="shared" si="158"/>
        <v>1263.6856086341427</v>
      </c>
      <c r="IW71" s="2">
        <f t="shared" si="158"/>
        <v>1363.9353450161586</v>
      </c>
      <c r="IX71" s="2">
        <f t="shared" si="158"/>
        <v>1478.7927439183663</v>
      </c>
      <c r="IY71" s="38">
        <f t="shared" si="158"/>
        <v>1376.6805950228797</v>
      </c>
    </row>
    <row r="72" spans="1:259" ht="14.5" x14ac:dyDescent="0.35">
      <c r="A72" s="16"/>
      <c r="B72" s="24"/>
      <c r="C72" s="55" t="s">
        <v>84</v>
      </c>
      <c r="D72" s="37">
        <f>SUM(D37:D56)+D32</f>
        <v>4333.4982456652961</v>
      </c>
      <c r="E72" s="2">
        <f t="shared" ref="E72:Q72" si="159">SUM(E37:E56)+E32</f>
        <v>4105.8266917042702</v>
      </c>
      <c r="F72" s="2">
        <f t="shared" si="159"/>
        <v>4299.1682756555829</v>
      </c>
      <c r="G72" s="2">
        <f t="shared" si="159"/>
        <v>4315.7141819254794</v>
      </c>
      <c r="H72" s="2">
        <f t="shared" si="159"/>
        <v>3968.9106605036613</v>
      </c>
      <c r="I72" s="2">
        <f t="shared" si="159"/>
        <v>3923.5800010053326</v>
      </c>
      <c r="J72" s="2">
        <f t="shared" si="159"/>
        <v>3705.6577694454777</v>
      </c>
      <c r="K72" s="2">
        <f t="shared" si="159"/>
        <v>3550.4029017908369</v>
      </c>
      <c r="L72" s="2">
        <f t="shared" si="159"/>
        <v>3473.99045095969</v>
      </c>
      <c r="M72" s="2">
        <f t="shared" si="159"/>
        <v>3434.9005178711559</v>
      </c>
      <c r="N72" s="2">
        <f t="shared" ref="N72" si="160">SUM(N37:N56)+N32</f>
        <v>3349.2651546302532</v>
      </c>
      <c r="O72" s="2">
        <f t="shared" si="159"/>
        <v>3376.7214150550808</v>
      </c>
      <c r="P72" s="2">
        <f t="shared" si="159"/>
        <v>3129.8548159162319</v>
      </c>
      <c r="Q72" s="2">
        <f t="shared" si="159"/>
        <v>3071.1735250927813</v>
      </c>
      <c r="R72" s="2">
        <f t="shared" ref="R72" si="161">SUM(R37:R56)+R32</f>
        <v>2763.9552326266876</v>
      </c>
      <c r="S72" s="2">
        <f t="shared" ref="S72" si="162">SUM(S37:S56)+S32</f>
        <v>2757.5677126577448</v>
      </c>
      <c r="T72" s="37">
        <f>SUM(T37:T56)+T32</f>
        <v>3871.0658740287545</v>
      </c>
      <c r="U72" s="2">
        <f t="shared" ref="U72:AC72" si="163">SUM(U37:U56)+U32</f>
        <v>3675.3908676192759</v>
      </c>
      <c r="V72" s="2">
        <f t="shared" si="163"/>
        <v>3872.8902148241632</v>
      </c>
      <c r="W72" s="2">
        <f t="shared" si="163"/>
        <v>3912.0594932247941</v>
      </c>
      <c r="X72" s="2">
        <f t="shared" si="163"/>
        <v>3561.0684704716141</v>
      </c>
      <c r="Y72" s="2">
        <f t="shared" si="163"/>
        <v>3530.1680554693585</v>
      </c>
      <c r="Z72" s="2">
        <f t="shared" si="163"/>
        <v>3287.0859783210421</v>
      </c>
      <c r="AA72" s="2">
        <f t="shared" si="163"/>
        <v>3105.1779844723706</v>
      </c>
      <c r="AB72" s="2">
        <f t="shared" si="163"/>
        <v>3017.1931696078282</v>
      </c>
      <c r="AC72" s="2">
        <f t="shared" si="163"/>
        <v>2945.3662165295582</v>
      </c>
      <c r="AD72" s="2">
        <f t="shared" ref="AD72" si="164">SUM(AD37:AD56)+AD32</f>
        <v>2894.1144994411725</v>
      </c>
      <c r="AE72" s="2">
        <f t="shared" ref="AE72:AG72" si="165">SUM(AE37:AE56)+AE32</f>
        <v>2940.4031127705612</v>
      </c>
      <c r="AF72" s="2">
        <f t="shared" si="165"/>
        <v>2714.1340140636003</v>
      </c>
      <c r="AG72" s="2">
        <f t="shared" si="165"/>
        <v>2692.152514001149</v>
      </c>
      <c r="AH72" s="2">
        <f t="shared" ref="AH72:AI72" si="166">SUM(AH37:AH56)+AH32</f>
        <v>2414.2929304259328</v>
      </c>
      <c r="AI72" s="2">
        <f t="shared" si="166"/>
        <v>2457.1588389531453</v>
      </c>
      <c r="AJ72" s="37">
        <f>SUM(AJ37:AJ56)+AJ32</f>
        <v>313.6403292157022</v>
      </c>
      <c r="AK72" s="2">
        <f t="shared" ref="AK72:AS72" si="167">SUM(AK37:AK56)+AK32</f>
        <v>248.42999708123529</v>
      </c>
      <c r="AL72" s="2">
        <f t="shared" si="167"/>
        <v>213.69441358825196</v>
      </c>
      <c r="AM72" s="2">
        <f t="shared" si="167"/>
        <v>223.71059730473053</v>
      </c>
      <c r="AN72" s="2">
        <f t="shared" si="167"/>
        <v>157.07592993436964</v>
      </c>
      <c r="AO72" s="2">
        <f t="shared" si="167"/>
        <v>142.67929743379051</v>
      </c>
      <c r="AP72" s="2">
        <f t="shared" si="167"/>
        <v>133.06924112389675</v>
      </c>
      <c r="AQ72" s="2">
        <f t="shared" si="167"/>
        <v>138.17550399957545</v>
      </c>
      <c r="AR72" s="2">
        <f t="shared" si="167"/>
        <v>137.90304699649036</v>
      </c>
      <c r="AS72" s="2">
        <f t="shared" si="167"/>
        <v>149.53724781498698</v>
      </c>
      <c r="AT72" s="2">
        <f t="shared" ref="AT72" si="168">SUM(AT37:AT56)+AT32</f>
        <v>146.76889391236523</v>
      </c>
      <c r="AU72" s="2">
        <f t="shared" ref="AU72:AV72" si="169">SUM(AU37:AU56)+AU32</f>
        <v>145.40703556220268</v>
      </c>
      <c r="AV72" s="2">
        <f t="shared" si="169"/>
        <v>136.05386226884528</v>
      </c>
      <c r="AW72" s="2">
        <f t="shared" ref="AW72:AY72" si="170">SUM(AW37:AW56)+AW32</f>
        <v>133.18656736764325</v>
      </c>
      <c r="AX72" s="2">
        <f t="shared" si="170"/>
        <v>136.95061029481815</v>
      </c>
      <c r="AY72" s="38">
        <f t="shared" si="170"/>
        <v>134.53351274382595</v>
      </c>
      <c r="AZ72" s="2">
        <f>SUM(AZ37:AZ56)+AZ32</f>
        <v>461.78692602422768</v>
      </c>
      <c r="BA72" s="2">
        <f t="shared" ref="BA72:BI72" si="171">SUM(BA37:BA56)+BA32</f>
        <v>415.1467043816466</v>
      </c>
      <c r="BB72" s="2">
        <f t="shared" si="171"/>
        <v>472.57955259613829</v>
      </c>
      <c r="BC72" s="2">
        <f t="shared" si="171"/>
        <v>394.29209806902725</v>
      </c>
      <c r="BD72" s="2">
        <f t="shared" si="171"/>
        <v>394.63991527308059</v>
      </c>
      <c r="BE72" s="2">
        <f t="shared" si="171"/>
        <v>351.98326914945295</v>
      </c>
      <c r="BF72" s="2">
        <f t="shared" si="171"/>
        <v>379.00740299969505</v>
      </c>
      <c r="BG72" s="2">
        <f t="shared" si="171"/>
        <v>395.28882383515349</v>
      </c>
      <c r="BH72" s="2">
        <f t="shared" si="171"/>
        <v>364.19376419770106</v>
      </c>
      <c r="BI72" s="2">
        <f t="shared" si="171"/>
        <v>508.13186558066587</v>
      </c>
      <c r="BJ72" s="2">
        <f t="shared" ref="BJ72" si="172">SUM(BJ37:BJ56)+BJ32</f>
        <v>422.15475533990508</v>
      </c>
      <c r="BK72" s="2">
        <f t="shared" ref="BK72:BL72" si="173">SUM(BK37:BK56)+BK32</f>
        <v>406.69020333217577</v>
      </c>
      <c r="BL72" s="2">
        <f t="shared" si="173"/>
        <v>387.27805629853327</v>
      </c>
      <c r="BM72" s="2">
        <f t="shared" ref="BM72:BO72" si="174">SUM(BM37:BM56)+BM32</f>
        <v>373.76962225802515</v>
      </c>
      <c r="BN72" s="2">
        <f t="shared" si="174"/>
        <v>364.84813713349013</v>
      </c>
      <c r="BO72" s="2">
        <f t="shared" si="174"/>
        <v>351.28114262943001</v>
      </c>
      <c r="BP72" s="37">
        <f>SUM(BP37:BP56)+BP32</f>
        <v>326043.99851401726</v>
      </c>
      <c r="BQ72" s="2">
        <f t="shared" ref="BQ72:BY72" si="175">SUM(BQ37:BQ56)+BQ32</f>
        <v>309015.48052260297</v>
      </c>
      <c r="BR72" s="2">
        <f t="shared" si="175"/>
        <v>291779.91823982226</v>
      </c>
      <c r="BS72" s="2">
        <f t="shared" si="175"/>
        <v>290663.36326044204</v>
      </c>
      <c r="BT72" s="2">
        <f t="shared" si="175"/>
        <v>296741.9515463711</v>
      </c>
      <c r="BU72" s="2">
        <f t="shared" si="175"/>
        <v>294367.65833208192</v>
      </c>
      <c r="BV72" s="2">
        <f t="shared" si="175"/>
        <v>312848.69143241463</v>
      </c>
      <c r="BW72" s="2">
        <f t="shared" si="175"/>
        <v>335257.71473598591</v>
      </c>
      <c r="BX72" s="2">
        <f t="shared" si="175"/>
        <v>355291.29547093564</v>
      </c>
      <c r="BY72" s="2">
        <f t="shared" si="175"/>
        <v>349772.30670179334</v>
      </c>
      <c r="BZ72" s="2">
        <f t="shared" ref="BZ72" si="176">SUM(BZ37:BZ56)+BZ32</f>
        <v>338463.40354557103</v>
      </c>
      <c r="CA72" s="2">
        <f t="shared" ref="CA72:CB72" si="177">SUM(CA37:CA56)+CA32</f>
        <v>323980.53348135116</v>
      </c>
      <c r="CB72" s="2">
        <f t="shared" si="177"/>
        <v>308815.75209442939</v>
      </c>
      <c r="CC72" s="2">
        <f t="shared" ref="CC72:CE72" si="178">SUM(CC37:CC56)+CC32</f>
        <v>275802.32572794711</v>
      </c>
      <c r="CD72" s="2">
        <f t="shared" si="178"/>
        <v>248724.43124613934</v>
      </c>
      <c r="CE72" s="2">
        <f t="shared" si="178"/>
        <v>203155.72893748814</v>
      </c>
      <c r="CF72" s="37">
        <f>SUM(CF37:CF56)+CF32</f>
        <v>4681.7559999999594</v>
      </c>
      <c r="CG72" s="2">
        <f t="shared" ref="CG72:CO72" si="179">SUM(CG37:CG56)+CG32</f>
        <v>3904.78599999996</v>
      </c>
      <c r="CH72" s="2">
        <f t="shared" si="179"/>
        <v>2740.93299999996</v>
      </c>
      <c r="CI72" s="2">
        <f t="shared" si="179"/>
        <v>1705.24</v>
      </c>
      <c r="CJ72" s="2">
        <f t="shared" si="179"/>
        <v>1593.1</v>
      </c>
      <c r="CK72" s="2">
        <f t="shared" si="179"/>
        <v>1249.56</v>
      </c>
      <c r="CL72" s="2">
        <f t="shared" si="179"/>
        <v>1041.3000000000002</v>
      </c>
      <c r="CM72" s="2">
        <f t="shared" si="179"/>
        <v>833.04</v>
      </c>
      <c r="CN72" s="2">
        <f t="shared" si="179"/>
        <v>624.78</v>
      </c>
      <c r="CO72" s="2">
        <f t="shared" si="179"/>
        <v>416.52</v>
      </c>
      <c r="CP72" s="2">
        <f t="shared" ref="CP72" si="180">SUM(CP37:CP56)+CP32</f>
        <v>208.25999999999971</v>
      </c>
      <c r="CQ72" s="2">
        <f t="shared" ref="CQ72:CR72" si="181">SUM(CQ37:CQ56)+CQ32</f>
        <v>0</v>
      </c>
      <c r="CR72" s="2">
        <f t="shared" si="181"/>
        <v>0</v>
      </c>
      <c r="CS72" s="2">
        <f t="shared" ref="CS72:CU72" si="182">SUM(CS37:CS56)+CS32</f>
        <v>0</v>
      </c>
      <c r="CT72" s="2">
        <f t="shared" si="182"/>
        <v>0</v>
      </c>
      <c r="CU72" s="2">
        <f t="shared" si="182"/>
        <v>0</v>
      </c>
      <c r="CV72" s="37">
        <f>SUM(CV37:CV56)+CV32</f>
        <v>551.15250806182496</v>
      </c>
      <c r="CW72" s="2">
        <f t="shared" ref="CW72:DE72" si="183">SUM(CW37:CW56)+CW32</f>
        <v>545.64098298120496</v>
      </c>
      <c r="CX72" s="2">
        <f t="shared" si="183"/>
        <v>540.18457315139506</v>
      </c>
      <c r="CY72" s="2">
        <f t="shared" si="183"/>
        <v>534.78272741987996</v>
      </c>
      <c r="CZ72" s="2">
        <f t="shared" si="183"/>
        <v>529.43490014567999</v>
      </c>
      <c r="DA72" s="2">
        <f t="shared" si="183"/>
        <v>524.14055114422501</v>
      </c>
      <c r="DB72" s="2">
        <f t="shared" si="183"/>
        <v>518.89914563278001</v>
      </c>
      <c r="DC72" s="2">
        <f t="shared" si="183"/>
        <v>513.71015417645503</v>
      </c>
      <c r="DD72" s="2">
        <f t="shared" si="183"/>
        <v>508.57305263468999</v>
      </c>
      <c r="DE72" s="2">
        <f t="shared" si="183"/>
        <v>503.48732210834498</v>
      </c>
      <c r="DF72" s="2">
        <f t="shared" ref="DF72" si="184">SUM(DF37:DF56)+DF32</f>
        <v>498.45244888726</v>
      </c>
      <c r="DG72" s="2">
        <f t="shared" ref="DG72:DH72" si="185">SUM(DG37:DG56)+DG32</f>
        <v>493.46792439838703</v>
      </c>
      <c r="DH72" s="2">
        <f t="shared" si="185"/>
        <v>466.85669556244602</v>
      </c>
      <c r="DI72" s="2">
        <f t="shared" ref="DI72:DK72" si="186">SUM(DI37:DI56)+DI32</f>
        <v>440.51157901486403</v>
      </c>
      <c r="DJ72" s="2">
        <f t="shared" si="186"/>
        <v>418.49752598602203</v>
      </c>
      <c r="DK72" s="2">
        <f t="shared" si="186"/>
        <v>396.70361348746701</v>
      </c>
      <c r="DL72" s="37">
        <f>SUM(DL37:DL56)+DL32</f>
        <v>49.984571614142396</v>
      </c>
      <c r="DM72" s="2">
        <f t="shared" ref="DM72:DU72" si="187">SUM(DM37:DM56)+DM32</f>
        <v>53.713802429345343</v>
      </c>
      <c r="DN72" s="2">
        <f t="shared" si="187"/>
        <v>50.839224381021275</v>
      </c>
      <c r="DO72" s="2">
        <f t="shared" si="187"/>
        <v>37.976221561561388</v>
      </c>
      <c r="DP72" s="2">
        <f t="shared" si="187"/>
        <v>39.514710974971536</v>
      </c>
      <c r="DQ72" s="2">
        <f t="shared" si="187"/>
        <v>35.283067516907188</v>
      </c>
      <c r="DR72" s="2">
        <f t="shared" si="187"/>
        <v>31.082477776975661</v>
      </c>
      <c r="DS72" s="2">
        <f t="shared" si="187"/>
        <v>34.61550591978893</v>
      </c>
      <c r="DT72" s="2">
        <f t="shared" si="187"/>
        <v>38.970330625620768</v>
      </c>
      <c r="DU72" s="2">
        <f t="shared" si="187"/>
        <v>35.385586708627834</v>
      </c>
      <c r="DV72" s="2">
        <f t="shared" ref="DV72" si="188">SUM(DV37:DV56)+DV32</f>
        <v>38.145910913961018</v>
      </c>
      <c r="DW72" s="2">
        <f t="shared" ref="DW72:DX72" si="189">SUM(DW37:DW56)+DW32</f>
        <v>27.882993759858923</v>
      </c>
      <c r="DX72" s="2">
        <f t="shared" si="189"/>
        <v>28.838462861263775</v>
      </c>
      <c r="DY72" s="2">
        <f t="shared" ref="DY72:EA72" si="190">SUM(DY37:DY56)+DY32</f>
        <v>30.687633335294699</v>
      </c>
      <c r="DZ72" s="2">
        <f t="shared" si="190"/>
        <v>26.279241836734457</v>
      </c>
      <c r="EA72" s="2">
        <f t="shared" si="190"/>
        <v>26.415301955870781</v>
      </c>
      <c r="EB72" s="37">
        <f>SUM(EB37:EB56)+EB32</f>
        <v>17060.897059612318</v>
      </c>
      <c r="EC72" s="2">
        <f t="shared" ref="EC72:EK72" si="191">SUM(EC37:EC56)+EC32</f>
        <v>15500.099226081742</v>
      </c>
      <c r="ED72" s="2">
        <f t="shared" si="191"/>
        <v>15393.590815566116</v>
      </c>
      <c r="EE72" s="2">
        <f t="shared" si="191"/>
        <v>15794.503111359038</v>
      </c>
      <c r="EF72" s="2">
        <f t="shared" si="191"/>
        <v>15208.90156187267</v>
      </c>
      <c r="EG72" s="2">
        <f t="shared" si="191"/>
        <v>15667.349110684008</v>
      </c>
      <c r="EH72" s="2">
        <f t="shared" si="191"/>
        <v>14602.017779277834</v>
      </c>
      <c r="EI72" s="2">
        <f t="shared" si="191"/>
        <v>13829.97274385627</v>
      </c>
      <c r="EJ72" s="2">
        <f t="shared" si="191"/>
        <v>13371.379140893898</v>
      </c>
      <c r="EK72" s="2">
        <f t="shared" si="191"/>
        <v>12582.414337862136</v>
      </c>
      <c r="EL72" s="2">
        <f t="shared" ref="EL72" si="192">SUM(EL37:EL56)+EL32</f>
        <v>11793.067947717242</v>
      </c>
      <c r="EM72" s="2">
        <f t="shared" ref="EM72:EN72" si="193">SUM(EM37:EM56)+EM32</f>
        <v>10361.620273638353</v>
      </c>
      <c r="EN72" s="2">
        <f t="shared" si="193"/>
        <v>8823.4729923519371</v>
      </c>
      <c r="EO72" s="2">
        <f t="shared" ref="EO72:EQ72" si="194">SUM(EO37:EO56)+EO32</f>
        <v>7914.2925774052019</v>
      </c>
      <c r="EP72" s="2">
        <f t="shared" si="194"/>
        <v>7478.0850193743963</v>
      </c>
      <c r="EQ72" s="2">
        <f t="shared" si="194"/>
        <v>6827.1644528334009</v>
      </c>
      <c r="ER72" s="37">
        <f>SUM(ER37:ER56)+ER32</f>
        <v>26103.855350183829</v>
      </c>
      <c r="ES72" s="2">
        <f t="shared" ref="ES72:FA72" si="195">SUM(ES37:ES56)+ES32</f>
        <v>22952.854236845589</v>
      </c>
      <c r="ET72" s="2">
        <f t="shared" si="195"/>
        <v>20964.919820269999</v>
      </c>
      <c r="EU72" s="2">
        <f t="shared" si="195"/>
        <v>19343.37283373161</v>
      </c>
      <c r="EV72" s="2">
        <f t="shared" si="195"/>
        <v>15546.558881703588</v>
      </c>
      <c r="EW72" s="2">
        <f t="shared" si="195"/>
        <v>15033.999476270308</v>
      </c>
      <c r="EX72" s="2">
        <f t="shared" si="195"/>
        <v>13257.064667682922</v>
      </c>
      <c r="EY72" s="2">
        <f t="shared" si="195"/>
        <v>13066.429869467804</v>
      </c>
      <c r="EZ72" s="2">
        <f t="shared" si="195"/>
        <v>12322.877458359617</v>
      </c>
      <c r="FA72" s="2">
        <f t="shared" si="195"/>
        <v>12831.283013607132</v>
      </c>
      <c r="FB72" s="2">
        <f t="shared" ref="FB72" si="196">SUM(FB37:FB56)+FB32</f>
        <v>11857.826903737057</v>
      </c>
      <c r="FC72" s="2">
        <f t="shared" ref="FC72:FD72" si="197">SUM(FC37:FC56)+FC32</f>
        <v>11583.462119754202</v>
      </c>
      <c r="FD72" s="2">
        <f t="shared" si="197"/>
        <v>10887.593209535367</v>
      </c>
      <c r="FE72" s="2">
        <f t="shared" ref="FE72:FG72" si="198">SUM(FE37:FE56)+FE32</f>
        <v>11109.750239720435</v>
      </c>
      <c r="FF72" s="2">
        <f t="shared" si="198"/>
        <v>11415.503901171222</v>
      </c>
      <c r="FG72" s="2">
        <f t="shared" si="198"/>
        <v>12256.591261790163</v>
      </c>
      <c r="FH72" s="37">
        <f>SUM(FH37:FH56)+FH32</f>
        <v>515.26290810929424</v>
      </c>
      <c r="FI72" s="2">
        <f t="shared" ref="FI72:FQ72" si="199">SUM(FI37:FI56)+FI32</f>
        <v>453.39293743865676</v>
      </c>
      <c r="FJ72" s="2">
        <f t="shared" si="199"/>
        <v>414.76189899659613</v>
      </c>
      <c r="FK72" s="2">
        <f t="shared" si="199"/>
        <v>365.25694048103526</v>
      </c>
      <c r="FL72" s="2">
        <f t="shared" si="199"/>
        <v>311.58783022003922</v>
      </c>
      <c r="FM72" s="2">
        <f t="shared" si="199"/>
        <v>281.90186905906643</v>
      </c>
      <c r="FN72" s="2">
        <f t="shared" si="199"/>
        <v>233.07512098548352</v>
      </c>
      <c r="FO72" s="2">
        <f t="shared" si="199"/>
        <v>232.7710191186228</v>
      </c>
      <c r="FP72" s="2">
        <f t="shared" si="199"/>
        <v>203.01761081516997</v>
      </c>
      <c r="FQ72" s="2">
        <f t="shared" si="199"/>
        <v>235.40622319329088</v>
      </c>
      <c r="FR72" s="2">
        <f t="shared" ref="FR72" si="200">SUM(FR37:FR56)+FR32</f>
        <v>203.94790248712872</v>
      </c>
      <c r="FS72" s="2">
        <f t="shared" ref="FS72:FT72" si="201">SUM(FS37:FS56)+FS32</f>
        <v>204.09972778039293</v>
      </c>
      <c r="FT72" s="2">
        <f t="shared" si="201"/>
        <v>188.77655720158072</v>
      </c>
      <c r="FU72" s="2">
        <f t="shared" ref="FU72:FW72" si="202">SUM(FU37:FU56)+FU32</f>
        <v>194.29648090614688</v>
      </c>
      <c r="FV72" s="2">
        <f t="shared" si="202"/>
        <v>193.07642323423369</v>
      </c>
      <c r="FW72" s="2">
        <f t="shared" si="202"/>
        <v>199.40133120434135</v>
      </c>
      <c r="FX72" s="37">
        <f>SUM(FX37:FX56)+FX32</f>
        <v>9021.8185416623</v>
      </c>
      <c r="FY72" s="2">
        <f t="shared" ref="FY72:GG72" si="203">SUM(FY37:FY56)+FY32</f>
        <v>8331.5588832555241</v>
      </c>
      <c r="FZ72" s="2">
        <f t="shared" si="203"/>
        <v>7706.764069249235</v>
      </c>
      <c r="GA72" s="2">
        <f t="shared" si="203"/>
        <v>7470.6909229667936</v>
      </c>
      <c r="GB72" s="2">
        <f t="shared" si="203"/>
        <v>6446.5800039621281</v>
      </c>
      <c r="GC72" s="2">
        <f t="shared" si="203"/>
        <v>5914.718974748097</v>
      </c>
      <c r="GD72" s="2">
        <f t="shared" si="203"/>
        <v>5367.2057074105442</v>
      </c>
      <c r="GE72" s="2">
        <f t="shared" si="203"/>
        <v>5389.7665572239475</v>
      </c>
      <c r="GF72" s="2">
        <f t="shared" si="203"/>
        <v>4902.6773522933763</v>
      </c>
      <c r="GG72" s="2">
        <f t="shared" si="203"/>
        <v>4970.9074372843343</v>
      </c>
      <c r="GH72" s="2">
        <f t="shared" ref="GH72" si="204">SUM(GH37:GH56)+GH32</f>
        <v>4862.8298578370832</v>
      </c>
      <c r="GI72" s="2">
        <f t="shared" ref="GI72:GJ72" si="205">SUM(GI37:GI56)+GI32</f>
        <v>4416.2649577455086</v>
      </c>
      <c r="GJ72" s="2">
        <f t="shared" si="205"/>
        <v>4315.1717321801316</v>
      </c>
      <c r="GK72" s="2">
        <f t="shared" ref="GK72:GM72" si="206">SUM(GK37:GK56)+GK32</f>
        <v>4266.2936920894062</v>
      </c>
      <c r="GL72" s="2">
        <f t="shared" si="206"/>
        <v>4426.1219806614627</v>
      </c>
      <c r="GM72" s="2">
        <f t="shared" si="206"/>
        <v>4154.2128086988587</v>
      </c>
      <c r="GN72" s="37">
        <f>SUM(GN37:GN56)+GN32</f>
        <v>2387.0386224184599</v>
      </c>
      <c r="GO72" s="2">
        <f t="shared" ref="GO72:GW72" si="207">SUM(GO37:GO56)+GO32</f>
        <v>2349.181637552033</v>
      </c>
      <c r="GP72" s="2">
        <f t="shared" si="207"/>
        <v>2097.3540236205881</v>
      </c>
      <c r="GQ72" s="2">
        <f t="shared" si="207"/>
        <v>2720.9309447867363</v>
      </c>
      <c r="GR72" s="2">
        <f t="shared" si="207"/>
        <v>2454.0459122548559</v>
      </c>
      <c r="GS72" s="2">
        <f t="shared" si="207"/>
        <v>2679.5164463851033</v>
      </c>
      <c r="GT72" s="2">
        <f t="shared" si="207"/>
        <v>2405.2910075882428</v>
      </c>
      <c r="GU72" s="2">
        <f t="shared" si="207"/>
        <v>3215.1258442216367</v>
      </c>
      <c r="GV72" s="2">
        <f t="shared" si="207"/>
        <v>3064.1089644270705</v>
      </c>
      <c r="GW72" s="2">
        <f t="shared" si="207"/>
        <v>2882.1349270948604</v>
      </c>
      <c r="GX72" s="2">
        <f t="shared" ref="GX72" si="208">SUM(GX37:GX56)+GX32</f>
        <v>2916.8697152268078</v>
      </c>
      <c r="GY72" s="2">
        <f t="shared" ref="GY72:GZ72" si="209">SUM(GY37:GY56)+GY32</f>
        <v>2821.4035329575704</v>
      </c>
      <c r="GZ72" s="2">
        <f t="shared" si="209"/>
        <v>2653.5691716463571</v>
      </c>
      <c r="HA72" s="2">
        <f t="shared" ref="HA72:HC72" si="210">SUM(HA37:HA56)+HA32</f>
        <v>2540.8366581212786</v>
      </c>
      <c r="HB72" s="2">
        <f t="shared" si="210"/>
        <v>2830.8352094525426</v>
      </c>
      <c r="HC72" s="2">
        <f t="shared" si="210"/>
        <v>2643.9459293797872</v>
      </c>
      <c r="HD72" s="37">
        <f>SUM(HD37:HD56)+HD32</f>
        <v>794.65999734298907</v>
      </c>
      <c r="HE72" s="2">
        <f t="shared" ref="HE72:HM72" si="211">SUM(HE37:HE56)+HE32</f>
        <v>724.24854713084846</v>
      </c>
      <c r="HF72" s="2">
        <f t="shared" si="211"/>
        <v>680.21012860429892</v>
      </c>
      <c r="HG72" s="2">
        <f t="shared" si="211"/>
        <v>725.30211841676442</v>
      </c>
      <c r="HH72" s="2">
        <f t="shared" si="211"/>
        <v>672.05909888435963</v>
      </c>
      <c r="HI72" s="2">
        <f t="shared" si="211"/>
        <v>660.03504356660301</v>
      </c>
      <c r="HJ72" s="2">
        <f t="shared" si="211"/>
        <v>577.7280756530572</v>
      </c>
      <c r="HK72" s="2">
        <f t="shared" si="211"/>
        <v>613.74716959996022</v>
      </c>
      <c r="HL72" s="2">
        <f t="shared" si="211"/>
        <v>591.73822093137017</v>
      </c>
      <c r="HM72" s="2">
        <f t="shared" si="211"/>
        <v>554.44165213211284</v>
      </c>
      <c r="HN72" s="2">
        <f t="shared" ref="HN72" si="212">SUM(HN37:HN56)+HN32</f>
        <v>543.7898195336254</v>
      </c>
      <c r="HO72" s="2">
        <f t="shared" ref="HO72:HP72" si="213">SUM(HO37:HO56)+HO32</f>
        <v>500.25059956385883</v>
      </c>
      <c r="HP72" s="2">
        <f t="shared" si="213"/>
        <v>460.38417322379905</v>
      </c>
      <c r="HQ72" s="2">
        <f t="shared" ref="HQ72:HS72" si="214">SUM(HQ37:HQ56)+HQ32</f>
        <v>440.94067865111151</v>
      </c>
      <c r="HR72" s="2">
        <f t="shared" si="214"/>
        <v>447.55822596263062</v>
      </c>
      <c r="HS72" s="2">
        <f t="shared" si="214"/>
        <v>422.4783289595016</v>
      </c>
      <c r="HT72" s="37">
        <f>SUM(HT37:HT56)+HT32</f>
        <v>4053.1101731195095</v>
      </c>
      <c r="HU72" s="2">
        <f t="shared" ref="HU72:IC72" si="215">SUM(HU37:HU56)+HU32</f>
        <v>4050.3947988072555</v>
      </c>
      <c r="HV72" s="2">
        <f t="shared" si="215"/>
        <v>3574.3112262227983</v>
      </c>
      <c r="HW72" s="2">
        <f t="shared" si="215"/>
        <v>4816.8915601276949</v>
      </c>
      <c r="HX72" s="2">
        <f t="shared" si="215"/>
        <v>4322.303065044689</v>
      </c>
      <c r="HY72" s="2">
        <f t="shared" si="215"/>
        <v>4799.3563651271088</v>
      </c>
      <c r="HZ72" s="2">
        <f t="shared" si="215"/>
        <v>4320.2879656289388</v>
      </c>
      <c r="IA72" s="2">
        <f t="shared" si="215"/>
        <v>5956.9423010672872</v>
      </c>
      <c r="IB72" s="2">
        <f t="shared" si="215"/>
        <v>5665.1804218800808</v>
      </c>
      <c r="IC72" s="2">
        <f t="shared" si="215"/>
        <v>5328.0666935402678</v>
      </c>
      <c r="ID72" s="2">
        <f t="shared" ref="ID72" si="216">SUM(ID37:ID56)+ID32</f>
        <v>5405.8730301781779</v>
      </c>
      <c r="IE72" s="2">
        <f t="shared" ref="IE72:IG72" si="217">SUM(IE37:IE56)+IE32</f>
        <v>5258.8037355671877</v>
      </c>
      <c r="IF72" s="2">
        <f t="shared" ref="IF72:IH72" si="218">SUM(IF37:IF56)+IF32</f>
        <v>4957.2922654999729</v>
      </c>
      <c r="IG72" s="2">
        <f t="shared" si="217"/>
        <v>4741.0063220927441</v>
      </c>
      <c r="IH72" s="2">
        <f t="shared" si="218"/>
        <v>5334.2668226205024</v>
      </c>
      <c r="II72" s="38">
        <f t="shared" ref="II72" si="219">SUM(II37:II56)+II32</f>
        <v>4972.5646254407729</v>
      </c>
      <c r="IJ72" s="37">
        <f>SUM(IJ37:IJ56)+IJ32</f>
        <v>235.95372111084907</v>
      </c>
      <c r="IK72" s="2">
        <f t="shared" ref="IK72:IS72" si="220">SUM(IK37:IK56)+IK32</f>
        <v>226.33882582204427</v>
      </c>
      <c r="IL72" s="2">
        <f t="shared" si="220"/>
        <v>221.0680202843609</v>
      </c>
      <c r="IM72" s="2">
        <f t="shared" si="220"/>
        <v>318.15479261414845</v>
      </c>
      <c r="IN72" s="2">
        <f t="shared" si="220"/>
        <v>391.18031828145331</v>
      </c>
      <c r="IO72" s="2">
        <f t="shared" si="220"/>
        <v>482.79911931243635</v>
      </c>
      <c r="IP72" s="2">
        <f t="shared" si="220"/>
        <v>509.00745362348317</v>
      </c>
      <c r="IQ72" s="2">
        <f t="shared" si="220"/>
        <v>628.3374540155155</v>
      </c>
      <c r="IR72" s="2">
        <f t="shared" si="220"/>
        <v>766.99701928521131</v>
      </c>
      <c r="IS72" s="2">
        <f t="shared" si="220"/>
        <v>914.06493988247769</v>
      </c>
      <c r="IT72" s="2">
        <f t="shared" ref="IT72" si="221">SUM(IT37:IT56)+IT32</f>
        <v>933.58812087166871</v>
      </c>
      <c r="IU72" s="2">
        <f t="shared" ref="IU72:IY72" si="222">SUM(IU37:IU56)+IU32</f>
        <v>858.54385329832394</v>
      </c>
      <c r="IV72" s="2">
        <f t="shared" si="222"/>
        <v>822.87796960935657</v>
      </c>
      <c r="IW72" s="2">
        <f t="shared" si="222"/>
        <v>848.87091308968354</v>
      </c>
      <c r="IX72" s="2">
        <f t="shared" si="222"/>
        <v>978.89735340353218</v>
      </c>
      <c r="IY72" s="38">
        <f t="shared" si="222"/>
        <v>916.96422024213348</v>
      </c>
    </row>
    <row r="73" spans="1:259" ht="14.5" x14ac:dyDescent="0.35">
      <c r="A73" s="16"/>
      <c r="B73" s="24"/>
      <c r="C73" s="55" t="s">
        <v>73</v>
      </c>
      <c r="D73" s="37">
        <f>D57</f>
        <v>577.78530088988396</v>
      </c>
      <c r="E73" s="2">
        <f t="shared" ref="E73:Q73" si="223">E57</f>
        <v>544.84322128279416</v>
      </c>
      <c r="F73" s="2">
        <f t="shared" si="223"/>
        <v>559.85504459914557</v>
      </c>
      <c r="G73" s="2">
        <f t="shared" si="223"/>
        <v>497.33365067028478</v>
      </c>
      <c r="H73" s="2">
        <f t="shared" si="223"/>
        <v>507.58930148091042</v>
      </c>
      <c r="I73" s="2">
        <f t="shared" si="223"/>
        <v>443.57915062720843</v>
      </c>
      <c r="J73" s="2">
        <f t="shared" si="223"/>
        <v>415.45748725464352</v>
      </c>
      <c r="K73" s="2">
        <f t="shared" si="223"/>
        <v>407.51849090761345</v>
      </c>
      <c r="L73" s="2">
        <f t="shared" si="223"/>
        <v>396.83931720227997</v>
      </c>
      <c r="M73" s="2">
        <f t="shared" si="223"/>
        <v>379.32988948645703</v>
      </c>
      <c r="N73" s="2">
        <f t="shared" ref="N73" si="224">N57</f>
        <v>363.64556604611971</v>
      </c>
      <c r="O73" s="2">
        <f t="shared" si="223"/>
        <v>389.39673199986186</v>
      </c>
      <c r="P73" s="2">
        <f t="shared" si="223"/>
        <v>371.67619867266779</v>
      </c>
      <c r="Q73" s="2">
        <f t="shared" si="223"/>
        <v>360.50245034173605</v>
      </c>
      <c r="R73" s="2">
        <f t="shared" ref="R73:S73" si="225">R57</f>
        <v>320.36802495950764</v>
      </c>
      <c r="S73" s="2">
        <f t="shared" si="225"/>
        <v>324.13575173213712</v>
      </c>
      <c r="T73" s="37">
        <f>T57</f>
        <v>561.27709393967609</v>
      </c>
      <c r="U73" s="2">
        <f t="shared" ref="U73:AG73" si="226">U57</f>
        <v>529.16902793460054</v>
      </c>
      <c r="V73" s="2">
        <f t="shared" si="226"/>
        <v>546.0425022235579</v>
      </c>
      <c r="W73" s="2">
        <f t="shared" si="226"/>
        <v>483.78167500701062</v>
      </c>
      <c r="X73" s="2">
        <f t="shared" si="226"/>
        <v>494.55543195561404</v>
      </c>
      <c r="Y73" s="2">
        <f t="shared" si="226"/>
        <v>431.42426242320767</v>
      </c>
      <c r="Z73" s="2">
        <f t="shared" si="226"/>
        <v>404.25263860880199</v>
      </c>
      <c r="AA73" s="2">
        <f t="shared" si="226"/>
        <v>396.76032047339066</v>
      </c>
      <c r="AB73" s="2">
        <f t="shared" si="226"/>
        <v>385.69990327704033</v>
      </c>
      <c r="AC73" s="2">
        <f t="shared" si="226"/>
        <v>368.58747067628724</v>
      </c>
      <c r="AD73" s="2">
        <f t="shared" si="226"/>
        <v>354.27984964386474</v>
      </c>
      <c r="AE73" s="2">
        <f t="shared" si="226"/>
        <v>381.52656050471722</v>
      </c>
      <c r="AF73" s="2">
        <f t="shared" si="226"/>
        <v>364.31435511195957</v>
      </c>
      <c r="AG73" s="2">
        <f t="shared" si="226"/>
        <v>353.43371904010297</v>
      </c>
      <c r="AH73" s="2">
        <f t="shared" ref="AH73:AI73" si="227">AH57</f>
        <v>313.88887971691366</v>
      </c>
      <c r="AI73" s="2">
        <f t="shared" si="227"/>
        <v>317.84116834922702</v>
      </c>
      <c r="AJ73" s="37">
        <f>AJ57</f>
        <v>153.76390612420255</v>
      </c>
      <c r="AK73" s="2">
        <f t="shared" ref="AK73:AV73" si="228">AK57</f>
        <v>155.89387842354921</v>
      </c>
      <c r="AL73" s="2">
        <f t="shared" si="228"/>
        <v>149.72252708744145</v>
      </c>
      <c r="AM73" s="2">
        <f t="shared" si="228"/>
        <v>153.89572046187754</v>
      </c>
      <c r="AN73" s="2">
        <f t="shared" si="228"/>
        <v>138.42407192874538</v>
      </c>
      <c r="AO73" s="2">
        <f t="shared" si="228"/>
        <v>122.68806762493028</v>
      </c>
      <c r="AP73" s="2">
        <f t="shared" si="228"/>
        <v>122.38769737834346</v>
      </c>
      <c r="AQ73" s="2">
        <f t="shared" si="228"/>
        <v>120.35001094633037</v>
      </c>
      <c r="AR73" s="2">
        <f t="shared" si="228"/>
        <v>119.25633291459668</v>
      </c>
      <c r="AS73" s="2">
        <f t="shared" si="228"/>
        <v>90.252614414584301</v>
      </c>
      <c r="AT73" s="2">
        <f t="shared" si="228"/>
        <v>85.512598248942055</v>
      </c>
      <c r="AU73" s="2">
        <f t="shared" si="228"/>
        <v>77.591074756287099</v>
      </c>
      <c r="AV73" s="2">
        <f t="shared" si="228"/>
        <v>73.008379608486933</v>
      </c>
      <c r="AW73" s="2">
        <f t="shared" ref="AW73:AY73" si="229">AW57</f>
        <v>70.768160469070736</v>
      </c>
      <c r="AX73" s="2">
        <f t="shared" si="229"/>
        <v>64.909609168887556</v>
      </c>
      <c r="AY73" s="38">
        <f t="shared" si="229"/>
        <v>59.702551038213905</v>
      </c>
      <c r="AZ73" s="2">
        <f>AZ57</f>
        <v>10.945429946512343</v>
      </c>
      <c r="BA73" s="2">
        <f t="shared" ref="BA73:BL73" si="230">BA57</f>
        <v>14.007610086326912</v>
      </c>
      <c r="BB73" s="2">
        <f t="shared" si="230"/>
        <v>12.490547793045915</v>
      </c>
      <c r="BC73" s="2">
        <f t="shared" si="230"/>
        <v>12.953613225099966</v>
      </c>
      <c r="BD73" s="2">
        <f t="shared" si="230"/>
        <v>13.872260675616102</v>
      </c>
      <c r="BE73" s="2">
        <f t="shared" si="230"/>
        <v>13.666093135705225</v>
      </c>
      <c r="BF73" s="2">
        <f t="shared" si="230"/>
        <v>12.068889298201086</v>
      </c>
      <c r="BG73" s="2">
        <f t="shared" si="230"/>
        <v>12.71099572485201</v>
      </c>
      <c r="BH73" s="2">
        <f t="shared" si="230"/>
        <v>16.213267798426948</v>
      </c>
      <c r="BI73" s="2">
        <f t="shared" si="230"/>
        <v>16.720055558189063</v>
      </c>
      <c r="BJ73" s="2">
        <f t="shared" si="230"/>
        <v>17.046404580464916</v>
      </c>
      <c r="BK73" s="2">
        <f t="shared" si="230"/>
        <v>14.186189762823876</v>
      </c>
      <c r="BL73" s="2">
        <f t="shared" si="230"/>
        <v>13.772360212010899</v>
      </c>
      <c r="BM73" s="2">
        <f t="shared" ref="BM73:BO73" si="231">BM57</f>
        <v>14.142702001330987</v>
      </c>
      <c r="BN73" s="2">
        <f t="shared" si="231"/>
        <v>13.353785131875123</v>
      </c>
      <c r="BO73" s="2">
        <f t="shared" si="231"/>
        <v>13.392546840471525</v>
      </c>
      <c r="BP73" s="37">
        <f>BP57</f>
        <v>9302.2786429033076</v>
      </c>
      <c r="BQ73" s="2">
        <f t="shared" ref="BQ73:CB73" si="232">BQ57</f>
        <v>7597.1480794575546</v>
      </c>
      <c r="BR73" s="2">
        <f t="shared" si="232"/>
        <v>6310.3164519810989</v>
      </c>
      <c r="BS73" s="2">
        <f t="shared" si="232"/>
        <v>5810.1879856899077</v>
      </c>
      <c r="BT73" s="2">
        <f t="shared" si="232"/>
        <v>5481.8464322521222</v>
      </c>
      <c r="BU73" s="2">
        <f t="shared" si="232"/>
        <v>5098.1076295407411</v>
      </c>
      <c r="BV73" s="2">
        <f t="shared" si="232"/>
        <v>4579.7374552240153</v>
      </c>
      <c r="BW73" s="2">
        <f t="shared" si="232"/>
        <v>4019.9562606393511</v>
      </c>
      <c r="BX73" s="2">
        <f t="shared" si="232"/>
        <v>3503.7206370475888</v>
      </c>
      <c r="BY73" s="2">
        <f t="shared" si="232"/>
        <v>3784.5308836415097</v>
      </c>
      <c r="BZ73" s="2">
        <f t="shared" si="232"/>
        <v>2454.0664374615476</v>
      </c>
      <c r="CA73" s="2">
        <f t="shared" si="232"/>
        <v>1938.2811148202861</v>
      </c>
      <c r="CB73" s="2">
        <f t="shared" si="232"/>
        <v>1667.9334754876527</v>
      </c>
      <c r="CC73" s="2">
        <f t="shared" ref="CC73:CE73" si="233">CC57</f>
        <v>1339.4067781465785</v>
      </c>
      <c r="CD73" s="2">
        <f t="shared" si="233"/>
        <v>1122.9231259183052</v>
      </c>
      <c r="CE73" s="2">
        <f t="shared" si="233"/>
        <v>1073.8870411153698</v>
      </c>
      <c r="CF73" s="37">
        <f>CF57</f>
        <v>0</v>
      </c>
      <c r="CG73" s="2">
        <f t="shared" ref="CG73:CR73" si="234">CG57</f>
        <v>0</v>
      </c>
      <c r="CH73" s="2">
        <f t="shared" si="234"/>
        <v>0</v>
      </c>
      <c r="CI73" s="2">
        <f t="shared" si="234"/>
        <v>0</v>
      </c>
      <c r="CJ73" s="2">
        <f t="shared" si="234"/>
        <v>0</v>
      </c>
      <c r="CK73" s="2">
        <f t="shared" si="234"/>
        <v>0</v>
      </c>
      <c r="CL73" s="2">
        <f t="shared" si="234"/>
        <v>0</v>
      </c>
      <c r="CM73" s="2">
        <f t="shared" si="234"/>
        <v>0</v>
      </c>
      <c r="CN73" s="2">
        <f t="shared" si="234"/>
        <v>0</v>
      </c>
      <c r="CO73" s="2">
        <f t="shared" si="234"/>
        <v>0</v>
      </c>
      <c r="CP73" s="2">
        <f t="shared" si="234"/>
        <v>0</v>
      </c>
      <c r="CQ73" s="2">
        <f t="shared" si="234"/>
        <v>0</v>
      </c>
      <c r="CR73" s="2">
        <f t="shared" si="234"/>
        <v>0</v>
      </c>
      <c r="CS73" s="2">
        <f t="shared" ref="CS73:CU73" si="235">CS57</f>
        <v>0</v>
      </c>
      <c r="CT73" s="2">
        <f t="shared" si="235"/>
        <v>0</v>
      </c>
      <c r="CU73" s="2">
        <f t="shared" si="235"/>
        <v>0</v>
      </c>
      <c r="CV73" s="37">
        <f>CV57</f>
        <v>0</v>
      </c>
      <c r="CW73" s="2">
        <f t="shared" ref="CW73:DH73" si="236">CW57</f>
        <v>0</v>
      </c>
      <c r="CX73" s="2">
        <f t="shared" si="236"/>
        <v>0</v>
      </c>
      <c r="CY73" s="2">
        <f t="shared" si="236"/>
        <v>0</v>
      </c>
      <c r="CZ73" s="2">
        <f t="shared" si="236"/>
        <v>0</v>
      </c>
      <c r="DA73" s="2">
        <f t="shared" si="236"/>
        <v>0</v>
      </c>
      <c r="DB73" s="2">
        <f t="shared" si="236"/>
        <v>0</v>
      </c>
      <c r="DC73" s="2">
        <f t="shared" si="236"/>
        <v>0</v>
      </c>
      <c r="DD73" s="2">
        <f t="shared" si="236"/>
        <v>0</v>
      </c>
      <c r="DE73" s="2">
        <f t="shared" si="236"/>
        <v>0</v>
      </c>
      <c r="DF73" s="2">
        <f t="shared" si="236"/>
        <v>0</v>
      </c>
      <c r="DG73" s="2">
        <f t="shared" si="236"/>
        <v>0</v>
      </c>
      <c r="DH73" s="2">
        <f t="shared" si="236"/>
        <v>0</v>
      </c>
      <c r="DI73" s="2">
        <f t="shared" ref="DI73:DK73" si="237">DI57</f>
        <v>0</v>
      </c>
      <c r="DJ73" s="2">
        <f t="shared" si="237"/>
        <v>0</v>
      </c>
      <c r="DK73" s="2">
        <f t="shared" si="237"/>
        <v>0</v>
      </c>
      <c r="DL73" s="37">
        <f>DL57</f>
        <v>62.16913200156052</v>
      </c>
      <c r="DM73" s="2">
        <f t="shared" ref="DM73:DX73" si="238">DM57</f>
        <v>64.723426097627595</v>
      </c>
      <c r="DN73" s="2">
        <f t="shared" si="238"/>
        <v>61.049415586978249</v>
      </c>
      <c r="DO73" s="2">
        <f t="shared" si="238"/>
        <v>52.441144198439048</v>
      </c>
      <c r="DP73" s="2">
        <f t="shared" si="238"/>
        <v>57.929759337350966</v>
      </c>
      <c r="DQ73" s="2">
        <f t="shared" si="238"/>
        <v>40.235135441293131</v>
      </c>
      <c r="DR73" s="2">
        <f t="shared" si="238"/>
        <v>31.859731999112523</v>
      </c>
      <c r="DS73" s="2">
        <f t="shared" si="238"/>
        <v>31.842914634640593</v>
      </c>
      <c r="DT73" s="2">
        <f t="shared" si="238"/>
        <v>39.779066912458319</v>
      </c>
      <c r="DU73" s="2">
        <f t="shared" si="238"/>
        <v>40.331147502123514</v>
      </c>
      <c r="DV73" s="2">
        <f t="shared" si="238"/>
        <v>40.271372797662401</v>
      </c>
      <c r="DW73" s="2">
        <f t="shared" si="238"/>
        <v>25.595713504818949</v>
      </c>
      <c r="DX73" s="2">
        <f t="shared" si="238"/>
        <v>24.93227362233975</v>
      </c>
      <c r="DY73" s="2">
        <f t="shared" ref="DY73:EA73" si="239">DY57</f>
        <v>26.18855695693469</v>
      </c>
      <c r="DZ73" s="2">
        <f t="shared" si="239"/>
        <v>21.463216414984696</v>
      </c>
      <c r="EA73" s="2">
        <f t="shared" si="239"/>
        <v>21.498534662233457</v>
      </c>
      <c r="EB73" s="37">
        <f>EB57</f>
        <v>1704.2888500556851</v>
      </c>
      <c r="EC73" s="2">
        <f t="shared" ref="EC73:EN73" si="240">EC57</f>
        <v>1537.1262137744286</v>
      </c>
      <c r="ED73" s="2">
        <f t="shared" si="240"/>
        <v>1466.242374156888</v>
      </c>
      <c r="EE73" s="2">
        <f t="shared" si="240"/>
        <v>1414.2862504860366</v>
      </c>
      <c r="EF73" s="2">
        <f t="shared" si="240"/>
        <v>1419.3545155146601</v>
      </c>
      <c r="EG73" s="2">
        <f t="shared" si="240"/>
        <v>1381.336194808043</v>
      </c>
      <c r="EH73" s="2">
        <f t="shared" si="240"/>
        <v>1323.5962879369254</v>
      </c>
      <c r="EI73" s="2">
        <f t="shared" si="240"/>
        <v>1294.3394395071007</v>
      </c>
      <c r="EJ73" s="2">
        <f t="shared" si="240"/>
        <v>1279.9439665712148</v>
      </c>
      <c r="EK73" s="2">
        <f t="shared" si="240"/>
        <v>1197.0838133264506</v>
      </c>
      <c r="EL73" s="2">
        <f t="shared" si="240"/>
        <v>1124.2414961247994</v>
      </c>
      <c r="EM73" s="2">
        <f t="shared" si="240"/>
        <v>1000.0226294148657</v>
      </c>
      <c r="EN73" s="2">
        <f t="shared" si="240"/>
        <v>909.27380546091013</v>
      </c>
      <c r="EO73" s="2">
        <f t="shared" ref="EO73:EQ73" si="241">EO57</f>
        <v>852.00151604202927</v>
      </c>
      <c r="EP73" s="2">
        <f t="shared" si="241"/>
        <v>782.6334976579127</v>
      </c>
      <c r="EQ73" s="2">
        <f t="shared" si="241"/>
        <v>748.18424079303918</v>
      </c>
      <c r="ER73" s="37">
        <f>ER57</f>
        <v>24674.591946007833</v>
      </c>
      <c r="ES73" s="2">
        <f t="shared" ref="ES73:FD73" si="242">ES57</f>
        <v>23868.568540863507</v>
      </c>
      <c r="ET73" s="2">
        <f t="shared" si="242"/>
        <v>23569.330208847685</v>
      </c>
      <c r="EU73" s="2">
        <f t="shared" si="242"/>
        <v>23488.852987783815</v>
      </c>
      <c r="EV73" s="2">
        <f t="shared" si="242"/>
        <v>23480.417467243245</v>
      </c>
      <c r="EW73" s="2">
        <f t="shared" si="242"/>
        <v>23278.058707747252</v>
      </c>
      <c r="EX73" s="2">
        <f t="shared" si="242"/>
        <v>23119.151464375627</v>
      </c>
      <c r="EY73" s="2">
        <f t="shared" si="242"/>
        <v>23450.352109803607</v>
      </c>
      <c r="EZ73" s="2">
        <f t="shared" si="242"/>
        <v>23925.644956107575</v>
      </c>
      <c r="FA73" s="2">
        <f t="shared" si="242"/>
        <v>23934.226142437801</v>
      </c>
      <c r="FB73" s="2">
        <f t="shared" si="242"/>
        <v>23543.56592115801</v>
      </c>
      <c r="FC73" s="2">
        <f t="shared" si="242"/>
        <v>23127.841324956062</v>
      </c>
      <c r="FD73" s="2">
        <f t="shared" si="242"/>
        <v>22481.4306746242</v>
      </c>
      <c r="FE73" s="2">
        <f t="shared" ref="FE73:FG73" si="243">FE57</f>
        <v>22383.316373672351</v>
      </c>
      <c r="FF73" s="2">
        <f t="shared" si="243"/>
        <v>21662.750706767405</v>
      </c>
      <c r="FG73" s="2">
        <f t="shared" si="243"/>
        <v>20606.64876049936</v>
      </c>
      <c r="FH73" s="37">
        <f>FH57</f>
        <v>52.459920857167738</v>
      </c>
      <c r="FI73" s="2">
        <f t="shared" ref="FI73:FT73" si="244">FI57</f>
        <v>51.029482229229231</v>
      </c>
      <c r="FJ73" s="2">
        <f t="shared" si="244"/>
        <v>45.180934914553873</v>
      </c>
      <c r="FK73" s="2">
        <f t="shared" si="244"/>
        <v>42.031092628142758</v>
      </c>
      <c r="FL73" s="2">
        <f t="shared" si="244"/>
        <v>34.863166638462687</v>
      </c>
      <c r="FM73" s="2">
        <f t="shared" si="244"/>
        <v>28.888881388700142</v>
      </c>
      <c r="FN73" s="2">
        <f t="shared" si="244"/>
        <v>26.656465965006486</v>
      </c>
      <c r="FO73" s="2">
        <f t="shared" si="244"/>
        <v>33.75431822368698</v>
      </c>
      <c r="FP73" s="2">
        <f t="shared" si="244"/>
        <v>28.988457082282185</v>
      </c>
      <c r="FQ73" s="2">
        <f t="shared" si="244"/>
        <v>25.086021591988079</v>
      </c>
      <c r="FR73" s="2">
        <f t="shared" si="244"/>
        <v>24.439406795902855</v>
      </c>
      <c r="FS73" s="2">
        <f t="shared" si="244"/>
        <v>22.388849828029688</v>
      </c>
      <c r="FT73" s="2">
        <f t="shared" si="244"/>
        <v>20.844414429855604</v>
      </c>
      <c r="FU73" s="2">
        <f t="shared" ref="FU73:FW73" si="245">FU57</f>
        <v>19.459839613770963</v>
      </c>
      <c r="FV73" s="2">
        <f t="shared" si="245"/>
        <v>17.24613933067808</v>
      </c>
      <c r="FW73" s="2">
        <f t="shared" si="245"/>
        <v>17.685935678729066</v>
      </c>
      <c r="FX73" s="37">
        <f>FX57</f>
        <v>2030.6432319792968</v>
      </c>
      <c r="FY73" s="2">
        <f t="shared" ref="FY73:GJ73" si="246">FY57</f>
        <v>1900.1116020687784</v>
      </c>
      <c r="FZ73" s="2">
        <f t="shared" si="246"/>
        <v>1780.1997604422761</v>
      </c>
      <c r="GA73" s="2">
        <f t="shared" si="246"/>
        <v>1646.4115451087453</v>
      </c>
      <c r="GB73" s="2">
        <f t="shared" si="246"/>
        <v>1502.6501791092962</v>
      </c>
      <c r="GC73" s="2">
        <f t="shared" si="246"/>
        <v>1336.3308281567158</v>
      </c>
      <c r="GD73" s="2">
        <f t="shared" si="246"/>
        <v>1210.7463437222812</v>
      </c>
      <c r="GE73" s="2">
        <f t="shared" si="246"/>
        <v>1175.0139725480612</v>
      </c>
      <c r="GF73" s="2">
        <f t="shared" si="246"/>
        <v>1155.1985870582405</v>
      </c>
      <c r="GG73" s="2">
        <f t="shared" si="246"/>
        <v>1102.4293200962406</v>
      </c>
      <c r="GH73" s="2">
        <f t="shared" si="246"/>
        <v>1032.5409324577374</v>
      </c>
      <c r="GI73" s="2">
        <f t="shared" si="246"/>
        <v>958.01984020173791</v>
      </c>
      <c r="GJ73" s="2">
        <f t="shared" si="246"/>
        <v>894.16436647426281</v>
      </c>
      <c r="GK73" s="2">
        <f t="shared" ref="GK73:GM73" si="247">GK57</f>
        <v>867.00882734004449</v>
      </c>
      <c r="GL73" s="2">
        <f t="shared" si="247"/>
        <v>810.09263846854412</v>
      </c>
      <c r="GM73" s="2">
        <f t="shared" si="247"/>
        <v>737.50805291864106</v>
      </c>
      <c r="GN73" s="37">
        <f>GN57</f>
        <v>389.58106361264595</v>
      </c>
      <c r="GO73" s="2">
        <f t="shared" ref="GO73:GZ73" si="248">GO57</f>
        <v>431.51804003938702</v>
      </c>
      <c r="GP73" s="2">
        <f t="shared" si="248"/>
        <v>402.2960881046655</v>
      </c>
      <c r="GQ73" s="2">
        <f t="shared" si="248"/>
        <v>418.30724156023922</v>
      </c>
      <c r="GR73" s="2">
        <f t="shared" si="248"/>
        <v>422.01431197016092</v>
      </c>
      <c r="GS73" s="2">
        <f t="shared" si="248"/>
        <v>417.40321557329429</v>
      </c>
      <c r="GT73" s="2">
        <f t="shared" si="248"/>
        <v>370.03362878584966</v>
      </c>
      <c r="GU73" s="2">
        <f t="shared" si="248"/>
        <v>424.15372109307083</v>
      </c>
      <c r="GV73" s="2">
        <f t="shared" si="248"/>
        <v>454.64955274271858</v>
      </c>
      <c r="GW73" s="2">
        <f t="shared" si="248"/>
        <v>438.72030908500352</v>
      </c>
      <c r="GX73" s="2">
        <f t="shared" si="248"/>
        <v>435.31628933182844</v>
      </c>
      <c r="GY73" s="2">
        <f t="shared" si="248"/>
        <v>394.30827615982383</v>
      </c>
      <c r="GZ73" s="2">
        <f t="shared" si="248"/>
        <v>384.42693221742127</v>
      </c>
      <c r="HA73" s="2">
        <f t="shared" ref="HA73:HC73" si="249">HA57</f>
        <v>383.99730032645328</v>
      </c>
      <c r="HB73" s="2">
        <f t="shared" si="249"/>
        <v>374.05517341547142</v>
      </c>
      <c r="HC73" s="2">
        <f t="shared" si="249"/>
        <v>376.64494363907465</v>
      </c>
      <c r="HD73" s="37">
        <f>HD57</f>
        <v>249.36310062770804</v>
      </c>
      <c r="HE73" s="2">
        <f t="shared" ref="HE73:HP73" si="250">HE57</f>
        <v>285.34039430311009</v>
      </c>
      <c r="HF73" s="2">
        <f t="shared" si="250"/>
        <v>278.14389243824019</v>
      </c>
      <c r="HG73" s="2">
        <f t="shared" si="250"/>
        <v>256.28429356770516</v>
      </c>
      <c r="HH73" s="2">
        <f t="shared" si="250"/>
        <v>273.3747718786621</v>
      </c>
      <c r="HI73" s="2">
        <f t="shared" si="250"/>
        <v>250.92124245986591</v>
      </c>
      <c r="HJ73" s="2">
        <f t="shared" si="250"/>
        <v>220.77170181840839</v>
      </c>
      <c r="HK73" s="2">
        <f t="shared" si="250"/>
        <v>220.09089176513814</v>
      </c>
      <c r="HL73" s="2">
        <f t="shared" si="250"/>
        <v>263.73592682797721</v>
      </c>
      <c r="HM73" s="2">
        <f t="shared" si="250"/>
        <v>262.63239706987309</v>
      </c>
      <c r="HN73" s="2">
        <f t="shared" si="250"/>
        <v>264.21561897834147</v>
      </c>
      <c r="HO73" s="2">
        <f t="shared" si="250"/>
        <v>228.0579819740299</v>
      </c>
      <c r="HP73" s="2">
        <f t="shared" si="250"/>
        <v>220.07041640045699</v>
      </c>
      <c r="HQ73" s="2">
        <f t="shared" ref="HQ73:HS73" si="251">HQ57</f>
        <v>226.08058590841017</v>
      </c>
      <c r="HR73" s="2">
        <f t="shared" si="251"/>
        <v>203.85965879385461</v>
      </c>
      <c r="HS73" s="2">
        <f t="shared" si="251"/>
        <v>203.51475008746124</v>
      </c>
      <c r="HT73" s="37">
        <f>HT57</f>
        <v>534.91214899602085</v>
      </c>
      <c r="HU73" s="2">
        <f t="shared" ref="HU73:IG73" si="252">HU57</f>
        <v>582.10951252762288</v>
      </c>
      <c r="HV73" s="2">
        <f t="shared" si="252"/>
        <v>529.1273751722731</v>
      </c>
      <c r="HW73" s="2">
        <f t="shared" si="252"/>
        <v>586.69604591918642</v>
      </c>
      <c r="HX73" s="2">
        <f t="shared" si="252"/>
        <v>575.5245021533093</v>
      </c>
      <c r="HY73" s="2">
        <f t="shared" si="252"/>
        <v>590.362509242849</v>
      </c>
      <c r="HZ73" s="2">
        <f t="shared" si="252"/>
        <v>525.16284718596944</v>
      </c>
      <c r="IA73" s="2">
        <f t="shared" si="252"/>
        <v>637.9143846169037</v>
      </c>
      <c r="IB73" s="2">
        <f t="shared" si="252"/>
        <v>653.15823178015978</v>
      </c>
      <c r="IC73" s="2">
        <f t="shared" si="252"/>
        <v>621.38874538507298</v>
      </c>
      <c r="ID73" s="2">
        <f t="shared" si="252"/>
        <v>612.44446181858177</v>
      </c>
      <c r="IE73" s="2">
        <f t="shared" si="252"/>
        <v>567.47284835633923</v>
      </c>
      <c r="IF73" s="2">
        <f t="shared" ref="IF73:IH73" si="253">IF57</f>
        <v>555.70948631563533</v>
      </c>
      <c r="IG73" s="2">
        <f t="shared" si="252"/>
        <v>548.00072856673023</v>
      </c>
      <c r="IH73" s="2">
        <f t="shared" si="253"/>
        <v>551.67172372580603</v>
      </c>
      <c r="II73" s="38">
        <f t="shared" ref="II73" si="254">II57</f>
        <v>556.99050229145871</v>
      </c>
      <c r="IJ73" s="37">
        <f>IJ57</f>
        <v>110.07304766823933</v>
      </c>
      <c r="IK73" s="2">
        <f t="shared" ref="IK73:IY73" si="255">IK57</f>
        <v>198.65313005035097</v>
      </c>
      <c r="IL73" s="2">
        <f t="shared" si="255"/>
        <v>162.53071781573732</v>
      </c>
      <c r="IM73" s="2">
        <f t="shared" si="255"/>
        <v>178.3841386225379</v>
      </c>
      <c r="IN73" s="2">
        <f t="shared" si="255"/>
        <v>184.10275475760272</v>
      </c>
      <c r="IO73" s="2">
        <f t="shared" si="255"/>
        <v>178.26184336736185</v>
      </c>
      <c r="IP73" s="2">
        <f t="shared" si="255"/>
        <v>134.80048140612521</v>
      </c>
      <c r="IQ73" s="2">
        <f t="shared" si="255"/>
        <v>158.6624505078461</v>
      </c>
      <c r="IR73" s="2">
        <f t="shared" si="255"/>
        <v>240.44940696498975</v>
      </c>
      <c r="IS73" s="2">
        <f t="shared" si="255"/>
        <v>256.72076292713746</v>
      </c>
      <c r="IT73" s="2">
        <f t="shared" si="255"/>
        <v>258.90178062999041</v>
      </c>
      <c r="IU73" s="2">
        <f t="shared" si="255"/>
        <v>186.32699342566576</v>
      </c>
      <c r="IV73" s="2">
        <f t="shared" si="255"/>
        <v>183.01959264867486</v>
      </c>
      <c r="IW73" s="2">
        <f t="shared" si="255"/>
        <v>194.75415911178101</v>
      </c>
      <c r="IX73" s="2">
        <f t="shared" si="255"/>
        <v>183.20276564161614</v>
      </c>
      <c r="IY73" s="38">
        <f t="shared" si="255"/>
        <v>184.06837294186099</v>
      </c>
    </row>
    <row r="74" spans="1:259" ht="14.5" x14ac:dyDescent="0.35">
      <c r="A74" s="16"/>
      <c r="B74" s="24"/>
      <c r="C74" s="56" t="s">
        <v>164</v>
      </c>
      <c r="D74" s="37">
        <f>D58+D59</f>
        <v>11401.535674835319</v>
      </c>
      <c r="E74" s="2">
        <f t="shared" ref="E74:Q74" si="256">E58+E59</f>
        <v>11328.740756183255</v>
      </c>
      <c r="F74" s="2">
        <f t="shared" si="256"/>
        <v>11082.949794273391</v>
      </c>
      <c r="G74" s="2">
        <f t="shared" si="256"/>
        <v>10350.486663302341</v>
      </c>
      <c r="H74" s="2">
        <f t="shared" si="256"/>
        <v>9977.1422618109173</v>
      </c>
      <c r="I74" s="2">
        <f t="shared" si="256"/>
        <v>9941.7817102762328</v>
      </c>
      <c r="J74" s="2">
        <f t="shared" si="256"/>
        <v>9882.5073940439379</v>
      </c>
      <c r="K74" s="2">
        <f t="shared" si="256"/>
        <v>10027.82373410256</v>
      </c>
      <c r="L74" s="2">
        <f t="shared" si="256"/>
        <v>9799.2318358808643</v>
      </c>
      <c r="M74" s="2">
        <f t="shared" si="256"/>
        <v>9697.08334339672</v>
      </c>
      <c r="N74" s="2">
        <f t="shared" ref="N74" si="257">N58+N59</f>
        <v>9200.5676648072349</v>
      </c>
      <c r="O74" s="2">
        <f t="shared" si="256"/>
        <v>9048.2997201985308</v>
      </c>
      <c r="P74" s="2">
        <f t="shared" si="256"/>
        <v>8417.9306930189559</v>
      </c>
      <c r="Q74" s="2">
        <f t="shared" si="256"/>
        <v>8430.7876854169972</v>
      </c>
      <c r="R74" s="2">
        <f t="shared" ref="R74:S74" si="258">R58+R59</f>
        <v>7455.3884793039188</v>
      </c>
      <c r="S74" s="2">
        <f t="shared" si="258"/>
        <v>7304.2258300601034</v>
      </c>
      <c r="T74" s="37">
        <f>T58+T59</f>
        <v>10877.341674986888</v>
      </c>
      <c r="U74" s="2">
        <f t="shared" ref="U74:AG74" si="259">U58+U59</f>
        <v>10806.813328366517</v>
      </c>
      <c r="V74" s="2">
        <f t="shared" si="259"/>
        <v>10581.249057653278</v>
      </c>
      <c r="W74" s="2">
        <f t="shared" si="259"/>
        <v>9874.2584275200406</v>
      </c>
      <c r="X74" s="2">
        <f t="shared" si="259"/>
        <v>9514.8995429842762</v>
      </c>
      <c r="Y74" s="2">
        <f t="shared" si="259"/>
        <v>9485.4170606512216</v>
      </c>
      <c r="Z74" s="2">
        <f t="shared" si="259"/>
        <v>9435.6941662066238</v>
      </c>
      <c r="AA74" s="2">
        <f t="shared" si="259"/>
        <v>9591.2775209469328</v>
      </c>
      <c r="AB74" s="2">
        <f t="shared" si="259"/>
        <v>9363.8349809428855</v>
      </c>
      <c r="AC74" s="2">
        <f t="shared" si="259"/>
        <v>9277.1928647206951</v>
      </c>
      <c r="AD74" s="2">
        <f t="shared" si="259"/>
        <v>8807.222468557673</v>
      </c>
      <c r="AE74" s="2">
        <f t="shared" si="259"/>
        <v>8669.1955764909035</v>
      </c>
      <c r="AF74" s="2">
        <f t="shared" si="259"/>
        <v>8057.4333037168944</v>
      </c>
      <c r="AG74" s="2">
        <f t="shared" si="259"/>
        <v>8079.6853370113895</v>
      </c>
      <c r="AH74" s="2">
        <f t="shared" ref="AH74:AI74" si="260">AH58+AH59</f>
        <v>7128.8223605344783</v>
      </c>
      <c r="AI74" s="2">
        <f t="shared" si="260"/>
        <v>6989.101713241841</v>
      </c>
      <c r="AJ74" s="37">
        <f>AJ58+AJ59</f>
        <v>4423.3378405105086</v>
      </c>
      <c r="AK74" s="2">
        <f t="shared" ref="AK74:AV74" si="261">AK58+AK59</f>
        <v>4441.358441451207</v>
      </c>
      <c r="AL74" s="2">
        <f t="shared" si="261"/>
        <v>4300.4350853247051</v>
      </c>
      <c r="AM74" s="2">
        <f t="shared" si="261"/>
        <v>4108.0853116069493</v>
      </c>
      <c r="AN74" s="2">
        <f t="shared" si="261"/>
        <v>3693.6851039121111</v>
      </c>
      <c r="AO74" s="2">
        <f t="shared" si="261"/>
        <v>3648.1247599175231</v>
      </c>
      <c r="AP74" s="2">
        <f t="shared" si="261"/>
        <v>3456.5037313640287</v>
      </c>
      <c r="AQ74" s="2">
        <f t="shared" si="261"/>
        <v>3290.6345001198829</v>
      </c>
      <c r="AR74" s="2">
        <f t="shared" si="261"/>
        <v>3365.9187641716685</v>
      </c>
      <c r="AS74" s="2">
        <f t="shared" si="261"/>
        <v>3272.2715166717689</v>
      </c>
      <c r="AT74" s="2">
        <f t="shared" si="261"/>
        <v>2896.8040033643733</v>
      </c>
      <c r="AU74" s="2">
        <f t="shared" si="261"/>
        <v>2896.7014767584915</v>
      </c>
      <c r="AV74" s="2">
        <f t="shared" si="261"/>
        <v>2742.7978017262194</v>
      </c>
      <c r="AW74" s="2">
        <f t="shared" ref="AW74:AY74" si="262">AW58+AW59</f>
        <v>2836.4480284159449</v>
      </c>
      <c r="AX74" s="2">
        <f t="shared" si="262"/>
        <v>2550.595217875526</v>
      </c>
      <c r="AY74" s="38">
        <f t="shared" si="262"/>
        <v>2492.7292187835669</v>
      </c>
      <c r="AZ74" s="2">
        <f>AZ58+AZ59</f>
        <v>332.22733701121092</v>
      </c>
      <c r="BA74" s="2">
        <f t="shared" ref="BA74:BL74" si="263">BA58+BA59</f>
        <v>336.36952794098636</v>
      </c>
      <c r="BB74" s="2">
        <f t="shared" si="263"/>
        <v>329.22391230173019</v>
      </c>
      <c r="BC74" s="2">
        <f t="shared" si="263"/>
        <v>310.07242374845305</v>
      </c>
      <c r="BD74" s="2">
        <f t="shared" si="263"/>
        <v>317.77269427740663</v>
      </c>
      <c r="BE74" s="2">
        <f t="shared" si="263"/>
        <v>314.244823011054</v>
      </c>
      <c r="BF74" s="2">
        <f t="shared" si="263"/>
        <v>311.6870862678544</v>
      </c>
      <c r="BG74" s="2">
        <f t="shared" si="263"/>
        <v>325.33422345295128</v>
      </c>
      <c r="BH74" s="2">
        <f t="shared" si="263"/>
        <v>348.71421179865348</v>
      </c>
      <c r="BI74" s="2">
        <f t="shared" si="263"/>
        <v>364.32138675782085</v>
      </c>
      <c r="BJ74" s="2">
        <f t="shared" si="263"/>
        <v>358.08078681011165</v>
      </c>
      <c r="BK74" s="2">
        <f t="shared" si="263"/>
        <v>365.72774365630244</v>
      </c>
      <c r="BL74" s="2">
        <f t="shared" si="263"/>
        <v>358.17605496474357</v>
      </c>
      <c r="BM74" s="2">
        <f t="shared" ref="BM74:BO74" si="264">BM58+BM59</f>
        <v>369.72205708438804</v>
      </c>
      <c r="BN74" s="2">
        <f t="shared" si="264"/>
        <v>351.47512455127656</v>
      </c>
      <c r="BO74" s="2">
        <f t="shared" si="264"/>
        <v>346.2348400116631</v>
      </c>
      <c r="BP74" s="37">
        <f>BP58+BP59</f>
        <v>311749.14349806396</v>
      </c>
      <c r="BQ74" s="2">
        <f t="shared" ref="BQ74:CB74" si="265">BQ58+BQ59</f>
        <v>307885.82556874584</v>
      </c>
      <c r="BR74" s="2">
        <f t="shared" si="265"/>
        <v>293504.03289790975</v>
      </c>
      <c r="BS74" s="2">
        <f t="shared" si="265"/>
        <v>278497.87203654303</v>
      </c>
      <c r="BT74" s="2">
        <f t="shared" si="265"/>
        <v>274080.33703344024</v>
      </c>
      <c r="BU74" s="2">
        <f t="shared" si="265"/>
        <v>270418.13769824518</v>
      </c>
      <c r="BV74" s="2">
        <f t="shared" si="265"/>
        <v>266915.14635250979</v>
      </c>
      <c r="BW74" s="2">
        <f t="shared" si="265"/>
        <v>257681.16778306986</v>
      </c>
      <c r="BX74" s="2">
        <f t="shared" si="265"/>
        <v>248233.29036190201</v>
      </c>
      <c r="BY74" s="2">
        <f t="shared" si="265"/>
        <v>231218.22139628459</v>
      </c>
      <c r="BZ74" s="2">
        <f t="shared" si="265"/>
        <v>216844.82320180078</v>
      </c>
      <c r="CA74" s="2">
        <f t="shared" si="265"/>
        <v>200585.1823650728</v>
      </c>
      <c r="CB74" s="2">
        <f t="shared" si="265"/>
        <v>188315.53959251405</v>
      </c>
      <c r="CC74" s="2">
        <f t="shared" ref="CC74:CE74" si="266">CC58+CC59</f>
        <v>173264.94690358246</v>
      </c>
      <c r="CD74" s="2">
        <f t="shared" si="266"/>
        <v>161590.04713684917</v>
      </c>
      <c r="CE74" s="2">
        <f t="shared" si="266"/>
        <v>153178.76247574724</v>
      </c>
      <c r="CF74" s="37">
        <f>CF58+CF59</f>
        <v>0</v>
      </c>
      <c r="CG74" s="2">
        <f t="shared" ref="CG74:CR74" si="267">CG58+CG59</f>
        <v>0</v>
      </c>
      <c r="CH74" s="2">
        <f t="shared" si="267"/>
        <v>0</v>
      </c>
      <c r="CI74" s="2">
        <f t="shared" si="267"/>
        <v>0</v>
      </c>
      <c r="CJ74" s="2">
        <f t="shared" si="267"/>
        <v>0</v>
      </c>
      <c r="CK74" s="2">
        <f t="shared" si="267"/>
        <v>0</v>
      </c>
      <c r="CL74" s="2">
        <f t="shared" si="267"/>
        <v>0</v>
      </c>
      <c r="CM74" s="2">
        <f t="shared" si="267"/>
        <v>0</v>
      </c>
      <c r="CN74" s="2">
        <f t="shared" si="267"/>
        <v>0</v>
      </c>
      <c r="CO74" s="2">
        <f t="shared" si="267"/>
        <v>0</v>
      </c>
      <c r="CP74" s="2">
        <f t="shared" si="267"/>
        <v>0</v>
      </c>
      <c r="CQ74" s="2">
        <f t="shared" si="267"/>
        <v>0</v>
      </c>
      <c r="CR74" s="2">
        <f t="shared" si="267"/>
        <v>0</v>
      </c>
      <c r="CS74" s="2">
        <f t="shared" ref="CS74:CU74" si="268">CS58+CS59</f>
        <v>0</v>
      </c>
      <c r="CT74" s="2">
        <f t="shared" si="268"/>
        <v>0</v>
      </c>
      <c r="CU74" s="2">
        <f t="shared" si="268"/>
        <v>0</v>
      </c>
      <c r="CV74" s="37">
        <f>CV58+CV59</f>
        <v>551.15250806182496</v>
      </c>
      <c r="CW74" s="2">
        <f t="shared" ref="CW74:DH74" si="269">CW58+CW59</f>
        <v>545.64098298120496</v>
      </c>
      <c r="CX74" s="2">
        <f t="shared" si="269"/>
        <v>540.18457315139506</v>
      </c>
      <c r="CY74" s="2">
        <f t="shared" si="269"/>
        <v>534.78272741987996</v>
      </c>
      <c r="CZ74" s="2">
        <f t="shared" si="269"/>
        <v>529.43490014567999</v>
      </c>
      <c r="DA74" s="2">
        <f t="shared" si="269"/>
        <v>524.14055114422501</v>
      </c>
      <c r="DB74" s="2">
        <f t="shared" si="269"/>
        <v>518.89914563278001</v>
      </c>
      <c r="DC74" s="2">
        <f t="shared" si="269"/>
        <v>513.71015417645503</v>
      </c>
      <c r="DD74" s="2">
        <f t="shared" si="269"/>
        <v>508.57305263468999</v>
      </c>
      <c r="DE74" s="2">
        <f t="shared" si="269"/>
        <v>503.48732210834498</v>
      </c>
      <c r="DF74" s="2">
        <f t="shared" si="269"/>
        <v>498.45244888726</v>
      </c>
      <c r="DG74" s="2">
        <f t="shared" si="269"/>
        <v>493.46792439838703</v>
      </c>
      <c r="DH74" s="2">
        <f t="shared" si="269"/>
        <v>466.85669556244602</v>
      </c>
      <c r="DI74" s="2">
        <f t="shared" ref="DI74:DK74" si="270">DI58+DI59</f>
        <v>440.51157901486403</v>
      </c>
      <c r="DJ74" s="2">
        <f t="shared" si="270"/>
        <v>418.49752598602203</v>
      </c>
      <c r="DK74" s="2">
        <f t="shared" si="270"/>
        <v>396.70361348746701</v>
      </c>
      <c r="DL74" s="37">
        <f>DL58+DL59</f>
        <v>738.57850564803766</v>
      </c>
      <c r="DM74" s="2">
        <f t="shared" ref="DM74:DX74" si="271">DM58+DM59</f>
        <v>719.32458077020897</v>
      </c>
      <c r="DN74" s="2">
        <f t="shared" si="271"/>
        <v>690.38709409492026</v>
      </c>
      <c r="DO74" s="2">
        <f t="shared" si="271"/>
        <v>647.56622632211008</v>
      </c>
      <c r="DP74" s="2">
        <f t="shared" si="271"/>
        <v>623.49152866060058</v>
      </c>
      <c r="DQ74" s="2">
        <f t="shared" si="271"/>
        <v>610.92077087924952</v>
      </c>
      <c r="DR74" s="2">
        <f t="shared" si="271"/>
        <v>572.74114494670437</v>
      </c>
      <c r="DS74" s="2">
        <f t="shared" si="271"/>
        <v>553.05554895543048</v>
      </c>
      <c r="DT74" s="2">
        <f t="shared" si="271"/>
        <v>547.79598902583041</v>
      </c>
      <c r="DU74" s="2">
        <f t="shared" si="271"/>
        <v>537.47562998775174</v>
      </c>
      <c r="DV74" s="2">
        <f t="shared" si="271"/>
        <v>479.62347798473439</v>
      </c>
      <c r="DW74" s="2">
        <f t="shared" si="271"/>
        <v>479.22578972372094</v>
      </c>
      <c r="DX74" s="2">
        <f t="shared" si="271"/>
        <v>467.00106333519454</v>
      </c>
      <c r="DY74" s="2">
        <f t="shared" ref="DY74:EA74" si="272">DY58+DY59</f>
        <v>488.74432138416267</v>
      </c>
      <c r="DZ74" s="2">
        <f t="shared" si="272"/>
        <v>432.48242152346501</v>
      </c>
      <c r="EA74" s="2">
        <f t="shared" si="272"/>
        <v>431.16263358685052</v>
      </c>
      <c r="EB74" s="37">
        <f>EB58+EB59</f>
        <v>27008.937873259703</v>
      </c>
      <c r="EC74" s="2">
        <f t="shared" ref="EC74:EN74" si="273">EC58+EC59</f>
        <v>26161.964743314275</v>
      </c>
      <c r="ED74" s="2">
        <f t="shared" si="273"/>
        <v>25756.472966253543</v>
      </c>
      <c r="EE74" s="2">
        <f t="shared" si="273"/>
        <v>23918.248691212691</v>
      </c>
      <c r="EF74" s="2">
        <f t="shared" si="273"/>
        <v>24860.723891373182</v>
      </c>
      <c r="EG74" s="2">
        <f t="shared" si="273"/>
        <v>25502.697517925732</v>
      </c>
      <c r="EH74" s="2">
        <f t="shared" si="273"/>
        <v>26421.09727509</v>
      </c>
      <c r="EI74" s="2">
        <f t="shared" si="273"/>
        <v>26886.407540674038</v>
      </c>
      <c r="EJ74" s="2">
        <f t="shared" si="273"/>
        <v>27929.743447260305</v>
      </c>
      <c r="EK74" s="2">
        <f t="shared" si="273"/>
        <v>27402.604371731577</v>
      </c>
      <c r="EL74" s="2">
        <f t="shared" si="273"/>
        <v>26117.478161167208</v>
      </c>
      <c r="EM74" s="2">
        <f t="shared" si="273"/>
        <v>24239.936410126575</v>
      </c>
      <c r="EN74" s="2">
        <f t="shared" si="273"/>
        <v>21868.876027610171</v>
      </c>
      <c r="EO74" s="2">
        <f t="shared" ref="EO74:EQ74" si="274">EO58+EO59</f>
        <v>21212.144012010558</v>
      </c>
      <c r="EP74" s="2">
        <f t="shared" si="274"/>
        <v>19935.292482578188</v>
      </c>
      <c r="EQ74" s="2">
        <f t="shared" si="274"/>
        <v>19163.114115652865</v>
      </c>
      <c r="ER74" s="37">
        <f>ER58+ER59</f>
        <v>281215.87502382579</v>
      </c>
      <c r="ES74" s="2">
        <f t="shared" ref="ES74:FD74" si="275">ES58+ES59</f>
        <v>275694.63055614597</v>
      </c>
      <c r="ET74" s="2">
        <f t="shared" si="275"/>
        <v>265514.18336807902</v>
      </c>
      <c r="EU74" s="2">
        <f t="shared" si="275"/>
        <v>249387.89871286202</v>
      </c>
      <c r="EV74" s="2">
        <f t="shared" si="275"/>
        <v>227449.64799804438</v>
      </c>
      <c r="EW74" s="2">
        <f t="shared" si="275"/>
        <v>221706.19017696797</v>
      </c>
      <c r="EX74" s="2">
        <f t="shared" si="275"/>
        <v>211915.5013904603</v>
      </c>
      <c r="EY74" s="2">
        <f t="shared" si="275"/>
        <v>202181.1497887838</v>
      </c>
      <c r="EZ74" s="2">
        <f t="shared" si="275"/>
        <v>205933.06679262817</v>
      </c>
      <c r="FA74" s="2">
        <f t="shared" si="275"/>
        <v>197536.73820926965</v>
      </c>
      <c r="FB74" s="2">
        <f t="shared" si="275"/>
        <v>179372.98050092085</v>
      </c>
      <c r="FC74" s="2">
        <f t="shared" si="275"/>
        <v>177020.46507503925</v>
      </c>
      <c r="FD74" s="2">
        <f t="shared" si="275"/>
        <v>165571.38846094723</v>
      </c>
      <c r="FE74" s="2">
        <f t="shared" ref="FE74:FG74" si="276">FE58+FE59</f>
        <v>168674.73832980916</v>
      </c>
      <c r="FF74" s="2">
        <f t="shared" si="276"/>
        <v>156848.90278371293</v>
      </c>
      <c r="FG74" s="2">
        <f t="shared" si="276"/>
        <v>151336.24926866766</v>
      </c>
      <c r="FH74" s="37">
        <f>FH58+FH59</f>
        <v>3828.2614414848285</v>
      </c>
      <c r="FI74" s="2">
        <f t="shared" ref="FI74:FT74" si="277">FI58+FI59</f>
        <v>3660.2884364846113</v>
      </c>
      <c r="FJ74" s="2">
        <f t="shared" si="277"/>
        <v>3498.5133452965601</v>
      </c>
      <c r="FK74" s="2">
        <f t="shared" si="277"/>
        <v>3075.5235469009667</v>
      </c>
      <c r="FL74" s="2">
        <f t="shared" si="277"/>
        <v>3026.7891183454335</v>
      </c>
      <c r="FM74" s="2">
        <f t="shared" si="277"/>
        <v>2805.4489311050802</v>
      </c>
      <c r="FN74" s="2">
        <f t="shared" si="277"/>
        <v>2650.7700086271761</v>
      </c>
      <c r="FO74" s="2">
        <f t="shared" si="277"/>
        <v>2473.7558865347719</v>
      </c>
      <c r="FP74" s="2">
        <f t="shared" si="277"/>
        <v>2455.6620735515444</v>
      </c>
      <c r="FQ74" s="2">
        <f t="shared" si="277"/>
        <v>2317.1227206305712</v>
      </c>
      <c r="FR74" s="2">
        <f t="shared" si="277"/>
        <v>2182.7400799481966</v>
      </c>
      <c r="FS74" s="2">
        <f t="shared" si="277"/>
        <v>2095.0998146049565</v>
      </c>
      <c r="FT74" s="2">
        <f t="shared" si="277"/>
        <v>1993.7634400255761</v>
      </c>
      <c r="FU74" s="2">
        <f t="shared" ref="FU74:FW74" si="278">FU58+FU59</f>
        <v>2000.9201858801421</v>
      </c>
      <c r="FV74" s="2">
        <f t="shared" si="278"/>
        <v>1981.1304186994412</v>
      </c>
      <c r="FW74" s="2">
        <f t="shared" si="278"/>
        <v>1956.3487466033171</v>
      </c>
      <c r="FX74" s="37">
        <f>FX58+FX59</f>
        <v>70127.71088891277</v>
      </c>
      <c r="FY74" s="2">
        <f t="shared" ref="FY74:GJ74" si="279">FY58+FY59</f>
        <v>68165.778598419318</v>
      </c>
      <c r="FZ74" s="2">
        <f t="shared" si="279"/>
        <v>66691.032545103255</v>
      </c>
      <c r="GA74" s="2">
        <f t="shared" si="279"/>
        <v>64188.597727840941</v>
      </c>
      <c r="GB74" s="2">
        <f t="shared" si="279"/>
        <v>58598.091283935908</v>
      </c>
      <c r="GC74" s="2">
        <f t="shared" si="279"/>
        <v>55207.926307113506</v>
      </c>
      <c r="GD74" s="2">
        <f t="shared" si="279"/>
        <v>52876.793107847181</v>
      </c>
      <c r="GE74" s="2">
        <f t="shared" si="279"/>
        <v>52624.089275003411</v>
      </c>
      <c r="GF74" s="2">
        <f t="shared" si="279"/>
        <v>50537.206676613823</v>
      </c>
      <c r="GG74" s="2">
        <f t="shared" si="279"/>
        <v>47875.877441534249</v>
      </c>
      <c r="GH74" s="2">
        <f t="shared" si="279"/>
        <v>45645.121774193336</v>
      </c>
      <c r="GI74" s="2">
        <f t="shared" si="279"/>
        <v>45225.967465047077</v>
      </c>
      <c r="GJ74" s="2">
        <f t="shared" si="279"/>
        <v>44579.539265876054</v>
      </c>
      <c r="GK74" s="2">
        <f t="shared" ref="GK74:GM74" si="280">GK58+GK59</f>
        <v>42167.978839200543</v>
      </c>
      <c r="GL74" s="2">
        <f t="shared" si="280"/>
        <v>42845.98582215044</v>
      </c>
      <c r="GM74" s="2">
        <f t="shared" si="280"/>
        <v>42267.486848553075</v>
      </c>
      <c r="GN74" s="37">
        <f>GN58+GN59</f>
        <v>16159.900378919923</v>
      </c>
      <c r="GO74" s="2">
        <f t="shared" ref="GO74:GZ74" si="281">GO58+GO59</f>
        <v>16592.301765953245</v>
      </c>
      <c r="GP74" s="2">
        <f t="shared" si="281"/>
        <v>15600.195486918556</v>
      </c>
      <c r="GQ74" s="2">
        <f t="shared" si="281"/>
        <v>16749.09126830996</v>
      </c>
      <c r="GR74" s="2">
        <f t="shared" si="281"/>
        <v>15356.634677195962</v>
      </c>
      <c r="GS74" s="2">
        <f t="shared" si="281"/>
        <v>15844.074123441189</v>
      </c>
      <c r="GT74" s="2">
        <f t="shared" si="281"/>
        <v>14720.777184783919</v>
      </c>
      <c r="GU74" s="2">
        <f t="shared" si="281"/>
        <v>17022.536814568455</v>
      </c>
      <c r="GV74" s="2">
        <f t="shared" si="281"/>
        <v>16605.502621288899</v>
      </c>
      <c r="GW74" s="2">
        <f t="shared" si="281"/>
        <v>15951.724046244472</v>
      </c>
      <c r="GX74" s="2">
        <f t="shared" si="281"/>
        <v>14950.064993666247</v>
      </c>
      <c r="GY74" s="2">
        <f t="shared" si="281"/>
        <v>14789.507614943157</v>
      </c>
      <c r="GZ74" s="2">
        <f t="shared" si="281"/>
        <v>14298.958831986522</v>
      </c>
      <c r="HA74" s="2">
        <f t="shared" ref="HA74:HC74" si="282">HA58+HA59</f>
        <v>14534.147617616378</v>
      </c>
      <c r="HB74" s="2">
        <f t="shared" si="282"/>
        <v>14619.612854635874</v>
      </c>
      <c r="HC74" s="2">
        <f t="shared" si="282"/>
        <v>13653.639950647177</v>
      </c>
      <c r="HD74" s="37">
        <f>HD58+HD59</f>
        <v>10649.813130577946</v>
      </c>
      <c r="HE74" s="2">
        <f t="shared" ref="HE74:HP74" si="283">HE58+HE59</f>
        <v>10916.283066938038</v>
      </c>
      <c r="HF74" s="2">
        <f t="shared" si="283"/>
        <v>10576.327102528363</v>
      </c>
      <c r="HG74" s="2">
        <f t="shared" si="283"/>
        <v>10439.753744632008</v>
      </c>
      <c r="HH74" s="2">
        <f t="shared" si="283"/>
        <v>9707.8831729805825</v>
      </c>
      <c r="HI74" s="2">
        <f t="shared" si="283"/>
        <v>9472.7784479891816</v>
      </c>
      <c r="HJ74" s="2">
        <f t="shared" si="283"/>
        <v>8738.3041382845786</v>
      </c>
      <c r="HK74" s="2">
        <f t="shared" si="283"/>
        <v>8662.3968588098251</v>
      </c>
      <c r="HL74" s="2">
        <f t="shared" si="283"/>
        <v>8559.591529754096</v>
      </c>
      <c r="HM74" s="2">
        <f t="shared" si="283"/>
        <v>8329.0404797791907</v>
      </c>
      <c r="HN74" s="2">
        <f t="shared" si="283"/>
        <v>7343.155878062099</v>
      </c>
      <c r="HO74" s="2">
        <f t="shared" si="283"/>
        <v>7261.1592504946248</v>
      </c>
      <c r="HP74" s="2">
        <f t="shared" si="283"/>
        <v>6920.7582955403059</v>
      </c>
      <c r="HQ74" s="2">
        <f t="shared" ref="HQ74:HS74" si="284">HQ58+HQ59</f>
        <v>7081.3882810459172</v>
      </c>
      <c r="HR74" s="2">
        <f t="shared" si="284"/>
        <v>6471.9132560417866</v>
      </c>
      <c r="HS74" s="2">
        <f t="shared" si="284"/>
        <v>6270.9109505449042</v>
      </c>
      <c r="HT74" s="37">
        <f>HT58+HT59</f>
        <v>21562.93317615637</v>
      </c>
      <c r="HU74" s="2">
        <f t="shared" ref="HU74:IG74" si="285">HU58+HU59</f>
        <v>22174.717064439305</v>
      </c>
      <c r="HV74" s="2">
        <f t="shared" si="285"/>
        <v>20480.545300958234</v>
      </c>
      <c r="HW74" s="2">
        <f t="shared" si="285"/>
        <v>23026.508272307867</v>
      </c>
      <c r="HX74" s="2">
        <f t="shared" si="285"/>
        <v>20964.672784131431</v>
      </c>
      <c r="HY74" s="2">
        <f t="shared" si="285"/>
        <v>22218.165851115373</v>
      </c>
      <c r="HZ74" s="2">
        <f t="shared" si="285"/>
        <v>20697.024163181737</v>
      </c>
      <c r="IA74" s="2">
        <f t="shared" si="285"/>
        <v>25556.479967733772</v>
      </c>
      <c r="IB74" s="2">
        <f t="shared" si="285"/>
        <v>24798.620827406798</v>
      </c>
      <c r="IC74" s="2">
        <f t="shared" si="285"/>
        <v>23699.027895771669</v>
      </c>
      <c r="ID74" s="2">
        <f t="shared" si="285"/>
        <v>22705.883457270829</v>
      </c>
      <c r="IE74" s="2">
        <f t="shared" si="285"/>
        <v>22473.304217734702</v>
      </c>
      <c r="IF74" s="2">
        <f t="shared" ref="IF74:IH74" si="286">IF58+IF59</f>
        <v>21850.153409493407</v>
      </c>
      <c r="IG74" s="2">
        <f t="shared" si="285"/>
        <v>22150.064506557093</v>
      </c>
      <c r="IH74" s="2">
        <f t="shared" si="286"/>
        <v>22973.948344466327</v>
      </c>
      <c r="II74" s="38">
        <f t="shared" ref="II74" si="287">II58+II59</f>
        <v>21203.633758384</v>
      </c>
      <c r="IJ74" s="37">
        <f>IJ58+IJ59</f>
        <v>5176.4820842117797</v>
      </c>
      <c r="IK74" s="2">
        <f t="shared" ref="IK74:IY74" si="288">IK58+IK59</f>
        <v>5556.3943984449279</v>
      </c>
      <c r="IL74" s="2">
        <f t="shared" si="288"/>
        <v>5551.5173167496832</v>
      </c>
      <c r="IM74" s="2">
        <f t="shared" si="288"/>
        <v>5617.7941108496743</v>
      </c>
      <c r="IN74" s="2">
        <f t="shared" si="288"/>
        <v>5523.6682314008813</v>
      </c>
      <c r="IO74" s="2">
        <f t="shared" si="288"/>
        <v>5383.0963680074456</v>
      </c>
      <c r="IP74" s="2">
        <f t="shared" si="288"/>
        <v>5310.6062446777942</v>
      </c>
      <c r="IQ74" s="2">
        <f t="shared" si="288"/>
        <v>5319.9175195403732</v>
      </c>
      <c r="IR74" s="2">
        <f t="shared" si="288"/>
        <v>5665.6476779457244</v>
      </c>
      <c r="IS74" s="2">
        <f t="shared" si="288"/>
        <v>5779.9523970747159</v>
      </c>
      <c r="IT74" s="2">
        <f t="shared" si="288"/>
        <v>5396.6928148291781</v>
      </c>
      <c r="IU74" s="2">
        <f t="shared" si="288"/>
        <v>5320.488631193808</v>
      </c>
      <c r="IV74" s="2">
        <f t="shared" si="288"/>
        <v>5299.1363943622382</v>
      </c>
      <c r="IW74" s="2">
        <f t="shared" si="288"/>
        <v>5587.3610179551888</v>
      </c>
      <c r="IX74" s="2">
        <f t="shared" si="288"/>
        <v>5512.9490325580473</v>
      </c>
      <c r="IY74" s="38">
        <f t="shared" si="288"/>
        <v>5439.5073134180493</v>
      </c>
    </row>
    <row r="75" spans="1:259" ht="14.5" x14ac:dyDescent="0.35">
      <c r="A75" s="16"/>
      <c r="B75" s="24"/>
      <c r="C75" s="57" t="s">
        <v>85</v>
      </c>
      <c r="D75" s="39">
        <f>SUM(D66:D74)</f>
        <v>67500.346317583084</v>
      </c>
      <c r="E75" s="40">
        <f t="shared" ref="E75:P75" si="289">SUM(E66:E74)</f>
        <v>62056.222629727461</v>
      </c>
      <c r="F75" s="40">
        <f t="shared" si="289"/>
        <v>68201.045501670626</v>
      </c>
      <c r="G75" s="40">
        <f t="shared" si="289"/>
        <v>62904.04982373392</v>
      </c>
      <c r="H75" s="40">
        <f t="shared" si="289"/>
        <v>59352.997833465837</v>
      </c>
      <c r="I75" s="40">
        <f t="shared" si="289"/>
        <v>57780.672805883121</v>
      </c>
      <c r="J75" s="40">
        <f t="shared" si="289"/>
        <v>56219.744790973455</v>
      </c>
      <c r="K75" s="40">
        <f t="shared" si="289"/>
        <v>56870.920681978678</v>
      </c>
      <c r="L75" s="40">
        <f t="shared" si="289"/>
        <v>57817.277612421633</v>
      </c>
      <c r="M75" s="40">
        <f t="shared" si="289"/>
        <v>56470.755497218925</v>
      </c>
      <c r="N75" s="40">
        <f t="shared" ref="N75" si="290">SUM(N66:N74)</f>
        <v>55463.318821765548</v>
      </c>
      <c r="O75" s="40">
        <f t="shared" si="289"/>
        <v>54189.417792802647</v>
      </c>
      <c r="P75" s="40">
        <f t="shared" si="289"/>
        <v>48660.316149609702</v>
      </c>
      <c r="Q75" s="40">
        <f>SUM(Q66:Q74)</f>
        <v>50681.958704908116</v>
      </c>
      <c r="R75" s="40">
        <f t="shared" ref="R75" si="291">SUM(R66:R74)</f>
        <v>49492.39685298851</v>
      </c>
      <c r="S75" s="40">
        <f>SUM(S66:S74)</f>
        <v>48754.010636379295</v>
      </c>
      <c r="T75" s="39">
        <f>SUM(T66:T74)</f>
        <v>55853.211267316801</v>
      </c>
      <c r="U75" s="40">
        <f t="shared" ref="U75:AG75" si="292">SUM(U66:U74)</f>
        <v>51029.412131185825</v>
      </c>
      <c r="V75" s="40">
        <f t="shared" si="292"/>
        <v>57048.409379552402</v>
      </c>
      <c r="W75" s="40">
        <f t="shared" si="292"/>
        <v>52229.786407280772</v>
      </c>
      <c r="X75" s="40">
        <f t="shared" si="292"/>
        <v>49085.160646820281</v>
      </c>
      <c r="Y75" s="40">
        <f t="shared" si="292"/>
        <v>47638.967638003967</v>
      </c>
      <c r="Z75" s="40">
        <f t="shared" si="292"/>
        <v>46070.762281997391</v>
      </c>
      <c r="AA75" s="40">
        <f t="shared" si="292"/>
        <v>46837.290287906391</v>
      </c>
      <c r="AB75" s="40">
        <f t="shared" si="292"/>
        <v>47862.966534562562</v>
      </c>
      <c r="AC75" s="40">
        <f t="shared" si="292"/>
        <v>46474.969834333489</v>
      </c>
      <c r="AD75" s="40">
        <f t="shared" si="292"/>
        <v>45830.16394940258</v>
      </c>
      <c r="AE75" s="40">
        <f t="shared" si="292"/>
        <v>44714.38173601107</v>
      </c>
      <c r="AF75" s="40">
        <f t="shared" si="292"/>
        <v>39271.662044757941</v>
      </c>
      <c r="AG75" s="40">
        <f t="shared" si="292"/>
        <v>41496.558529891954</v>
      </c>
      <c r="AH75" s="40">
        <f t="shared" ref="AH75:AI75" si="293">SUM(AH66:AH74)</f>
        <v>40345.148379782418</v>
      </c>
      <c r="AI75" s="40">
        <f t="shared" si="293"/>
        <v>39833.785519910438</v>
      </c>
      <c r="AJ75" s="39">
        <f>SUM(AJ66:AJ74)</f>
        <v>225968.75297056342</v>
      </c>
      <c r="AK75" s="40">
        <f t="shared" ref="AK75:AV75" si="294">SUM(AK66:AK74)</f>
        <v>219989.28818709485</v>
      </c>
      <c r="AL75" s="40">
        <f t="shared" si="294"/>
        <v>215897.35467089419</v>
      </c>
      <c r="AM75" s="40">
        <f t="shared" si="294"/>
        <v>209554.23447342409</v>
      </c>
      <c r="AN75" s="40">
        <f t="shared" si="294"/>
        <v>202148.00371522884</v>
      </c>
      <c r="AO75" s="40">
        <f t="shared" si="294"/>
        <v>198201.63313061261</v>
      </c>
      <c r="AP75" s="40">
        <f t="shared" si="294"/>
        <v>192767.82120821235</v>
      </c>
      <c r="AQ75" s="40">
        <f t="shared" si="294"/>
        <v>187918.98085835151</v>
      </c>
      <c r="AR75" s="40">
        <f t="shared" si="294"/>
        <v>185437.29980557392</v>
      </c>
      <c r="AS75" s="40">
        <f t="shared" si="294"/>
        <v>183892.64578723657</v>
      </c>
      <c r="AT75" s="40">
        <f t="shared" si="294"/>
        <v>180499.51006299962</v>
      </c>
      <c r="AU75" s="40">
        <f t="shared" si="294"/>
        <v>174823.76795015202</v>
      </c>
      <c r="AV75" s="40">
        <f t="shared" si="294"/>
        <v>171364.57902306961</v>
      </c>
      <c r="AW75" s="40">
        <f t="shared" ref="AW75:AY75" si="295">SUM(AW66:AW74)</f>
        <v>169471.6782043128</v>
      </c>
      <c r="AX75" s="40">
        <f t="shared" si="295"/>
        <v>168048.94089151698</v>
      </c>
      <c r="AY75" s="41">
        <f t="shared" si="295"/>
        <v>166187.88117553471</v>
      </c>
      <c r="AZ75" s="40">
        <f>SUM(AZ66:AZ74)</f>
        <v>14495.324037840641</v>
      </c>
      <c r="BA75" s="40">
        <f t="shared" ref="BA75:BL75" si="296">SUM(BA66:BA74)</f>
        <v>13834.342317810502</v>
      </c>
      <c r="BB75" s="40">
        <f t="shared" si="296"/>
        <v>14374.051948540988</v>
      </c>
      <c r="BC75" s="40">
        <f t="shared" si="296"/>
        <v>13271.799482092678</v>
      </c>
      <c r="BD75" s="40">
        <f t="shared" si="296"/>
        <v>13053.521048962619</v>
      </c>
      <c r="BE75" s="40">
        <f t="shared" si="296"/>
        <v>13164.861087547673</v>
      </c>
      <c r="BF75" s="40">
        <f t="shared" si="296"/>
        <v>13551.639437117585</v>
      </c>
      <c r="BG75" s="40">
        <f t="shared" si="296"/>
        <v>13686.44586433376</v>
      </c>
      <c r="BH75" s="40">
        <f t="shared" si="296"/>
        <v>13578.382383023933</v>
      </c>
      <c r="BI75" s="40">
        <f t="shared" si="296"/>
        <v>14057.564693343531</v>
      </c>
      <c r="BJ75" s="40">
        <f t="shared" si="296"/>
        <v>13219.374173594701</v>
      </c>
      <c r="BK75" s="40">
        <f t="shared" si="296"/>
        <v>13444.442506640773</v>
      </c>
      <c r="BL75" s="40">
        <f t="shared" si="296"/>
        <v>13600.634610793481</v>
      </c>
      <c r="BM75" s="40">
        <f t="shared" ref="BM75:BO75" si="297">SUM(BM66:BM74)</f>
        <v>13222.521834675737</v>
      </c>
      <c r="BN75" s="40">
        <f t="shared" si="297"/>
        <v>13402.029400736104</v>
      </c>
      <c r="BO75" s="40">
        <f t="shared" si="297"/>
        <v>12978.318541359011</v>
      </c>
      <c r="BP75" s="39">
        <f>SUM(BP66:BP74)</f>
        <v>1087453.3018110218</v>
      </c>
      <c r="BQ75" s="40">
        <f t="shared" ref="BQ75:CB75" si="298">SUM(BQ66:BQ74)</f>
        <v>1084068.5075665689</v>
      </c>
      <c r="BR75" s="40">
        <f t="shared" si="298"/>
        <v>1063738.010635939</v>
      </c>
      <c r="BS75" s="40">
        <f t="shared" si="298"/>
        <v>1038909.9064939125</v>
      </c>
      <c r="BT75" s="40">
        <f t="shared" si="298"/>
        <v>1022805.0832864566</v>
      </c>
      <c r="BU75" s="40">
        <f t="shared" si="298"/>
        <v>1013805.5957373218</v>
      </c>
      <c r="BV75" s="40">
        <f t="shared" si="298"/>
        <v>1039126.7435921927</v>
      </c>
      <c r="BW75" s="40">
        <f t="shared" si="298"/>
        <v>1058529.7468162382</v>
      </c>
      <c r="BX75" s="40">
        <f t="shared" si="298"/>
        <v>1076452.954168214</v>
      </c>
      <c r="BY75" s="40">
        <f t="shared" si="298"/>
        <v>1041370.0793334602</v>
      </c>
      <c r="BZ75" s="40">
        <f t="shared" si="298"/>
        <v>986368.76158120506</v>
      </c>
      <c r="CA75" s="40">
        <f t="shared" si="298"/>
        <v>937452.86375918845</v>
      </c>
      <c r="CB75" s="40">
        <f t="shared" si="298"/>
        <v>889399.61298722459</v>
      </c>
      <c r="CC75" s="40">
        <f t="shared" ref="CC75:CE75" si="299">SUM(CC66:CC74)</f>
        <v>851852.16650852608</v>
      </c>
      <c r="CD75" s="40">
        <f t="shared" si="299"/>
        <v>817342.55858123128</v>
      </c>
      <c r="CE75" s="40">
        <f t="shared" si="299"/>
        <v>758379.55647748522</v>
      </c>
      <c r="CF75" s="39">
        <f>SUM(CF66:CF74)</f>
        <v>316205.71912456694</v>
      </c>
      <c r="CG75" s="40">
        <f t="shared" ref="CG75:CR75" si="300">SUM(CG66:CG74)</f>
        <v>44780.057558626955</v>
      </c>
      <c r="CH75" s="40">
        <f t="shared" si="300"/>
        <v>169244.38117181198</v>
      </c>
      <c r="CI75" s="40">
        <f t="shared" si="300"/>
        <v>193666.62294370998</v>
      </c>
      <c r="CJ75" s="40">
        <f t="shared" si="300"/>
        <v>70942.200679743008</v>
      </c>
      <c r="CK75" s="40">
        <f t="shared" si="300"/>
        <v>46216.017452384993</v>
      </c>
      <c r="CL75" s="40">
        <f t="shared" si="300"/>
        <v>73885.169665593014</v>
      </c>
      <c r="CM75" s="40">
        <f t="shared" si="300"/>
        <v>31693.523564079002</v>
      </c>
      <c r="CN75" s="40">
        <f t="shared" si="300"/>
        <v>28114.9169565339</v>
      </c>
      <c r="CO75" s="40">
        <f t="shared" si="300"/>
        <v>32949.489675684999</v>
      </c>
      <c r="CP75" s="40">
        <f t="shared" si="300"/>
        <v>55671.161103820203</v>
      </c>
      <c r="CQ75" s="40">
        <f t="shared" si="300"/>
        <v>44425.9480307505</v>
      </c>
      <c r="CR75" s="40">
        <f t="shared" si="300"/>
        <v>58653.468247828103</v>
      </c>
      <c r="CS75" s="40">
        <f t="shared" ref="CS75:CU75" si="301">SUM(CS66:CS74)</f>
        <v>44749.4939952239</v>
      </c>
      <c r="CT75" s="40">
        <f t="shared" si="301"/>
        <v>34433.1778374844</v>
      </c>
      <c r="CU75" s="40">
        <f t="shared" si="301"/>
        <v>31348.102818082101</v>
      </c>
      <c r="CV75" s="39">
        <f>SUM(CV66:CV74)</f>
        <v>75090.076127127657</v>
      </c>
      <c r="CW75" s="40">
        <f t="shared" ref="CW75:DH75" si="302">SUM(CW66:CW74)</f>
        <v>72161.149957983609</v>
      </c>
      <c r="CX75" s="40">
        <f t="shared" si="302"/>
        <v>65404.033162078587</v>
      </c>
      <c r="CY75" s="40">
        <f t="shared" si="302"/>
        <v>57141.459005092256</v>
      </c>
      <c r="CZ75" s="40">
        <f t="shared" si="302"/>
        <v>54762.720677832753</v>
      </c>
      <c r="DA75" s="40">
        <f t="shared" si="302"/>
        <v>43349.63883215026</v>
      </c>
      <c r="DB75" s="40">
        <f t="shared" si="302"/>
        <v>47287.151052171954</v>
      </c>
      <c r="DC75" s="40">
        <f t="shared" si="302"/>
        <v>54767.505609685017</v>
      </c>
      <c r="DD75" s="40">
        <f t="shared" si="302"/>
        <v>59227.480676934472</v>
      </c>
      <c r="DE75" s="40">
        <f t="shared" si="302"/>
        <v>47217.368097650091</v>
      </c>
      <c r="DF75" s="40">
        <f t="shared" si="302"/>
        <v>33994.511911345224</v>
      </c>
      <c r="DG75" s="40">
        <f t="shared" si="302"/>
        <v>35314.478137595666</v>
      </c>
      <c r="DH75" s="40">
        <f t="shared" si="302"/>
        <v>38224.639110478594</v>
      </c>
      <c r="DI75" s="40">
        <f t="shared" ref="DI75:DK75" si="303">SUM(DI66:DI74)</f>
        <v>39623.238602596328</v>
      </c>
      <c r="DJ75" s="40">
        <f t="shared" si="303"/>
        <v>38564.600629793844</v>
      </c>
      <c r="DK75" s="40">
        <f t="shared" si="303"/>
        <v>37982.370798206226</v>
      </c>
      <c r="DL75" s="39">
        <f>SUM(DL66:DL74)</f>
        <v>57326.120296255969</v>
      </c>
      <c r="DM75" s="40">
        <f t="shared" ref="DM75:DX75" si="304">SUM(DM66:DM74)</f>
        <v>50911.68291243002</v>
      </c>
      <c r="DN75" s="40">
        <f t="shared" si="304"/>
        <v>46952.151297287855</v>
      </c>
      <c r="DO75" s="40">
        <f t="shared" si="304"/>
        <v>35005.895570401517</v>
      </c>
      <c r="DP75" s="40">
        <f t="shared" si="304"/>
        <v>31386.894164024354</v>
      </c>
      <c r="DQ75" s="40">
        <f t="shared" si="304"/>
        <v>35898.030171805622</v>
      </c>
      <c r="DR75" s="40">
        <f t="shared" si="304"/>
        <v>33963.778885031141</v>
      </c>
      <c r="DS75" s="40">
        <f t="shared" si="304"/>
        <v>31763.560269619724</v>
      </c>
      <c r="DT75" s="40">
        <f t="shared" si="304"/>
        <v>42941.314143173549</v>
      </c>
      <c r="DU75" s="40">
        <f t="shared" si="304"/>
        <v>41979.182559116642</v>
      </c>
      <c r="DV75" s="40">
        <f t="shared" si="304"/>
        <v>34823.616852235871</v>
      </c>
      <c r="DW75" s="40">
        <f t="shared" si="304"/>
        <v>35086.143883387085</v>
      </c>
      <c r="DX75" s="40">
        <f t="shared" si="304"/>
        <v>20751.384318233191</v>
      </c>
      <c r="DY75" s="40">
        <f t="shared" ref="DY75:EA75" si="305">SUM(DY66:DY74)</f>
        <v>20700.47934788284</v>
      </c>
      <c r="DZ75" s="40">
        <f t="shared" si="305"/>
        <v>20445.038953687912</v>
      </c>
      <c r="EA75" s="40">
        <f t="shared" si="305"/>
        <v>20037.023246486206</v>
      </c>
      <c r="EB75" s="39">
        <f>SUM(EB66:EB74)</f>
        <v>257965.77710958684</v>
      </c>
      <c r="EC75" s="40">
        <f t="shared" ref="EC75:EO75" si="306">SUM(EC66:EC74)</f>
        <v>232315.38028633912</v>
      </c>
      <c r="ED75" s="40">
        <f t="shared" si="306"/>
        <v>234393.38959464288</v>
      </c>
      <c r="EE75" s="40">
        <f t="shared" si="306"/>
        <v>202983.77908302948</v>
      </c>
      <c r="EF75" s="40">
        <f t="shared" si="306"/>
        <v>183240.50555558031</v>
      </c>
      <c r="EG75" s="40">
        <f t="shared" si="306"/>
        <v>186119.15042045564</v>
      </c>
      <c r="EH75" s="40">
        <f t="shared" si="306"/>
        <v>186410.65798996945</v>
      </c>
      <c r="EI75" s="40">
        <f t="shared" si="306"/>
        <v>187843.50040826591</v>
      </c>
      <c r="EJ75" s="40">
        <f t="shared" si="306"/>
        <v>197492.06863953487</v>
      </c>
      <c r="EK75" s="40">
        <f t="shared" si="306"/>
        <v>188077.02933331201</v>
      </c>
      <c r="EL75" s="40">
        <f t="shared" si="306"/>
        <v>185516.74112873114</v>
      </c>
      <c r="EM75" s="40">
        <f t="shared" si="306"/>
        <v>177051.3901550291</v>
      </c>
      <c r="EN75" s="40">
        <f t="shared" si="306"/>
        <v>154261.06414546535</v>
      </c>
      <c r="EO75" s="40">
        <f t="shared" si="306"/>
        <v>148331.24189156055</v>
      </c>
      <c r="EP75" s="40">
        <f t="shared" ref="EP75:EQ75" si="307">SUM(EP66:EP74)</f>
        <v>149934.71702829382</v>
      </c>
      <c r="EQ75" s="40">
        <f t="shared" si="307"/>
        <v>141565.26975024748</v>
      </c>
      <c r="ER75" s="39">
        <f>SUM(ER66:ER74)</f>
        <v>438375.39477795816</v>
      </c>
      <c r="ES75" s="40">
        <f t="shared" ref="ES75:FD75" si="308">SUM(ES66:ES74)</f>
        <v>421437.5270489729</v>
      </c>
      <c r="ET75" s="40">
        <f t="shared" si="308"/>
        <v>412926.74737308186</v>
      </c>
      <c r="EU75" s="40">
        <f t="shared" si="308"/>
        <v>393824.89491655573</v>
      </c>
      <c r="EV75" s="40">
        <f t="shared" si="308"/>
        <v>367254.20407172968</v>
      </c>
      <c r="EW75" s="40">
        <f t="shared" si="308"/>
        <v>359891.83668907953</v>
      </c>
      <c r="EX75" s="40">
        <f t="shared" si="308"/>
        <v>349235.23881262605</v>
      </c>
      <c r="EY75" s="40">
        <f t="shared" si="308"/>
        <v>337887.56714694353</v>
      </c>
      <c r="EZ75" s="40">
        <f t="shared" si="308"/>
        <v>344446.0186793016</v>
      </c>
      <c r="FA75" s="40">
        <f t="shared" si="308"/>
        <v>336162.31071592739</v>
      </c>
      <c r="FB75" s="40">
        <f t="shared" si="308"/>
        <v>315912.64454945771</v>
      </c>
      <c r="FC75" s="40">
        <f t="shared" si="308"/>
        <v>310357.05390431848</v>
      </c>
      <c r="FD75" s="40">
        <f t="shared" si="308"/>
        <v>289522.08800280868</v>
      </c>
      <c r="FE75" s="40">
        <f t="shared" ref="FE75:FG75" si="309">SUM(FE66:FE74)</f>
        <v>290435.86600171716</v>
      </c>
      <c r="FF75" s="40">
        <f t="shared" si="309"/>
        <v>282076.96001952607</v>
      </c>
      <c r="FG75" s="40">
        <f t="shared" si="309"/>
        <v>274873.94283764454</v>
      </c>
      <c r="FH75" s="39">
        <f>SUM(FH66:FH74)</f>
        <v>59690.936782830024</v>
      </c>
      <c r="FI75" s="40">
        <f t="shared" ref="FI75:FT75" si="310">SUM(FI66:FI74)</f>
        <v>55656.03864501066</v>
      </c>
      <c r="FJ75" s="40">
        <f t="shared" si="310"/>
        <v>57134.229553243502</v>
      </c>
      <c r="FK75" s="40">
        <f t="shared" si="310"/>
        <v>57022.624666618962</v>
      </c>
      <c r="FL75" s="40">
        <f t="shared" si="310"/>
        <v>55402.059954768942</v>
      </c>
      <c r="FM75" s="40">
        <f t="shared" si="310"/>
        <v>56515.195931089278</v>
      </c>
      <c r="FN75" s="40">
        <f t="shared" si="310"/>
        <v>56918.816252915494</v>
      </c>
      <c r="FO75" s="40">
        <f t="shared" si="310"/>
        <v>56871.104412879133</v>
      </c>
      <c r="FP75" s="40">
        <f t="shared" si="310"/>
        <v>55893.802199194375</v>
      </c>
      <c r="FQ75" s="40">
        <f t="shared" si="310"/>
        <v>56538.828088115122</v>
      </c>
      <c r="FR75" s="40">
        <f t="shared" si="310"/>
        <v>55962.578433949486</v>
      </c>
      <c r="FS75" s="40">
        <f t="shared" si="310"/>
        <v>55193.124293922767</v>
      </c>
      <c r="FT75" s="40">
        <f t="shared" si="310"/>
        <v>56405.737561697271</v>
      </c>
      <c r="FU75" s="40">
        <f t="shared" ref="FU75:FW75" si="311">SUM(FU66:FU74)</f>
        <v>54852.800460923878</v>
      </c>
      <c r="FV75" s="40">
        <f t="shared" si="311"/>
        <v>54307.99499099575</v>
      </c>
      <c r="FW75" s="40">
        <f t="shared" si="311"/>
        <v>54445.325400826885</v>
      </c>
      <c r="FX75" s="39">
        <f>SUM(FX66:FX74)</f>
        <v>197430.53027625516</v>
      </c>
      <c r="FY75" s="40">
        <f t="shared" ref="FY75:GJ75" si="312">SUM(FY66:FY74)</f>
        <v>181944.31117380009</v>
      </c>
      <c r="FZ75" s="40">
        <f t="shared" si="312"/>
        <v>178983.58334373048</v>
      </c>
      <c r="GA75" s="40">
        <f t="shared" si="312"/>
        <v>176585.02048351843</v>
      </c>
      <c r="GB75" s="40">
        <f t="shared" si="312"/>
        <v>168537.04537401861</v>
      </c>
      <c r="GC75" s="40">
        <f t="shared" si="312"/>
        <v>161479.11361376417</v>
      </c>
      <c r="GD75" s="40">
        <f t="shared" si="312"/>
        <v>157719.76754316076</v>
      </c>
      <c r="GE75" s="40">
        <f t="shared" si="312"/>
        <v>159238.43528390958</v>
      </c>
      <c r="GF75" s="40">
        <f t="shared" si="312"/>
        <v>152796.24855958504</v>
      </c>
      <c r="GG75" s="40">
        <f t="shared" si="312"/>
        <v>145093.47343851579</v>
      </c>
      <c r="GH75" s="40">
        <f t="shared" si="312"/>
        <v>140753.70993249986</v>
      </c>
      <c r="GI75" s="40">
        <f t="shared" si="312"/>
        <v>141640.9036257416</v>
      </c>
      <c r="GJ75" s="40">
        <f t="shared" si="312"/>
        <v>139704.13609948065</v>
      </c>
      <c r="GK75" s="40">
        <f t="shared" ref="GK75:GM75" si="313">SUM(GK66:GK74)</f>
        <v>136328.82654633373</v>
      </c>
      <c r="GL75" s="40">
        <f t="shared" si="313"/>
        <v>139780.44769148671</v>
      </c>
      <c r="GM75" s="40">
        <f t="shared" si="313"/>
        <v>138231.935562775</v>
      </c>
      <c r="GN75" s="39">
        <f>SUM(GN66:GN74)</f>
        <v>74026.659924368869</v>
      </c>
      <c r="GO75" s="40">
        <f t="shared" ref="GO75:GZ75" si="314">SUM(GO66:GO74)</f>
        <v>71059.997842857338</v>
      </c>
      <c r="GP75" s="40">
        <f t="shared" si="314"/>
        <v>68469.915159108743</v>
      </c>
      <c r="GQ75" s="40">
        <f t="shared" si="314"/>
        <v>67964.11440981843</v>
      </c>
      <c r="GR75" s="40">
        <f t="shared" si="314"/>
        <v>64113.283671937839</v>
      </c>
      <c r="GS75" s="40">
        <f t="shared" si="314"/>
        <v>65330.683489039882</v>
      </c>
      <c r="GT75" s="40">
        <f t="shared" si="314"/>
        <v>61750.877209810409</v>
      </c>
      <c r="GU75" s="40">
        <f t="shared" si="314"/>
        <v>48028.021289373988</v>
      </c>
      <c r="GV75" s="40">
        <f t="shared" si="314"/>
        <v>48957.712906158944</v>
      </c>
      <c r="GW75" s="40">
        <f t="shared" si="314"/>
        <v>48334.111656846842</v>
      </c>
      <c r="GX75" s="40">
        <f t="shared" si="314"/>
        <v>47371.398647706512</v>
      </c>
      <c r="GY75" s="40">
        <f t="shared" si="314"/>
        <v>45952.812103838703</v>
      </c>
      <c r="GZ75" s="40">
        <f t="shared" si="314"/>
        <v>43205.919944338973</v>
      </c>
      <c r="HA75" s="40">
        <f t="shared" ref="HA75:HC75" si="315">SUM(HA66:HA74)</f>
        <v>42449.63489067374</v>
      </c>
      <c r="HB75" s="40">
        <f t="shared" si="315"/>
        <v>43533.230998554034</v>
      </c>
      <c r="HC75" s="40">
        <f t="shared" si="315"/>
        <v>41850.904426627625</v>
      </c>
      <c r="HD75" s="39">
        <f>SUM(HD66:HD74)</f>
        <v>33876.464252309423</v>
      </c>
      <c r="HE75" s="40">
        <f t="shared" ref="HE75:HP75" si="316">SUM(HE66:HE74)</f>
        <v>31527.765129566895</v>
      </c>
      <c r="HF75" s="40">
        <f t="shared" si="316"/>
        <v>30962.340401435205</v>
      </c>
      <c r="HG75" s="40">
        <f t="shared" si="316"/>
        <v>28130.317670998556</v>
      </c>
      <c r="HH75" s="40">
        <f t="shared" si="316"/>
        <v>26114.14609052314</v>
      </c>
      <c r="HI75" s="40">
        <f t="shared" si="316"/>
        <v>25947.323204152031</v>
      </c>
      <c r="HJ75" s="40">
        <f t="shared" si="316"/>
        <v>23229.630791483745</v>
      </c>
      <c r="HK75" s="40">
        <f t="shared" si="316"/>
        <v>20857.106706136285</v>
      </c>
      <c r="HL75" s="40">
        <f t="shared" si="316"/>
        <v>22181.763512456819</v>
      </c>
      <c r="HM75" s="40">
        <f t="shared" si="316"/>
        <v>22145.849211330049</v>
      </c>
      <c r="HN75" s="40">
        <f t="shared" si="316"/>
        <v>21277.639306315126</v>
      </c>
      <c r="HO75" s="40">
        <f t="shared" si="316"/>
        <v>20007.488082359665</v>
      </c>
      <c r="HP75" s="40">
        <f t="shared" si="316"/>
        <v>17865.829808622933</v>
      </c>
      <c r="HQ75" s="40">
        <f t="shared" ref="HQ75:HS75" si="317">SUM(HQ66:HQ74)</f>
        <v>16807.21765623536</v>
      </c>
      <c r="HR75" s="40">
        <f t="shared" si="317"/>
        <v>16658.928899711151</v>
      </c>
      <c r="HS75" s="40">
        <f t="shared" si="317"/>
        <v>16585.508297806409</v>
      </c>
      <c r="HT75" s="39">
        <f>SUM(HT66:HT74)</f>
        <v>152572.12451567888</v>
      </c>
      <c r="HU75" s="40">
        <f t="shared" ref="HU75:IG75" si="318">SUM(HU66:HU74)</f>
        <v>148635.48346547905</v>
      </c>
      <c r="HV75" s="40">
        <f t="shared" si="318"/>
        <v>142106.67590036668</v>
      </c>
      <c r="HW75" s="40">
        <f t="shared" si="318"/>
        <v>145164.1001171268</v>
      </c>
      <c r="HX75" s="40">
        <f t="shared" si="318"/>
        <v>139072.17070213819</v>
      </c>
      <c r="HY75" s="40">
        <f t="shared" si="318"/>
        <v>141797.37911524149</v>
      </c>
      <c r="HZ75" s="40">
        <f t="shared" si="318"/>
        <v>137395.71831282717</v>
      </c>
      <c r="IA75" s="40">
        <f t="shared" si="318"/>
        <v>87956.25002385152</v>
      </c>
      <c r="IB75" s="40">
        <f t="shared" si="318"/>
        <v>88763.916699101712</v>
      </c>
      <c r="IC75" s="40">
        <f t="shared" si="318"/>
        <v>87782.126485498477</v>
      </c>
      <c r="ID75" s="40">
        <f t="shared" si="318"/>
        <v>86488.178435273265</v>
      </c>
      <c r="IE75" s="40">
        <f t="shared" si="318"/>
        <v>85079.589948562963</v>
      </c>
      <c r="IF75" s="40">
        <f t="shared" ref="IF75:IH75" si="319">SUM(IF66:IF74)</f>
        <v>81935.922345807368</v>
      </c>
      <c r="IG75" s="40">
        <f t="shared" si="318"/>
        <v>81936.583992152169</v>
      </c>
      <c r="IH75" s="40">
        <f t="shared" si="319"/>
        <v>84300.244864626846</v>
      </c>
      <c r="II75" s="41">
        <f t="shared" ref="II75" si="320">SUM(II66:II74)</f>
        <v>80219.28275805703</v>
      </c>
      <c r="IJ75" s="39">
        <f>SUM(IJ66:IJ74)</f>
        <v>42666.423107682771</v>
      </c>
      <c r="IK75" s="40">
        <f t="shared" ref="IK75:IY75" si="321">SUM(IK66:IK74)</f>
        <v>43945.745710049436</v>
      </c>
      <c r="IL75" s="40">
        <f t="shared" si="321"/>
        <v>47603.615690061837</v>
      </c>
      <c r="IM75" s="40">
        <f t="shared" si="321"/>
        <v>45908.466703467777</v>
      </c>
      <c r="IN75" s="40">
        <f t="shared" si="321"/>
        <v>47413.561248211918</v>
      </c>
      <c r="IO75" s="40">
        <f t="shared" si="321"/>
        <v>47275.227212179598</v>
      </c>
      <c r="IP75" s="40">
        <f t="shared" si="321"/>
        <v>47204.073017102171</v>
      </c>
      <c r="IQ75" s="40">
        <f t="shared" si="321"/>
        <v>48370.079372426997</v>
      </c>
      <c r="IR75" s="40">
        <f t="shared" si="321"/>
        <v>50146.384276246834</v>
      </c>
      <c r="IS75" s="40">
        <f t="shared" si="321"/>
        <v>51392.993495007708</v>
      </c>
      <c r="IT75" s="40">
        <f t="shared" si="321"/>
        <v>50823.077882156322</v>
      </c>
      <c r="IU75" s="40">
        <f t="shared" si="321"/>
        <v>52259.435176675943</v>
      </c>
      <c r="IV75" s="40">
        <f t="shared" si="321"/>
        <v>50629.083725416727</v>
      </c>
      <c r="IW75" s="40">
        <f t="shared" si="321"/>
        <v>54262.154608156226</v>
      </c>
      <c r="IX75" s="40">
        <f t="shared" si="321"/>
        <v>53982.057317279316</v>
      </c>
      <c r="IY75" s="41">
        <f t="shared" si="321"/>
        <v>53162.024065820246</v>
      </c>
    </row>
    <row r="76" spans="1:259" ht="14.5" x14ac:dyDescent="0.3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  <c r="IX76" s="3"/>
    </row>
    <row r="77" spans="1:259" ht="14.5" x14ac:dyDescent="0.35"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7"/>
      <c r="CA77" s="87"/>
      <c r="CB77" s="87"/>
      <c r="CC77" s="87"/>
      <c r="CD77" s="87"/>
      <c r="CE77" s="87"/>
      <c r="CF77" s="87"/>
      <c r="CG77" s="87"/>
      <c r="CH77" s="87"/>
      <c r="CI77" s="87"/>
      <c r="CJ77" s="87"/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  <c r="ES77" s="87"/>
      <c r="ET77" s="87"/>
      <c r="EU77" s="87"/>
      <c r="EV77" s="87"/>
      <c r="EW77" s="87"/>
      <c r="EX77" s="87"/>
      <c r="EY77" s="87"/>
      <c r="EZ77" s="87"/>
      <c r="FA77" s="87"/>
      <c r="FB77" s="87"/>
      <c r="FC77" s="87"/>
      <c r="FD77" s="87"/>
      <c r="FE77" s="87"/>
      <c r="FF77" s="87"/>
      <c r="FG77" s="87"/>
      <c r="FH77" s="87"/>
      <c r="FI77" s="87"/>
      <c r="FJ77" s="87"/>
      <c r="FK77" s="87"/>
      <c r="FL77" s="87"/>
      <c r="FM77" s="87"/>
      <c r="FN77" s="87"/>
      <c r="FO77" s="87"/>
      <c r="FP77" s="87"/>
      <c r="FQ77" s="87"/>
      <c r="FR77" s="87"/>
      <c r="FS77" s="87"/>
      <c r="FT77" s="87"/>
      <c r="FU77" s="87"/>
      <c r="FV77" s="87"/>
      <c r="FW77" s="87"/>
      <c r="FX77" s="87"/>
      <c r="FY77" s="87"/>
      <c r="FZ77" s="87"/>
      <c r="GA77" s="87"/>
      <c r="GB77" s="87"/>
      <c r="GC77" s="87"/>
      <c r="GD77" s="87"/>
      <c r="GE77" s="87"/>
      <c r="GF77" s="87"/>
      <c r="GG77" s="87"/>
      <c r="GH77" s="87"/>
      <c r="GI77" s="87"/>
      <c r="GJ77" s="87"/>
      <c r="GK77" s="87"/>
      <c r="GL77" s="87"/>
      <c r="GM77" s="87"/>
      <c r="GN77" s="87"/>
      <c r="GO77" s="87"/>
      <c r="GP77" s="87"/>
      <c r="GQ77" s="87"/>
      <c r="GR77" s="87"/>
      <c r="GS77" s="87"/>
      <c r="GT77" s="87"/>
      <c r="GU77" s="87"/>
      <c r="GV77" s="87"/>
      <c r="GW77" s="87"/>
      <c r="GX77" s="87"/>
      <c r="GY77" s="87"/>
      <c r="GZ77" s="87"/>
      <c r="HA77" s="87"/>
      <c r="HB77" s="87"/>
      <c r="HC77" s="87"/>
      <c r="HD77" s="87"/>
      <c r="HE77" s="87"/>
      <c r="HF77" s="87"/>
      <c r="HG77" s="87"/>
      <c r="HH77" s="87"/>
      <c r="HI77" s="87"/>
      <c r="HJ77" s="87"/>
      <c r="HK77" s="87"/>
      <c r="HL77" s="87"/>
      <c r="HM77" s="87"/>
      <c r="HN77" s="87"/>
      <c r="HO77" s="87"/>
      <c r="HP77" s="87"/>
      <c r="HQ77" s="87"/>
      <c r="HR77" s="87"/>
      <c r="HS77" s="87"/>
      <c r="HT77" s="87"/>
      <c r="HU77" s="87"/>
      <c r="HV77" s="87"/>
      <c r="HW77" s="87"/>
      <c r="HX77" s="87"/>
      <c r="HY77" s="87"/>
      <c r="HZ77" s="87"/>
      <c r="IA77" s="87"/>
      <c r="IB77" s="87"/>
      <c r="IC77" s="87"/>
      <c r="ID77" s="87"/>
      <c r="IE77" s="87"/>
      <c r="IF77" s="87"/>
      <c r="IG77" s="87"/>
      <c r="IH77" s="87"/>
      <c r="II77" s="87"/>
      <c r="IJ77" s="87"/>
      <c r="IK77" s="87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  <c r="IX77" s="3"/>
    </row>
    <row r="78" spans="1:259" ht="14.5" x14ac:dyDescent="0.3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16"/>
      <c r="IR78" s="16"/>
      <c r="IS78" s="16"/>
      <c r="IT78" s="16"/>
      <c r="IU78" s="16"/>
      <c r="IV78" s="16"/>
      <c r="IW78" s="16"/>
      <c r="IX78" s="16"/>
    </row>
    <row r="79" spans="1:259" ht="14.5" x14ac:dyDescent="0.35">
      <c r="A79" s="3"/>
      <c r="B79" s="20"/>
      <c r="C79" s="20"/>
      <c r="D79" s="87"/>
      <c r="E79" s="87"/>
      <c r="F79" s="87"/>
      <c r="G79" s="87"/>
      <c r="H79" s="87"/>
      <c r="I79" s="88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87"/>
      <c r="U79" s="87"/>
      <c r="V79" s="87"/>
      <c r="W79" s="87"/>
      <c r="X79" s="87"/>
      <c r="Y79" s="88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87"/>
      <c r="AK79" s="87"/>
      <c r="AL79" s="87"/>
      <c r="AM79" s="87"/>
      <c r="AN79" s="87"/>
      <c r="AO79" s="87"/>
      <c r="AP79" s="88"/>
      <c r="AQ79" s="16"/>
      <c r="AR79" s="16"/>
      <c r="AS79" s="16"/>
      <c r="AT79" s="16"/>
      <c r="AU79" s="16"/>
      <c r="AV79" s="16"/>
      <c r="AW79" s="16"/>
      <c r="AX79" s="16"/>
      <c r="AY79" s="16"/>
      <c r="AZ79" s="87"/>
      <c r="BA79" s="87"/>
      <c r="BB79" s="87"/>
      <c r="BC79" s="87"/>
      <c r="BD79" s="87"/>
      <c r="BE79" s="88"/>
      <c r="BF79" s="88"/>
      <c r="BG79" s="16"/>
      <c r="BH79" s="16"/>
      <c r="BI79" s="16"/>
      <c r="BJ79" s="16"/>
      <c r="BK79" s="16"/>
      <c r="BL79" s="16"/>
      <c r="BM79" s="16"/>
      <c r="BN79" s="16"/>
      <c r="BO79" s="16"/>
      <c r="BP79" s="87"/>
      <c r="BQ79" s="87"/>
      <c r="BR79" s="87"/>
      <c r="BS79" s="87"/>
      <c r="BT79" s="87"/>
      <c r="BU79" s="88"/>
      <c r="BV79" s="88"/>
      <c r="BW79" s="16"/>
      <c r="BX79" s="16"/>
      <c r="BY79" s="16"/>
      <c r="BZ79" s="16"/>
      <c r="CA79" s="16"/>
      <c r="CB79" s="16"/>
      <c r="CC79" s="16"/>
      <c r="CD79" s="16"/>
      <c r="CE79" s="16"/>
      <c r="CF79" s="87"/>
      <c r="CG79" s="87"/>
      <c r="CH79" s="87"/>
      <c r="CI79" s="87"/>
      <c r="CJ79" s="87"/>
      <c r="CK79" s="87"/>
      <c r="CL79" s="88"/>
      <c r="CM79" s="16"/>
      <c r="CN79" s="16"/>
      <c r="CO79" s="16"/>
      <c r="CP79" s="16"/>
      <c r="CQ79" s="16"/>
      <c r="CR79" s="16"/>
      <c r="CS79" s="16"/>
      <c r="CT79" s="16"/>
      <c r="CU79" s="16"/>
      <c r="CV79" s="87"/>
      <c r="CW79" s="87"/>
      <c r="CX79" s="87"/>
      <c r="CY79" s="87"/>
      <c r="CZ79" s="87"/>
      <c r="DA79" s="87"/>
      <c r="DB79" s="88"/>
      <c r="DC79" s="16"/>
      <c r="DD79" s="16"/>
      <c r="DE79" s="16"/>
      <c r="DF79" s="16"/>
      <c r="DG79" s="16"/>
      <c r="DH79" s="16"/>
      <c r="DI79" s="16"/>
      <c r="DJ79" s="16"/>
      <c r="DK79" s="16"/>
      <c r="DL79" s="87"/>
      <c r="DM79" s="87"/>
      <c r="DN79" s="87"/>
      <c r="DO79" s="87"/>
      <c r="DP79" s="87"/>
      <c r="DQ79" s="88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87"/>
      <c r="EC79" s="87"/>
      <c r="ED79" s="87"/>
      <c r="EE79" s="87"/>
      <c r="EF79" s="87"/>
      <c r="EG79" s="87"/>
      <c r="EH79" s="88"/>
      <c r="EI79" s="16"/>
      <c r="EJ79" s="16"/>
      <c r="EK79" s="16"/>
      <c r="EL79" s="16"/>
      <c r="EM79" s="16"/>
      <c r="EN79" s="16"/>
      <c r="EO79" s="16"/>
      <c r="EP79" s="16"/>
      <c r="EQ79" s="16"/>
      <c r="ER79" s="87"/>
      <c r="ES79" s="87"/>
      <c r="ET79" s="87"/>
      <c r="EU79" s="87"/>
      <c r="EV79" s="87"/>
      <c r="EW79" s="88"/>
      <c r="EX79" s="88"/>
      <c r="EY79" s="16"/>
      <c r="EZ79" s="16"/>
      <c r="FA79" s="16"/>
      <c r="FB79" s="16"/>
      <c r="FC79" s="16"/>
      <c r="FD79" s="16"/>
      <c r="FE79" s="16"/>
      <c r="FF79" s="16"/>
      <c r="FG79" s="16"/>
      <c r="FH79" s="87"/>
      <c r="FI79" s="87"/>
      <c r="FJ79" s="87"/>
      <c r="FK79" s="87"/>
      <c r="FL79" s="87"/>
      <c r="FM79" s="88"/>
      <c r="FN79" s="88"/>
      <c r="FO79" s="16"/>
      <c r="FP79" s="16"/>
      <c r="FQ79" s="16"/>
      <c r="FR79" s="16"/>
      <c r="FS79" s="16"/>
      <c r="FT79" s="16"/>
      <c r="FU79" s="16"/>
      <c r="FV79" s="16"/>
      <c r="FW79" s="16"/>
      <c r="FX79" s="87"/>
      <c r="FY79" s="87"/>
      <c r="FZ79" s="87"/>
      <c r="GA79" s="87"/>
      <c r="GB79" s="87"/>
      <c r="GC79" s="88"/>
      <c r="GD79" s="88"/>
      <c r="GE79" s="16"/>
      <c r="GF79" s="16"/>
      <c r="GG79" s="16"/>
      <c r="GH79" s="16"/>
      <c r="GI79" s="16"/>
      <c r="GJ79" s="16"/>
      <c r="GK79" s="16"/>
      <c r="GL79" s="16"/>
      <c r="GM79" s="16"/>
      <c r="GN79" s="87"/>
      <c r="GO79" s="87"/>
      <c r="GP79" s="87"/>
      <c r="GQ79" s="87"/>
      <c r="GR79" s="87"/>
      <c r="GS79" s="87"/>
      <c r="GT79" s="88"/>
      <c r="GU79" s="88"/>
      <c r="GV79" s="16"/>
      <c r="GW79" s="16"/>
      <c r="GX79" s="16"/>
      <c r="GY79" s="16"/>
      <c r="GZ79" s="16"/>
      <c r="HA79" s="16"/>
      <c r="HB79" s="16"/>
      <c r="HC79" s="16"/>
      <c r="HD79" s="87"/>
      <c r="HE79" s="87"/>
      <c r="HF79" s="87"/>
      <c r="HG79" s="87"/>
      <c r="HH79" s="87"/>
      <c r="HI79" s="87"/>
      <c r="HJ79" s="88"/>
      <c r="HK79" s="88"/>
      <c r="HL79" s="16"/>
      <c r="HM79" s="16"/>
      <c r="HN79" s="16"/>
      <c r="HO79" s="16"/>
      <c r="HP79" s="16"/>
      <c r="HQ79" s="16"/>
      <c r="HR79" s="16"/>
      <c r="HS79" s="16"/>
      <c r="HT79" s="87"/>
      <c r="HU79" s="87"/>
      <c r="HV79" s="87"/>
      <c r="HW79" s="87"/>
      <c r="HX79" s="87"/>
      <c r="HY79" s="87"/>
      <c r="HZ79" s="88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  <c r="IV79" s="16"/>
      <c r="IW79" s="16"/>
      <c r="IX79" s="16"/>
    </row>
    <row r="80" spans="1:259" ht="14.5" x14ac:dyDescent="0.35">
      <c r="A80" s="3"/>
      <c r="B80" s="20"/>
      <c r="C80" s="20"/>
      <c r="D80" s="16"/>
      <c r="E80" s="78"/>
      <c r="F80" s="78"/>
      <c r="G80" s="78"/>
      <c r="H80" s="78"/>
      <c r="I80" s="78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16"/>
      <c r="U80" s="78"/>
      <c r="V80" s="78"/>
      <c r="W80" s="78"/>
      <c r="X80" s="78"/>
      <c r="Y80" s="78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16"/>
      <c r="AK80" s="78"/>
      <c r="AL80" s="78"/>
      <c r="AM80" s="78"/>
      <c r="AN80" s="78"/>
      <c r="AO80" s="78"/>
      <c r="AP80" s="78"/>
      <c r="AQ80" s="86"/>
      <c r="AR80" s="86"/>
      <c r="AS80" s="86"/>
      <c r="AT80" s="86"/>
      <c r="AU80" s="86"/>
      <c r="AV80" s="86"/>
      <c r="AW80" s="86"/>
      <c r="AX80" s="86"/>
      <c r="AY80" s="86"/>
      <c r="AZ80" s="16"/>
      <c r="BA80" s="78"/>
      <c r="BB80" s="78"/>
      <c r="BC80" s="78"/>
      <c r="BD80" s="78"/>
      <c r="BE80" s="78"/>
      <c r="BF80" s="78"/>
      <c r="BG80" s="86"/>
      <c r="BH80" s="86"/>
      <c r="BI80" s="86"/>
      <c r="BJ80" s="86"/>
      <c r="BK80" s="86"/>
      <c r="BL80" s="86"/>
      <c r="BM80" s="86"/>
      <c r="BN80" s="86"/>
      <c r="BO80" s="86"/>
      <c r="BP80" s="16"/>
      <c r="BQ80" s="78"/>
      <c r="BR80" s="78"/>
      <c r="BS80" s="78"/>
      <c r="BT80" s="78"/>
      <c r="BU80" s="78"/>
      <c r="BV80" s="78"/>
      <c r="BW80" s="86"/>
      <c r="BX80" s="86"/>
      <c r="BY80" s="86"/>
      <c r="BZ80" s="86"/>
      <c r="CA80" s="86"/>
      <c r="CB80" s="86"/>
      <c r="CC80" s="86"/>
      <c r="CD80" s="86"/>
      <c r="CE80" s="86"/>
      <c r="CF80" s="16"/>
      <c r="CG80" s="78"/>
      <c r="CH80" s="78"/>
      <c r="CI80" s="78"/>
      <c r="CJ80" s="78"/>
      <c r="CK80" s="78"/>
      <c r="CL80" s="78"/>
      <c r="CM80" s="86"/>
      <c r="CN80" s="86"/>
      <c r="CO80" s="86"/>
      <c r="CP80" s="86"/>
      <c r="CQ80" s="86"/>
      <c r="CR80" s="86"/>
      <c r="CS80" s="86"/>
      <c r="CT80" s="86"/>
      <c r="CU80" s="86"/>
      <c r="CV80" s="16"/>
      <c r="CW80" s="78"/>
      <c r="CX80" s="78"/>
      <c r="CY80" s="78"/>
      <c r="CZ80" s="78"/>
      <c r="DA80" s="78"/>
      <c r="DB80" s="78"/>
      <c r="DC80" s="86"/>
      <c r="DD80" s="86"/>
      <c r="DE80" s="86"/>
      <c r="DF80" s="86"/>
      <c r="DG80" s="86"/>
      <c r="DH80" s="86"/>
      <c r="DI80" s="86"/>
      <c r="DJ80" s="86"/>
      <c r="DK80" s="86"/>
      <c r="DL80" s="16"/>
      <c r="DM80" s="78"/>
      <c r="DN80" s="78"/>
      <c r="DO80" s="78"/>
      <c r="DP80" s="78"/>
      <c r="DQ80" s="78"/>
      <c r="DR80" s="86"/>
      <c r="DS80" s="86"/>
      <c r="DT80" s="86"/>
      <c r="DU80" s="86"/>
      <c r="DV80" s="86"/>
      <c r="DW80" s="86"/>
      <c r="DX80" s="86"/>
      <c r="DY80" s="86"/>
      <c r="DZ80" s="86"/>
      <c r="EA80" s="86"/>
      <c r="EB80" s="16"/>
      <c r="EC80" s="78"/>
      <c r="ED80" s="78"/>
      <c r="EE80" s="78"/>
      <c r="EF80" s="78"/>
      <c r="EG80" s="78"/>
      <c r="EH80" s="78"/>
      <c r="EI80" s="86"/>
      <c r="EJ80" s="86"/>
      <c r="EK80" s="86"/>
      <c r="EL80" s="86"/>
      <c r="EM80" s="86"/>
      <c r="EN80" s="86"/>
      <c r="EO80" s="86"/>
      <c r="EP80" s="86"/>
      <c r="EQ80" s="86"/>
      <c r="ER80" s="16"/>
      <c r="ES80" s="78"/>
      <c r="ET80" s="78"/>
      <c r="EU80" s="78"/>
      <c r="EV80" s="78"/>
      <c r="EW80" s="78"/>
      <c r="EX80" s="78"/>
      <c r="EY80" s="86"/>
      <c r="EZ80" s="86"/>
      <c r="FA80" s="86"/>
      <c r="FB80" s="86"/>
      <c r="FC80" s="86"/>
      <c r="FD80" s="86"/>
      <c r="FE80" s="86"/>
      <c r="FF80" s="86"/>
      <c r="FG80" s="86"/>
      <c r="FH80" s="16"/>
      <c r="FI80" s="78"/>
      <c r="FJ80" s="78"/>
      <c r="FK80" s="78"/>
      <c r="FL80" s="78"/>
      <c r="FM80" s="78"/>
      <c r="FN80" s="78"/>
      <c r="FO80" s="86"/>
      <c r="FP80" s="86"/>
      <c r="FQ80" s="86"/>
      <c r="FR80" s="86"/>
      <c r="FS80" s="86"/>
      <c r="FT80" s="86"/>
      <c r="FU80" s="86"/>
      <c r="FV80" s="86"/>
      <c r="FW80" s="86"/>
      <c r="FX80" s="16"/>
      <c r="FY80" s="78"/>
      <c r="FZ80" s="78"/>
      <c r="GA80" s="78"/>
      <c r="GB80" s="78"/>
      <c r="GC80" s="78"/>
      <c r="GD80" s="78"/>
      <c r="GE80" s="86"/>
      <c r="GF80" s="86"/>
      <c r="GG80" s="86"/>
      <c r="GH80" s="86"/>
      <c r="GI80" s="86"/>
      <c r="GJ80" s="86"/>
      <c r="GK80" s="86"/>
      <c r="GL80" s="86"/>
      <c r="GM80" s="86"/>
      <c r="GN80" s="16"/>
      <c r="GO80" s="78"/>
      <c r="GP80" s="78"/>
      <c r="GQ80" s="78"/>
      <c r="GR80" s="78"/>
      <c r="GS80" s="78"/>
      <c r="GT80" s="78"/>
      <c r="GU80" s="78"/>
      <c r="GV80" s="86"/>
      <c r="GW80" s="86"/>
      <c r="GX80" s="86"/>
      <c r="GY80" s="86"/>
      <c r="GZ80" s="86"/>
      <c r="HA80" s="86"/>
      <c r="HB80" s="86"/>
      <c r="HC80" s="86"/>
      <c r="HD80" s="16"/>
      <c r="HE80" s="78"/>
      <c r="HF80" s="78"/>
      <c r="HG80" s="78"/>
      <c r="HH80" s="78"/>
      <c r="HI80" s="78"/>
      <c r="HJ80" s="78"/>
      <c r="HK80" s="78"/>
      <c r="HL80" s="86"/>
      <c r="HM80" s="86"/>
      <c r="HN80" s="86"/>
      <c r="HO80" s="86"/>
      <c r="HP80" s="86"/>
      <c r="HQ80" s="86"/>
      <c r="HR80" s="86"/>
      <c r="HS80" s="86"/>
      <c r="HT80" s="16"/>
      <c r="HU80" s="78"/>
      <c r="HV80" s="78"/>
      <c r="HW80" s="78"/>
      <c r="HX80" s="78"/>
      <c r="HY80" s="78"/>
      <c r="HZ80" s="78"/>
      <c r="IA80" s="86"/>
      <c r="IB80" s="86"/>
      <c r="IC80" s="86"/>
      <c r="ID80" s="86"/>
      <c r="IE80" s="86"/>
      <c r="IF80" s="86"/>
      <c r="IG80" s="86"/>
      <c r="IH80" s="86"/>
      <c r="II80" s="86"/>
      <c r="IJ80" s="86"/>
      <c r="IK80" s="86"/>
      <c r="IL80" s="16"/>
      <c r="IM80" s="16"/>
      <c r="IN80" s="16"/>
      <c r="IO80" s="16"/>
      <c r="IP80" s="16"/>
      <c r="IQ80" s="16"/>
      <c r="IR80" s="16"/>
      <c r="IS80" s="16"/>
      <c r="IT80" s="16"/>
      <c r="IU80" s="16"/>
      <c r="IV80" s="16"/>
      <c r="IW80" s="16"/>
      <c r="IX80" s="16"/>
    </row>
    <row r="81" spans="1:258" ht="14.5" x14ac:dyDescent="0.35">
      <c r="A81" s="16"/>
      <c r="B81" s="24"/>
      <c r="C81" s="24"/>
      <c r="D81" s="75"/>
      <c r="E81" s="3"/>
      <c r="F81" s="3"/>
      <c r="G81" s="3"/>
      <c r="H81" s="3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75"/>
      <c r="U81" s="3"/>
      <c r="V81" s="3"/>
      <c r="W81" s="3"/>
      <c r="X81" s="3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75"/>
      <c r="AK81" s="3"/>
      <c r="AL81" s="3"/>
      <c r="AM81" s="3"/>
      <c r="AN81" s="3"/>
      <c r="AO81" s="3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75"/>
      <c r="BA81" s="3"/>
      <c r="BB81" s="3"/>
      <c r="BC81" s="3"/>
      <c r="BD81" s="3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75"/>
      <c r="BQ81" s="3"/>
      <c r="BR81" s="3"/>
      <c r="BS81" s="3"/>
      <c r="BT81" s="3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75"/>
      <c r="CG81" s="3"/>
      <c r="CH81" s="3"/>
      <c r="CI81" s="3"/>
      <c r="CJ81" s="3"/>
      <c r="CK81" s="3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75"/>
      <c r="CW81" s="3"/>
      <c r="CX81" s="3"/>
      <c r="CY81" s="3"/>
      <c r="CZ81" s="3"/>
      <c r="DA81" s="3"/>
      <c r="DB81" s="88"/>
      <c r="DC81" s="88"/>
      <c r="DD81" s="88"/>
      <c r="DE81" s="88"/>
      <c r="DF81" s="88"/>
      <c r="DG81" s="88"/>
      <c r="DH81" s="88"/>
      <c r="DI81" s="88"/>
      <c r="DJ81" s="88"/>
      <c r="DK81" s="88"/>
      <c r="DL81" s="75"/>
      <c r="DM81" s="3"/>
      <c r="DN81" s="3"/>
      <c r="DO81" s="3"/>
      <c r="DP81" s="3"/>
      <c r="DQ81" s="88"/>
      <c r="DR81" s="88"/>
      <c r="DS81" s="88"/>
      <c r="DT81" s="88"/>
      <c r="DU81" s="88"/>
      <c r="DV81" s="88"/>
      <c r="DW81" s="88"/>
      <c r="DX81" s="88"/>
      <c r="DY81" s="88"/>
      <c r="DZ81" s="88"/>
      <c r="EA81" s="88"/>
      <c r="EB81" s="75"/>
      <c r="EC81" s="3"/>
      <c r="ED81" s="3"/>
      <c r="EE81" s="3"/>
      <c r="EF81" s="3"/>
      <c r="EG81" s="3"/>
      <c r="EH81" s="88"/>
      <c r="EI81" s="88"/>
      <c r="EJ81" s="88"/>
      <c r="EK81" s="88"/>
      <c r="EL81" s="88"/>
      <c r="EM81" s="88"/>
      <c r="EN81" s="88"/>
      <c r="EO81" s="88"/>
      <c r="EP81" s="88"/>
      <c r="EQ81" s="88"/>
      <c r="ER81" s="75"/>
      <c r="ES81" s="3"/>
      <c r="ET81" s="3"/>
      <c r="EU81" s="3"/>
      <c r="EV81" s="3"/>
      <c r="EW81" s="88"/>
      <c r="EX81" s="88"/>
      <c r="EY81" s="88"/>
      <c r="EZ81" s="88"/>
      <c r="FA81" s="88"/>
      <c r="FB81" s="88"/>
      <c r="FC81" s="88"/>
      <c r="FD81" s="88"/>
      <c r="FE81" s="88"/>
      <c r="FF81" s="88"/>
      <c r="FG81" s="88"/>
      <c r="FH81" s="75"/>
      <c r="FI81" s="3"/>
      <c r="FJ81" s="3"/>
      <c r="FK81" s="3"/>
      <c r="FL81" s="3"/>
      <c r="FM81" s="88"/>
      <c r="FN81" s="88"/>
      <c r="FO81" s="88"/>
      <c r="FP81" s="88"/>
      <c r="FQ81" s="88"/>
      <c r="FR81" s="88"/>
      <c r="FS81" s="88"/>
      <c r="FT81" s="88"/>
      <c r="FU81" s="88"/>
      <c r="FV81" s="88"/>
      <c r="FW81" s="88"/>
      <c r="FX81" s="75"/>
      <c r="FY81" s="3"/>
      <c r="FZ81" s="3"/>
      <c r="GA81" s="3"/>
      <c r="GB81" s="3"/>
      <c r="GC81" s="88"/>
      <c r="GD81" s="88"/>
      <c r="GE81" s="88"/>
      <c r="GF81" s="88"/>
      <c r="GG81" s="88"/>
      <c r="GH81" s="88"/>
      <c r="GI81" s="88"/>
      <c r="GJ81" s="88"/>
      <c r="GK81" s="88"/>
      <c r="GL81" s="88"/>
      <c r="GM81" s="88"/>
      <c r="GN81" s="75"/>
      <c r="GO81" s="3"/>
      <c r="GP81" s="3"/>
      <c r="GQ81" s="3"/>
      <c r="GR81" s="3"/>
      <c r="GS81" s="3"/>
      <c r="GT81" s="88"/>
      <c r="GU81" s="88"/>
      <c r="GV81" s="88"/>
      <c r="GW81" s="88"/>
      <c r="GX81" s="88"/>
      <c r="GY81" s="88"/>
      <c r="GZ81" s="88"/>
      <c r="HA81" s="88"/>
      <c r="HB81" s="88"/>
      <c r="HC81" s="88"/>
      <c r="HD81" s="75"/>
      <c r="HE81" s="3"/>
      <c r="HF81" s="3"/>
      <c r="HG81" s="3"/>
      <c r="HH81" s="3"/>
      <c r="HI81" s="3"/>
      <c r="HJ81" s="88"/>
      <c r="HK81" s="88"/>
      <c r="HL81" s="88"/>
      <c r="HM81" s="88"/>
      <c r="HN81" s="88"/>
      <c r="HO81" s="88"/>
      <c r="HP81" s="88"/>
      <c r="HQ81" s="88"/>
      <c r="HR81" s="88"/>
      <c r="HS81" s="88"/>
      <c r="HT81" s="75"/>
      <c r="HU81" s="3"/>
      <c r="HV81" s="3"/>
      <c r="HW81" s="3"/>
      <c r="HX81" s="3"/>
      <c r="HY81" s="3"/>
      <c r="HZ81" s="88"/>
      <c r="IA81" s="88"/>
      <c r="IB81" s="88"/>
      <c r="IC81" s="88"/>
      <c r="ID81" s="88"/>
      <c r="IE81" s="88"/>
      <c r="IF81" s="88"/>
      <c r="IG81" s="88"/>
      <c r="IH81" s="88"/>
      <c r="II81" s="88"/>
      <c r="IJ81" s="88"/>
      <c r="IK81" s="88"/>
      <c r="IL81" s="16"/>
      <c r="IM81" s="16"/>
      <c r="IN81" s="16"/>
      <c r="IO81" s="16"/>
      <c r="IP81" s="16"/>
      <c r="IQ81" s="16"/>
      <c r="IR81" s="16"/>
      <c r="IS81" s="16"/>
      <c r="IT81" s="16"/>
      <c r="IU81" s="16"/>
      <c r="IV81" s="16"/>
      <c r="IW81" s="16"/>
      <c r="IX81" s="16"/>
    </row>
    <row r="82" spans="1:258" ht="14.5" x14ac:dyDescent="0.35">
      <c r="A82" s="16"/>
      <c r="B82" s="24"/>
      <c r="C82" s="24"/>
      <c r="D82" s="75"/>
      <c r="E82" s="3"/>
      <c r="F82" s="3"/>
      <c r="G82" s="3"/>
      <c r="H82" s="3"/>
      <c r="I82" s="3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75"/>
      <c r="U82" s="3"/>
      <c r="V82" s="3"/>
      <c r="W82" s="3"/>
      <c r="X82" s="3"/>
      <c r="Y82" s="3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75"/>
      <c r="AK82" s="3"/>
      <c r="AL82" s="3"/>
      <c r="AM82" s="3"/>
      <c r="AN82" s="3"/>
      <c r="AO82" s="3"/>
      <c r="AP82" s="3"/>
      <c r="AQ82" s="86"/>
      <c r="AR82" s="86"/>
      <c r="AS82" s="86"/>
      <c r="AT82" s="86"/>
      <c r="AU82" s="86"/>
      <c r="AV82" s="86"/>
      <c r="AW82" s="86"/>
      <c r="AX82" s="86"/>
      <c r="AY82" s="86"/>
      <c r="AZ82" s="75"/>
      <c r="BA82" s="3"/>
      <c r="BB82" s="3"/>
      <c r="BC82" s="3"/>
      <c r="BD82" s="3"/>
      <c r="BE82" s="3"/>
      <c r="BF82" s="3"/>
      <c r="BG82" s="86"/>
      <c r="BH82" s="86"/>
      <c r="BI82" s="86"/>
      <c r="BJ82" s="86"/>
      <c r="BK82" s="86"/>
      <c r="BL82" s="86"/>
      <c r="BM82" s="86"/>
      <c r="BN82" s="86"/>
      <c r="BO82" s="86"/>
      <c r="BP82" s="75"/>
      <c r="BQ82" s="3"/>
      <c r="BR82" s="3"/>
      <c r="BS82" s="3"/>
      <c r="BT82" s="3"/>
      <c r="BU82" s="3"/>
      <c r="BV82" s="3"/>
      <c r="BW82" s="86"/>
      <c r="BX82" s="86"/>
      <c r="BY82" s="86"/>
      <c r="BZ82" s="86"/>
      <c r="CA82" s="86"/>
      <c r="CB82" s="86"/>
      <c r="CC82" s="86"/>
      <c r="CD82" s="86"/>
      <c r="CE82" s="86"/>
      <c r="CF82" s="75"/>
      <c r="CG82" s="3"/>
      <c r="CH82" s="3"/>
      <c r="CI82" s="3"/>
      <c r="CJ82" s="3"/>
      <c r="CK82" s="3"/>
      <c r="CL82" s="3"/>
      <c r="CM82" s="86"/>
      <c r="CN82" s="86"/>
      <c r="CO82" s="86"/>
      <c r="CP82" s="86"/>
      <c r="CQ82" s="86"/>
      <c r="CR82" s="86"/>
      <c r="CS82" s="86"/>
      <c r="CT82" s="86"/>
      <c r="CU82" s="86"/>
      <c r="CV82" s="75"/>
      <c r="CW82" s="3"/>
      <c r="CX82" s="3"/>
      <c r="CY82" s="3"/>
      <c r="CZ82" s="3"/>
      <c r="DA82" s="3"/>
      <c r="DB82" s="3"/>
      <c r="DC82" s="86"/>
      <c r="DD82" s="86"/>
      <c r="DE82" s="86"/>
      <c r="DF82" s="86"/>
      <c r="DG82" s="86"/>
      <c r="DH82" s="86"/>
      <c r="DI82" s="86"/>
      <c r="DJ82" s="86"/>
      <c r="DK82" s="86"/>
      <c r="DL82" s="75"/>
      <c r="DM82" s="3"/>
      <c r="DN82" s="3"/>
      <c r="DO82" s="3"/>
      <c r="DP82" s="3"/>
      <c r="DQ82" s="3"/>
      <c r="DR82" s="86"/>
      <c r="DS82" s="86"/>
      <c r="DT82" s="86"/>
      <c r="DU82" s="86"/>
      <c r="DV82" s="86"/>
      <c r="DW82" s="86"/>
      <c r="DX82" s="86"/>
      <c r="DY82" s="86"/>
      <c r="DZ82" s="86"/>
      <c r="EA82" s="86"/>
      <c r="EB82" s="75"/>
      <c r="EC82" s="3"/>
      <c r="ED82" s="3"/>
      <c r="EE82" s="3"/>
      <c r="EF82" s="3"/>
      <c r="EG82" s="3"/>
      <c r="EH82" s="3"/>
      <c r="EI82" s="86"/>
      <c r="EJ82" s="86"/>
      <c r="EK82" s="86"/>
      <c r="EL82" s="86"/>
      <c r="EM82" s="86"/>
      <c r="EN82" s="86"/>
      <c r="EO82" s="86"/>
      <c r="EP82" s="86"/>
      <c r="EQ82" s="86"/>
      <c r="ER82" s="75"/>
      <c r="ES82" s="3"/>
      <c r="ET82" s="3"/>
      <c r="EU82" s="3"/>
      <c r="EV82" s="3"/>
      <c r="EW82" s="3"/>
      <c r="EX82" s="3"/>
      <c r="EY82" s="86"/>
      <c r="EZ82" s="86"/>
      <c r="FA82" s="86"/>
      <c r="FB82" s="86"/>
      <c r="FC82" s="86"/>
      <c r="FD82" s="86"/>
      <c r="FE82" s="86"/>
      <c r="FF82" s="86"/>
      <c r="FG82" s="86"/>
      <c r="FH82" s="75"/>
      <c r="FI82" s="3"/>
      <c r="FJ82" s="3"/>
      <c r="FK82" s="3"/>
      <c r="FL82" s="3"/>
      <c r="FM82" s="3"/>
      <c r="FN82" s="3"/>
      <c r="FO82" s="86"/>
      <c r="FP82" s="86"/>
      <c r="FQ82" s="86"/>
      <c r="FR82" s="86"/>
      <c r="FS82" s="86"/>
      <c r="FT82" s="86"/>
      <c r="FU82" s="86"/>
      <c r="FV82" s="86"/>
      <c r="FW82" s="86"/>
      <c r="FX82" s="75"/>
      <c r="FY82" s="3"/>
      <c r="FZ82" s="3"/>
      <c r="GA82" s="3"/>
      <c r="GB82" s="3"/>
      <c r="GC82" s="3"/>
      <c r="GD82" s="3"/>
      <c r="GE82" s="86"/>
      <c r="GF82" s="86"/>
      <c r="GG82" s="86"/>
      <c r="GH82" s="86"/>
      <c r="GI82" s="86"/>
      <c r="GJ82" s="86"/>
      <c r="GK82" s="86"/>
      <c r="GL82" s="86"/>
      <c r="GM82" s="86"/>
      <c r="GN82" s="75"/>
      <c r="GO82" s="3"/>
      <c r="GP82" s="3"/>
      <c r="GQ82" s="3"/>
      <c r="GR82" s="3"/>
      <c r="GS82" s="3"/>
      <c r="GT82" s="3"/>
      <c r="GU82" s="3"/>
      <c r="GV82" s="86"/>
      <c r="GW82" s="86"/>
      <c r="GX82" s="86"/>
      <c r="GY82" s="86"/>
      <c r="GZ82" s="86"/>
      <c r="HA82" s="86"/>
      <c r="HB82" s="86"/>
      <c r="HC82" s="86"/>
      <c r="HD82" s="75"/>
      <c r="HE82" s="3"/>
      <c r="HF82" s="3"/>
      <c r="HG82" s="3"/>
      <c r="HH82" s="3"/>
      <c r="HI82" s="3"/>
      <c r="HJ82" s="3"/>
      <c r="HK82" s="3"/>
      <c r="HL82" s="86"/>
      <c r="HM82" s="86"/>
      <c r="HN82" s="86"/>
      <c r="HO82" s="86"/>
      <c r="HP82" s="86"/>
      <c r="HQ82" s="86"/>
      <c r="HR82" s="86"/>
      <c r="HS82" s="86"/>
      <c r="HT82" s="75"/>
      <c r="HU82" s="3"/>
      <c r="HV82" s="3"/>
      <c r="HW82" s="3"/>
      <c r="HX82" s="3"/>
      <c r="HY82" s="3"/>
      <c r="HZ82" s="3"/>
      <c r="IA82" s="86"/>
      <c r="IB82" s="86"/>
      <c r="IC82" s="86"/>
      <c r="ID82" s="86"/>
      <c r="IE82" s="86"/>
      <c r="IF82" s="86"/>
      <c r="IG82" s="86"/>
      <c r="IH82" s="86"/>
      <c r="II82" s="86"/>
      <c r="IJ82" s="86"/>
      <c r="IK82" s="8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</row>
    <row r="83" spans="1:258" ht="14.5" x14ac:dyDescent="0.35">
      <c r="A83" s="16"/>
      <c r="B83" s="177" t="s">
        <v>158</v>
      </c>
      <c r="C83" s="22" t="s">
        <v>286</v>
      </c>
      <c r="D83" s="75"/>
      <c r="E83" s="3"/>
      <c r="F83" s="3"/>
      <c r="G83" s="3"/>
      <c r="H83" s="3"/>
      <c r="I83" s="3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75"/>
      <c r="U83" s="3"/>
      <c r="V83" s="3"/>
      <c r="W83" s="3"/>
      <c r="X83" s="3"/>
      <c r="Y83" s="3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75"/>
      <c r="AK83" s="3"/>
      <c r="AL83" s="3"/>
      <c r="AM83" s="3"/>
      <c r="AN83" s="3"/>
      <c r="AO83" s="3"/>
      <c r="AP83" s="3"/>
      <c r="AQ83" s="86"/>
      <c r="AR83" s="86"/>
      <c r="AS83" s="86"/>
      <c r="AT83" s="86"/>
      <c r="AU83" s="86"/>
      <c r="AV83" s="86"/>
      <c r="AW83" s="86"/>
      <c r="AX83" s="86"/>
      <c r="AY83" s="86"/>
      <c r="AZ83" s="75"/>
      <c r="BA83" s="3"/>
      <c r="BB83" s="3"/>
      <c r="BC83" s="3"/>
      <c r="BD83" s="3"/>
      <c r="BE83" s="3"/>
      <c r="BF83" s="3"/>
      <c r="BG83" s="86"/>
      <c r="BH83" s="86"/>
      <c r="BI83" s="86"/>
      <c r="BJ83" s="86"/>
      <c r="BK83" s="86"/>
      <c r="BL83" s="86"/>
      <c r="BM83" s="86"/>
      <c r="BN83" s="86"/>
      <c r="BO83" s="86"/>
      <c r="BP83" s="75"/>
      <c r="BQ83" s="3"/>
      <c r="BR83" s="3"/>
      <c r="BS83" s="3"/>
      <c r="BT83" s="3"/>
      <c r="BU83" s="3"/>
      <c r="BV83" s="3"/>
      <c r="BW83" s="86"/>
      <c r="BX83" s="86"/>
      <c r="BY83" s="86"/>
      <c r="BZ83" s="86"/>
      <c r="CA83" s="86"/>
      <c r="CB83" s="86"/>
      <c r="CC83" s="86"/>
      <c r="CD83" s="86"/>
      <c r="CE83" s="86"/>
      <c r="CF83" s="75"/>
      <c r="CG83" s="3"/>
      <c r="CH83" s="3"/>
      <c r="CI83" s="3"/>
      <c r="CJ83" s="3"/>
      <c r="CK83" s="3"/>
      <c r="CL83" s="3"/>
      <c r="CM83" s="86"/>
      <c r="CN83" s="86"/>
      <c r="CO83" s="86"/>
      <c r="CP83" s="86"/>
      <c r="CQ83" s="86"/>
      <c r="CR83" s="86"/>
      <c r="CS83" s="86"/>
      <c r="CT83" s="86"/>
      <c r="CU83" s="86"/>
      <c r="CV83" s="75"/>
      <c r="CW83" s="3"/>
      <c r="CX83" s="3"/>
      <c r="CY83" s="3"/>
      <c r="CZ83" s="3"/>
      <c r="DA83" s="3"/>
      <c r="DB83" s="3"/>
      <c r="DC83" s="86"/>
      <c r="DD83" s="86"/>
      <c r="DE83" s="86"/>
      <c r="DF83" s="86"/>
      <c r="DG83" s="86"/>
      <c r="DH83" s="86"/>
      <c r="DI83" s="86"/>
      <c r="DJ83" s="86"/>
      <c r="DK83" s="86"/>
      <c r="DL83" s="75"/>
      <c r="DM83" s="3"/>
      <c r="DN83" s="3"/>
      <c r="DO83" s="3"/>
      <c r="DP83" s="3"/>
      <c r="DQ83" s="3"/>
      <c r="DR83" s="86"/>
      <c r="DS83" s="86"/>
      <c r="DT83" s="86"/>
      <c r="DU83" s="86"/>
      <c r="DV83" s="86"/>
      <c r="DW83" s="86"/>
      <c r="DX83" s="86"/>
      <c r="DY83" s="86"/>
      <c r="DZ83" s="86"/>
      <c r="EA83" s="86"/>
      <c r="EB83" s="75"/>
      <c r="EC83" s="3"/>
      <c r="ED83" s="3"/>
      <c r="EE83" s="3"/>
      <c r="EF83" s="3"/>
      <c r="EG83" s="3"/>
      <c r="EH83" s="3"/>
      <c r="EI83" s="86"/>
      <c r="EJ83" s="86"/>
      <c r="EK83" s="86"/>
      <c r="EL83" s="86"/>
      <c r="EM83" s="86"/>
      <c r="EN83" s="86"/>
      <c r="EO83" s="86"/>
      <c r="EP83" s="86"/>
      <c r="EQ83" s="86"/>
      <c r="ER83" s="75"/>
      <c r="ES83" s="3"/>
      <c r="ET83" s="3"/>
      <c r="EU83" s="3"/>
      <c r="EV83" s="3"/>
      <c r="EW83" s="3"/>
      <c r="EX83" s="3"/>
      <c r="EY83" s="86"/>
      <c r="EZ83" s="86"/>
      <c r="FA83" s="86"/>
      <c r="FB83" s="86"/>
      <c r="FC83" s="86"/>
      <c r="FD83" s="86"/>
      <c r="FE83" s="86"/>
      <c r="FF83" s="86"/>
      <c r="FG83" s="86"/>
      <c r="FH83" s="75"/>
      <c r="FI83" s="3"/>
      <c r="FJ83" s="3"/>
      <c r="FK83" s="3"/>
      <c r="FL83" s="3"/>
      <c r="FM83" s="3"/>
      <c r="FN83" s="3"/>
      <c r="FO83" s="86"/>
      <c r="FP83" s="86"/>
      <c r="FQ83" s="86"/>
      <c r="FR83" s="86"/>
      <c r="FS83" s="86"/>
      <c r="FT83" s="86"/>
      <c r="FU83" s="86"/>
      <c r="FV83" s="86"/>
      <c r="FW83" s="86"/>
      <c r="FX83" s="75"/>
      <c r="FY83" s="3"/>
      <c r="FZ83" s="3"/>
      <c r="GA83" s="3"/>
      <c r="GB83" s="3"/>
      <c r="GC83" s="3"/>
      <c r="GD83" s="3"/>
      <c r="GE83" s="86"/>
      <c r="GF83" s="86"/>
      <c r="GG83" s="86"/>
      <c r="GH83" s="86"/>
      <c r="GI83" s="86"/>
      <c r="GJ83" s="86"/>
      <c r="GK83" s="86"/>
      <c r="GL83" s="86"/>
      <c r="GM83" s="86"/>
      <c r="GN83" s="75"/>
      <c r="GO83" s="3"/>
      <c r="GP83" s="3"/>
      <c r="GQ83" s="3"/>
      <c r="GR83" s="3"/>
      <c r="GS83" s="3"/>
      <c r="GT83" s="3"/>
      <c r="GU83" s="3"/>
      <c r="GV83" s="86"/>
      <c r="GW83" s="86"/>
      <c r="GX83" s="86"/>
      <c r="GY83" s="86"/>
      <c r="GZ83" s="86"/>
      <c r="HA83" s="86"/>
      <c r="HB83" s="86"/>
      <c r="HC83" s="86"/>
      <c r="HD83" s="75"/>
      <c r="HE83" s="3"/>
      <c r="HF83" s="3"/>
      <c r="HG83" s="3"/>
      <c r="HH83" s="3"/>
      <c r="HI83" s="3"/>
      <c r="HJ83" s="3"/>
      <c r="HK83" s="3"/>
      <c r="HL83" s="86"/>
      <c r="HM83" s="86"/>
      <c r="HN83" s="86"/>
      <c r="HO83" s="86"/>
      <c r="HP83" s="86"/>
      <c r="HQ83" s="86"/>
      <c r="HR83" s="86"/>
      <c r="HS83" s="86"/>
      <c r="HT83" s="75"/>
      <c r="HU83" s="3"/>
      <c r="HV83" s="3"/>
      <c r="HW83" s="3"/>
      <c r="HX83" s="3"/>
      <c r="HY83" s="3"/>
      <c r="HZ83" s="3"/>
      <c r="IA83" s="86"/>
      <c r="IB83" s="86"/>
      <c r="IC83" s="86"/>
      <c r="ID83" s="86"/>
      <c r="IE83" s="86"/>
      <c r="IF83" s="86"/>
      <c r="IG83" s="86"/>
      <c r="IH83" s="86"/>
      <c r="II83" s="86"/>
      <c r="IJ83" s="86"/>
      <c r="IK83" s="8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</row>
    <row r="84" spans="1:258" ht="14.5" x14ac:dyDescent="0.35">
      <c r="A84" s="16"/>
      <c r="B84" s="15"/>
      <c r="C84" s="19"/>
      <c r="D84" s="75"/>
      <c r="E84" s="3"/>
      <c r="F84" s="3"/>
      <c r="G84" s="3"/>
      <c r="H84" s="3"/>
      <c r="I84" s="3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75"/>
      <c r="U84" s="3"/>
      <c r="V84" s="3"/>
      <c r="W84" s="3"/>
      <c r="X84" s="3"/>
      <c r="Y84" s="3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75"/>
      <c r="AK84" s="3"/>
      <c r="AL84" s="3"/>
      <c r="AM84" s="3"/>
      <c r="AN84" s="3"/>
      <c r="AO84" s="3"/>
      <c r="AP84" s="3"/>
      <c r="AQ84" s="86"/>
      <c r="AR84" s="86"/>
      <c r="AS84" s="86"/>
      <c r="AT84" s="86"/>
      <c r="AU84" s="86"/>
      <c r="AV84" s="86"/>
      <c r="AW84" s="86"/>
      <c r="AX84" s="86"/>
      <c r="AY84" s="86"/>
      <c r="AZ84" s="75"/>
      <c r="BA84" s="3"/>
      <c r="BB84" s="3"/>
      <c r="BC84" s="3"/>
      <c r="BD84" s="3"/>
      <c r="BE84" s="3"/>
      <c r="BF84" s="3"/>
      <c r="BG84" s="86"/>
      <c r="BH84" s="86"/>
      <c r="BI84" s="86"/>
      <c r="BJ84" s="86"/>
      <c r="BK84" s="86"/>
      <c r="BL84" s="86"/>
      <c r="BM84" s="86"/>
      <c r="BN84" s="86"/>
      <c r="BO84" s="86"/>
      <c r="BP84" s="75"/>
      <c r="BQ84" s="3"/>
      <c r="BR84" s="3"/>
      <c r="BS84" s="3"/>
      <c r="BT84" s="3"/>
      <c r="BU84" s="3"/>
      <c r="BV84" s="3"/>
      <c r="BW84" s="86"/>
      <c r="BX84" s="86"/>
      <c r="BY84" s="86"/>
      <c r="BZ84" s="86"/>
      <c r="CA84" s="86"/>
      <c r="CB84" s="86"/>
      <c r="CC84" s="86"/>
      <c r="CD84" s="86"/>
      <c r="CE84" s="86"/>
      <c r="CF84" s="75"/>
      <c r="CG84" s="3"/>
      <c r="CH84" s="3"/>
      <c r="CI84" s="3"/>
      <c r="CJ84" s="3"/>
      <c r="CK84" s="3"/>
      <c r="CL84" s="3"/>
      <c r="CM84" s="86"/>
      <c r="CN84" s="86"/>
      <c r="CO84" s="86"/>
      <c r="CP84" s="86"/>
      <c r="CQ84" s="86"/>
      <c r="CR84" s="86"/>
      <c r="CS84" s="86"/>
      <c r="CT84" s="86"/>
      <c r="CU84" s="86"/>
      <c r="CV84" s="75"/>
      <c r="CW84" s="3"/>
      <c r="CX84" s="3"/>
      <c r="CY84" s="3"/>
      <c r="CZ84" s="3"/>
      <c r="DA84" s="3"/>
      <c r="DB84" s="3"/>
      <c r="DC84" s="86"/>
      <c r="DD84" s="86"/>
      <c r="DE84" s="86"/>
      <c r="DF84" s="86"/>
      <c r="DG84" s="86"/>
      <c r="DH84" s="86"/>
      <c r="DI84" s="86"/>
      <c r="DJ84" s="86"/>
      <c r="DK84" s="86"/>
      <c r="DL84" s="75"/>
      <c r="DM84" s="3"/>
      <c r="DN84" s="3"/>
      <c r="DO84" s="3"/>
      <c r="DP84" s="3"/>
      <c r="DQ84" s="3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75"/>
      <c r="EC84" s="3"/>
      <c r="ED84" s="3"/>
      <c r="EE84" s="3"/>
      <c r="EF84" s="3"/>
      <c r="EG84" s="3"/>
      <c r="EH84" s="3"/>
      <c r="EI84" s="86"/>
      <c r="EJ84" s="86"/>
      <c r="EK84" s="86"/>
      <c r="EL84" s="86"/>
      <c r="EM84" s="86"/>
      <c r="EN84" s="86"/>
      <c r="EO84" s="86"/>
      <c r="EP84" s="86"/>
      <c r="EQ84" s="86"/>
      <c r="ER84" s="75"/>
      <c r="ES84" s="3"/>
      <c r="ET84" s="3"/>
      <c r="EU84" s="3"/>
      <c r="EV84" s="3"/>
      <c r="EW84" s="3"/>
      <c r="EX84" s="3"/>
      <c r="EY84" s="86"/>
      <c r="EZ84" s="86"/>
      <c r="FA84" s="86"/>
      <c r="FB84" s="86"/>
      <c r="FC84" s="86"/>
      <c r="FD84" s="86"/>
      <c r="FE84" s="86"/>
      <c r="FF84" s="86"/>
      <c r="FG84" s="86"/>
      <c r="FH84" s="75"/>
      <c r="FI84" s="3"/>
      <c r="FJ84" s="3"/>
      <c r="FK84" s="3"/>
      <c r="FL84" s="3"/>
      <c r="FM84" s="3"/>
      <c r="FN84" s="3"/>
      <c r="FO84" s="86"/>
      <c r="FP84" s="86"/>
      <c r="FQ84" s="86"/>
      <c r="FR84" s="86"/>
      <c r="FS84" s="86"/>
      <c r="FT84" s="86"/>
      <c r="FU84" s="86"/>
      <c r="FV84" s="86"/>
      <c r="FW84" s="86"/>
      <c r="FX84" s="75"/>
      <c r="FY84" s="3"/>
      <c r="FZ84" s="3"/>
      <c r="GA84" s="3"/>
      <c r="GB84" s="3"/>
      <c r="GC84" s="3"/>
      <c r="GD84" s="3"/>
      <c r="GE84" s="86"/>
      <c r="GF84" s="86"/>
      <c r="GG84" s="86"/>
      <c r="GH84" s="86"/>
      <c r="GI84" s="86"/>
      <c r="GJ84" s="86"/>
      <c r="GK84" s="86"/>
      <c r="GL84" s="86"/>
      <c r="GM84" s="86"/>
      <c r="GN84" s="75"/>
      <c r="GO84" s="3"/>
      <c r="GP84" s="3"/>
      <c r="GQ84" s="3"/>
      <c r="GR84" s="3"/>
      <c r="GS84" s="3"/>
      <c r="GT84" s="3"/>
      <c r="GU84" s="3"/>
      <c r="GV84" s="86"/>
      <c r="GW84" s="86"/>
      <c r="GX84" s="86"/>
      <c r="GY84" s="86"/>
      <c r="GZ84" s="86"/>
      <c r="HA84" s="86"/>
      <c r="HB84" s="86"/>
      <c r="HC84" s="86"/>
      <c r="HD84" s="75"/>
      <c r="HE84" s="3"/>
      <c r="HF84" s="3"/>
      <c r="HG84" s="3"/>
      <c r="HH84" s="3"/>
      <c r="HI84" s="3"/>
      <c r="HJ84" s="3"/>
      <c r="HK84" s="3"/>
      <c r="HL84" s="86"/>
      <c r="HM84" s="86"/>
      <c r="HN84" s="86"/>
      <c r="HO84" s="86"/>
      <c r="HP84" s="86"/>
      <c r="HQ84" s="86"/>
      <c r="HR84" s="86"/>
      <c r="HS84" s="86"/>
      <c r="HT84" s="75"/>
      <c r="HU84" s="3"/>
      <c r="HV84" s="3"/>
      <c r="HW84" s="3"/>
      <c r="HX84" s="3"/>
      <c r="HY84" s="3"/>
      <c r="HZ84" s="3"/>
      <c r="IA84" s="86"/>
      <c r="IB84" s="86"/>
      <c r="IC84" s="86"/>
      <c r="ID84" s="86"/>
      <c r="IE84" s="86"/>
      <c r="IF84" s="86"/>
      <c r="IG84" s="86"/>
      <c r="IH84" s="86"/>
      <c r="II84" s="86"/>
      <c r="IJ84" s="86"/>
      <c r="IK84" s="86"/>
      <c r="IL84" s="16"/>
      <c r="IM84" s="16"/>
      <c r="IN84" s="16"/>
      <c r="IO84" s="16"/>
      <c r="IP84" s="16"/>
      <c r="IQ84" s="16"/>
      <c r="IR84" s="16"/>
      <c r="IS84" s="16"/>
      <c r="IT84" s="16"/>
      <c r="IU84" s="16"/>
      <c r="IV84" s="16"/>
      <c r="IW84" s="16"/>
      <c r="IX84" s="16"/>
    </row>
    <row r="85" spans="1:258" ht="14.5" x14ac:dyDescent="0.35">
      <c r="A85" s="16"/>
      <c r="B85" s="177" t="s">
        <v>159</v>
      </c>
      <c r="C85" s="21" t="s">
        <v>166</v>
      </c>
      <c r="D85" s="75"/>
      <c r="E85" s="3"/>
      <c r="F85" s="3"/>
      <c r="G85" s="3"/>
      <c r="H85" s="3"/>
      <c r="I85" s="3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75"/>
      <c r="U85" s="3"/>
      <c r="V85" s="3"/>
      <c r="W85" s="3"/>
      <c r="X85" s="3"/>
      <c r="Y85" s="3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75"/>
      <c r="AK85" s="3"/>
      <c r="AL85" s="3"/>
      <c r="AM85" s="3"/>
      <c r="AN85" s="3"/>
      <c r="AO85" s="3"/>
      <c r="AP85" s="3"/>
      <c r="AQ85" s="86"/>
      <c r="AR85" s="86"/>
      <c r="AS85" s="86"/>
      <c r="AT85" s="86"/>
      <c r="AU85" s="86"/>
      <c r="AV85" s="86"/>
      <c r="AW85" s="86"/>
      <c r="AX85" s="86"/>
      <c r="AY85" s="86"/>
      <c r="AZ85" s="75"/>
      <c r="BA85" s="3"/>
      <c r="BB85" s="3"/>
      <c r="BC85" s="3"/>
      <c r="BD85" s="3"/>
      <c r="BE85" s="3"/>
      <c r="BF85" s="3"/>
      <c r="BG85" s="86"/>
      <c r="BH85" s="86"/>
      <c r="BI85" s="86"/>
      <c r="BJ85" s="86"/>
      <c r="BK85" s="86"/>
      <c r="BL85" s="86"/>
      <c r="BM85" s="86"/>
      <c r="BN85" s="86"/>
      <c r="BO85" s="86"/>
      <c r="BP85" s="75"/>
      <c r="BQ85" s="3"/>
      <c r="BR85" s="3"/>
      <c r="BS85" s="3"/>
      <c r="BT85" s="3"/>
      <c r="BU85" s="3"/>
      <c r="BV85" s="3"/>
      <c r="BW85" s="86"/>
      <c r="BX85" s="86"/>
      <c r="BY85" s="86"/>
      <c r="BZ85" s="86"/>
      <c r="CA85" s="86"/>
      <c r="CB85" s="86"/>
      <c r="CC85" s="86"/>
      <c r="CD85" s="86"/>
      <c r="CE85" s="86"/>
      <c r="CF85" s="75"/>
      <c r="CG85" s="3"/>
      <c r="CH85" s="3"/>
      <c r="CI85" s="3"/>
      <c r="CJ85" s="3"/>
      <c r="CK85" s="3"/>
      <c r="CL85" s="3"/>
      <c r="CM85" s="86"/>
      <c r="CN85" s="86"/>
      <c r="CO85" s="86"/>
      <c r="CP85" s="86"/>
      <c r="CQ85" s="86"/>
      <c r="CR85" s="86"/>
      <c r="CS85" s="86"/>
      <c r="CT85" s="86"/>
      <c r="CU85" s="86"/>
      <c r="CV85" s="75"/>
      <c r="CW85" s="3"/>
      <c r="CX85" s="3"/>
      <c r="CY85" s="3"/>
      <c r="CZ85" s="3"/>
      <c r="DA85" s="3"/>
      <c r="DB85" s="3"/>
      <c r="DC85" s="86"/>
      <c r="DD85" s="86"/>
      <c r="DE85" s="86"/>
      <c r="DF85" s="86"/>
      <c r="DG85" s="86"/>
      <c r="DH85" s="86"/>
      <c r="DI85" s="86"/>
      <c r="DJ85" s="86"/>
      <c r="DK85" s="86"/>
      <c r="DL85" s="75"/>
      <c r="DM85" s="3"/>
      <c r="DN85" s="3"/>
      <c r="DO85" s="3"/>
      <c r="DP85" s="3"/>
      <c r="DQ85" s="3"/>
      <c r="DR85" s="86"/>
      <c r="DS85" s="86"/>
      <c r="DT85" s="86"/>
      <c r="DU85" s="86"/>
      <c r="DV85" s="86"/>
      <c r="DW85" s="86"/>
      <c r="DX85" s="86"/>
      <c r="DY85" s="86"/>
      <c r="DZ85" s="86"/>
      <c r="EA85" s="86"/>
      <c r="EB85" s="75"/>
      <c r="EC85" s="3"/>
      <c r="ED85" s="3"/>
      <c r="EE85" s="3"/>
      <c r="EF85" s="3"/>
      <c r="EG85" s="3"/>
      <c r="EH85" s="3"/>
      <c r="EI85" s="86"/>
      <c r="EJ85" s="86"/>
      <c r="EK85" s="86"/>
      <c r="EL85" s="86"/>
      <c r="EM85" s="86"/>
      <c r="EN85" s="86"/>
      <c r="EO85" s="86"/>
      <c r="EP85" s="86"/>
      <c r="EQ85" s="86"/>
      <c r="ER85" s="75"/>
      <c r="ES85" s="3"/>
      <c r="ET85" s="3"/>
      <c r="EU85" s="3"/>
      <c r="EV85" s="3"/>
      <c r="EW85" s="3"/>
      <c r="EX85" s="3"/>
      <c r="EY85" s="86"/>
      <c r="EZ85" s="86"/>
      <c r="FA85" s="86"/>
      <c r="FB85" s="86"/>
      <c r="FC85" s="86"/>
      <c r="FD85" s="86"/>
      <c r="FE85" s="86"/>
      <c r="FF85" s="86"/>
      <c r="FG85" s="86"/>
      <c r="FH85" s="75"/>
      <c r="FI85" s="3"/>
      <c r="FJ85" s="3"/>
      <c r="FK85" s="3"/>
      <c r="FL85" s="3"/>
      <c r="FM85" s="3"/>
      <c r="FN85" s="3"/>
      <c r="FO85" s="86"/>
      <c r="FP85" s="86"/>
      <c r="FQ85" s="86"/>
      <c r="FR85" s="86"/>
      <c r="FS85" s="86"/>
      <c r="FT85" s="86"/>
      <c r="FU85" s="86"/>
      <c r="FV85" s="86"/>
      <c r="FW85" s="86"/>
      <c r="FX85" s="75"/>
      <c r="FY85" s="3"/>
      <c r="FZ85" s="3"/>
      <c r="GA85" s="3"/>
      <c r="GB85" s="3"/>
      <c r="GC85" s="3"/>
      <c r="GD85" s="3"/>
      <c r="GE85" s="86"/>
      <c r="GF85" s="86"/>
      <c r="GG85" s="86"/>
      <c r="GH85" s="86"/>
      <c r="GI85" s="86"/>
      <c r="GJ85" s="86"/>
      <c r="GK85" s="86"/>
      <c r="GL85" s="86"/>
      <c r="GM85" s="86"/>
      <c r="GN85" s="75"/>
      <c r="GO85" s="3"/>
      <c r="GP85" s="3"/>
      <c r="GQ85" s="3"/>
      <c r="GR85" s="3"/>
      <c r="GS85" s="3"/>
      <c r="GT85" s="3"/>
      <c r="GU85" s="3"/>
      <c r="GV85" s="86"/>
      <c r="GW85" s="86"/>
      <c r="GX85" s="86"/>
      <c r="GY85" s="86"/>
      <c r="GZ85" s="86"/>
      <c r="HA85" s="86"/>
      <c r="HB85" s="86"/>
      <c r="HC85" s="86"/>
      <c r="HD85" s="75"/>
      <c r="HE85" s="3"/>
      <c r="HF85" s="3"/>
      <c r="HG85" s="3"/>
      <c r="HH85" s="3"/>
      <c r="HI85" s="3"/>
      <c r="HJ85" s="3"/>
      <c r="HK85" s="3"/>
      <c r="HL85" s="86"/>
      <c r="HM85" s="86"/>
      <c r="HN85" s="86"/>
      <c r="HO85" s="86"/>
      <c r="HP85" s="86"/>
      <c r="HQ85" s="86"/>
      <c r="HR85" s="86"/>
      <c r="HS85" s="86"/>
      <c r="HT85" s="75"/>
      <c r="HU85" s="3"/>
      <c r="HV85" s="3"/>
      <c r="HW85" s="3"/>
      <c r="HX85" s="3"/>
      <c r="HY85" s="3"/>
      <c r="HZ85" s="3"/>
      <c r="IA85" s="86"/>
      <c r="IB85" s="86"/>
      <c r="IC85" s="86"/>
      <c r="ID85" s="86"/>
      <c r="IE85" s="86"/>
      <c r="IF85" s="86"/>
      <c r="IG85" s="86"/>
      <c r="IH85" s="86"/>
      <c r="II85" s="86"/>
      <c r="IJ85" s="86"/>
      <c r="IK85" s="86"/>
      <c r="IL85" s="16"/>
      <c r="IM85" s="16"/>
      <c r="IN85" s="16"/>
      <c r="IO85" s="16"/>
      <c r="IP85" s="16"/>
      <c r="IQ85" s="16"/>
      <c r="IR85" s="16"/>
      <c r="IS85" s="16"/>
      <c r="IT85" s="16"/>
      <c r="IU85" s="16"/>
      <c r="IV85" s="16"/>
      <c r="IW85" s="16"/>
      <c r="IX85" s="16"/>
    </row>
    <row r="86" spans="1:258" ht="14.5" x14ac:dyDescent="0.35">
      <c r="A86" s="16"/>
      <c r="B86" s="15"/>
      <c r="C86" s="19"/>
      <c r="D86" s="75"/>
      <c r="E86" s="3"/>
      <c r="F86" s="3"/>
      <c r="G86" s="3"/>
      <c r="H86" s="3"/>
      <c r="I86" s="3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75"/>
      <c r="U86" s="3"/>
      <c r="V86" s="3"/>
      <c r="W86" s="3"/>
      <c r="X86" s="3"/>
      <c r="Y86" s="3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75"/>
      <c r="AK86" s="3"/>
      <c r="AL86" s="3"/>
      <c r="AM86" s="3"/>
      <c r="AN86" s="3"/>
      <c r="AO86" s="3"/>
      <c r="AP86" s="3"/>
      <c r="AQ86" s="86"/>
      <c r="AR86" s="86"/>
      <c r="AS86" s="86"/>
      <c r="AT86" s="86"/>
      <c r="AU86" s="86"/>
      <c r="AV86" s="86"/>
      <c r="AW86" s="86"/>
      <c r="AX86" s="86"/>
      <c r="AY86" s="86"/>
      <c r="AZ86" s="75"/>
      <c r="BA86" s="3"/>
      <c r="BB86" s="3"/>
      <c r="BC86" s="3"/>
      <c r="BD86" s="3"/>
      <c r="BE86" s="3"/>
      <c r="BF86" s="3"/>
      <c r="BG86" s="86"/>
      <c r="BH86" s="86"/>
      <c r="BI86" s="86"/>
      <c r="BJ86" s="86"/>
      <c r="BK86" s="86"/>
      <c r="BL86" s="86"/>
      <c r="BM86" s="86"/>
      <c r="BN86" s="86"/>
      <c r="BO86" s="86"/>
      <c r="BP86" s="75"/>
      <c r="BQ86" s="3"/>
      <c r="BR86" s="3"/>
      <c r="BS86" s="3"/>
      <c r="BT86" s="3"/>
      <c r="BU86" s="3"/>
      <c r="BV86" s="3"/>
      <c r="BW86" s="86"/>
      <c r="BX86" s="86"/>
      <c r="BY86" s="86"/>
      <c r="BZ86" s="86"/>
      <c r="CA86" s="86"/>
      <c r="CB86" s="86"/>
      <c r="CC86" s="86"/>
      <c r="CD86" s="86"/>
      <c r="CE86" s="86"/>
      <c r="CF86" s="75"/>
      <c r="CG86" s="3"/>
      <c r="CH86" s="3"/>
      <c r="CI86" s="3"/>
      <c r="CJ86" s="3"/>
      <c r="CK86" s="3"/>
      <c r="CL86" s="3"/>
      <c r="CM86" s="86"/>
      <c r="CN86" s="86"/>
      <c r="CO86" s="86"/>
      <c r="CP86" s="86"/>
      <c r="CQ86" s="86"/>
      <c r="CR86" s="86"/>
      <c r="CS86" s="86"/>
      <c r="CT86" s="86"/>
      <c r="CU86" s="86"/>
      <c r="CV86" s="75"/>
      <c r="CW86" s="3"/>
      <c r="CX86" s="3"/>
      <c r="CY86" s="3"/>
      <c r="CZ86" s="3"/>
      <c r="DA86" s="3"/>
      <c r="DB86" s="3"/>
      <c r="DC86" s="86"/>
      <c r="DD86" s="86"/>
      <c r="DE86" s="86"/>
      <c r="DF86" s="86"/>
      <c r="DG86" s="86"/>
      <c r="DH86" s="86"/>
      <c r="DI86" s="86"/>
      <c r="DJ86" s="86"/>
      <c r="DK86" s="86"/>
      <c r="DL86" s="75"/>
      <c r="DM86" s="3"/>
      <c r="DN86" s="3"/>
      <c r="DO86" s="3"/>
      <c r="DP86" s="3"/>
      <c r="DQ86" s="3"/>
      <c r="DR86" s="86"/>
      <c r="DS86" s="86"/>
      <c r="DT86" s="86"/>
      <c r="DU86" s="86"/>
      <c r="DV86" s="86"/>
      <c r="DW86" s="86"/>
      <c r="DX86" s="86"/>
      <c r="DY86" s="86"/>
      <c r="DZ86" s="86"/>
      <c r="EA86" s="86"/>
      <c r="EB86" s="75"/>
      <c r="EC86" s="3"/>
      <c r="ED86" s="3"/>
      <c r="EE86" s="3"/>
      <c r="EF86" s="3"/>
      <c r="EG86" s="3"/>
      <c r="EH86" s="3"/>
      <c r="EI86" s="86"/>
      <c r="EJ86" s="86"/>
      <c r="EK86" s="86"/>
      <c r="EL86" s="86"/>
      <c r="EM86" s="86"/>
      <c r="EN86" s="86"/>
      <c r="EO86" s="86"/>
      <c r="EP86" s="86"/>
      <c r="EQ86" s="86"/>
      <c r="ER86" s="75"/>
      <c r="ES86" s="3"/>
      <c r="ET86" s="3"/>
      <c r="EU86" s="3"/>
      <c r="EV86" s="3"/>
      <c r="EW86" s="3"/>
      <c r="EX86" s="3"/>
      <c r="EY86" s="86"/>
      <c r="EZ86" s="86"/>
      <c r="FA86" s="86"/>
      <c r="FB86" s="86"/>
      <c r="FC86" s="86"/>
      <c r="FD86" s="86"/>
      <c r="FE86" s="86"/>
      <c r="FF86" s="86"/>
      <c r="FG86" s="86"/>
      <c r="FH86" s="75"/>
      <c r="FI86" s="3"/>
      <c r="FJ86" s="3"/>
      <c r="FK86" s="3"/>
      <c r="FL86" s="3"/>
      <c r="FM86" s="3"/>
      <c r="FN86" s="3"/>
      <c r="FO86" s="86"/>
      <c r="FP86" s="86"/>
      <c r="FQ86" s="86"/>
      <c r="FR86" s="86"/>
      <c r="FS86" s="86"/>
      <c r="FT86" s="86"/>
      <c r="FU86" s="86"/>
      <c r="FV86" s="86"/>
      <c r="FW86" s="86"/>
      <c r="FX86" s="75"/>
      <c r="FY86" s="3"/>
      <c r="FZ86" s="3"/>
      <c r="GA86" s="3"/>
      <c r="GB86" s="3"/>
      <c r="GC86" s="3"/>
      <c r="GD86" s="3"/>
      <c r="GE86" s="86"/>
      <c r="GF86" s="86"/>
      <c r="GG86" s="86"/>
      <c r="GH86" s="86"/>
      <c r="GI86" s="86"/>
      <c r="GJ86" s="86"/>
      <c r="GK86" s="86"/>
      <c r="GL86" s="86"/>
      <c r="GM86" s="86"/>
      <c r="GN86" s="75"/>
      <c r="GO86" s="3"/>
      <c r="GP86" s="3"/>
      <c r="GQ86" s="3"/>
      <c r="GR86" s="3"/>
      <c r="GS86" s="3"/>
      <c r="GT86" s="3"/>
      <c r="GU86" s="3"/>
      <c r="GV86" s="86"/>
      <c r="GW86" s="86"/>
      <c r="GX86" s="86"/>
      <c r="GY86" s="86"/>
      <c r="GZ86" s="86"/>
      <c r="HA86" s="86"/>
      <c r="HB86" s="86"/>
      <c r="HC86" s="86"/>
      <c r="HD86" s="75"/>
      <c r="HE86" s="3"/>
      <c r="HF86" s="3"/>
      <c r="HG86" s="3"/>
      <c r="HH86" s="3"/>
      <c r="HI86" s="3"/>
      <c r="HJ86" s="3"/>
      <c r="HK86" s="3"/>
      <c r="HL86" s="86"/>
      <c r="HM86" s="86"/>
      <c r="HN86" s="86"/>
      <c r="HO86" s="86"/>
      <c r="HP86" s="86"/>
      <c r="HQ86" s="86"/>
      <c r="HR86" s="86"/>
      <c r="HS86" s="86"/>
      <c r="HT86" s="75"/>
      <c r="HU86" s="3"/>
      <c r="HV86" s="3"/>
      <c r="HW86" s="3"/>
      <c r="HX86" s="3"/>
      <c r="HY86" s="3"/>
      <c r="HZ86" s="3"/>
      <c r="IA86" s="86"/>
      <c r="IB86" s="86"/>
      <c r="IC86" s="86"/>
      <c r="ID86" s="86"/>
      <c r="IE86" s="86"/>
      <c r="IF86" s="86"/>
      <c r="IG86" s="86"/>
      <c r="IH86" s="86"/>
      <c r="II86" s="86"/>
      <c r="IJ86" s="86"/>
      <c r="IK86" s="86"/>
      <c r="IL86" s="16"/>
      <c r="IM86" s="16"/>
      <c r="IN86" s="16"/>
      <c r="IO86" s="16"/>
      <c r="IP86" s="16"/>
      <c r="IQ86" s="16"/>
      <c r="IR86" s="16"/>
      <c r="IS86" s="16"/>
      <c r="IT86" s="16"/>
      <c r="IU86" s="16"/>
      <c r="IV86" s="16"/>
      <c r="IW86" s="16"/>
      <c r="IX86" s="16"/>
    </row>
    <row r="87" spans="1:258" ht="14.5" x14ac:dyDescent="0.35">
      <c r="A87" s="16"/>
      <c r="B87" s="177" t="s">
        <v>160</v>
      </c>
      <c r="C87" s="21" t="s">
        <v>277</v>
      </c>
      <c r="D87" s="75"/>
      <c r="E87" s="3"/>
      <c r="F87" s="3"/>
      <c r="G87" s="3"/>
      <c r="H87" s="3"/>
      <c r="I87" s="3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75"/>
      <c r="U87" s="3"/>
      <c r="V87" s="3"/>
      <c r="W87" s="3"/>
      <c r="X87" s="3"/>
      <c r="Y87" s="3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75"/>
      <c r="AK87" s="3"/>
      <c r="AL87" s="3"/>
      <c r="AM87" s="3"/>
      <c r="AN87" s="3"/>
      <c r="AO87" s="3"/>
      <c r="AP87" s="3"/>
      <c r="AQ87" s="86"/>
      <c r="AR87" s="86"/>
      <c r="AS87" s="86"/>
      <c r="AT87" s="86"/>
      <c r="AU87" s="86"/>
      <c r="AV87" s="86"/>
      <c r="AW87" s="86"/>
      <c r="AX87" s="86"/>
      <c r="AY87" s="86"/>
      <c r="AZ87" s="75"/>
      <c r="BA87" s="3"/>
      <c r="BB87" s="3"/>
      <c r="BC87" s="3"/>
      <c r="BD87" s="3"/>
      <c r="BE87" s="3"/>
      <c r="BF87" s="3"/>
      <c r="BG87" s="86"/>
      <c r="BH87" s="86"/>
      <c r="BI87" s="86"/>
      <c r="BJ87" s="86"/>
      <c r="BK87" s="86"/>
      <c r="BL87" s="86"/>
      <c r="BM87" s="86"/>
      <c r="BN87" s="86"/>
      <c r="BO87" s="86"/>
      <c r="BP87" s="75"/>
      <c r="BQ87" s="3"/>
      <c r="BR87" s="3"/>
      <c r="BS87" s="3"/>
      <c r="BT87" s="3"/>
      <c r="BU87" s="3"/>
      <c r="BV87" s="3"/>
      <c r="BW87" s="86"/>
      <c r="BX87" s="86"/>
      <c r="BY87" s="86"/>
      <c r="BZ87" s="86"/>
      <c r="CA87" s="86"/>
      <c r="CB87" s="86"/>
      <c r="CC87" s="86"/>
      <c r="CD87" s="86"/>
      <c r="CE87" s="86"/>
      <c r="CF87" s="75"/>
      <c r="CG87" s="3"/>
      <c r="CH87" s="3"/>
      <c r="CI87" s="3"/>
      <c r="CJ87" s="3"/>
      <c r="CK87" s="3"/>
      <c r="CL87" s="3"/>
      <c r="CM87" s="86"/>
      <c r="CN87" s="86"/>
      <c r="CO87" s="86"/>
      <c r="CP87" s="86"/>
      <c r="CQ87" s="86"/>
      <c r="CR87" s="86"/>
      <c r="CS87" s="86"/>
      <c r="CT87" s="86"/>
      <c r="CU87" s="86"/>
      <c r="CV87" s="75"/>
      <c r="CW87" s="3"/>
      <c r="CX87" s="3"/>
      <c r="CY87" s="3"/>
      <c r="CZ87" s="3"/>
      <c r="DA87" s="3"/>
      <c r="DB87" s="3"/>
      <c r="DC87" s="86"/>
      <c r="DD87" s="86"/>
      <c r="DE87" s="86"/>
      <c r="DF87" s="86"/>
      <c r="DG87" s="86"/>
      <c r="DH87" s="86"/>
      <c r="DI87" s="86"/>
      <c r="DJ87" s="86"/>
      <c r="DK87" s="86"/>
      <c r="DL87" s="75"/>
      <c r="DM87" s="3"/>
      <c r="DN87" s="3"/>
      <c r="DO87" s="3"/>
      <c r="DP87" s="3"/>
      <c r="DQ87" s="3"/>
      <c r="DR87" s="86"/>
      <c r="DS87" s="86"/>
      <c r="DT87" s="86"/>
      <c r="DU87" s="86"/>
      <c r="DV87" s="86"/>
      <c r="DW87" s="86"/>
      <c r="DX87" s="86"/>
      <c r="DY87" s="86"/>
      <c r="DZ87" s="86"/>
      <c r="EA87" s="86"/>
      <c r="EB87" s="75"/>
      <c r="EC87" s="3"/>
      <c r="ED87" s="3"/>
      <c r="EE87" s="3"/>
      <c r="EF87" s="3"/>
      <c r="EG87" s="3"/>
      <c r="EH87" s="3"/>
      <c r="EI87" s="86"/>
      <c r="EJ87" s="86"/>
      <c r="EK87" s="86"/>
      <c r="EL87" s="86"/>
      <c r="EM87" s="86"/>
      <c r="EN87" s="86"/>
      <c r="EO87" s="86"/>
      <c r="EP87" s="86"/>
      <c r="EQ87" s="86"/>
      <c r="ER87" s="75"/>
      <c r="ES87" s="3"/>
      <c r="ET87" s="3"/>
      <c r="EU87" s="3"/>
      <c r="EV87" s="3"/>
      <c r="EW87" s="3"/>
      <c r="EX87" s="3"/>
      <c r="EY87" s="86"/>
      <c r="EZ87" s="86"/>
      <c r="FA87" s="86"/>
      <c r="FB87" s="86"/>
      <c r="FC87" s="86"/>
      <c r="FD87" s="86"/>
      <c r="FE87" s="86"/>
      <c r="FF87" s="86"/>
      <c r="FG87" s="86"/>
      <c r="FH87" s="75"/>
      <c r="FI87" s="3"/>
      <c r="FJ87" s="3"/>
      <c r="FK87" s="3"/>
      <c r="FL87" s="3"/>
      <c r="FM87" s="3"/>
      <c r="FN87" s="3"/>
      <c r="FO87" s="86"/>
      <c r="FP87" s="86"/>
      <c r="FQ87" s="86"/>
      <c r="FR87" s="86"/>
      <c r="FS87" s="86"/>
      <c r="FT87" s="86"/>
      <c r="FU87" s="86"/>
      <c r="FV87" s="86"/>
      <c r="FW87" s="86"/>
      <c r="FX87" s="75"/>
      <c r="FY87" s="3"/>
      <c r="FZ87" s="3"/>
      <c r="GA87" s="3"/>
      <c r="GB87" s="3"/>
      <c r="GC87" s="3"/>
      <c r="GD87" s="3"/>
      <c r="GE87" s="86"/>
      <c r="GF87" s="86"/>
      <c r="GG87" s="86"/>
      <c r="GH87" s="86"/>
      <c r="GI87" s="86"/>
      <c r="GJ87" s="86"/>
      <c r="GK87" s="86"/>
      <c r="GL87" s="86"/>
      <c r="GM87" s="86"/>
      <c r="GN87" s="75"/>
      <c r="GO87" s="3"/>
      <c r="GP87" s="3"/>
      <c r="GQ87" s="3"/>
      <c r="GR87" s="3"/>
      <c r="GS87" s="3"/>
      <c r="GT87" s="3"/>
      <c r="GU87" s="3"/>
      <c r="GV87" s="86"/>
      <c r="GW87" s="86"/>
      <c r="GX87" s="86"/>
      <c r="GY87" s="86"/>
      <c r="GZ87" s="86"/>
      <c r="HA87" s="86"/>
      <c r="HB87" s="86"/>
      <c r="HC87" s="86"/>
      <c r="HD87" s="75"/>
      <c r="HE87" s="3"/>
      <c r="HF87" s="3"/>
      <c r="HG87" s="3"/>
      <c r="HH87" s="3"/>
      <c r="HI87" s="3"/>
      <c r="HJ87" s="3"/>
      <c r="HK87" s="3"/>
      <c r="HL87" s="86"/>
      <c r="HM87" s="86"/>
      <c r="HN87" s="86"/>
      <c r="HO87" s="86"/>
      <c r="HP87" s="86"/>
      <c r="HQ87" s="86"/>
      <c r="HR87" s="86"/>
      <c r="HS87" s="86"/>
      <c r="HT87" s="75"/>
      <c r="HU87" s="3"/>
      <c r="HV87" s="3"/>
      <c r="HW87" s="3"/>
      <c r="HX87" s="3"/>
      <c r="HY87" s="3"/>
      <c r="HZ87" s="3"/>
      <c r="IA87" s="86"/>
      <c r="IB87" s="86"/>
      <c r="IC87" s="86"/>
      <c r="ID87" s="86"/>
      <c r="IE87" s="86"/>
      <c r="IF87" s="86"/>
      <c r="IG87" s="86"/>
      <c r="IH87" s="86"/>
      <c r="II87" s="86"/>
      <c r="IJ87" s="86"/>
      <c r="IK87" s="86"/>
    </row>
    <row r="88" spans="1:258" ht="14.5" x14ac:dyDescent="0.35">
      <c r="A88" s="16"/>
      <c r="B88" s="21"/>
      <c r="C88" s="21" t="s">
        <v>278</v>
      </c>
      <c r="D88" s="75"/>
      <c r="E88" s="3"/>
      <c r="F88" s="3"/>
      <c r="G88" s="3"/>
      <c r="H88" s="3"/>
      <c r="I88" s="3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75"/>
      <c r="U88" s="3"/>
      <c r="V88" s="3"/>
      <c r="W88" s="3"/>
      <c r="X88" s="3"/>
      <c r="Y88" s="3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75"/>
      <c r="AK88" s="3"/>
      <c r="AL88" s="3"/>
      <c r="AM88" s="3"/>
      <c r="AN88" s="3"/>
      <c r="AO88" s="3"/>
      <c r="AP88" s="3"/>
      <c r="AQ88" s="86"/>
      <c r="AR88" s="86"/>
      <c r="AS88" s="86"/>
      <c r="AT88" s="86"/>
      <c r="AU88" s="86"/>
      <c r="AV88" s="86"/>
      <c r="AW88" s="86"/>
      <c r="AX88" s="86"/>
      <c r="AY88" s="86"/>
      <c r="AZ88" s="75"/>
      <c r="BA88" s="3"/>
      <c r="BB88" s="3"/>
      <c r="BC88" s="3"/>
      <c r="BD88" s="3"/>
      <c r="BE88" s="3"/>
      <c r="BF88" s="3"/>
      <c r="BG88" s="86"/>
      <c r="BH88" s="86"/>
      <c r="BI88" s="86"/>
      <c r="BJ88" s="86"/>
      <c r="BK88" s="86"/>
      <c r="BL88" s="86"/>
      <c r="BM88" s="86"/>
      <c r="BN88" s="86"/>
      <c r="BO88" s="86"/>
      <c r="BP88" s="75"/>
      <c r="BQ88" s="3"/>
      <c r="BR88" s="3"/>
      <c r="BS88" s="3"/>
      <c r="BT88" s="3"/>
      <c r="BU88" s="3"/>
      <c r="BV88" s="3"/>
      <c r="BW88" s="86"/>
      <c r="BX88" s="86"/>
      <c r="BY88" s="86"/>
      <c r="BZ88" s="86"/>
      <c r="CA88" s="86"/>
      <c r="CB88" s="86"/>
      <c r="CC88" s="86"/>
      <c r="CD88" s="86"/>
      <c r="CE88" s="86"/>
      <c r="CF88" s="75"/>
      <c r="CG88" s="3"/>
      <c r="CH88" s="3"/>
      <c r="CI88" s="3"/>
      <c r="CJ88" s="3"/>
      <c r="CK88" s="3"/>
      <c r="CL88" s="3"/>
      <c r="CM88" s="86"/>
      <c r="CN88" s="86"/>
      <c r="CO88" s="86"/>
      <c r="CP88" s="86"/>
      <c r="CQ88" s="86"/>
      <c r="CR88" s="86"/>
      <c r="CS88" s="86"/>
      <c r="CT88" s="86"/>
      <c r="CU88" s="86"/>
      <c r="CV88" s="75"/>
      <c r="CW88" s="3"/>
      <c r="CX88" s="3"/>
      <c r="CY88" s="3"/>
      <c r="CZ88" s="3"/>
      <c r="DA88" s="3"/>
      <c r="DB88" s="3"/>
      <c r="DC88" s="86"/>
      <c r="DD88" s="86"/>
      <c r="DE88" s="86"/>
      <c r="DF88" s="86"/>
      <c r="DG88" s="86"/>
      <c r="DH88" s="86"/>
      <c r="DI88" s="86"/>
      <c r="DJ88" s="86"/>
      <c r="DK88" s="86"/>
      <c r="DL88" s="75"/>
      <c r="DM88" s="3"/>
      <c r="DN88" s="3"/>
      <c r="DO88" s="3"/>
      <c r="DP88" s="3"/>
      <c r="DQ88" s="3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75"/>
      <c r="EC88" s="3"/>
      <c r="ED88" s="3"/>
      <c r="EE88" s="3"/>
      <c r="EF88" s="3"/>
      <c r="EG88" s="3"/>
      <c r="EH88" s="3"/>
      <c r="EI88" s="86"/>
      <c r="EJ88" s="86"/>
      <c r="EK88" s="86"/>
      <c r="EL88" s="86"/>
      <c r="EM88" s="86"/>
      <c r="EN88" s="86"/>
      <c r="EO88" s="86"/>
      <c r="EP88" s="86"/>
      <c r="EQ88" s="86"/>
      <c r="ER88" s="75"/>
      <c r="ES88" s="3"/>
      <c r="ET88" s="3"/>
      <c r="EU88" s="3"/>
      <c r="EV88" s="3"/>
      <c r="EW88" s="3"/>
      <c r="EX88" s="3"/>
      <c r="EY88" s="86"/>
      <c r="EZ88" s="86"/>
      <c r="FA88" s="86"/>
      <c r="FB88" s="86"/>
      <c r="FC88" s="86"/>
      <c r="FD88" s="86"/>
      <c r="FE88" s="86"/>
      <c r="FF88" s="86"/>
      <c r="FG88" s="86"/>
      <c r="FH88" s="75"/>
      <c r="FI88" s="3"/>
      <c r="FJ88" s="3"/>
      <c r="FK88" s="3"/>
      <c r="FL88" s="3"/>
      <c r="FM88" s="3"/>
      <c r="FN88" s="3"/>
      <c r="FO88" s="86"/>
      <c r="FP88" s="86"/>
      <c r="FQ88" s="86"/>
      <c r="FR88" s="86"/>
      <c r="FS88" s="86"/>
      <c r="FT88" s="86"/>
      <c r="FU88" s="86"/>
      <c r="FV88" s="86"/>
      <c r="FW88" s="86"/>
      <c r="FX88" s="75"/>
      <c r="FY88" s="3"/>
      <c r="FZ88" s="3"/>
      <c r="GA88" s="3"/>
      <c r="GB88" s="3"/>
      <c r="GC88" s="3"/>
      <c r="GD88" s="3"/>
      <c r="GE88" s="86"/>
      <c r="GF88" s="86"/>
      <c r="GG88" s="86"/>
      <c r="GH88" s="86"/>
      <c r="GI88" s="86"/>
      <c r="GJ88" s="86"/>
      <c r="GK88" s="86"/>
      <c r="GL88" s="86"/>
      <c r="GM88" s="86"/>
      <c r="GN88" s="75"/>
      <c r="GO88" s="3"/>
      <c r="GP88" s="3"/>
      <c r="GQ88" s="3"/>
      <c r="GR88" s="3"/>
      <c r="GS88" s="3"/>
      <c r="GT88" s="3"/>
      <c r="GU88" s="3"/>
      <c r="GV88" s="86"/>
      <c r="GW88" s="86"/>
      <c r="GX88" s="86"/>
      <c r="GY88" s="86"/>
      <c r="GZ88" s="86"/>
      <c r="HA88" s="86"/>
      <c r="HB88" s="86"/>
      <c r="HC88" s="86"/>
      <c r="HD88" s="75"/>
      <c r="HE88" s="3"/>
      <c r="HF88" s="3"/>
      <c r="HG88" s="3"/>
      <c r="HH88" s="3"/>
      <c r="HI88" s="3"/>
      <c r="HJ88" s="3"/>
      <c r="HK88" s="3"/>
      <c r="HL88" s="86"/>
      <c r="HM88" s="86"/>
      <c r="HN88" s="86"/>
      <c r="HO88" s="86"/>
      <c r="HP88" s="86"/>
      <c r="HQ88" s="86"/>
      <c r="HR88" s="86"/>
      <c r="HS88" s="86"/>
      <c r="HT88" s="75"/>
      <c r="HU88" s="3"/>
      <c r="HV88" s="3"/>
      <c r="HW88" s="3"/>
      <c r="HX88" s="3"/>
      <c r="HY88" s="3"/>
      <c r="HZ88" s="3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</row>
    <row r="89" spans="1:258" ht="14.5" x14ac:dyDescent="0.35">
      <c r="A89" s="16"/>
      <c r="B89" s="21"/>
      <c r="C89" s="21" t="s">
        <v>279</v>
      </c>
      <c r="D89" s="76"/>
      <c r="E89" s="3"/>
      <c r="F89" s="3"/>
      <c r="G89" s="3"/>
      <c r="H89" s="3"/>
      <c r="I89" s="3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76"/>
      <c r="U89" s="3"/>
      <c r="V89" s="3"/>
      <c r="W89" s="3"/>
      <c r="X89" s="3"/>
      <c r="Y89" s="3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76"/>
      <c r="AK89" s="3"/>
      <c r="AL89" s="3"/>
      <c r="AM89" s="3"/>
      <c r="AN89" s="3"/>
      <c r="AO89" s="3"/>
      <c r="AP89" s="3"/>
      <c r="AQ89" s="86"/>
      <c r="AR89" s="86"/>
      <c r="AS89" s="86"/>
      <c r="AT89" s="86"/>
      <c r="AU89" s="86"/>
      <c r="AV89" s="86"/>
      <c r="AW89" s="86"/>
      <c r="AX89" s="86"/>
      <c r="AY89" s="86"/>
      <c r="AZ89" s="76"/>
      <c r="BA89" s="3"/>
      <c r="BB89" s="3"/>
      <c r="BC89" s="3"/>
      <c r="BD89" s="3"/>
      <c r="BE89" s="3"/>
      <c r="BF89" s="3"/>
      <c r="BG89" s="86"/>
      <c r="BH89" s="86"/>
      <c r="BI89" s="86"/>
      <c r="BJ89" s="86"/>
      <c r="BK89" s="86"/>
      <c r="BL89" s="86"/>
      <c r="BM89" s="86"/>
      <c r="BN89" s="86"/>
      <c r="BO89" s="86"/>
      <c r="BP89" s="76"/>
      <c r="BQ89" s="3"/>
      <c r="BR89" s="3"/>
      <c r="BS89" s="3"/>
      <c r="BT89" s="3"/>
      <c r="BU89" s="3"/>
      <c r="BV89" s="3"/>
      <c r="BW89" s="86"/>
      <c r="BX89" s="86"/>
      <c r="BY89" s="86"/>
      <c r="BZ89" s="86"/>
      <c r="CA89" s="86"/>
      <c r="CB89" s="86"/>
      <c r="CC89" s="86"/>
      <c r="CD89" s="86"/>
      <c r="CE89" s="86"/>
      <c r="CF89" s="76"/>
      <c r="CG89" s="3"/>
      <c r="CH89" s="3"/>
      <c r="CI89" s="3"/>
      <c r="CJ89" s="3"/>
      <c r="CK89" s="3"/>
      <c r="CL89" s="3"/>
      <c r="CM89" s="86"/>
      <c r="CN89" s="86"/>
      <c r="CO89" s="86"/>
      <c r="CP89" s="86"/>
      <c r="CQ89" s="86"/>
      <c r="CR89" s="86"/>
      <c r="CS89" s="86"/>
      <c r="CT89" s="86"/>
      <c r="CU89" s="86"/>
      <c r="CV89" s="76"/>
      <c r="CW89" s="3"/>
      <c r="CX89" s="3"/>
      <c r="CY89" s="3"/>
      <c r="CZ89" s="3"/>
      <c r="DA89" s="3"/>
      <c r="DB89" s="3"/>
      <c r="DC89" s="86"/>
      <c r="DD89" s="86"/>
      <c r="DE89" s="86"/>
      <c r="DF89" s="86"/>
      <c r="DG89" s="86"/>
      <c r="DH89" s="86"/>
      <c r="DI89" s="86"/>
      <c r="DJ89" s="86"/>
      <c r="DK89" s="86"/>
      <c r="DL89" s="76"/>
      <c r="DM89" s="3"/>
      <c r="DN89" s="3"/>
      <c r="DO89" s="3"/>
      <c r="DP89" s="3"/>
      <c r="DQ89" s="3"/>
      <c r="DR89" s="86"/>
      <c r="DS89" s="86"/>
      <c r="DT89" s="86"/>
      <c r="DU89" s="86"/>
      <c r="DV89" s="86"/>
      <c r="DW89" s="86"/>
      <c r="DX89" s="86"/>
      <c r="DY89" s="86"/>
      <c r="DZ89" s="86"/>
      <c r="EA89" s="86"/>
      <c r="EB89" s="76"/>
      <c r="EC89" s="3"/>
      <c r="ED89" s="3"/>
      <c r="EE89" s="3"/>
      <c r="EF89" s="3"/>
      <c r="EG89" s="3"/>
      <c r="EH89" s="3"/>
      <c r="EI89" s="86"/>
      <c r="EJ89" s="86"/>
      <c r="EK89" s="86"/>
      <c r="EL89" s="86"/>
      <c r="EM89" s="86"/>
      <c r="EN89" s="86"/>
      <c r="EO89" s="86"/>
      <c r="EP89" s="86"/>
      <c r="EQ89" s="86"/>
      <c r="ER89" s="76"/>
      <c r="ES89" s="3"/>
      <c r="ET89" s="3"/>
      <c r="EU89" s="3"/>
      <c r="EV89" s="3"/>
      <c r="EW89" s="3"/>
      <c r="EX89" s="3"/>
      <c r="EY89" s="86"/>
      <c r="EZ89" s="86"/>
      <c r="FA89" s="86"/>
      <c r="FB89" s="86"/>
      <c r="FC89" s="86"/>
      <c r="FD89" s="86"/>
      <c r="FE89" s="86"/>
      <c r="FF89" s="86"/>
      <c r="FG89" s="86"/>
      <c r="FH89" s="76"/>
      <c r="FI89" s="3"/>
      <c r="FJ89" s="3"/>
      <c r="FK89" s="3"/>
      <c r="FL89" s="3"/>
      <c r="FM89" s="3"/>
      <c r="FN89" s="3"/>
      <c r="FO89" s="86"/>
      <c r="FP89" s="86"/>
      <c r="FQ89" s="86"/>
      <c r="FR89" s="86"/>
      <c r="FS89" s="86"/>
      <c r="FT89" s="86"/>
      <c r="FU89" s="86"/>
      <c r="FV89" s="86"/>
      <c r="FW89" s="86"/>
      <c r="FX89" s="76"/>
      <c r="FY89" s="3"/>
      <c r="FZ89" s="3"/>
      <c r="GA89" s="3"/>
      <c r="GB89" s="3"/>
      <c r="GC89" s="3"/>
      <c r="GD89" s="3"/>
      <c r="GE89" s="86"/>
      <c r="GF89" s="86"/>
      <c r="GG89" s="86"/>
      <c r="GH89" s="86"/>
      <c r="GI89" s="86"/>
      <c r="GJ89" s="86"/>
      <c r="GK89" s="86"/>
      <c r="GL89" s="86"/>
      <c r="GM89" s="86"/>
      <c r="GN89" s="76"/>
      <c r="GO89" s="3"/>
      <c r="GP89" s="3"/>
      <c r="GQ89" s="3"/>
      <c r="GR89" s="3"/>
      <c r="GS89" s="3"/>
      <c r="GT89" s="3"/>
      <c r="GU89" s="3"/>
      <c r="GV89" s="86"/>
      <c r="GW89" s="86"/>
      <c r="GX89" s="86"/>
      <c r="GY89" s="86"/>
      <c r="GZ89" s="86"/>
      <c r="HA89" s="86"/>
      <c r="HB89" s="86"/>
      <c r="HC89" s="86"/>
      <c r="HD89" s="76"/>
      <c r="HE89" s="3"/>
      <c r="HF89" s="3"/>
      <c r="HG89" s="3"/>
      <c r="HH89" s="3"/>
      <c r="HI89" s="3"/>
      <c r="HJ89" s="3"/>
      <c r="HK89" s="3"/>
      <c r="HL89" s="86"/>
      <c r="HM89" s="86"/>
      <c r="HN89" s="86"/>
      <c r="HO89" s="86"/>
      <c r="HP89" s="86"/>
      <c r="HQ89" s="86"/>
      <c r="HR89" s="86"/>
      <c r="HS89" s="86"/>
      <c r="HT89" s="76"/>
      <c r="HU89" s="3"/>
      <c r="HV89" s="3"/>
      <c r="HW89" s="3"/>
      <c r="HX89" s="3"/>
      <c r="HY89" s="3"/>
      <c r="HZ89" s="3"/>
      <c r="IA89" s="86"/>
      <c r="IB89" s="86"/>
      <c r="IC89" s="86"/>
      <c r="ID89" s="86"/>
      <c r="IE89" s="86"/>
      <c r="IF89" s="86"/>
      <c r="IG89" s="86"/>
      <c r="IH89" s="86"/>
      <c r="II89" s="86"/>
      <c r="IJ89" s="86"/>
      <c r="IK89" s="86"/>
    </row>
    <row r="90" spans="1:258" ht="14.5" x14ac:dyDescent="0.35">
      <c r="D90" s="7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77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77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77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77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77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77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77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77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77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77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77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77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77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77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</row>
    <row r="91" spans="1:258" ht="14.5" x14ac:dyDescent="0.35">
      <c r="D91" s="27"/>
      <c r="E91" s="27"/>
      <c r="F91" s="27"/>
      <c r="G91" s="27"/>
      <c r="H91" s="27"/>
      <c r="I91" s="27"/>
      <c r="J91" s="3"/>
      <c r="K91" s="3"/>
      <c r="L91" s="3"/>
      <c r="M91" s="3"/>
      <c r="N91" s="3"/>
      <c r="O91" s="3"/>
      <c r="P91" s="3"/>
      <c r="Q91" s="3"/>
      <c r="R91" s="3"/>
      <c r="S91" s="3"/>
      <c r="T91" s="27"/>
      <c r="U91" s="27"/>
      <c r="V91" s="27"/>
      <c r="W91" s="27"/>
      <c r="X91" s="27"/>
      <c r="Y91" s="27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27"/>
      <c r="AK91" s="27"/>
      <c r="AL91" s="27"/>
      <c r="AM91" s="27"/>
      <c r="AN91" s="27"/>
      <c r="AO91" s="27"/>
      <c r="AP91" s="27"/>
      <c r="AQ91" s="3"/>
      <c r="AR91" s="3"/>
      <c r="AS91" s="3"/>
      <c r="AT91" s="3"/>
      <c r="AU91" s="3"/>
      <c r="AV91" s="3"/>
      <c r="AW91" s="3"/>
      <c r="AX91" s="3"/>
      <c r="AY91" s="3"/>
      <c r="AZ91" s="27"/>
      <c r="BA91" s="27"/>
      <c r="BB91" s="27"/>
      <c r="BC91" s="27"/>
      <c r="BD91" s="27"/>
      <c r="BE91" s="27"/>
      <c r="BF91" s="27"/>
      <c r="BG91" s="3"/>
      <c r="BH91" s="3"/>
      <c r="BI91" s="3"/>
      <c r="BJ91" s="3"/>
      <c r="BK91" s="3"/>
      <c r="BL91" s="3"/>
      <c r="BM91" s="3"/>
      <c r="BN91" s="3"/>
      <c r="BO91" s="3"/>
      <c r="BP91" s="27"/>
      <c r="BQ91" s="27"/>
      <c r="BR91" s="27"/>
      <c r="BS91" s="27"/>
      <c r="BT91" s="27"/>
      <c r="BU91" s="27"/>
      <c r="BV91" s="27"/>
      <c r="BW91" s="3"/>
      <c r="BX91" s="3"/>
      <c r="BY91" s="3"/>
      <c r="BZ91" s="3"/>
      <c r="CA91" s="3"/>
      <c r="CB91" s="3"/>
      <c r="CC91" s="3"/>
      <c r="CD91" s="3"/>
      <c r="CE91" s="3"/>
      <c r="CF91" s="27"/>
      <c r="CG91" s="27"/>
      <c r="CH91" s="27"/>
      <c r="CI91" s="27"/>
      <c r="CJ91" s="27"/>
      <c r="CK91" s="27"/>
      <c r="CL91" s="27"/>
      <c r="CM91" s="3"/>
      <c r="CN91" s="3"/>
      <c r="CO91" s="3"/>
      <c r="CP91" s="3"/>
      <c r="CQ91" s="3"/>
      <c r="CR91" s="3"/>
      <c r="CS91" s="3"/>
      <c r="CT91" s="3"/>
      <c r="CU91" s="3"/>
      <c r="CV91" s="27"/>
      <c r="CW91" s="27"/>
      <c r="CX91" s="27"/>
      <c r="CY91" s="27"/>
      <c r="CZ91" s="27"/>
      <c r="DA91" s="27"/>
      <c r="DB91" s="27"/>
      <c r="DC91" s="3"/>
      <c r="DD91" s="3"/>
      <c r="DE91" s="3"/>
      <c r="DF91" s="3"/>
      <c r="DG91" s="3"/>
      <c r="DH91" s="3"/>
      <c r="DI91" s="3"/>
      <c r="DJ91" s="3"/>
      <c r="DK91" s="3"/>
      <c r="DL91" s="27"/>
      <c r="DM91" s="27"/>
      <c r="DN91" s="27"/>
      <c r="DO91" s="27"/>
      <c r="DP91" s="27"/>
      <c r="DQ91" s="27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27"/>
      <c r="EC91" s="27"/>
      <c r="ED91" s="27"/>
      <c r="EE91" s="27"/>
      <c r="EF91" s="27"/>
      <c r="EG91" s="27"/>
      <c r="EH91" s="27"/>
      <c r="EI91" s="3"/>
      <c r="EJ91" s="3"/>
      <c r="EK91" s="3"/>
      <c r="EL91" s="3"/>
      <c r="EM91" s="3"/>
      <c r="EN91" s="3"/>
      <c r="EO91" s="3"/>
      <c r="EP91" s="3"/>
      <c r="EQ91" s="3"/>
      <c r="ER91" s="27"/>
      <c r="ES91" s="27"/>
      <c r="ET91" s="27"/>
      <c r="EU91" s="27"/>
      <c r="EV91" s="27"/>
      <c r="EW91" s="27"/>
      <c r="EX91" s="27"/>
      <c r="EY91" s="3"/>
      <c r="EZ91" s="3"/>
      <c r="FA91" s="3"/>
      <c r="FB91" s="3"/>
      <c r="FC91" s="3"/>
      <c r="FD91" s="3"/>
      <c r="FE91" s="3"/>
      <c r="FF91" s="3"/>
      <c r="FG91" s="3"/>
      <c r="FH91" s="27"/>
      <c r="FI91" s="27"/>
      <c r="FJ91" s="27"/>
      <c r="FK91" s="27"/>
      <c r="FL91" s="27"/>
      <c r="FM91" s="27"/>
      <c r="FN91" s="27"/>
      <c r="FO91" s="3"/>
      <c r="FP91" s="3"/>
      <c r="FQ91" s="3"/>
      <c r="FR91" s="3"/>
      <c r="FS91" s="3"/>
      <c r="FT91" s="3"/>
      <c r="FU91" s="3"/>
      <c r="FV91" s="3"/>
      <c r="FW91" s="3"/>
      <c r="FX91" s="27"/>
      <c r="FY91" s="27"/>
      <c r="FZ91" s="27"/>
      <c r="GA91" s="27"/>
      <c r="GB91" s="27"/>
      <c r="GC91" s="27"/>
      <c r="GD91" s="27"/>
      <c r="GE91" s="3"/>
      <c r="GF91" s="3"/>
      <c r="GG91" s="3"/>
      <c r="GH91" s="3"/>
      <c r="GI91" s="3"/>
      <c r="GJ91" s="3"/>
      <c r="GK91" s="3"/>
      <c r="GL91" s="3"/>
      <c r="GM91" s="3"/>
      <c r="GN91" s="27"/>
      <c r="GO91" s="27"/>
      <c r="GP91" s="27"/>
      <c r="GQ91" s="27"/>
      <c r="GR91" s="27"/>
      <c r="GS91" s="27"/>
      <c r="GT91" s="27"/>
      <c r="GU91" s="27"/>
      <c r="GV91" s="3"/>
      <c r="GW91" s="3"/>
      <c r="GX91" s="3"/>
      <c r="GY91" s="3"/>
      <c r="GZ91" s="3"/>
      <c r="HA91" s="3"/>
      <c r="HB91" s="3"/>
      <c r="HC91" s="3"/>
      <c r="HD91" s="27"/>
      <c r="HE91" s="27"/>
      <c r="HF91" s="27"/>
      <c r="HG91" s="27"/>
      <c r="HH91" s="27"/>
      <c r="HI91" s="27"/>
      <c r="HJ91" s="27"/>
      <c r="HK91" s="27"/>
      <c r="HL91" s="3"/>
      <c r="HM91" s="3"/>
      <c r="HN91" s="3"/>
      <c r="HO91" s="3"/>
      <c r="HP91" s="3"/>
      <c r="HQ91" s="3"/>
      <c r="HR91" s="3"/>
      <c r="HS91" s="3"/>
      <c r="HT91" s="27"/>
      <c r="HU91" s="27"/>
      <c r="HV91" s="27"/>
      <c r="HW91" s="27"/>
      <c r="HX91" s="27"/>
      <c r="HY91" s="27"/>
      <c r="HZ91" s="27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</row>
  </sheetData>
  <phoneticPr fontId="41" type="noConversion"/>
  <conditionalFormatting sqref="E90:S90 E82:I89 E81:H81">
    <cfRule type="colorScale" priority="2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U90:AI90 U82:Y89 U81:X81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K90:AY90 AK82:AP89 AK81:AO81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A90:BO90 BA82:BF89 BA81:BD81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Q90:CE90 BQ82:BV89 BQ81:BT81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G90:CU90 CG82:CL89 CG81:CK81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W90:DK90 CW82:DB89 CW81:DA81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M90:EA90 DM82:DQ89 DM81:DP81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C90:EQ90 EC82:EH89 EC81:EG81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S90:FG90 ES82:EX89 ES81:EV81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I90:FW90 FI82:FN89 FI81:FL81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Y90:GM90 FY82:GD89 FY81:GB81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O90:HC90 GO82:GU89 GO81:GS81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E90:HS90 HE82:HK89 HE81:HI8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U90:IK90 HU82:HZ89 HU81:HY8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hyperlinks>
    <hyperlink ref="B1" location="'Innehåll-Content'!A1" display="Tillbaka till innehåll - Back to content" xr:uid="{00000000-0004-0000-08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I91"/>
  <sheetViews>
    <sheetView zoomScale="90" zoomScaleNormal="90" workbookViewId="0">
      <pane xSplit="3" ySplit="5" topLeftCell="D6" activePane="bottomRight" state="frozen"/>
      <selection activeCell="C74" sqref="C74"/>
      <selection pane="topRight" activeCell="C74" sqref="C74"/>
      <selection pane="bottomLeft" activeCell="C74" sqref="C74"/>
      <selection pane="bottomRight" activeCell="B6" sqref="B6"/>
    </sheetView>
  </sheetViews>
  <sheetFormatPr defaultRowHeight="14.5" x14ac:dyDescent="0.35"/>
  <cols>
    <col min="1" max="1" width="4.54296875" bestFit="1" customWidth="1"/>
    <col min="2" max="2" width="42.7265625" bestFit="1" customWidth="1"/>
    <col min="3" max="3" width="72.26953125" customWidth="1"/>
    <col min="4" max="4" width="7.26953125" bestFit="1" customWidth="1"/>
    <col min="5" max="8" width="7.7265625" bestFit="1" customWidth="1"/>
    <col min="9" max="9" width="7.54296875" customWidth="1"/>
    <col min="10" max="10" width="7.7265625" bestFit="1" customWidth="1"/>
    <col min="11" max="12" width="7.7265625" customWidth="1"/>
    <col min="13" max="16" width="7.7265625" style="27" customWidth="1"/>
    <col min="17" max="17" width="7.26953125" bestFit="1" customWidth="1"/>
    <col min="18" max="19" width="7.26953125" customWidth="1"/>
    <col min="20" max="20" width="7.7265625" bestFit="1" customWidth="1"/>
    <col min="21" max="21" width="7.7265625" customWidth="1"/>
    <col min="22" max="22" width="7.7265625" bestFit="1" customWidth="1"/>
    <col min="23" max="23" width="7.7265625" customWidth="1"/>
    <col min="24" max="24" width="7.7265625" bestFit="1" customWidth="1"/>
    <col min="25" max="25" width="7.7265625" customWidth="1"/>
    <col min="26" max="26" width="7.7265625" bestFit="1" customWidth="1"/>
    <col min="27" max="27" width="9.26953125" customWidth="1"/>
    <col min="28" max="28" width="7.7265625" bestFit="1" customWidth="1"/>
    <col min="29" max="31" width="7.7265625" style="27" customWidth="1"/>
    <col min="32" max="32" width="8.26953125" customWidth="1"/>
    <col min="33" max="33" width="8.1796875" bestFit="1" customWidth="1"/>
    <col min="34" max="35" width="8.1796875" customWidth="1"/>
    <col min="36" max="43" width="8.1796875" bestFit="1" customWidth="1"/>
    <col min="44" max="46" width="8.1796875" style="27" bestFit="1" customWidth="1"/>
    <col min="47" max="50" width="8.26953125" bestFit="1" customWidth="1"/>
    <col min="51" max="51" width="8.26953125" customWidth="1"/>
    <col min="52" max="58" width="7" customWidth="1"/>
    <col min="59" max="62" width="7" style="27" customWidth="1"/>
    <col min="63" max="63" width="8.1796875" customWidth="1"/>
    <col min="64" max="64" width="7.7265625" customWidth="1"/>
    <col min="65" max="67" width="7.453125" customWidth="1"/>
    <col min="68" max="74" width="9.81640625" bestFit="1" customWidth="1"/>
    <col min="75" max="77" width="9.81640625" style="27" bestFit="1" customWidth="1"/>
    <col min="78" max="78" width="8.1796875" style="27" customWidth="1"/>
    <col min="79" max="79" width="9.54296875" customWidth="1"/>
    <col min="80" max="80" width="8.7265625" customWidth="1"/>
    <col min="81" max="81" width="8.1796875" bestFit="1" customWidth="1"/>
    <col min="82" max="83" width="8.1796875" customWidth="1"/>
    <col min="84" max="84" width="8.1796875" bestFit="1" customWidth="1"/>
    <col min="85" max="85" width="7" customWidth="1"/>
    <col min="86" max="87" width="7.81640625" customWidth="1"/>
    <col min="88" max="90" width="7" customWidth="1"/>
    <col min="91" max="93" width="7" style="27" customWidth="1"/>
    <col min="94" max="105" width="7" customWidth="1"/>
    <col min="106" max="108" width="7" style="27" customWidth="1"/>
    <col min="109" max="120" width="7" customWidth="1"/>
    <col min="121" max="123" width="7" style="27" customWidth="1"/>
    <col min="124" max="124" width="7.7265625" customWidth="1"/>
    <col min="125" max="129" width="8.1796875" bestFit="1" customWidth="1"/>
    <col min="130" max="131" width="8.1796875" customWidth="1"/>
    <col min="132" max="135" width="8.1796875" bestFit="1" customWidth="1"/>
    <col min="136" max="138" width="8.1796875" style="27" bestFit="1" customWidth="1"/>
    <col min="139" max="139" width="8.7265625" customWidth="1"/>
    <col min="140" max="145" width="8.1796875" bestFit="1" customWidth="1"/>
    <col min="146" max="147" width="8.1796875" customWidth="1"/>
    <col min="148" max="150" width="8.1796875" bestFit="1" customWidth="1"/>
    <col min="151" max="153" width="8.1796875" style="27" bestFit="1" customWidth="1"/>
    <col min="154" max="163" width="8.26953125" customWidth="1"/>
    <col min="164" max="165" width="7" customWidth="1"/>
    <col min="166" max="168" width="7" style="27" customWidth="1"/>
    <col min="169" max="169" width="8.54296875" customWidth="1"/>
    <col min="170" max="177" width="8.1796875" bestFit="1" customWidth="1"/>
    <col min="178" max="179" width="8.1796875" customWidth="1"/>
    <col min="180" max="183" width="8.1796875" style="27" bestFit="1" customWidth="1"/>
    <col min="184" max="195" width="8.1796875" customWidth="1"/>
    <col min="196" max="198" width="7" style="27" customWidth="1"/>
    <col min="199" max="199" width="7" customWidth="1"/>
    <col min="200" max="200" width="7.1796875" bestFit="1" customWidth="1"/>
    <col min="201" max="207" width="7" customWidth="1"/>
    <col min="208" max="213" width="7" style="27" customWidth="1"/>
    <col min="214" max="222" width="7" customWidth="1"/>
    <col min="223" max="227" width="7" style="27" customWidth="1"/>
    <col min="228" max="228" width="9.54296875" customWidth="1"/>
    <col min="229" max="231" width="8.26953125" bestFit="1" customWidth="1"/>
    <col min="232" max="232" width="8.26953125" customWidth="1"/>
    <col min="233" max="238" width="8.26953125" bestFit="1" customWidth="1"/>
    <col min="239" max="239" width="8.26953125" customWidth="1"/>
    <col min="242" max="242" width="9.1796875" style="234"/>
  </cols>
  <sheetData>
    <row r="1" spans="1:243" ht="15.5" x14ac:dyDescent="0.35">
      <c r="B1" s="126" t="s">
        <v>194</v>
      </c>
      <c r="C1" s="126"/>
      <c r="D1" s="129" t="s">
        <v>215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65"/>
      <c r="R1" s="165"/>
      <c r="S1" s="165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65"/>
      <c r="AG1" s="165"/>
      <c r="AH1" s="165"/>
      <c r="AI1" s="165"/>
      <c r="AJ1" s="165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65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65"/>
      <c r="BL1" s="165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65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65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210"/>
      <c r="DF1" s="130"/>
      <c r="DG1" s="130"/>
      <c r="DH1" s="130"/>
      <c r="DI1" s="130"/>
      <c r="DJ1" s="130"/>
      <c r="DK1" s="130"/>
      <c r="DL1" s="129" t="s">
        <v>217</v>
      </c>
      <c r="DM1" s="130"/>
      <c r="DN1" s="130"/>
      <c r="DO1" s="130"/>
      <c r="DP1" s="130"/>
      <c r="DQ1" s="130"/>
      <c r="DR1" s="130"/>
      <c r="DS1" s="130"/>
      <c r="DT1" s="165"/>
      <c r="DU1" s="165"/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/>
      <c r="EG1" s="130"/>
      <c r="EH1" s="130"/>
      <c r="EI1" s="165"/>
      <c r="EJ1" s="130"/>
      <c r="EK1" s="130"/>
      <c r="EL1" s="130"/>
      <c r="EM1" s="130"/>
      <c r="EN1" s="130"/>
      <c r="EO1" s="130"/>
      <c r="EP1" s="130"/>
      <c r="EQ1" s="130"/>
      <c r="ER1" s="130"/>
      <c r="ES1" s="130"/>
      <c r="ET1" s="130"/>
      <c r="EU1" s="130"/>
      <c r="EV1" s="130"/>
      <c r="EW1" s="130"/>
      <c r="EX1" s="165"/>
      <c r="EY1" s="165"/>
      <c r="EZ1" s="130"/>
      <c r="FA1" s="130"/>
      <c r="FB1" s="130"/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65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65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65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65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72"/>
      <c r="HS1" s="172"/>
      <c r="HT1" s="172"/>
    </row>
    <row r="2" spans="1:243" ht="21" x14ac:dyDescent="0.5">
      <c r="B2" s="127" t="s">
        <v>273</v>
      </c>
      <c r="E2" s="122"/>
      <c r="F2" s="123"/>
      <c r="T2" s="122"/>
      <c r="U2" s="122"/>
      <c r="V2" s="123"/>
      <c r="W2" s="123"/>
      <c r="AK2" s="122"/>
      <c r="AL2" s="123"/>
      <c r="AV2" s="122"/>
      <c r="AW2" s="122"/>
      <c r="AX2" s="122"/>
      <c r="AY2" s="122"/>
      <c r="AZ2" s="122"/>
      <c r="BA2" s="122"/>
      <c r="BB2" s="123"/>
      <c r="BM2" s="122"/>
      <c r="BN2" s="122"/>
      <c r="BO2" s="122"/>
      <c r="BP2" s="123"/>
      <c r="BQ2" s="123"/>
      <c r="BR2" s="123"/>
      <c r="CB2" s="122"/>
      <c r="CC2" s="123"/>
      <c r="CD2" s="123"/>
      <c r="CE2" s="123"/>
      <c r="CF2" s="123"/>
      <c r="CP2" s="27"/>
      <c r="CQ2" s="122"/>
      <c r="CR2" s="122"/>
      <c r="CS2" s="122"/>
      <c r="CT2" s="122"/>
      <c r="CU2" s="122"/>
      <c r="CV2" s="123"/>
      <c r="DF2" s="122"/>
      <c r="DG2" s="122"/>
      <c r="DH2" s="123"/>
      <c r="DT2" s="27"/>
      <c r="DV2" s="122"/>
      <c r="DW2" s="123"/>
      <c r="DX2" s="123"/>
      <c r="EI2" s="27"/>
      <c r="EJ2" s="122"/>
      <c r="EK2" s="123"/>
      <c r="EX2" s="27"/>
      <c r="EZ2" s="122"/>
      <c r="FA2" s="123"/>
      <c r="FM2" s="27"/>
      <c r="FN2" s="122"/>
      <c r="FO2" s="122"/>
      <c r="FP2" s="123"/>
      <c r="GB2" s="27"/>
      <c r="GC2" s="122"/>
      <c r="GD2" s="122"/>
      <c r="GE2" s="123"/>
      <c r="GQ2" s="27"/>
      <c r="GR2" s="122"/>
      <c r="GS2" s="123"/>
      <c r="HE2" s="130"/>
      <c r="HF2" s="130"/>
      <c r="HG2" s="220"/>
      <c r="HH2" s="221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287"/>
      <c r="II2" s="288"/>
    </row>
    <row r="3" spans="1:243" ht="16.5" x14ac:dyDescent="0.45">
      <c r="A3" s="15"/>
      <c r="C3" s="62"/>
      <c r="D3" s="137" t="s">
        <v>215</v>
      </c>
      <c r="E3" s="138"/>
      <c r="F3" s="138"/>
      <c r="G3" s="138"/>
      <c r="H3" s="138"/>
      <c r="I3" s="138"/>
      <c r="J3" s="138"/>
      <c r="K3" s="161"/>
      <c r="L3" s="183"/>
      <c r="M3" s="138"/>
      <c r="N3" s="199"/>
      <c r="O3" s="166"/>
      <c r="P3" s="212"/>
      <c r="Q3" s="172"/>
      <c r="R3" s="172"/>
      <c r="S3" s="143"/>
      <c r="T3" s="212" t="s">
        <v>253</v>
      </c>
      <c r="U3" s="183"/>
      <c r="V3" s="138"/>
      <c r="W3" s="161"/>
      <c r="X3" s="138"/>
      <c r="Y3" s="199"/>
      <c r="Z3" s="138"/>
      <c r="AA3" s="138"/>
      <c r="AB3" s="138"/>
      <c r="AC3" s="138"/>
      <c r="AD3" s="166"/>
      <c r="AE3" s="212"/>
      <c r="AF3" s="172"/>
      <c r="AG3" s="161"/>
      <c r="AH3" s="212"/>
      <c r="AI3" s="212"/>
      <c r="AJ3" s="137" t="s">
        <v>252</v>
      </c>
      <c r="AK3" s="138"/>
      <c r="AL3" s="138"/>
      <c r="AM3" s="138"/>
      <c r="AN3" s="138"/>
      <c r="AO3" s="138"/>
      <c r="AP3" s="199"/>
      <c r="AQ3" s="138"/>
      <c r="AR3" s="138"/>
      <c r="AS3" s="166"/>
      <c r="AT3" s="212"/>
      <c r="AU3" s="172"/>
      <c r="AV3" s="138"/>
      <c r="AW3" s="161"/>
      <c r="AX3" s="212"/>
      <c r="AY3" s="212"/>
      <c r="AZ3" s="137" t="s">
        <v>254</v>
      </c>
      <c r="BA3" s="199"/>
      <c r="BB3" s="138"/>
      <c r="BC3" s="138"/>
      <c r="BD3" s="138"/>
      <c r="BE3" s="138"/>
      <c r="BF3" s="138"/>
      <c r="BG3" s="138"/>
      <c r="BH3" s="166"/>
      <c r="BI3" s="212"/>
      <c r="BJ3" s="212"/>
      <c r="BK3" s="172"/>
      <c r="BL3" s="161"/>
      <c r="BM3" s="138"/>
      <c r="BN3" s="212"/>
      <c r="BO3" s="212"/>
      <c r="BP3" s="137" t="s">
        <v>177</v>
      </c>
      <c r="BQ3" s="183"/>
      <c r="BR3" s="199"/>
      <c r="BS3" s="138"/>
      <c r="BT3" s="138"/>
      <c r="BU3" s="138"/>
      <c r="BV3" s="138"/>
      <c r="BW3" s="138"/>
      <c r="BX3" s="166"/>
      <c r="BY3" s="212"/>
      <c r="BZ3" s="212"/>
      <c r="CA3" s="172"/>
      <c r="CB3" s="138"/>
      <c r="CC3" s="138"/>
      <c r="CD3" s="212"/>
      <c r="CE3" s="212"/>
      <c r="CF3" s="137" t="s">
        <v>179</v>
      </c>
      <c r="CG3" s="138"/>
      <c r="CH3" s="138"/>
      <c r="CI3" s="183"/>
      <c r="CJ3" s="138"/>
      <c r="CK3" s="199"/>
      <c r="CL3" s="138"/>
      <c r="CM3" s="138"/>
      <c r="CN3" s="166"/>
      <c r="CO3" s="212"/>
      <c r="CP3" s="172"/>
      <c r="CQ3" s="138"/>
      <c r="CR3" s="161"/>
      <c r="CS3" s="183"/>
      <c r="CT3" s="212"/>
      <c r="CU3" s="212"/>
      <c r="CV3" s="137" t="s">
        <v>258</v>
      </c>
      <c r="CW3" s="138"/>
      <c r="CX3" s="199"/>
      <c r="CY3" s="138"/>
      <c r="CZ3" s="138"/>
      <c r="DA3" s="138"/>
      <c r="DB3" s="138"/>
      <c r="DC3" s="166"/>
      <c r="DD3" s="212"/>
      <c r="DE3" s="172"/>
      <c r="DF3" s="138"/>
      <c r="DG3" s="161"/>
      <c r="DH3" s="138"/>
      <c r="DI3" s="138"/>
      <c r="DJ3" s="212"/>
      <c r="DK3" s="212"/>
      <c r="DL3" s="137" t="s">
        <v>255</v>
      </c>
      <c r="DM3" s="138"/>
      <c r="DN3" s="138"/>
      <c r="DO3" s="199"/>
      <c r="DP3" s="138"/>
      <c r="DQ3" s="138"/>
      <c r="DR3" s="166"/>
      <c r="DS3" s="212"/>
      <c r="DT3" s="172"/>
      <c r="DU3" s="161"/>
      <c r="DV3" s="138"/>
      <c r="DW3" s="138"/>
      <c r="DX3" s="183"/>
      <c r="DY3" s="138"/>
      <c r="DZ3" s="212"/>
      <c r="EA3" s="212"/>
      <c r="EB3" s="137" t="s">
        <v>256</v>
      </c>
      <c r="EC3" s="199"/>
      <c r="ED3" s="138"/>
      <c r="EE3" s="138"/>
      <c r="EF3" s="138"/>
      <c r="EG3" s="166"/>
      <c r="EH3" s="212"/>
      <c r="EI3" s="172"/>
      <c r="EJ3" s="212"/>
      <c r="EK3" s="138"/>
      <c r="EL3" s="138"/>
      <c r="EM3" s="183"/>
      <c r="EN3" s="138"/>
      <c r="EO3" s="161"/>
      <c r="EP3" s="212"/>
      <c r="EQ3" s="212"/>
      <c r="ER3" s="137" t="s">
        <v>174</v>
      </c>
      <c r="ES3" s="138"/>
      <c r="ET3" s="138"/>
      <c r="EU3" s="138"/>
      <c r="EV3" s="166"/>
      <c r="EW3" s="212"/>
      <c r="EX3" s="172"/>
      <c r="EY3" s="161"/>
      <c r="EZ3" s="138"/>
      <c r="FA3" s="138"/>
      <c r="FB3" s="138"/>
      <c r="FC3" s="199"/>
      <c r="FD3" s="138"/>
      <c r="FE3" s="183"/>
      <c r="FF3" s="212"/>
      <c r="FG3" s="212"/>
      <c r="FH3" s="137" t="s">
        <v>257</v>
      </c>
      <c r="FI3" s="138"/>
      <c r="FJ3" s="138"/>
      <c r="FK3" s="166"/>
      <c r="FL3" s="212"/>
      <c r="FM3" s="172"/>
      <c r="FN3" s="138"/>
      <c r="FO3" s="183"/>
      <c r="FP3" s="138"/>
      <c r="FQ3" s="138"/>
      <c r="FR3" s="161"/>
      <c r="FS3" s="138"/>
      <c r="FT3" s="138"/>
      <c r="FU3" s="138"/>
      <c r="FV3" s="212"/>
      <c r="FW3" s="212"/>
      <c r="FX3" s="137" t="s">
        <v>175</v>
      </c>
      <c r="FY3" s="199"/>
      <c r="FZ3" s="166"/>
      <c r="GA3" s="212"/>
      <c r="GB3" s="172"/>
      <c r="GC3" s="212"/>
      <c r="GD3" s="161"/>
      <c r="GE3" s="138"/>
      <c r="GF3" s="138"/>
      <c r="GG3" s="183"/>
      <c r="GH3" s="138"/>
      <c r="GI3" s="138"/>
      <c r="GJ3" s="138"/>
      <c r="GK3" s="199"/>
      <c r="GL3" s="212"/>
      <c r="GM3" s="212"/>
      <c r="GN3" s="137" t="s">
        <v>223</v>
      </c>
      <c r="GO3" s="166"/>
      <c r="GP3" s="212"/>
      <c r="GQ3" s="172"/>
      <c r="GR3" s="212"/>
      <c r="GS3" s="138"/>
      <c r="GT3" s="138"/>
      <c r="GU3" s="161"/>
      <c r="GV3" s="138"/>
      <c r="GW3" s="183"/>
      <c r="GX3" s="138"/>
      <c r="GY3" s="138"/>
      <c r="GZ3" s="138"/>
      <c r="HA3" s="199"/>
      <c r="HB3" s="212"/>
      <c r="HC3" s="212"/>
      <c r="HD3" s="137" t="s">
        <v>224</v>
      </c>
      <c r="HE3" s="133"/>
      <c r="HG3" s="215"/>
      <c r="HH3" s="215"/>
      <c r="HI3" s="215"/>
      <c r="HJ3" s="215"/>
      <c r="HK3" s="215"/>
      <c r="HL3" s="215"/>
      <c r="HM3" s="215"/>
      <c r="HN3" s="215"/>
      <c r="HO3" s="215"/>
      <c r="HP3" s="215"/>
      <c r="HQ3" s="215"/>
      <c r="HR3" s="228"/>
      <c r="HS3" s="253"/>
      <c r="HT3" s="216" t="s">
        <v>176</v>
      </c>
      <c r="HU3" s="172"/>
      <c r="HV3" s="172"/>
      <c r="HW3" s="172"/>
      <c r="HX3" s="172"/>
      <c r="HY3" s="172"/>
      <c r="HZ3" s="172"/>
      <c r="IA3" s="172"/>
      <c r="IB3" s="172"/>
      <c r="IC3" s="172"/>
      <c r="ID3" s="172"/>
      <c r="IE3" s="172"/>
      <c r="IF3" s="218"/>
      <c r="IG3" s="172"/>
      <c r="IH3" s="260"/>
      <c r="II3" s="174"/>
    </row>
    <row r="4" spans="1:243" x14ac:dyDescent="0.35">
      <c r="A4" s="16"/>
      <c r="B4" s="30"/>
      <c r="C4" s="63"/>
      <c r="D4" s="131" t="s">
        <v>99</v>
      </c>
      <c r="E4" s="132"/>
      <c r="F4" s="132"/>
      <c r="G4" s="132"/>
      <c r="H4" s="132"/>
      <c r="I4" s="132"/>
      <c r="J4" s="132"/>
      <c r="K4" s="163"/>
      <c r="L4" s="184"/>
      <c r="M4" s="135"/>
      <c r="N4" s="200"/>
      <c r="O4" s="167"/>
      <c r="P4" s="214"/>
      <c r="Q4" s="210"/>
      <c r="R4" s="210"/>
      <c r="S4" s="173"/>
      <c r="T4" s="253" t="s">
        <v>100</v>
      </c>
      <c r="U4" s="184"/>
      <c r="V4" s="132"/>
      <c r="W4" s="163"/>
      <c r="X4" s="132"/>
      <c r="Y4" s="201"/>
      <c r="Z4" s="132"/>
      <c r="AA4" s="132"/>
      <c r="AB4" s="132"/>
      <c r="AC4" s="135"/>
      <c r="AD4" s="167"/>
      <c r="AE4" s="214"/>
      <c r="AF4" s="210"/>
      <c r="AG4" s="163"/>
      <c r="AH4" s="228"/>
      <c r="AI4" s="253"/>
      <c r="AJ4" s="131" t="s">
        <v>173</v>
      </c>
      <c r="AK4" s="132"/>
      <c r="AL4" s="132"/>
      <c r="AM4" s="132"/>
      <c r="AN4" s="132"/>
      <c r="AO4" s="132"/>
      <c r="AP4" s="201"/>
      <c r="AQ4" s="132"/>
      <c r="AR4" s="135"/>
      <c r="AS4" s="167"/>
      <c r="AT4" s="214"/>
      <c r="AU4" s="210"/>
      <c r="AV4" s="132"/>
      <c r="AW4" s="163"/>
      <c r="AX4" s="228"/>
      <c r="AY4" s="253"/>
      <c r="AZ4" s="131" t="s">
        <v>173</v>
      </c>
      <c r="BA4" s="201"/>
      <c r="BB4" s="132"/>
      <c r="BC4" s="132"/>
      <c r="BD4" s="132"/>
      <c r="BE4" s="132"/>
      <c r="BF4" s="132"/>
      <c r="BG4" s="135"/>
      <c r="BH4" s="167"/>
      <c r="BI4" s="214"/>
      <c r="BJ4" s="214"/>
      <c r="BK4" s="210"/>
      <c r="BL4" s="163"/>
      <c r="BM4" s="132"/>
      <c r="BN4" s="228"/>
      <c r="BO4" s="253"/>
      <c r="BP4" s="131" t="s">
        <v>178</v>
      </c>
      <c r="BQ4" s="184"/>
      <c r="BR4" s="201"/>
      <c r="BS4" s="132"/>
      <c r="BT4" s="132"/>
      <c r="BU4" s="132"/>
      <c r="BV4" s="132"/>
      <c r="BW4" s="135"/>
      <c r="BX4" s="167"/>
      <c r="BY4" s="214"/>
      <c r="BZ4" s="214"/>
      <c r="CA4" s="210"/>
      <c r="CB4" s="132"/>
      <c r="CC4" s="132"/>
      <c r="CD4" s="228"/>
      <c r="CE4" s="253"/>
      <c r="CF4" s="131" t="s">
        <v>178</v>
      </c>
      <c r="CG4" s="132"/>
      <c r="CH4" s="132"/>
      <c r="CI4" s="184"/>
      <c r="CJ4" s="132"/>
      <c r="CK4" s="201"/>
      <c r="CL4" s="132"/>
      <c r="CM4" s="135"/>
      <c r="CN4" s="167"/>
      <c r="CO4" s="214"/>
      <c r="CP4" s="210"/>
      <c r="CQ4" s="132"/>
      <c r="CR4" s="163"/>
      <c r="CS4" s="184"/>
      <c r="CT4" s="228"/>
      <c r="CU4" s="253"/>
      <c r="CV4" s="131" t="s">
        <v>178</v>
      </c>
      <c r="CW4" s="132"/>
      <c r="CX4" s="201"/>
      <c r="CY4" s="132"/>
      <c r="CZ4" s="132"/>
      <c r="DA4" s="132"/>
      <c r="DB4" s="135"/>
      <c r="DC4" s="167"/>
      <c r="DD4" s="214"/>
      <c r="DE4" s="210"/>
      <c r="DF4" s="132"/>
      <c r="DG4" s="163"/>
      <c r="DH4" s="132"/>
      <c r="DI4" s="132"/>
      <c r="DJ4" s="228"/>
      <c r="DK4" s="253"/>
      <c r="DL4" s="131" t="s">
        <v>173</v>
      </c>
      <c r="DM4" s="132"/>
      <c r="DN4" s="132"/>
      <c r="DO4" s="201"/>
      <c r="DP4" s="132"/>
      <c r="DQ4" s="135"/>
      <c r="DR4" s="167"/>
      <c r="DS4" s="214"/>
      <c r="DT4" s="210"/>
      <c r="DU4" s="163"/>
      <c r="DV4" s="132"/>
      <c r="DW4" s="132"/>
      <c r="DX4" s="184"/>
      <c r="DY4" s="132"/>
      <c r="DZ4" s="228"/>
      <c r="EA4" s="253"/>
      <c r="EB4" s="131" t="s">
        <v>173</v>
      </c>
      <c r="EC4" s="201"/>
      <c r="ED4" s="132"/>
      <c r="EE4" s="132"/>
      <c r="EF4" s="135"/>
      <c r="EG4" s="167"/>
      <c r="EH4" s="214"/>
      <c r="EI4" s="210"/>
      <c r="EJ4" s="132"/>
      <c r="EK4" s="132"/>
      <c r="EL4" s="132"/>
      <c r="EM4" s="184"/>
      <c r="EN4" s="132"/>
      <c r="EO4" s="163"/>
      <c r="EP4" s="228"/>
      <c r="EQ4" s="253"/>
      <c r="ER4" s="131" t="s">
        <v>173</v>
      </c>
      <c r="ES4" s="132"/>
      <c r="ET4" s="132"/>
      <c r="EU4" s="135"/>
      <c r="EV4" s="167"/>
      <c r="EW4" s="214"/>
      <c r="EX4" s="210"/>
      <c r="EY4" s="163"/>
      <c r="EZ4" s="132"/>
      <c r="FA4" s="132"/>
      <c r="FB4" s="132"/>
      <c r="FC4" s="201"/>
      <c r="FD4" s="132"/>
      <c r="FE4" s="184"/>
      <c r="FF4" s="228"/>
      <c r="FG4" s="253"/>
      <c r="FH4" s="131" t="s">
        <v>173</v>
      </c>
      <c r="FI4" s="132"/>
      <c r="FJ4" s="135"/>
      <c r="FK4" s="167"/>
      <c r="FL4" s="214"/>
      <c r="FM4" s="210"/>
      <c r="FN4" s="132"/>
      <c r="FO4" s="184"/>
      <c r="FP4" s="132"/>
      <c r="FQ4" s="132"/>
      <c r="FR4" s="163"/>
      <c r="FS4" s="132"/>
      <c r="FT4" s="132"/>
      <c r="FU4" s="132"/>
      <c r="FV4" s="228"/>
      <c r="FW4" s="253"/>
      <c r="FX4" s="131" t="s">
        <v>173</v>
      </c>
      <c r="FY4" s="200"/>
      <c r="FZ4" s="167"/>
      <c r="GA4" s="214"/>
      <c r="GB4" s="210"/>
      <c r="GC4" s="132"/>
      <c r="GD4" s="163"/>
      <c r="GE4" s="132"/>
      <c r="GF4" s="132"/>
      <c r="GG4" s="184"/>
      <c r="GH4" s="132"/>
      <c r="GI4" s="132"/>
      <c r="GJ4" s="132"/>
      <c r="GK4" s="201"/>
      <c r="GL4" s="228"/>
      <c r="GM4" s="253"/>
      <c r="GN4" s="131" t="s">
        <v>173</v>
      </c>
      <c r="GO4" s="167"/>
      <c r="GP4" s="214"/>
      <c r="GQ4" s="210"/>
      <c r="GR4" s="132"/>
      <c r="GS4" s="132"/>
      <c r="GT4" s="132"/>
      <c r="GU4" s="163"/>
      <c r="GV4" s="132"/>
      <c r="GW4" s="184"/>
      <c r="GX4" s="132"/>
      <c r="GY4" s="132"/>
      <c r="GZ4" s="135"/>
      <c r="HA4" s="200"/>
      <c r="HB4" s="228"/>
      <c r="HC4" s="253"/>
      <c r="HD4" s="131" t="s">
        <v>173</v>
      </c>
      <c r="HE4" s="214"/>
      <c r="HF4" s="210"/>
      <c r="HG4" s="132"/>
      <c r="HH4" s="132"/>
      <c r="HI4" s="132"/>
      <c r="HJ4" s="132"/>
      <c r="HK4" s="184"/>
      <c r="HL4" s="163"/>
      <c r="HM4" s="132"/>
      <c r="HN4" s="132"/>
      <c r="HO4" s="135"/>
      <c r="HP4" s="200"/>
      <c r="HQ4" s="167"/>
      <c r="HR4" s="229"/>
      <c r="HS4" s="254"/>
      <c r="HT4" s="213" t="s">
        <v>173</v>
      </c>
      <c r="HU4" s="210"/>
      <c r="HV4" s="210"/>
      <c r="HW4" s="210"/>
      <c r="HX4" s="210"/>
      <c r="HY4" s="210"/>
      <c r="HZ4" s="210"/>
      <c r="IA4" s="210"/>
      <c r="IB4" s="210"/>
      <c r="IC4" s="210"/>
      <c r="ID4" s="210"/>
      <c r="IE4" s="210"/>
      <c r="IF4" s="219"/>
      <c r="IG4" s="27"/>
      <c r="IH4" s="260"/>
      <c r="II4" s="173"/>
    </row>
    <row r="5" spans="1:243" x14ac:dyDescent="0.35">
      <c r="A5" s="34"/>
      <c r="B5" s="58" t="s">
        <v>213</v>
      </c>
      <c r="C5" s="66" t="s">
        <v>154</v>
      </c>
      <c r="D5" s="36" t="s">
        <v>60</v>
      </c>
      <c r="E5" s="36" t="s">
        <v>61</v>
      </c>
      <c r="F5" s="36" t="s">
        <v>62</v>
      </c>
      <c r="G5" s="36" t="s">
        <v>63</v>
      </c>
      <c r="H5" s="36" t="s">
        <v>64</v>
      </c>
      <c r="I5" s="36" t="s">
        <v>65</v>
      </c>
      <c r="J5" s="36" t="s">
        <v>163</v>
      </c>
      <c r="K5" s="36" t="s">
        <v>221</v>
      </c>
      <c r="L5" s="36" t="s">
        <v>222</v>
      </c>
      <c r="M5" s="36" t="s">
        <v>242</v>
      </c>
      <c r="N5" s="36" t="s">
        <v>243</v>
      </c>
      <c r="O5" s="36" t="s">
        <v>244</v>
      </c>
      <c r="P5" s="36" t="s">
        <v>246</v>
      </c>
      <c r="Q5" s="222" t="s">
        <v>251</v>
      </c>
      <c r="R5" s="222" t="s">
        <v>270</v>
      </c>
      <c r="S5" s="222" t="s">
        <v>281</v>
      </c>
      <c r="T5" s="209" t="s">
        <v>60</v>
      </c>
      <c r="U5" s="36" t="s">
        <v>61</v>
      </c>
      <c r="V5" s="36" t="s">
        <v>62</v>
      </c>
      <c r="W5" s="36" t="s">
        <v>63</v>
      </c>
      <c r="X5" s="36" t="s">
        <v>64</v>
      </c>
      <c r="Y5" s="36" t="s">
        <v>65</v>
      </c>
      <c r="Z5" s="36" t="s">
        <v>163</v>
      </c>
      <c r="AA5" s="36" t="s">
        <v>221</v>
      </c>
      <c r="AB5" s="36" t="s">
        <v>222</v>
      </c>
      <c r="AC5" s="36" t="s">
        <v>242</v>
      </c>
      <c r="AD5" s="36" t="s">
        <v>243</v>
      </c>
      <c r="AE5" s="36" t="s">
        <v>244</v>
      </c>
      <c r="AF5" s="36" t="s">
        <v>246</v>
      </c>
      <c r="AG5" s="36" t="s">
        <v>251</v>
      </c>
      <c r="AH5" s="36" t="s">
        <v>270</v>
      </c>
      <c r="AI5" s="36" t="s">
        <v>281</v>
      </c>
      <c r="AJ5" s="209" t="s">
        <v>60</v>
      </c>
      <c r="AK5" s="36" t="s">
        <v>61</v>
      </c>
      <c r="AL5" s="36" t="s">
        <v>62</v>
      </c>
      <c r="AM5" s="36" t="s">
        <v>63</v>
      </c>
      <c r="AN5" s="36" t="s">
        <v>64</v>
      </c>
      <c r="AO5" s="36" t="s">
        <v>65</v>
      </c>
      <c r="AP5" s="36" t="s">
        <v>163</v>
      </c>
      <c r="AQ5" s="36" t="s">
        <v>221</v>
      </c>
      <c r="AR5" s="36" t="s">
        <v>222</v>
      </c>
      <c r="AS5" s="36" t="s">
        <v>242</v>
      </c>
      <c r="AT5" s="36" t="s">
        <v>243</v>
      </c>
      <c r="AU5" s="36" t="s">
        <v>244</v>
      </c>
      <c r="AV5" s="36" t="s">
        <v>246</v>
      </c>
      <c r="AW5" s="36" t="s">
        <v>251</v>
      </c>
      <c r="AX5" s="36" t="s">
        <v>270</v>
      </c>
      <c r="AY5" s="36" t="s">
        <v>281</v>
      </c>
      <c r="AZ5" s="209" t="s">
        <v>60</v>
      </c>
      <c r="BA5" s="36" t="s">
        <v>61</v>
      </c>
      <c r="BB5" s="36" t="s">
        <v>62</v>
      </c>
      <c r="BC5" s="36" t="s">
        <v>63</v>
      </c>
      <c r="BD5" s="36" t="s">
        <v>64</v>
      </c>
      <c r="BE5" s="36" t="s">
        <v>65</v>
      </c>
      <c r="BF5" s="36" t="s">
        <v>163</v>
      </c>
      <c r="BG5" s="36" t="s">
        <v>221</v>
      </c>
      <c r="BH5" s="36" t="s">
        <v>222</v>
      </c>
      <c r="BI5" s="36" t="s">
        <v>242</v>
      </c>
      <c r="BJ5" s="36" t="s">
        <v>243</v>
      </c>
      <c r="BK5" s="36" t="s">
        <v>244</v>
      </c>
      <c r="BL5" s="36" t="s">
        <v>246</v>
      </c>
      <c r="BM5" s="36" t="s">
        <v>251</v>
      </c>
      <c r="BN5" s="36" t="s">
        <v>270</v>
      </c>
      <c r="BO5" s="36" t="s">
        <v>281</v>
      </c>
      <c r="BP5" s="209" t="s">
        <v>60</v>
      </c>
      <c r="BQ5" s="36" t="s">
        <v>61</v>
      </c>
      <c r="BR5" s="36" t="s">
        <v>62</v>
      </c>
      <c r="BS5" s="36" t="s">
        <v>63</v>
      </c>
      <c r="BT5" s="36" t="s">
        <v>64</v>
      </c>
      <c r="BU5" s="36" t="s">
        <v>65</v>
      </c>
      <c r="BV5" s="36" t="s">
        <v>163</v>
      </c>
      <c r="BW5" s="36" t="s">
        <v>221</v>
      </c>
      <c r="BX5" s="36" t="s">
        <v>222</v>
      </c>
      <c r="BY5" s="36" t="s">
        <v>242</v>
      </c>
      <c r="BZ5" s="36" t="s">
        <v>243</v>
      </c>
      <c r="CA5" s="36" t="s">
        <v>244</v>
      </c>
      <c r="CB5" s="36" t="s">
        <v>246</v>
      </c>
      <c r="CC5" s="36" t="s">
        <v>251</v>
      </c>
      <c r="CD5" s="36" t="s">
        <v>270</v>
      </c>
      <c r="CE5" s="36" t="s">
        <v>281</v>
      </c>
      <c r="CF5" s="209" t="s">
        <v>60</v>
      </c>
      <c r="CG5" s="36" t="s">
        <v>61</v>
      </c>
      <c r="CH5" s="36" t="s">
        <v>62</v>
      </c>
      <c r="CI5" s="36" t="s">
        <v>63</v>
      </c>
      <c r="CJ5" s="36" t="s">
        <v>64</v>
      </c>
      <c r="CK5" s="36" t="s">
        <v>65</v>
      </c>
      <c r="CL5" s="36" t="s">
        <v>163</v>
      </c>
      <c r="CM5" s="36" t="s">
        <v>221</v>
      </c>
      <c r="CN5" s="36" t="s">
        <v>222</v>
      </c>
      <c r="CO5" s="36" t="s">
        <v>242</v>
      </c>
      <c r="CP5" s="36" t="s">
        <v>243</v>
      </c>
      <c r="CQ5" s="36" t="s">
        <v>244</v>
      </c>
      <c r="CR5" s="36" t="s">
        <v>246</v>
      </c>
      <c r="CS5" s="36" t="s">
        <v>251</v>
      </c>
      <c r="CT5" s="36" t="s">
        <v>270</v>
      </c>
      <c r="CU5" s="36" t="s">
        <v>281</v>
      </c>
      <c r="CV5" s="209" t="s">
        <v>60</v>
      </c>
      <c r="CW5" s="36" t="s">
        <v>61</v>
      </c>
      <c r="CX5" s="36" t="s">
        <v>62</v>
      </c>
      <c r="CY5" s="36" t="s">
        <v>63</v>
      </c>
      <c r="CZ5" s="36" t="s">
        <v>64</v>
      </c>
      <c r="DA5" s="36" t="s">
        <v>65</v>
      </c>
      <c r="DB5" s="36" t="s">
        <v>163</v>
      </c>
      <c r="DC5" s="36" t="s">
        <v>221</v>
      </c>
      <c r="DD5" s="36" t="s">
        <v>222</v>
      </c>
      <c r="DE5" s="36" t="s">
        <v>242</v>
      </c>
      <c r="DF5" s="36" t="s">
        <v>243</v>
      </c>
      <c r="DG5" s="36" t="s">
        <v>244</v>
      </c>
      <c r="DH5" s="36" t="s">
        <v>246</v>
      </c>
      <c r="DI5" s="36" t="s">
        <v>251</v>
      </c>
      <c r="DJ5" s="36" t="s">
        <v>270</v>
      </c>
      <c r="DK5" s="36" t="s">
        <v>281</v>
      </c>
      <c r="DL5" s="209" t="s">
        <v>60</v>
      </c>
      <c r="DM5" s="36" t="s">
        <v>61</v>
      </c>
      <c r="DN5" s="36" t="s">
        <v>62</v>
      </c>
      <c r="DO5" s="36" t="s">
        <v>63</v>
      </c>
      <c r="DP5" s="36" t="s">
        <v>64</v>
      </c>
      <c r="DQ5" s="36" t="s">
        <v>65</v>
      </c>
      <c r="DR5" s="36" t="s">
        <v>163</v>
      </c>
      <c r="DS5" s="36" t="s">
        <v>221</v>
      </c>
      <c r="DT5" s="36" t="s">
        <v>222</v>
      </c>
      <c r="DU5" s="36" t="s">
        <v>242</v>
      </c>
      <c r="DV5" s="36" t="s">
        <v>243</v>
      </c>
      <c r="DW5" s="36" t="s">
        <v>244</v>
      </c>
      <c r="DX5" s="36" t="s">
        <v>246</v>
      </c>
      <c r="DY5" s="36" t="s">
        <v>251</v>
      </c>
      <c r="DZ5" s="36" t="s">
        <v>270</v>
      </c>
      <c r="EA5" s="36" t="s">
        <v>281</v>
      </c>
      <c r="EB5" s="209" t="s">
        <v>60</v>
      </c>
      <c r="EC5" s="36" t="s">
        <v>61</v>
      </c>
      <c r="ED5" s="36" t="s">
        <v>62</v>
      </c>
      <c r="EE5" s="36" t="s">
        <v>63</v>
      </c>
      <c r="EF5" s="36" t="s">
        <v>64</v>
      </c>
      <c r="EG5" s="36" t="s">
        <v>65</v>
      </c>
      <c r="EH5" s="36" t="s">
        <v>163</v>
      </c>
      <c r="EI5" s="36" t="s">
        <v>221</v>
      </c>
      <c r="EJ5" s="36" t="s">
        <v>222</v>
      </c>
      <c r="EK5" s="36" t="s">
        <v>242</v>
      </c>
      <c r="EL5" s="36" t="s">
        <v>243</v>
      </c>
      <c r="EM5" s="36" t="s">
        <v>244</v>
      </c>
      <c r="EN5" s="36" t="s">
        <v>246</v>
      </c>
      <c r="EO5" s="36" t="s">
        <v>251</v>
      </c>
      <c r="EP5" s="36" t="s">
        <v>270</v>
      </c>
      <c r="EQ5" s="36" t="s">
        <v>281</v>
      </c>
      <c r="ER5" s="209" t="s">
        <v>60</v>
      </c>
      <c r="ES5" s="36" t="s">
        <v>61</v>
      </c>
      <c r="ET5" s="36" t="s">
        <v>62</v>
      </c>
      <c r="EU5" s="36" t="s">
        <v>63</v>
      </c>
      <c r="EV5" s="36" t="s">
        <v>64</v>
      </c>
      <c r="EW5" s="36" t="s">
        <v>65</v>
      </c>
      <c r="EX5" s="36" t="s">
        <v>163</v>
      </c>
      <c r="EY5" s="36" t="s">
        <v>221</v>
      </c>
      <c r="EZ5" s="36" t="s">
        <v>222</v>
      </c>
      <c r="FA5" s="36" t="s">
        <v>242</v>
      </c>
      <c r="FB5" s="36" t="s">
        <v>243</v>
      </c>
      <c r="FC5" s="36" t="s">
        <v>244</v>
      </c>
      <c r="FD5" s="36" t="s">
        <v>246</v>
      </c>
      <c r="FE5" s="36" t="s">
        <v>251</v>
      </c>
      <c r="FF5" s="36" t="s">
        <v>270</v>
      </c>
      <c r="FG5" s="36" t="s">
        <v>281</v>
      </c>
      <c r="FH5" s="209" t="s">
        <v>60</v>
      </c>
      <c r="FI5" s="36" t="s">
        <v>61</v>
      </c>
      <c r="FJ5" s="36" t="s">
        <v>62</v>
      </c>
      <c r="FK5" s="36" t="s">
        <v>63</v>
      </c>
      <c r="FL5" s="222" t="s">
        <v>64</v>
      </c>
      <c r="FM5" s="222" t="s">
        <v>65</v>
      </c>
      <c r="FN5" s="36" t="s">
        <v>163</v>
      </c>
      <c r="FO5" s="36" t="s">
        <v>221</v>
      </c>
      <c r="FP5" s="36" t="s">
        <v>222</v>
      </c>
      <c r="FQ5" s="36" t="s">
        <v>242</v>
      </c>
      <c r="FR5" s="36" t="s">
        <v>243</v>
      </c>
      <c r="FS5" s="36" t="s">
        <v>244</v>
      </c>
      <c r="FT5" s="36" t="s">
        <v>246</v>
      </c>
      <c r="FU5" s="36" t="s">
        <v>251</v>
      </c>
      <c r="FV5" s="36" t="s">
        <v>270</v>
      </c>
      <c r="FW5" s="36" t="s">
        <v>281</v>
      </c>
      <c r="FX5" s="209" t="s">
        <v>60</v>
      </c>
      <c r="FY5" s="36" t="s">
        <v>61</v>
      </c>
      <c r="FZ5" s="36" t="s">
        <v>62</v>
      </c>
      <c r="GA5" s="36" t="s">
        <v>63</v>
      </c>
      <c r="GB5" s="36" t="s">
        <v>64</v>
      </c>
      <c r="GC5" s="36" t="s">
        <v>65</v>
      </c>
      <c r="GD5" s="36" t="s">
        <v>163</v>
      </c>
      <c r="GE5" s="36" t="s">
        <v>221</v>
      </c>
      <c r="GF5" s="36" t="s">
        <v>222</v>
      </c>
      <c r="GG5" s="36" t="s">
        <v>242</v>
      </c>
      <c r="GH5" s="36" t="s">
        <v>243</v>
      </c>
      <c r="GI5" s="36" t="s">
        <v>244</v>
      </c>
      <c r="GJ5" s="36" t="s">
        <v>246</v>
      </c>
      <c r="GK5" s="36" t="s">
        <v>251</v>
      </c>
      <c r="GL5" s="36" t="s">
        <v>270</v>
      </c>
      <c r="GM5" s="36" t="s">
        <v>281</v>
      </c>
      <c r="GN5" s="209" t="s">
        <v>60</v>
      </c>
      <c r="GO5" s="36" t="s">
        <v>61</v>
      </c>
      <c r="GP5" s="36" t="s">
        <v>62</v>
      </c>
      <c r="GQ5" s="36" t="s">
        <v>63</v>
      </c>
      <c r="GR5" s="36" t="s">
        <v>64</v>
      </c>
      <c r="GS5" s="36" t="s">
        <v>65</v>
      </c>
      <c r="GT5" s="36" t="s">
        <v>163</v>
      </c>
      <c r="GU5" s="36" t="s">
        <v>221</v>
      </c>
      <c r="GV5" s="36" t="s">
        <v>222</v>
      </c>
      <c r="GW5" s="36" t="s">
        <v>242</v>
      </c>
      <c r="GX5" s="36" t="s">
        <v>243</v>
      </c>
      <c r="GY5" s="36" t="s">
        <v>244</v>
      </c>
      <c r="GZ5" s="36" t="s">
        <v>246</v>
      </c>
      <c r="HA5" s="36" t="s">
        <v>251</v>
      </c>
      <c r="HB5" s="36" t="s">
        <v>270</v>
      </c>
      <c r="HC5" s="36" t="s">
        <v>281</v>
      </c>
      <c r="HD5" s="209" t="s">
        <v>60</v>
      </c>
      <c r="HE5" s="36" t="s">
        <v>61</v>
      </c>
      <c r="HF5" s="36" t="s">
        <v>62</v>
      </c>
      <c r="HG5" s="36" t="s">
        <v>63</v>
      </c>
      <c r="HH5" s="36" t="s">
        <v>64</v>
      </c>
      <c r="HI5" s="36" t="s">
        <v>65</v>
      </c>
      <c r="HJ5" s="36" t="s">
        <v>163</v>
      </c>
      <c r="HK5" s="36" t="s">
        <v>221</v>
      </c>
      <c r="HL5" s="36" t="s">
        <v>222</v>
      </c>
      <c r="HM5" s="36" t="s">
        <v>242</v>
      </c>
      <c r="HN5" s="36" t="s">
        <v>243</v>
      </c>
      <c r="HO5" s="36" t="s">
        <v>244</v>
      </c>
      <c r="HP5" s="36" t="s">
        <v>246</v>
      </c>
      <c r="HQ5" s="36" t="s">
        <v>251</v>
      </c>
      <c r="HR5" s="36" t="s">
        <v>270</v>
      </c>
      <c r="HS5" s="36" t="s">
        <v>281</v>
      </c>
      <c r="HT5" s="209" t="s">
        <v>60</v>
      </c>
      <c r="HU5" s="36" t="s">
        <v>61</v>
      </c>
      <c r="HV5" s="36" t="s">
        <v>62</v>
      </c>
      <c r="HW5" s="36" t="s">
        <v>63</v>
      </c>
      <c r="HX5" s="36" t="s">
        <v>64</v>
      </c>
      <c r="HY5" s="36" t="s">
        <v>65</v>
      </c>
      <c r="HZ5" s="36" t="s">
        <v>163</v>
      </c>
      <c r="IA5" s="36" t="s">
        <v>221</v>
      </c>
      <c r="IB5" s="36" t="s">
        <v>222</v>
      </c>
      <c r="IC5" s="36" t="s">
        <v>242</v>
      </c>
      <c r="ID5" s="36" t="s">
        <v>243</v>
      </c>
      <c r="IE5" s="36" t="s">
        <v>244</v>
      </c>
      <c r="IF5" s="36" t="s">
        <v>246</v>
      </c>
      <c r="IG5" s="186" t="s">
        <v>251</v>
      </c>
      <c r="IH5" s="186" t="s">
        <v>270</v>
      </c>
      <c r="II5" s="187" t="s">
        <v>281</v>
      </c>
    </row>
    <row r="6" spans="1:243" x14ac:dyDescent="0.35">
      <c r="A6" s="65">
        <v>1</v>
      </c>
      <c r="B6" s="48" t="s">
        <v>4</v>
      </c>
      <c r="C6" s="28" t="s">
        <v>103</v>
      </c>
      <c r="D6" s="37">
        <v>7724.1611399882804</v>
      </c>
      <c r="E6" s="2">
        <v>7432.3676117862415</v>
      </c>
      <c r="F6" s="2">
        <v>7657.3099979234803</v>
      </c>
      <c r="G6" s="2">
        <v>7600.3330449676987</v>
      </c>
      <c r="H6" s="2">
        <v>7484.3313364134337</v>
      </c>
      <c r="I6" s="2">
        <v>7516.1260468620367</v>
      </c>
      <c r="J6" s="2">
        <v>7532.0101229269612</v>
      </c>
      <c r="K6" s="2">
        <v>7529.6459144770879</v>
      </c>
      <c r="L6" s="2">
        <v>7439.3015948199682</v>
      </c>
      <c r="M6" s="2">
        <v>7530.0924856356796</v>
      </c>
      <c r="N6" s="2">
        <v>7213.2621050530033</v>
      </c>
      <c r="O6" s="2">
        <v>7256.3379080971054</v>
      </c>
      <c r="P6" s="2">
        <v>7312.0844166870447</v>
      </c>
      <c r="Q6" s="2">
        <v>7193.3442742992047</v>
      </c>
      <c r="R6" s="2">
        <v>7215.6851701944051</v>
      </c>
      <c r="S6" s="2">
        <v>7127.219649327174</v>
      </c>
      <c r="T6" s="37">
        <v>1279.7142153174884</v>
      </c>
      <c r="U6" s="2">
        <v>1232.021720714614</v>
      </c>
      <c r="V6" s="2">
        <v>1368.7618404616539</v>
      </c>
      <c r="W6" s="2">
        <v>1339.7396891621595</v>
      </c>
      <c r="X6" s="2">
        <v>1334.6768758864619</v>
      </c>
      <c r="Y6" s="2">
        <v>1300.0868679684772</v>
      </c>
      <c r="Z6" s="2">
        <v>1212.1445473988019</v>
      </c>
      <c r="AA6" s="2">
        <v>1198.0558131532716</v>
      </c>
      <c r="AB6" s="2">
        <v>1146.5294860196548</v>
      </c>
      <c r="AC6" s="2">
        <v>1119.2658832795607</v>
      </c>
      <c r="AD6" s="2">
        <v>993.28786363610095</v>
      </c>
      <c r="AE6" s="2">
        <v>1008.9694604338447</v>
      </c>
      <c r="AF6" s="2">
        <v>962.50713640780771</v>
      </c>
      <c r="AG6" s="2">
        <v>967.03660001369519</v>
      </c>
      <c r="AH6" s="2">
        <v>920.42381504287744</v>
      </c>
      <c r="AI6" s="2">
        <v>933.56677652933001</v>
      </c>
      <c r="AJ6" s="37">
        <v>135321.31826909364</v>
      </c>
      <c r="AK6" s="2">
        <v>133356.40308102898</v>
      </c>
      <c r="AL6" s="2">
        <v>133495.35128673768</v>
      </c>
      <c r="AM6" s="2">
        <v>132556.44388165357</v>
      </c>
      <c r="AN6" s="2">
        <v>131095.11252263328</v>
      </c>
      <c r="AO6" s="2">
        <v>131844.95761246805</v>
      </c>
      <c r="AP6" s="2">
        <v>131807.27654329466</v>
      </c>
      <c r="AQ6" s="2">
        <v>131357.07723465687</v>
      </c>
      <c r="AR6" s="2">
        <v>131600.18869331133</v>
      </c>
      <c r="AS6" s="2">
        <v>132883.20409237326</v>
      </c>
      <c r="AT6" s="2">
        <v>132339.49393146939</v>
      </c>
      <c r="AU6" s="2">
        <v>130666.10698666846</v>
      </c>
      <c r="AV6" s="2">
        <v>129735.31815372815</v>
      </c>
      <c r="AW6" s="2">
        <v>130200.60831508861</v>
      </c>
      <c r="AX6" s="2">
        <v>130886.31795182409</v>
      </c>
      <c r="AY6" s="2">
        <v>130804.48169846642</v>
      </c>
      <c r="AZ6" s="37">
        <v>9980.2692331517646</v>
      </c>
      <c r="BA6" s="2">
        <v>9267.3502967265649</v>
      </c>
      <c r="BB6" s="2">
        <v>9586.5226524620521</v>
      </c>
      <c r="BC6" s="2">
        <v>9581.1881077489379</v>
      </c>
      <c r="BD6" s="2">
        <v>9318.49645823434</v>
      </c>
      <c r="BE6" s="2">
        <v>9493.2110934447646</v>
      </c>
      <c r="BF6" s="2">
        <v>9891.4909837701998</v>
      </c>
      <c r="BG6" s="2">
        <v>9986.9732925721019</v>
      </c>
      <c r="BH6" s="2">
        <v>9818.2749510266149</v>
      </c>
      <c r="BI6" s="2">
        <v>10132.316434100319</v>
      </c>
      <c r="BJ6" s="2">
        <v>9473.158608661859</v>
      </c>
      <c r="BK6" s="2">
        <v>9755.9157624197851</v>
      </c>
      <c r="BL6" s="2">
        <v>10241.881848086789</v>
      </c>
      <c r="BM6" s="2">
        <v>9729.5161950077363</v>
      </c>
      <c r="BN6" s="2">
        <v>9918.576815067705</v>
      </c>
      <c r="BO6" s="2">
        <v>9545.0625154535064</v>
      </c>
      <c r="BP6" s="37">
        <v>10678.6663509518</v>
      </c>
      <c r="BQ6" s="2">
        <v>10518.776170285601</v>
      </c>
      <c r="BR6" s="2">
        <v>10249.818530708701</v>
      </c>
      <c r="BS6" s="2">
        <v>9998.0785657656797</v>
      </c>
      <c r="BT6" s="2">
        <v>9589.7484611441505</v>
      </c>
      <c r="BU6" s="2">
        <v>8679.4259815875503</v>
      </c>
      <c r="BV6" s="2">
        <v>8016.7216168021596</v>
      </c>
      <c r="BW6" s="2">
        <v>7044.0162218154401</v>
      </c>
      <c r="BX6" s="2">
        <v>6123.9633655346497</v>
      </c>
      <c r="BY6" s="2">
        <v>5033.0327330922401</v>
      </c>
      <c r="BZ6" s="2">
        <v>4081.3800403631599</v>
      </c>
      <c r="CA6" s="2">
        <v>3399.7749953071402</v>
      </c>
      <c r="CB6" s="2">
        <v>2889.6822318233599</v>
      </c>
      <c r="CC6" s="2">
        <v>2368.8497859916001</v>
      </c>
      <c r="CD6" s="2">
        <v>2021.5965074977901</v>
      </c>
      <c r="CE6" s="2">
        <v>1685.8186456251401</v>
      </c>
      <c r="CF6" s="37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37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37">
        <v>215.44510895140039</v>
      </c>
      <c r="DM6" s="2">
        <v>158.60144934663356</v>
      </c>
      <c r="DN6" s="2">
        <v>188.85153391674817</v>
      </c>
      <c r="DO6" s="2">
        <v>171.39073265898685</v>
      </c>
      <c r="DP6" s="2">
        <v>170.94007827460831</v>
      </c>
      <c r="DQ6" s="2">
        <v>179.52773007949625</v>
      </c>
      <c r="DR6" s="2">
        <v>165.89802262904672</v>
      </c>
      <c r="DS6" s="2">
        <v>157.81740268541526</v>
      </c>
      <c r="DT6" s="2">
        <v>168.48957291493434</v>
      </c>
      <c r="DU6" s="2">
        <v>183.70096294174053</v>
      </c>
      <c r="DV6" s="2">
        <v>136.39968360902478</v>
      </c>
      <c r="DW6" s="2">
        <v>157.66643280986497</v>
      </c>
      <c r="DX6" s="2">
        <v>146.37102880810912</v>
      </c>
      <c r="DY6" s="2">
        <v>118.68420678101393</v>
      </c>
      <c r="DZ6" s="2">
        <v>157.41787059209494</v>
      </c>
      <c r="EA6" s="2">
        <v>157.41694625653432</v>
      </c>
      <c r="EB6" s="37">
        <v>18511.542789284624</v>
      </c>
      <c r="EC6" s="2">
        <v>16253.732303862889</v>
      </c>
      <c r="ED6" s="2">
        <v>17568.26752698535</v>
      </c>
      <c r="EE6" s="2">
        <v>17579.067869875893</v>
      </c>
      <c r="EF6" s="2">
        <v>16627.734327451704</v>
      </c>
      <c r="EG6" s="2">
        <v>17043.293014191302</v>
      </c>
      <c r="EH6" s="2">
        <v>17695.250598486069</v>
      </c>
      <c r="EI6" s="2">
        <v>17852.316299320235</v>
      </c>
      <c r="EJ6" s="2">
        <v>17531.017751093095</v>
      </c>
      <c r="EK6" s="2">
        <v>17795.046707899022</v>
      </c>
      <c r="EL6" s="2">
        <v>16878.614528054859</v>
      </c>
      <c r="EM6" s="2">
        <v>16466.453817774331</v>
      </c>
      <c r="EN6" s="2">
        <v>17456.45175137759</v>
      </c>
      <c r="EO6" s="2">
        <v>16287.463864370495</v>
      </c>
      <c r="EP6" s="2">
        <v>15920.295215987124</v>
      </c>
      <c r="EQ6" s="2">
        <v>15619.404290148361</v>
      </c>
      <c r="ER6" s="37">
        <v>16893.666553961961</v>
      </c>
      <c r="ES6" s="2">
        <v>13847.319200440832</v>
      </c>
      <c r="ET6" s="2">
        <v>14612.072590001259</v>
      </c>
      <c r="EU6" s="2">
        <v>14149.466000579081</v>
      </c>
      <c r="EV6" s="2">
        <v>13559.402206234707</v>
      </c>
      <c r="EW6" s="2">
        <v>12300.992919669749</v>
      </c>
      <c r="EX6" s="2">
        <v>12125.694241770396</v>
      </c>
      <c r="EY6" s="2">
        <v>11659.034071222046</v>
      </c>
      <c r="EZ6" s="2">
        <v>11831.145631136586</v>
      </c>
      <c r="FA6" s="2">
        <v>12225.018256690229</v>
      </c>
      <c r="FB6" s="2">
        <v>11908.869638199243</v>
      </c>
      <c r="FC6" s="2">
        <v>12478.783151477433</v>
      </c>
      <c r="FD6" s="2">
        <v>12133.012705234858</v>
      </c>
      <c r="FE6" s="2">
        <v>10989.944279100215</v>
      </c>
      <c r="FF6" s="2">
        <v>12439.763186845694</v>
      </c>
      <c r="FG6" s="2">
        <v>12461.708113407802</v>
      </c>
      <c r="FH6" s="37">
        <v>51614.330442297163</v>
      </c>
      <c r="FI6" s="2">
        <v>47876.583189085562</v>
      </c>
      <c r="FJ6" s="2">
        <v>49474.418302958868</v>
      </c>
      <c r="FK6" s="2">
        <v>49852.324230753264</v>
      </c>
      <c r="FL6" s="2">
        <v>48434.503992911479</v>
      </c>
      <c r="FM6" s="2">
        <v>49916.238657524649</v>
      </c>
      <c r="FN6" s="2">
        <v>50584.596155662308</v>
      </c>
      <c r="FO6" s="2">
        <v>50689.247118131003</v>
      </c>
      <c r="FP6" s="2">
        <v>49699.641805556377</v>
      </c>
      <c r="FQ6" s="2">
        <v>50422.133456954805</v>
      </c>
      <c r="FR6" s="2">
        <v>50063.078327146992</v>
      </c>
      <c r="FS6" s="2">
        <v>49390.295649212676</v>
      </c>
      <c r="FT6" s="2">
        <v>50822.485555821324</v>
      </c>
      <c r="FU6" s="2">
        <v>49211.14563511312</v>
      </c>
      <c r="FV6" s="2">
        <v>48659.066810647731</v>
      </c>
      <c r="FW6" s="2">
        <v>49004.532142218915</v>
      </c>
      <c r="FX6" s="37">
        <v>41613.402283076219</v>
      </c>
      <c r="FY6" s="2">
        <v>40781.411836220548</v>
      </c>
      <c r="FZ6" s="2">
        <v>41190.840152884412</v>
      </c>
      <c r="GA6" s="2">
        <v>41220.090169903051</v>
      </c>
      <c r="GB6" s="2">
        <v>40731.571281621822</v>
      </c>
      <c r="GC6" s="2">
        <v>40912.544514021058</v>
      </c>
      <c r="GD6" s="2">
        <v>41350.811968024158</v>
      </c>
      <c r="GE6" s="2">
        <v>41828.038735064125</v>
      </c>
      <c r="GF6" s="2">
        <v>39699.62230025071</v>
      </c>
      <c r="GG6" s="2">
        <v>39317.98256588474</v>
      </c>
      <c r="GH6" s="2">
        <v>39044.348602195976</v>
      </c>
      <c r="GI6" s="2">
        <v>39283.471810846575</v>
      </c>
      <c r="GJ6" s="2">
        <v>39141.981676010022</v>
      </c>
      <c r="GK6" s="2">
        <v>37991.137794586437</v>
      </c>
      <c r="GL6" s="2">
        <v>39700.165611962162</v>
      </c>
      <c r="GM6" s="2">
        <v>39757.815706643298</v>
      </c>
      <c r="GN6" s="37">
        <v>4589.430404218213</v>
      </c>
      <c r="GO6" s="2">
        <v>4271.8007972918977</v>
      </c>
      <c r="GP6" s="2">
        <v>4288.6831388275059</v>
      </c>
      <c r="GQ6" s="2">
        <v>4414.2970373043127</v>
      </c>
      <c r="GR6" s="2">
        <v>4319.7242583480866</v>
      </c>
      <c r="GS6" s="2">
        <v>4253.783647646047</v>
      </c>
      <c r="GT6" s="2">
        <v>4251.8912384817759</v>
      </c>
      <c r="GU6" s="2">
        <v>4359.8438058693127</v>
      </c>
      <c r="GV6" s="2">
        <v>4309.4817416193719</v>
      </c>
      <c r="GW6" s="2">
        <v>4289.0400175660179</v>
      </c>
      <c r="GX6" s="2">
        <v>4261.0372912098746</v>
      </c>
      <c r="GY6" s="2">
        <v>4342.2906804035338</v>
      </c>
      <c r="GZ6" s="2">
        <v>4290.1656448388685</v>
      </c>
      <c r="HA6" s="2">
        <v>4081.5441312746384</v>
      </c>
      <c r="HB6" s="2">
        <v>4202.7751317263364</v>
      </c>
      <c r="HC6" s="2">
        <v>4224.0811499247093</v>
      </c>
      <c r="HD6" s="37">
        <v>1544.2829829588322</v>
      </c>
      <c r="HE6" s="2">
        <v>1277.7766234328196</v>
      </c>
      <c r="HF6" s="2">
        <v>1374.7317109257076</v>
      </c>
      <c r="HG6" s="2">
        <v>1360.5785228423647</v>
      </c>
      <c r="HH6" s="2">
        <v>1323.9081671604358</v>
      </c>
      <c r="HI6" s="2">
        <v>1225.4390662273215</v>
      </c>
      <c r="HJ6" s="2">
        <v>1210.1344402189841</v>
      </c>
      <c r="HK6" s="2">
        <v>1175.3442121735559</v>
      </c>
      <c r="HL6" s="2">
        <v>1175.1401609447098</v>
      </c>
      <c r="HM6" s="2">
        <v>1206.3216028478168</v>
      </c>
      <c r="HN6" s="2">
        <v>1160.7941689411782</v>
      </c>
      <c r="HO6" s="2">
        <v>1201.999218027494</v>
      </c>
      <c r="HP6" s="2">
        <v>1149.6899287268898</v>
      </c>
      <c r="HQ6" s="2">
        <v>1031.8798542499039</v>
      </c>
      <c r="HR6" s="2">
        <v>1131.3807908845565</v>
      </c>
      <c r="HS6" s="2">
        <v>1116.4922877691438</v>
      </c>
      <c r="HT6" s="37">
        <v>7619.4883114055538</v>
      </c>
      <c r="HU6" s="2">
        <v>7267.1960829970258</v>
      </c>
      <c r="HV6" s="2">
        <v>7339.8229326681212</v>
      </c>
      <c r="HW6" s="2">
        <v>7592.7370114453652</v>
      </c>
      <c r="HX6" s="2">
        <v>7376.3197640452927</v>
      </c>
      <c r="HY6" s="2">
        <v>7384.358796727849</v>
      </c>
      <c r="HZ6" s="2">
        <v>7324.5590105097544</v>
      </c>
      <c r="IA6" s="2">
        <v>7718.3287832926617</v>
      </c>
      <c r="IB6" s="2">
        <v>7680.3058830548725</v>
      </c>
      <c r="IC6" s="2">
        <v>7577.8540592946392</v>
      </c>
      <c r="ID6" s="2">
        <v>7606.1080925580136</v>
      </c>
      <c r="IE6" s="2">
        <v>7846.6759435958784</v>
      </c>
      <c r="IF6" s="2">
        <v>7783.5995432952022</v>
      </c>
      <c r="IG6" s="2">
        <v>7272.7904649562806</v>
      </c>
      <c r="IH6" s="2">
        <v>7558.6304779552511</v>
      </c>
      <c r="II6" s="38">
        <v>7611.0375642386734</v>
      </c>
    </row>
    <row r="7" spans="1:243" x14ac:dyDescent="0.35">
      <c r="A7" s="65">
        <v>2</v>
      </c>
      <c r="B7" s="48" t="s">
        <v>4</v>
      </c>
      <c r="C7" s="28" t="s">
        <v>104</v>
      </c>
      <c r="D7" s="37">
        <v>1001.1000818565369</v>
      </c>
      <c r="E7" s="2">
        <v>986.83645756772978</v>
      </c>
      <c r="F7" s="2">
        <v>993.68312648995254</v>
      </c>
      <c r="G7" s="2">
        <v>1044.642313780018</v>
      </c>
      <c r="H7" s="2">
        <v>1014.9859532095587</v>
      </c>
      <c r="I7" s="2">
        <v>962.9503073738955</v>
      </c>
      <c r="J7" s="2">
        <v>931.97825926163364</v>
      </c>
      <c r="K7" s="2">
        <v>925.24492619186185</v>
      </c>
      <c r="L7" s="2">
        <v>855.80955724935518</v>
      </c>
      <c r="M7" s="2">
        <v>826.1144647266558</v>
      </c>
      <c r="N7" s="2">
        <v>776.57721407997747</v>
      </c>
      <c r="O7" s="2">
        <v>792.62667607982189</v>
      </c>
      <c r="P7" s="2">
        <v>770.73603940992916</v>
      </c>
      <c r="Q7" s="2">
        <v>768.04324250572779</v>
      </c>
      <c r="R7" s="2">
        <v>663.43167671416882</v>
      </c>
      <c r="S7" s="2">
        <v>676.51086184791382</v>
      </c>
      <c r="T7" s="37">
        <v>977.08454164061152</v>
      </c>
      <c r="U7" s="2">
        <v>963.41816030346206</v>
      </c>
      <c r="V7" s="2">
        <v>972.24634963618348</v>
      </c>
      <c r="W7" s="2">
        <v>1022.8229089822614</v>
      </c>
      <c r="X7" s="2">
        <v>993.96844606456807</v>
      </c>
      <c r="Y7" s="2">
        <v>943.33924633325364</v>
      </c>
      <c r="Z7" s="2">
        <v>912.5114046463874</v>
      </c>
      <c r="AA7" s="2">
        <v>906.68155702084402</v>
      </c>
      <c r="AB7" s="2">
        <v>838.10778814319997</v>
      </c>
      <c r="AC7" s="2">
        <v>809.42940807778734</v>
      </c>
      <c r="AD7" s="2">
        <v>760.67079343433454</v>
      </c>
      <c r="AE7" s="2">
        <v>777.20688168074389</v>
      </c>
      <c r="AF7" s="2">
        <v>755.92309808664447</v>
      </c>
      <c r="AG7" s="2">
        <v>753.87858536916542</v>
      </c>
      <c r="AH7" s="2">
        <v>650.27085792075059</v>
      </c>
      <c r="AI7" s="2">
        <v>664.06139816086056</v>
      </c>
      <c r="AJ7" s="37">
        <v>215.03329470231151</v>
      </c>
      <c r="AK7" s="2">
        <v>205.70438382484949</v>
      </c>
      <c r="AL7" s="2">
        <v>186.6644114552916</v>
      </c>
      <c r="AM7" s="2">
        <v>167.60155800312805</v>
      </c>
      <c r="AN7" s="2">
        <v>142.12609008649645</v>
      </c>
      <c r="AO7" s="2">
        <v>126.39655622564472</v>
      </c>
      <c r="AP7" s="2">
        <v>128.79203629573482</v>
      </c>
      <c r="AQ7" s="2">
        <v>128.24942934666089</v>
      </c>
      <c r="AR7" s="2">
        <v>132.82610720351255</v>
      </c>
      <c r="AS7" s="2">
        <v>136.41596826613031</v>
      </c>
      <c r="AT7" s="2">
        <v>135.54226372388629</v>
      </c>
      <c r="AU7" s="2">
        <v>132.1530446660858</v>
      </c>
      <c r="AV7" s="2">
        <v>129.23581215226349</v>
      </c>
      <c r="AW7" s="2">
        <v>129.33078058584113</v>
      </c>
      <c r="AX7" s="2">
        <v>122.32423980903062</v>
      </c>
      <c r="AY7" s="2">
        <v>105.78678686593132</v>
      </c>
      <c r="AZ7" s="37">
        <v>24.469343248385453</v>
      </c>
      <c r="BA7" s="2">
        <v>23.908793930560627</v>
      </c>
      <c r="BB7" s="2">
        <v>23.982830597369286</v>
      </c>
      <c r="BC7" s="2">
        <v>25.317834337248613</v>
      </c>
      <c r="BD7" s="2">
        <v>26.097864873764578</v>
      </c>
      <c r="BE7" s="2">
        <v>25.544274124672128</v>
      </c>
      <c r="BF7" s="2">
        <v>25.658370031164395</v>
      </c>
      <c r="BG7" s="2">
        <v>25.781125327415065</v>
      </c>
      <c r="BH7" s="2">
        <v>25.545481707224713</v>
      </c>
      <c r="BI7" s="2">
        <v>25.917759697782337</v>
      </c>
      <c r="BJ7" s="2">
        <v>26.965497795541108</v>
      </c>
      <c r="BK7" s="2">
        <v>28.240795079999078</v>
      </c>
      <c r="BL7" s="2">
        <v>28.467658393336109</v>
      </c>
      <c r="BM7" s="2">
        <v>28.352729461862431</v>
      </c>
      <c r="BN7" s="2">
        <v>26.948505821997024</v>
      </c>
      <c r="BO7" s="2">
        <v>27.533040790982223</v>
      </c>
      <c r="BP7" s="37">
        <v>11510.232003437301</v>
      </c>
      <c r="BQ7" s="2">
        <v>11322.744125572501</v>
      </c>
      <c r="BR7" s="2">
        <v>9854.7232247189495</v>
      </c>
      <c r="BS7" s="2">
        <v>10417.3350742972</v>
      </c>
      <c r="BT7" s="2">
        <v>10122.042431021</v>
      </c>
      <c r="BU7" s="2">
        <v>9302.7248232850598</v>
      </c>
      <c r="BV7" s="2">
        <v>9061.2095407053694</v>
      </c>
      <c r="BW7" s="2">
        <v>8140.3869375469003</v>
      </c>
      <c r="BX7" s="2">
        <v>7213.0854520426701</v>
      </c>
      <c r="BY7" s="2">
        <v>5997.2032175043696</v>
      </c>
      <c r="BZ7" s="2">
        <v>4965.3803455549096</v>
      </c>
      <c r="CA7" s="2">
        <v>4235.6984522275898</v>
      </c>
      <c r="CB7" s="2">
        <v>3650.4091087872798</v>
      </c>
      <c r="CC7" s="2">
        <v>3029.9219727657101</v>
      </c>
      <c r="CD7" s="2">
        <v>2594.3860359350901</v>
      </c>
      <c r="CE7" s="2">
        <v>2191.1778451975501</v>
      </c>
      <c r="CF7" s="37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37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37">
        <v>3.3803308673173964</v>
      </c>
      <c r="DM7" s="2">
        <v>3.5051588893201613</v>
      </c>
      <c r="DN7" s="2">
        <v>3.3154335032276299</v>
      </c>
      <c r="DO7" s="2">
        <v>3.6130894464882162</v>
      </c>
      <c r="DP7" s="2">
        <v>3.5164100791599457</v>
      </c>
      <c r="DQ7" s="2">
        <v>3.3600901514584947</v>
      </c>
      <c r="DR7" s="2">
        <v>3.4054227298970234</v>
      </c>
      <c r="DS7" s="2">
        <v>3.1607002603282233</v>
      </c>
      <c r="DT7" s="2">
        <v>3.8089276789335003</v>
      </c>
      <c r="DU7" s="2">
        <v>3.0402900926744216</v>
      </c>
      <c r="DV7" s="2">
        <v>3.7652075502221489</v>
      </c>
      <c r="DW7" s="2">
        <v>3.3190587811400034</v>
      </c>
      <c r="DX7" s="2">
        <v>3.4222884391790238</v>
      </c>
      <c r="DY7" s="2">
        <v>3.4272269872025047</v>
      </c>
      <c r="DZ7" s="2">
        <v>1.7676622861404274</v>
      </c>
      <c r="EA7" s="2">
        <v>1.7780177832502955</v>
      </c>
      <c r="EB7" s="37">
        <v>4053.3463678831549</v>
      </c>
      <c r="EC7" s="2">
        <v>3753.4608024585873</v>
      </c>
      <c r="ED7" s="2">
        <v>3619.0744594059202</v>
      </c>
      <c r="EE7" s="2">
        <v>3655.1493021946517</v>
      </c>
      <c r="EF7" s="2">
        <v>3513.1961461813185</v>
      </c>
      <c r="EG7" s="2">
        <v>3320.2096096512373</v>
      </c>
      <c r="EH7" s="2">
        <v>3196.3875698500974</v>
      </c>
      <c r="EI7" s="2">
        <v>2929.8291379995117</v>
      </c>
      <c r="EJ7" s="2">
        <v>2665.9285165571314</v>
      </c>
      <c r="EK7" s="2">
        <v>2416.3549996588877</v>
      </c>
      <c r="EL7" s="2">
        <v>2191.8820027356878</v>
      </c>
      <c r="EM7" s="2">
        <v>1953.0689114294673</v>
      </c>
      <c r="EN7" s="2">
        <v>1716.349209182918</v>
      </c>
      <c r="EO7" s="2">
        <v>1533.5433990815231</v>
      </c>
      <c r="EP7" s="2">
        <v>1367.9892178223738</v>
      </c>
      <c r="EQ7" s="2">
        <v>1282.4722098468035</v>
      </c>
      <c r="ER7" s="37">
        <v>11857.179061486633</v>
      </c>
      <c r="ES7" s="2">
        <v>11907.424562259865</v>
      </c>
      <c r="ET7" s="2">
        <v>11555.638474840545</v>
      </c>
      <c r="EU7" s="2">
        <v>11477.000001973285</v>
      </c>
      <c r="EV7" s="2">
        <v>10782.215642914869</v>
      </c>
      <c r="EW7" s="2">
        <v>10264.074584385738</v>
      </c>
      <c r="EX7" s="2">
        <v>10758.213738291008</v>
      </c>
      <c r="EY7" s="2">
        <v>10726.541528792302</v>
      </c>
      <c r="EZ7" s="2">
        <v>11086.228078968265</v>
      </c>
      <c r="FA7" s="2">
        <v>11258.231460722771</v>
      </c>
      <c r="FB7" s="2">
        <v>11101.658034050926</v>
      </c>
      <c r="FC7" s="2">
        <v>10818.713208956235</v>
      </c>
      <c r="FD7" s="2">
        <v>10573.54624905602</v>
      </c>
      <c r="FE7" s="2">
        <v>10612.849337920774</v>
      </c>
      <c r="FF7" s="2">
        <v>10090.894524052237</v>
      </c>
      <c r="FG7" s="2">
        <v>8819.1626097740154</v>
      </c>
      <c r="FH7" s="37">
        <v>94.330879867968505</v>
      </c>
      <c r="FI7" s="2">
        <v>76.779291078347498</v>
      </c>
      <c r="FJ7" s="2">
        <v>62.249994916379045</v>
      </c>
      <c r="FK7" s="2">
        <v>62.028277995014108</v>
      </c>
      <c r="FL7" s="2">
        <v>60.663083683939099</v>
      </c>
      <c r="FM7" s="2">
        <v>52.197188777655967</v>
      </c>
      <c r="FN7" s="2">
        <v>52.236926884170707</v>
      </c>
      <c r="FO7" s="2">
        <v>46.027536751115512</v>
      </c>
      <c r="FP7" s="2">
        <v>47.971873804016624</v>
      </c>
      <c r="FQ7" s="2">
        <v>43.355913354687424</v>
      </c>
      <c r="FR7" s="2">
        <v>38.720753176176984</v>
      </c>
      <c r="FS7" s="2">
        <v>33.418306429164261</v>
      </c>
      <c r="FT7" s="2">
        <v>28.855228534290074</v>
      </c>
      <c r="FU7" s="2">
        <v>26.364762474610341</v>
      </c>
      <c r="FV7" s="2">
        <v>25.374777897221676</v>
      </c>
      <c r="FW7" s="2">
        <v>24.571545767447784</v>
      </c>
      <c r="FX7" s="37">
        <v>3211.0129423209451</v>
      </c>
      <c r="FY7" s="2">
        <v>3120.5834086417394</v>
      </c>
      <c r="FZ7" s="2">
        <v>2883.132933110413</v>
      </c>
      <c r="GA7" s="2">
        <v>2591.0211301515428</v>
      </c>
      <c r="GB7" s="2">
        <v>2172.0685163277749</v>
      </c>
      <c r="GC7" s="2">
        <v>1907.9280239531795</v>
      </c>
      <c r="GD7" s="2">
        <v>1908.124439187784</v>
      </c>
      <c r="GE7" s="2">
        <v>1871.887274670685</v>
      </c>
      <c r="GF7" s="2">
        <v>1912.7072369006203</v>
      </c>
      <c r="GG7" s="2">
        <v>1938.4128425567699</v>
      </c>
      <c r="GH7" s="2">
        <v>1907.9267839216393</v>
      </c>
      <c r="GI7" s="2">
        <v>1855.7211395733968</v>
      </c>
      <c r="GJ7" s="2">
        <v>1807.3586736447003</v>
      </c>
      <c r="GK7" s="2">
        <v>1804.9004196297101</v>
      </c>
      <c r="GL7" s="2">
        <v>1700.1174788728695</v>
      </c>
      <c r="GM7" s="2">
        <v>1465.2584288271773</v>
      </c>
      <c r="GN7" s="37">
        <v>533.89851310687129</v>
      </c>
      <c r="GO7" s="2">
        <v>535.26957985757781</v>
      </c>
      <c r="GP7" s="2">
        <v>484.74661826110059</v>
      </c>
      <c r="GQ7" s="2">
        <v>591.71332322926753</v>
      </c>
      <c r="GR7" s="2">
        <v>543.14727398187244</v>
      </c>
      <c r="GS7" s="2">
        <v>549.84598121167107</v>
      </c>
      <c r="GT7" s="2">
        <v>524.25813746264566</v>
      </c>
      <c r="GU7" s="2">
        <v>636.25976933456252</v>
      </c>
      <c r="GV7" s="2">
        <v>596.51087180432387</v>
      </c>
      <c r="GW7" s="2">
        <v>550.9007296102576</v>
      </c>
      <c r="GX7" s="2">
        <v>539.33913057340533</v>
      </c>
      <c r="GY7" s="2">
        <v>525.76543162809583</v>
      </c>
      <c r="GZ7" s="2">
        <v>510.38207383458462</v>
      </c>
      <c r="HA7" s="2">
        <v>502.95595994727529</v>
      </c>
      <c r="HB7" s="2">
        <v>531.13243831396721</v>
      </c>
      <c r="HC7" s="2">
        <v>482.01041744391006</v>
      </c>
      <c r="HD7" s="37">
        <v>270.81393289875962</v>
      </c>
      <c r="HE7" s="2">
        <v>269.47314825703927</v>
      </c>
      <c r="HF7" s="2">
        <v>269.34722114763997</v>
      </c>
      <c r="HG7" s="2">
        <v>274.43857040646247</v>
      </c>
      <c r="HH7" s="2">
        <v>257.14488978105544</v>
      </c>
      <c r="HI7" s="2">
        <v>237.45264867097697</v>
      </c>
      <c r="HJ7" s="2">
        <v>221.99443521094383</v>
      </c>
      <c r="HK7" s="2">
        <v>214.37153710957773</v>
      </c>
      <c r="HL7" s="2">
        <v>200.19304753769157</v>
      </c>
      <c r="HM7" s="2">
        <v>184.79743751506106</v>
      </c>
      <c r="HN7" s="2">
        <v>175.50427663221149</v>
      </c>
      <c r="HO7" s="2">
        <v>165.2088395722655</v>
      </c>
      <c r="HP7" s="2">
        <v>154.86828054938161</v>
      </c>
      <c r="HQ7" s="2">
        <v>150.89003813523826</v>
      </c>
      <c r="HR7" s="2">
        <v>142.45092009572434</v>
      </c>
      <c r="HS7" s="2">
        <v>132.6077063326496</v>
      </c>
      <c r="HT7" s="37">
        <v>809.01610742694322</v>
      </c>
      <c r="HU7" s="2">
        <v>813.32752782788566</v>
      </c>
      <c r="HV7" s="2">
        <v>709.00945692950165</v>
      </c>
      <c r="HW7" s="2">
        <v>924.68551617806952</v>
      </c>
      <c r="HX7" s="2">
        <v>842.91780769549553</v>
      </c>
      <c r="HY7" s="2">
        <v>877.64274245519027</v>
      </c>
      <c r="HZ7" s="2">
        <v>840.81496430774655</v>
      </c>
      <c r="IA7" s="2">
        <v>1080.7600416595437</v>
      </c>
      <c r="IB7" s="2">
        <v>1013.371525331001</v>
      </c>
      <c r="IC7" s="2">
        <v>935.53841196642361</v>
      </c>
      <c r="ID7" s="2">
        <v>920.91077582752837</v>
      </c>
      <c r="IE7" s="2">
        <v>904.28389239925798</v>
      </c>
      <c r="IF7" s="2">
        <v>883.73026251469946</v>
      </c>
      <c r="IG7" s="2">
        <v>871.78263255854017</v>
      </c>
      <c r="IH7" s="2">
        <v>939.34334661604612</v>
      </c>
      <c r="II7" s="38">
        <v>848.21813645210602</v>
      </c>
    </row>
    <row r="8" spans="1:243" x14ac:dyDescent="0.35">
      <c r="A8" s="65">
        <v>3</v>
      </c>
      <c r="B8" s="48" t="s">
        <v>4</v>
      </c>
      <c r="C8" s="28" t="s">
        <v>105</v>
      </c>
      <c r="D8" s="37">
        <v>160.90522761115085</v>
      </c>
      <c r="E8" s="2">
        <v>139.63325806228633</v>
      </c>
      <c r="F8" s="2">
        <v>124.42691678378313</v>
      </c>
      <c r="G8" s="2">
        <v>108.96410630041331</v>
      </c>
      <c r="H8" s="2">
        <v>106.92489550893643</v>
      </c>
      <c r="I8" s="2">
        <v>104.11289241467287</v>
      </c>
      <c r="J8" s="2">
        <v>99.655787265720903</v>
      </c>
      <c r="K8" s="2">
        <v>95.025608156527895</v>
      </c>
      <c r="L8" s="2">
        <v>88.499754003751832</v>
      </c>
      <c r="M8" s="2">
        <v>80.083874988247075</v>
      </c>
      <c r="N8" s="2">
        <v>72.231471662915482</v>
      </c>
      <c r="O8" s="2">
        <v>65.653588168080006</v>
      </c>
      <c r="P8" s="2">
        <v>60.81446451435631</v>
      </c>
      <c r="Q8" s="2">
        <v>62.393271290258397</v>
      </c>
      <c r="R8" s="2">
        <v>61.854783509105729</v>
      </c>
      <c r="S8" s="2">
        <v>58.952191326215079</v>
      </c>
      <c r="T8" s="37">
        <v>158.7469025751021</v>
      </c>
      <c r="U8" s="2">
        <v>137.74281876864714</v>
      </c>
      <c r="V8" s="2">
        <v>122.7431104709453</v>
      </c>
      <c r="W8" s="2">
        <v>107.47524265061773</v>
      </c>
      <c r="X8" s="2">
        <v>105.46649968463791</v>
      </c>
      <c r="Y8" s="2">
        <v>102.70284224864777</v>
      </c>
      <c r="Z8" s="2">
        <v>98.306908461900093</v>
      </c>
      <c r="AA8" s="2">
        <v>93.746973783118719</v>
      </c>
      <c r="AB8" s="2">
        <v>87.308247891971249</v>
      </c>
      <c r="AC8" s="2">
        <v>79.012731055746343</v>
      </c>
      <c r="AD8" s="2">
        <v>71.263950491613997</v>
      </c>
      <c r="AE8" s="2">
        <v>64.779552757289864</v>
      </c>
      <c r="AF8" s="2">
        <v>60.004008824916909</v>
      </c>
      <c r="AG8" s="2">
        <v>61.569893350505694</v>
      </c>
      <c r="AH8" s="2">
        <v>61.039015048507878</v>
      </c>
      <c r="AI8" s="2">
        <v>58.180080043006328</v>
      </c>
      <c r="AJ8" s="37">
        <v>1.4361920069365843</v>
      </c>
      <c r="AK8" s="2">
        <v>1.2533344051889923</v>
      </c>
      <c r="AL8" s="2">
        <v>1.1322546061528564</v>
      </c>
      <c r="AM8" s="2">
        <v>1.0348025331994948</v>
      </c>
      <c r="AN8" s="2">
        <v>0.91981673524686935</v>
      </c>
      <c r="AO8" s="2">
        <v>0.87894538530908728</v>
      </c>
      <c r="AP8" s="2">
        <v>0.83127859358864897</v>
      </c>
      <c r="AQ8" s="2">
        <v>0.79133497652659723</v>
      </c>
      <c r="AR8" s="2">
        <v>0.76627099534685184</v>
      </c>
      <c r="AS8" s="2">
        <v>0.70643793396386245</v>
      </c>
      <c r="AT8" s="2">
        <v>0.63585562468103785</v>
      </c>
      <c r="AU8" s="2">
        <v>0.58411300856920745</v>
      </c>
      <c r="AV8" s="2">
        <v>0.55459099321758765</v>
      </c>
      <c r="AW8" s="2">
        <v>0.56093451671695604</v>
      </c>
      <c r="AX8" s="2">
        <v>0.56404064984067126</v>
      </c>
      <c r="AY8" s="2">
        <v>0.54131785509520691</v>
      </c>
      <c r="AZ8" s="37">
        <v>7.3394466199433861</v>
      </c>
      <c r="BA8" s="2">
        <v>6.3461057364007809</v>
      </c>
      <c r="BB8" s="2">
        <v>5.6197672142336366</v>
      </c>
      <c r="BC8" s="2">
        <v>4.8910168535877023</v>
      </c>
      <c r="BD8" s="2">
        <v>4.8244292097537125</v>
      </c>
      <c r="BE8" s="2">
        <v>4.7284026262446641</v>
      </c>
      <c r="BF8" s="2">
        <v>4.5469198677199056</v>
      </c>
      <c r="BG8" s="2">
        <v>4.3467092486384971</v>
      </c>
      <c r="BH8" s="2">
        <v>4.0719327388767779</v>
      </c>
      <c r="BI8" s="2">
        <v>3.6929002381891598</v>
      </c>
      <c r="BJ8" s="2">
        <v>3.3688520117143983</v>
      </c>
      <c r="BK8" s="2">
        <v>3.0656367965142963</v>
      </c>
      <c r="BL8" s="2">
        <v>2.8498692979512086</v>
      </c>
      <c r="BM8" s="2">
        <v>2.9257501463352518</v>
      </c>
      <c r="BN8" s="2">
        <v>2.9150366817082749</v>
      </c>
      <c r="BO8" s="2">
        <v>2.7736170203906667</v>
      </c>
      <c r="BP8" s="37">
        <v>173.158305569628</v>
      </c>
      <c r="BQ8" s="2">
        <v>173.62791014742899</v>
      </c>
      <c r="BR8" s="2">
        <v>162.864872093494</v>
      </c>
      <c r="BS8" s="2">
        <v>163.76971266520701</v>
      </c>
      <c r="BT8" s="2">
        <v>154.167215126906</v>
      </c>
      <c r="BU8" s="2">
        <v>132.41299928159199</v>
      </c>
      <c r="BV8" s="2">
        <v>120.669238254558</v>
      </c>
      <c r="BW8" s="2">
        <v>104.599043177261</v>
      </c>
      <c r="BX8" s="2">
        <v>90.988348108511403</v>
      </c>
      <c r="BY8" s="2">
        <v>72.745107229624907</v>
      </c>
      <c r="BZ8" s="2">
        <v>56.9714307061356</v>
      </c>
      <c r="CA8" s="2">
        <v>45.286495473901802</v>
      </c>
      <c r="CB8" s="2">
        <v>39.711777672203098</v>
      </c>
      <c r="CC8" s="2">
        <v>32.347984505831398</v>
      </c>
      <c r="CD8" s="2">
        <v>27.4906017495768</v>
      </c>
      <c r="CE8" s="2">
        <v>21.945872862582799</v>
      </c>
      <c r="CF8" s="37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37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37">
        <v>75.828993578092749</v>
      </c>
      <c r="DM8" s="2">
        <v>65.337685399460895</v>
      </c>
      <c r="DN8" s="2">
        <v>57.768054942499049</v>
      </c>
      <c r="DO8" s="2">
        <v>44.59648157291695</v>
      </c>
      <c r="DP8" s="2">
        <v>38.589199640705324</v>
      </c>
      <c r="DQ8" s="2">
        <v>37.858123611208782</v>
      </c>
      <c r="DR8" s="2">
        <v>36.217430372059525</v>
      </c>
      <c r="DS8" s="2">
        <v>46.263099635311974</v>
      </c>
      <c r="DT8" s="2">
        <v>47.464038764709315</v>
      </c>
      <c r="DU8" s="2">
        <v>36.941946473225116</v>
      </c>
      <c r="DV8" s="2">
        <v>31.61425044240217</v>
      </c>
      <c r="DW8" s="2">
        <v>29.39956419998212</v>
      </c>
      <c r="DX8" s="2">
        <v>24.200050734836783</v>
      </c>
      <c r="DY8" s="2">
        <v>20.282928013166771</v>
      </c>
      <c r="DZ8" s="2">
        <v>21.056339760263903</v>
      </c>
      <c r="EA8" s="2">
        <v>22.245070398908592</v>
      </c>
      <c r="EB8" s="37">
        <v>2883.2781510076707</v>
      </c>
      <c r="EC8" s="2">
        <v>2489.380752336871</v>
      </c>
      <c r="ED8" s="2">
        <v>2199.1440184728622</v>
      </c>
      <c r="EE8" s="2">
        <v>1908.0688265089234</v>
      </c>
      <c r="EF8" s="2">
        <v>1876.4083199618003</v>
      </c>
      <c r="EG8" s="2">
        <v>1839.4896047671571</v>
      </c>
      <c r="EH8" s="2">
        <v>1763.8840388566837</v>
      </c>
      <c r="EI8" s="2">
        <v>1679.5934275466666</v>
      </c>
      <c r="EJ8" s="2">
        <v>1563.4560805166709</v>
      </c>
      <c r="EK8" s="2">
        <v>1411.031391483632</v>
      </c>
      <c r="EL8" s="2">
        <v>1280.3151104141004</v>
      </c>
      <c r="EM8" s="2">
        <v>1155.4415831076981</v>
      </c>
      <c r="EN8" s="2">
        <v>1068.9006898198184</v>
      </c>
      <c r="EO8" s="2">
        <v>1094.7110024270737</v>
      </c>
      <c r="EP8" s="2">
        <v>1089.4608707599084</v>
      </c>
      <c r="EQ8" s="2">
        <v>1035.7759896451832</v>
      </c>
      <c r="ER8" s="37">
        <v>309.39748604691113</v>
      </c>
      <c r="ES8" s="2">
        <v>268.36125911392611</v>
      </c>
      <c r="ET8" s="2">
        <v>236.94527871680512</v>
      </c>
      <c r="EU8" s="2">
        <v>210.3317155143782</v>
      </c>
      <c r="EV8" s="2">
        <v>198.34671106455292</v>
      </c>
      <c r="EW8" s="2">
        <v>189.90584642999892</v>
      </c>
      <c r="EX8" s="2">
        <v>181.2398772902886</v>
      </c>
      <c r="EY8" s="2">
        <v>170.48652421561457</v>
      </c>
      <c r="EZ8" s="2">
        <v>158.5385590559726</v>
      </c>
      <c r="FA8" s="2">
        <v>142.34134451028072</v>
      </c>
      <c r="FB8" s="2">
        <v>128.48838662059632</v>
      </c>
      <c r="FC8" s="2">
        <v>116.15133007555112</v>
      </c>
      <c r="FD8" s="2">
        <v>107.33045718834998</v>
      </c>
      <c r="FE8" s="2">
        <v>108.53937093037977</v>
      </c>
      <c r="FF8" s="2">
        <v>107.69394639550704</v>
      </c>
      <c r="FG8" s="2">
        <v>102.38858696136147</v>
      </c>
      <c r="FH8" s="37">
        <v>1.5538264770348953</v>
      </c>
      <c r="FI8" s="2">
        <v>1.3950458081352834</v>
      </c>
      <c r="FJ8" s="2">
        <v>1.2615594683687612</v>
      </c>
      <c r="FK8" s="2">
        <v>1.1494913978547883</v>
      </c>
      <c r="FL8" s="2">
        <v>1.075111095180123</v>
      </c>
      <c r="FM8" s="2">
        <v>0.93160078907809885</v>
      </c>
      <c r="FN8" s="2">
        <v>0.84778026365190395</v>
      </c>
      <c r="FO8" s="2">
        <v>0.76604744614327569</v>
      </c>
      <c r="FP8" s="2">
        <v>0.70172902045313357</v>
      </c>
      <c r="FQ8" s="2">
        <v>0.63724332436013942</v>
      </c>
      <c r="FR8" s="2">
        <v>0.56743247076379455</v>
      </c>
      <c r="FS8" s="2">
        <v>0.51093289292911293</v>
      </c>
      <c r="FT8" s="2">
        <v>0.47522071295393281</v>
      </c>
      <c r="FU8" s="2">
        <v>0.47194756548288569</v>
      </c>
      <c r="FV8" s="2">
        <v>0.46767487512193762</v>
      </c>
      <c r="FW8" s="2">
        <v>0.44534727468271446</v>
      </c>
      <c r="FX8" s="37">
        <v>53.074463489336651</v>
      </c>
      <c r="FY8" s="2">
        <v>45.964607819247618</v>
      </c>
      <c r="FZ8" s="2">
        <v>40.683777095874525</v>
      </c>
      <c r="GA8" s="2">
        <v>35.630457256558287</v>
      </c>
      <c r="GB8" s="2">
        <v>33.400624435030807</v>
      </c>
      <c r="GC8" s="2">
        <v>32.262510387523761</v>
      </c>
      <c r="GD8" s="2">
        <v>30.734905317337738</v>
      </c>
      <c r="GE8" s="2">
        <v>29.017411309735163</v>
      </c>
      <c r="GF8" s="2">
        <v>27.022595652843783</v>
      </c>
      <c r="GG8" s="2">
        <v>24.312287332883677</v>
      </c>
      <c r="GH8" s="2">
        <v>21.961455185870939</v>
      </c>
      <c r="GI8" s="2">
        <v>19.838664013378903</v>
      </c>
      <c r="GJ8" s="2">
        <v>18.36998405595989</v>
      </c>
      <c r="GK8" s="2">
        <v>18.709122913202069</v>
      </c>
      <c r="GL8" s="2">
        <v>18.562772160442506</v>
      </c>
      <c r="GM8" s="2">
        <v>17.651236224812529</v>
      </c>
      <c r="GN8" s="37">
        <v>52.125997483916592</v>
      </c>
      <c r="GO8" s="2">
        <v>45.693931289364919</v>
      </c>
      <c r="GP8" s="2">
        <v>40.292374335561775</v>
      </c>
      <c r="GQ8" s="2">
        <v>37.027219995558248</v>
      </c>
      <c r="GR8" s="2">
        <v>35.647848616372897</v>
      </c>
      <c r="GS8" s="2">
        <v>35.055852884860862</v>
      </c>
      <c r="GT8" s="2">
        <v>33.292302734035076</v>
      </c>
      <c r="GU8" s="2">
        <v>33.39474237839066</v>
      </c>
      <c r="GV8" s="2">
        <v>30.992107597562132</v>
      </c>
      <c r="GW8" s="2">
        <v>27.861287943109421</v>
      </c>
      <c r="GX8" s="2">
        <v>25.413540274447637</v>
      </c>
      <c r="GY8" s="2">
        <v>23.03621766842555</v>
      </c>
      <c r="GZ8" s="2">
        <v>21.636864328938891</v>
      </c>
      <c r="HA8" s="2">
        <v>21.958459316684735</v>
      </c>
      <c r="HB8" s="2">
        <v>22.279854060670669</v>
      </c>
      <c r="HC8" s="2">
        <v>20.737229849293161</v>
      </c>
      <c r="HD8" s="37">
        <v>48.271303368189066</v>
      </c>
      <c r="HE8" s="2">
        <v>41.726955201856825</v>
      </c>
      <c r="HF8" s="2">
        <v>36.857473621886292</v>
      </c>
      <c r="HG8" s="2">
        <v>32.166498206265089</v>
      </c>
      <c r="HH8" s="2">
        <v>31.407923674425046</v>
      </c>
      <c r="HI8" s="2">
        <v>30.702221206192668</v>
      </c>
      <c r="HJ8" s="2">
        <v>29.350107733976206</v>
      </c>
      <c r="HK8" s="2">
        <v>28.044466592143834</v>
      </c>
      <c r="HL8" s="2">
        <v>26.052296124260025</v>
      </c>
      <c r="HM8" s="2">
        <v>23.472559296684725</v>
      </c>
      <c r="HN8" s="2">
        <v>21.27894343747192</v>
      </c>
      <c r="HO8" s="2">
        <v>19.211747685151661</v>
      </c>
      <c r="HP8" s="2">
        <v>17.796876429905911</v>
      </c>
      <c r="HQ8" s="2">
        <v>18.225340586432988</v>
      </c>
      <c r="HR8" s="2">
        <v>18.179606096131231</v>
      </c>
      <c r="HS8" s="2">
        <v>17.250291881199086</v>
      </c>
      <c r="HT8" s="37">
        <v>56.127182565462547</v>
      </c>
      <c r="HU8" s="2">
        <v>49.815950831162269</v>
      </c>
      <c r="HV8" s="2">
        <v>43.839613425478021</v>
      </c>
      <c r="HW8" s="2">
        <v>42.114155414703596</v>
      </c>
      <c r="HX8" s="2">
        <v>40.076522049333505</v>
      </c>
      <c r="HY8" s="2">
        <v>39.603270603285587</v>
      </c>
      <c r="HZ8" s="2">
        <v>37.409576196847176</v>
      </c>
      <c r="IA8" s="2">
        <v>39.021016002219866</v>
      </c>
      <c r="IB8" s="2">
        <v>36.175840119632888</v>
      </c>
      <c r="IC8" s="2">
        <v>32.462500653957349</v>
      </c>
      <c r="ID8" s="2">
        <v>29.733250132524091</v>
      </c>
      <c r="IE8" s="2">
        <v>27.031326648695238</v>
      </c>
      <c r="IF8" s="2">
        <v>25.650559537295578</v>
      </c>
      <c r="IG8" s="2">
        <v>25.854031746245692</v>
      </c>
      <c r="IH8" s="2">
        <v>26.564511201944597</v>
      </c>
      <c r="II8" s="38">
        <v>24.369951470981729</v>
      </c>
    </row>
    <row r="9" spans="1:243" x14ac:dyDescent="0.35">
      <c r="A9" s="65">
        <v>4</v>
      </c>
      <c r="B9" s="59" t="s">
        <v>5</v>
      </c>
      <c r="C9" s="28" t="s">
        <v>106</v>
      </c>
      <c r="D9" s="37">
        <v>777.56143941414837</v>
      </c>
      <c r="E9" s="2">
        <v>643.54064140962532</v>
      </c>
      <c r="F9" s="2">
        <v>880.42847761961207</v>
      </c>
      <c r="G9" s="2">
        <v>887.23452088475597</v>
      </c>
      <c r="H9" s="2">
        <v>909.42707080207094</v>
      </c>
      <c r="I9" s="2">
        <v>881.29272577258882</v>
      </c>
      <c r="J9" s="2">
        <v>936.69461573056412</v>
      </c>
      <c r="K9" s="2">
        <v>920.23026427048467</v>
      </c>
      <c r="L9" s="2">
        <v>922.94190459728577</v>
      </c>
      <c r="M9" s="2">
        <v>933.88432094916652</v>
      </c>
      <c r="N9" s="2">
        <v>884.07792152960974</v>
      </c>
      <c r="O9" s="2">
        <v>899.99202505295045</v>
      </c>
      <c r="P9" s="2">
        <v>897.3596592637</v>
      </c>
      <c r="Q9" s="2">
        <v>887.40795781395127</v>
      </c>
      <c r="R9" s="2">
        <v>826.40342939100981</v>
      </c>
      <c r="S9" s="2">
        <v>801.5178818744962</v>
      </c>
      <c r="T9" s="37">
        <v>774.08824455634669</v>
      </c>
      <c r="U9" s="2">
        <v>640.38341415802665</v>
      </c>
      <c r="V9" s="2">
        <v>876.44380592833136</v>
      </c>
      <c r="W9" s="2">
        <v>883.11523856715519</v>
      </c>
      <c r="X9" s="2">
        <v>905.06525124332086</v>
      </c>
      <c r="Y9" s="2">
        <v>876.57169946782233</v>
      </c>
      <c r="Z9" s="2">
        <v>931.44283831508744</v>
      </c>
      <c r="AA9" s="2">
        <v>914.86564001497368</v>
      </c>
      <c r="AB9" s="2">
        <v>917.29372542469025</v>
      </c>
      <c r="AC9" s="2">
        <v>928.25551838067429</v>
      </c>
      <c r="AD9" s="2">
        <v>878.78763586501213</v>
      </c>
      <c r="AE9" s="2">
        <v>894.59483416945329</v>
      </c>
      <c r="AF9" s="2">
        <v>891.67797507385364</v>
      </c>
      <c r="AG9" s="2">
        <v>881.46720628879541</v>
      </c>
      <c r="AH9" s="2">
        <v>820.34902850309629</v>
      </c>
      <c r="AI9" s="2">
        <v>795.60909599311776</v>
      </c>
      <c r="AJ9" s="37">
        <v>10.96330113369112</v>
      </c>
      <c r="AK9" s="2">
        <v>9.2617018355110936</v>
      </c>
      <c r="AL9" s="2">
        <v>12.735658766140846</v>
      </c>
      <c r="AM9" s="2">
        <v>12.781109250358508</v>
      </c>
      <c r="AN9" s="2">
        <v>13.010206093775849</v>
      </c>
      <c r="AO9" s="2">
        <v>13.338586488235087</v>
      </c>
      <c r="AP9" s="2">
        <v>14.221168763445172</v>
      </c>
      <c r="AQ9" s="2">
        <v>14.198383152620991</v>
      </c>
      <c r="AR9" s="2">
        <v>14.868746712459922</v>
      </c>
      <c r="AS9" s="2">
        <v>15.048739434567281</v>
      </c>
      <c r="AT9" s="2">
        <v>13.72450829809628</v>
      </c>
      <c r="AU9" s="2">
        <v>13.37512361570905</v>
      </c>
      <c r="AV9" s="2">
        <v>13.790758172332232</v>
      </c>
      <c r="AW9" s="2">
        <v>13.765932818648727</v>
      </c>
      <c r="AX9" s="2">
        <v>13.478180811558106</v>
      </c>
      <c r="AY9" s="2">
        <v>12.692944906872823</v>
      </c>
      <c r="AZ9" s="37">
        <v>14.448296922746829</v>
      </c>
      <c r="BA9" s="2">
        <v>12.882592232162526</v>
      </c>
      <c r="BB9" s="2">
        <v>15.0829565014179</v>
      </c>
      <c r="BC9" s="2">
        <v>15.542388019595172</v>
      </c>
      <c r="BD9" s="2">
        <v>16.411156736416821</v>
      </c>
      <c r="BE9" s="2">
        <v>19.157703679214727</v>
      </c>
      <c r="BF9" s="2">
        <v>22.361208379796285</v>
      </c>
      <c r="BG9" s="2">
        <v>23.230461212744157</v>
      </c>
      <c r="BH9" s="2">
        <v>24.627200715226053</v>
      </c>
      <c r="BI9" s="2">
        <v>24.173819951864484</v>
      </c>
      <c r="BJ9" s="2">
        <v>22.658064706633517</v>
      </c>
      <c r="BK9" s="2">
        <v>23.235142231923135</v>
      </c>
      <c r="BL9" s="2">
        <v>24.88509998259299</v>
      </c>
      <c r="BM9" s="2">
        <v>26.001442224761178</v>
      </c>
      <c r="BN9" s="2">
        <v>26.177004866431975</v>
      </c>
      <c r="BO9" s="2">
        <v>25.557076956582083</v>
      </c>
      <c r="BP9" s="37">
        <v>368.71182637170205</v>
      </c>
      <c r="BQ9" s="2">
        <v>349.02574316516666</v>
      </c>
      <c r="BR9" s="2">
        <v>327.10974392245691</v>
      </c>
      <c r="BS9" s="2">
        <v>324.8796388218633</v>
      </c>
      <c r="BT9" s="2">
        <v>316.0182545954442</v>
      </c>
      <c r="BU9" s="2">
        <v>265.46392648756762</v>
      </c>
      <c r="BV9" s="2">
        <v>247.95564719587099</v>
      </c>
      <c r="BW9" s="2">
        <v>201.29525852643562</v>
      </c>
      <c r="BX9" s="2">
        <v>172.12979140927629</v>
      </c>
      <c r="BY9" s="2">
        <v>141.0304380437718</v>
      </c>
      <c r="BZ9" s="2">
        <v>118.2489112222239</v>
      </c>
      <c r="CA9" s="2">
        <v>96.047386800307791</v>
      </c>
      <c r="CB9" s="2">
        <v>86.4169110057598</v>
      </c>
      <c r="CC9" s="2">
        <v>73.757916943518495</v>
      </c>
      <c r="CD9" s="2">
        <v>64.825625026441003</v>
      </c>
      <c r="CE9" s="2">
        <v>55.088706841553304</v>
      </c>
      <c r="CF9" s="37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37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37">
        <v>2199.1129242369925</v>
      </c>
      <c r="DM9" s="2">
        <v>1576.7243709453423</v>
      </c>
      <c r="DN9" s="2">
        <v>2465.1457622190201</v>
      </c>
      <c r="DO9" s="2">
        <v>2336.0502424654305</v>
      </c>
      <c r="DP9" s="2">
        <v>2104.8002053864425</v>
      </c>
      <c r="DQ9" s="2">
        <v>2100.6816421913236</v>
      </c>
      <c r="DR9" s="2">
        <v>1285.4740950510125</v>
      </c>
      <c r="DS9" s="2">
        <v>1164.5042872993299</v>
      </c>
      <c r="DT9" s="2">
        <v>575.78515862428731</v>
      </c>
      <c r="DU9" s="2">
        <v>623.95041765816541</v>
      </c>
      <c r="DV9" s="2">
        <v>603.03714378643815</v>
      </c>
      <c r="DW9" s="2">
        <v>625.19102917578311</v>
      </c>
      <c r="DX9" s="2">
        <v>619.37529804486996</v>
      </c>
      <c r="DY9" s="2">
        <v>638.14785473310735</v>
      </c>
      <c r="DZ9" s="2">
        <v>601.19411962034155</v>
      </c>
      <c r="EA9" s="2">
        <v>628.16450689962517</v>
      </c>
      <c r="EB9" s="37">
        <v>4267.4772753784591</v>
      </c>
      <c r="EC9" s="2">
        <v>3537.1742468566422</v>
      </c>
      <c r="ED9" s="2">
        <v>4800.10423989845</v>
      </c>
      <c r="EE9" s="2">
        <v>4850.5113174433336</v>
      </c>
      <c r="EF9" s="2">
        <v>4941.2380520287079</v>
      </c>
      <c r="EG9" s="2">
        <v>4911.9962300588058</v>
      </c>
      <c r="EH9" s="2">
        <v>5142.5234480767322</v>
      </c>
      <c r="EI9" s="2">
        <v>4833.7306474475454</v>
      </c>
      <c r="EJ9" s="2">
        <v>4987.492639867286</v>
      </c>
      <c r="EK9" s="2">
        <v>4905.1486382623034</v>
      </c>
      <c r="EL9" s="2">
        <v>4631.132201562029</v>
      </c>
      <c r="EM9" s="2">
        <v>4496.151175519054</v>
      </c>
      <c r="EN9" s="2">
        <v>4493.4444328803156</v>
      </c>
      <c r="EO9" s="2">
        <v>4139.0087198240744</v>
      </c>
      <c r="EP9" s="2">
        <v>3885.8041129512362</v>
      </c>
      <c r="EQ9" s="2">
        <v>3756.8720510903781</v>
      </c>
      <c r="ER9" s="37">
        <v>533.28169208669783</v>
      </c>
      <c r="ES9" s="2">
        <v>514.35170406584052</v>
      </c>
      <c r="ET9" s="2">
        <v>624.61407166502852</v>
      </c>
      <c r="EU9" s="2">
        <v>673.09674502706071</v>
      </c>
      <c r="EV9" s="2">
        <v>767.37346308119038</v>
      </c>
      <c r="EW9" s="2">
        <v>1027.1754802438886</v>
      </c>
      <c r="EX9" s="2">
        <v>1349.7392794194491</v>
      </c>
      <c r="EY9" s="2">
        <v>1482.3600425037373</v>
      </c>
      <c r="EZ9" s="2">
        <v>1568.2943537181961</v>
      </c>
      <c r="FA9" s="2">
        <v>1400.4321285360743</v>
      </c>
      <c r="FB9" s="2">
        <v>1250.8585766131212</v>
      </c>
      <c r="FC9" s="2">
        <v>1320.1195273357321</v>
      </c>
      <c r="FD9" s="2">
        <v>1331.0889557351195</v>
      </c>
      <c r="FE9" s="2">
        <v>1341.4913058968498</v>
      </c>
      <c r="FF9" s="2">
        <v>1350.3091006361401</v>
      </c>
      <c r="FG9" s="2">
        <v>1326.3892448795705</v>
      </c>
      <c r="FH9" s="37">
        <v>10.434869632099632</v>
      </c>
      <c r="FI9" s="2">
        <v>8.5834890707432763</v>
      </c>
      <c r="FJ9" s="2">
        <v>12.202722073209433</v>
      </c>
      <c r="FK9" s="2">
        <v>12.204139467514523</v>
      </c>
      <c r="FL9" s="2">
        <v>12.307758868955183</v>
      </c>
      <c r="FM9" s="2">
        <v>12.1041474126799</v>
      </c>
      <c r="FN9" s="2">
        <v>12.603394615409563</v>
      </c>
      <c r="FO9" s="2">
        <v>12.238994926511042</v>
      </c>
      <c r="FP9" s="2">
        <v>12.53112640630358</v>
      </c>
      <c r="FQ9" s="2">
        <v>12.929441266486231</v>
      </c>
      <c r="FR9" s="2">
        <v>11.953413847726004</v>
      </c>
      <c r="FS9" s="2">
        <v>11.656968528172033</v>
      </c>
      <c r="FT9" s="2">
        <v>12.444952148878356</v>
      </c>
      <c r="FU9" s="2">
        <v>12.817964657950673</v>
      </c>
      <c r="FV9" s="2">
        <v>12.458532559907999</v>
      </c>
      <c r="FW9" s="2">
        <v>11.501727332116182</v>
      </c>
      <c r="FX9" s="37">
        <v>100.04146791965972</v>
      </c>
      <c r="FY9" s="2">
        <v>94.472042947453431</v>
      </c>
      <c r="FZ9" s="2">
        <v>110.54419533660476</v>
      </c>
      <c r="GA9" s="2">
        <v>116.07283576857714</v>
      </c>
      <c r="GB9" s="2">
        <v>127.90648586220564</v>
      </c>
      <c r="GC9" s="2">
        <v>160.08015762772337</v>
      </c>
      <c r="GD9" s="2">
        <v>197.47354231787844</v>
      </c>
      <c r="GE9" s="2">
        <v>212.20182320958926</v>
      </c>
      <c r="GF9" s="2">
        <v>223.98988510486342</v>
      </c>
      <c r="GG9" s="2">
        <v>205.37874491828205</v>
      </c>
      <c r="GH9" s="2">
        <v>185.50346642941247</v>
      </c>
      <c r="GI9" s="2">
        <v>191.79356643784138</v>
      </c>
      <c r="GJ9" s="2">
        <v>189.71908858610794</v>
      </c>
      <c r="GK9" s="2">
        <v>188.94284958400127</v>
      </c>
      <c r="GL9" s="2">
        <v>185.41518387684948</v>
      </c>
      <c r="GM9" s="2">
        <v>173.65725888057983</v>
      </c>
      <c r="GN9" s="37">
        <v>2776.6605987837884</v>
      </c>
      <c r="GO9" s="2">
        <v>1781.7223867627099</v>
      </c>
      <c r="GP9" s="2">
        <v>1739.2520689398643</v>
      </c>
      <c r="GQ9" s="2">
        <v>2175.1689226405861</v>
      </c>
      <c r="GR9" s="2">
        <v>2270.7135749630047</v>
      </c>
      <c r="GS9" s="2">
        <v>2211.9395584630233</v>
      </c>
      <c r="GT9" s="2">
        <v>921.51830205273382</v>
      </c>
      <c r="GU9" s="2">
        <v>747.62932469068164</v>
      </c>
      <c r="GV9" s="2">
        <v>1039.3249337032546</v>
      </c>
      <c r="GW9" s="2">
        <v>1521.5931004238469</v>
      </c>
      <c r="GX9" s="2">
        <v>1455.6569528827101</v>
      </c>
      <c r="GY9" s="2">
        <v>995.01515912682464</v>
      </c>
      <c r="GZ9" s="2">
        <v>1154.9006752317161</v>
      </c>
      <c r="HA9" s="2">
        <v>836.85119511867174</v>
      </c>
      <c r="HB9" s="2">
        <v>929.57659062246819</v>
      </c>
      <c r="HC9" s="2">
        <v>1299.7512997913691</v>
      </c>
      <c r="HD9" s="37">
        <v>2214.8462268300759</v>
      </c>
      <c r="HE9" s="2">
        <v>1393.0161858005004</v>
      </c>
      <c r="HF9" s="2">
        <v>1344.9360722582176</v>
      </c>
      <c r="HG9" s="2">
        <v>1790.7673386479532</v>
      </c>
      <c r="HH9" s="2">
        <v>1988.3383968207875</v>
      </c>
      <c r="HI9" s="2">
        <v>1869.1733685968375</v>
      </c>
      <c r="HJ9" s="2">
        <v>666.26796620936989</v>
      </c>
      <c r="HK9" s="2">
        <v>553.36170025742842</v>
      </c>
      <c r="HL9" s="2">
        <v>817.49331941476555</v>
      </c>
      <c r="HM9" s="2">
        <v>1251.7793639716392</v>
      </c>
      <c r="HN9" s="2">
        <v>1257.1335200743604</v>
      </c>
      <c r="HO9" s="2">
        <v>746.23498853498768</v>
      </c>
      <c r="HP9" s="2">
        <v>990.46579002185626</v>
      </c>
      <c r="HQ9" s="2">
        <v>586.57990835952774</v>
      </c>
      <c r="HR9" s="2">
        <v>627.38028395754111</v>
      </c>
      <c r="HS9" s="2">
        <v>969.53814413050202</v>
      </c>
      <c r="HT9" s="37">
        <v>3520.2421553433151</v>
      </c>
      <c r="HU9" s="2">
        <v>2266.7082995910687</v>
      </c>
      <c r="HV9" s="2">
        <v>2230.0500815569744</v>
      </c>
      <c r="HW9" s="2">
        <v>2652.3634466327139</v>
      </c>
      <c r="HX9" s="2">
        <v>2630.7733688374306</v>
      </c>
      <c r="HY9" s="2">
        <v>2649.46256926872</v>
      </c>
      <c r="HZ9" s="2">
        <v>1246.5663458582574</v>
      </c>
      <c r="IA9" s="2">
        <v>984.38708442753705</v>
      </c>
      <c r="IB9" s="2">
        <v>1326.8041472043158</v>
      </c>
      <c r="IC9" s="2">
        <v>1926.2271513738056</v>
      </c>
      <c r="ID9" s="2">
        <v>1776.1294633466703</v>
      </c>
      <c r="IE9" s="2">
        <v>1327.3776851796665</v>
      </c>
      <c r="IF9" s="2">
        <v>1365.7350645448507</v>
      </c>
      <c r="IG9" s="2">
        <v>1158.3007005562642</v>
      </c>
      <c r="IH9" s="2">
        <v>1315.2369223158146</v>
      </c>
      <c r="II9" s="38">
        <v>1734.2865788958047</v>
      </c>
    </row>
    <row r="10" spans="1:243" x14ac:dyDescent="0.35">
      <c r="A10" s="65">
        <v>5</v>
      </c>
      <c r="B10" s="48" t="s">
        <v>3</v>
      </c>
      <c r="C10" s="28" t="s">
        <v>107</v>
      </c>
      <c r="D10" s="37">
        <v>883.93222042835964</v>
      </c>
      <c r="E10" s="2">
        <v>898.98934501886413</v>
      </c>
      <c r="F10" s="2">
        <v>871.68239346863663</v>
      </c>
      <c r="G10" s="2">
        <v>862.24747320891152</v>
      </c>
      <c r="H10" s="2">
        <v>836.63917183884371</v>
      </c>
      <c r="I10" s="2">
        <v>794.38222451536069</v>
      </c>
      <c r="J10" s="2">
        <v>766.95451440717409</v>
      </c>
      <c r="K10" s="2">
        <v>702.55904888190605</v>
      </c>
      <c r="L10" s="2">
        <v>733.84577993662106</v>
      </c>
      <c r="M10" s="2">
        <v>691.38226348658338</v>
      </c>
      <c r="N10" s="2">
        <v>655.16479730099195</v>
      </c>
      <c r="O10" s="2">
        <v>635.59159781004598</v>
      </c>
      <c r="P10" s="2">
        <v>626.82144935702183</v>
      </c>
      <c r="Q10" s="2">
        <v>569.57673194663062</v>
      </c>
      <c r="R10" s="2">
        <v>549.98129881979617</v>
      </c>
      <c r="S10" s="2">
        <v>510.01253015737774</v>
      </c>
      <c r="T10" s="37">
        <v>653.48656643036861</v>
      </c>
      <c r="U10" s="2">
        <v>662.30645385271987</v>
      </c>
      <c r="V10" s="2">
        <v>631.53523483820243</v>
      </c>
      <c r="W10" s="2">
        <v>624.30342884326353</v>
      </c>
      <c r="X10" s="2">
        <v>598.60297185968398</v>
      </c>
      <c r="Y10" s="2">
        <v>558.71733753998217</v>
      </c>
      <c r="Z10" s="2">
        <v>524.27742529684178</v>
      </c>
      <c r="AA10" s="2">
        <v>451.05729600662107</v>
      </c>
      <c r="AB10" s="2">
        <v>470.85791506717891</v>
      </c>
      <c r="AC10" s="2">
        <v>432.40405366832852</v>
      </c>
      <c r="AD10" s="2">
        <v>402.28558488636963</v>
      </c>
      <c r="AE10" s="2">
        <v>384.65298035474797</v>
      </c>
      <c r="AF10" s="2">
        <v>374.86443399346535</v>
      </c>
      <c r="AG10" s="2">
        <v>319.78232156877255</v>
      </c>
      <c r="AH10" s="2">
        <v>297.54751455553719</v>
      </c>
      <c r="AI10" s="2">
        <v>254.85557843567648</v>
      </c>
      <c r="AJ10" s="37">
        <v>52.596539535686745</v>
      </c>
      <c r="AK10" s="2">
        <v>42.258741579020892</v>
      </c>
      <c r="AL10" s="2">
        <v>41.898626665783844</v>
      </c>
      <c r="AM10" s="2">
        <v>38.336214097231959</v>
      </c>
      <c r="AN10" s="2">
        <v>37.629247817577813</v>
      </c>
      <c r="AO10" s="2">
        <v>38.195641597558634</v>
      </c>
      <c r="AP10" s="2">
        <v>39.42233958792626</v>
      </c>
      <c r="AQ10" s="2">
        <v>38.421333919413371</v>
      </c>
      <c r="AR10" s="2">
        <v>43.492987746893689</v>
      </c>
      <c r="AS10" s="2">
        <v>46.570758214109787</v>
      </c>
      <c r="AT10" s="2">
        <v>46.63764484830206</v>
      </c>
      <c r="AU10" s="2">
        <v>48.970075138301539</v>
      </c>
      <c r="AV10" s="2">
        <v>59.684482588919437</v>
      </c>
      <c r="AW10" s="2">
        <v>55.922409341102565</v>
      </c>
      <c r="AX10" s="2">
        <v>62.575424219023226</v>
      </c>
      <c r="AY10" s="2">
        <v>57.631519724388525</v>
      </c>
      <c r="AZ10" s="37">
        <v>11.530014714360027</v>
      </c>
      <c r="BA10" s="2">
        <v>10.236940031237735</v>
      </c>
      <c r="BB10" s="2">
        <v>10.801252112277043</v>
      </c>
      <c r="BC10" s="2">
        <v>8.8259773595013762</v>
      </c>
      <c r="BD10" s="2">
        <v>9.4140921415478829</v>
      </c>
      <c r="BE10" s="2">
        <v>9.6472103874669877</v>
      </c>
      <c r="BF10" s="2">
        <v>9.9855279432699735</v>
      </c>
      <c r="BG10" s="2">
        <v>9.5689705238641629</v>
      </c>
      <c r="BH10" s="2">
        <v>11.336248362454032</v>
      </c>
      <c r="BI10" s="2">
        <v>12.954138385082187</v>
      </c>
      <c r="BJ10" s="2">
        <v>11.135582431900227</v>
      </c>
      <c r="BK10" s="2">
        <v>10.89917926043579</v>
      </c>
      <c r="BL10" s="2">
        <v>14.115342034696573</v>
      </c>
      <c r="BM10" s="2">
        <v>12.18527616058242</v>
      </c>
      <c r="BN10" s="2">
        <v>11.87845077070795</v>
      </c>
      <c r="BO10" s="2">
        <v>10.88737523070365</v>
      </c>
      <c r="BP10" s="37">
        <v>226476.52162602099</v>
      </c>
      <c r="BQ10" s="2">
        <v>233174.92970917927</v>
      </c>
      <c r="BR10" s="2">
        <v>236473.9299080502</v>
      </c>
      <c r="BS10" s="2">
        <v>234953.40196829085</v>
      </c>
      <c r="BT10" s="2">
        <v>234879.47459710555</v>
      </c>
      <c r="BU10" s="2">
        <v>232418.30123508157</v>
      </c>
      <c r="BV10" s="2">
        <v>239325.96968319247</v>
      </c>
      <c r="BW10" s="2">
        <v>248280.13834058688</v>
      </c>
      <c r="BX10" s="2">
        <v>259188.21984804928</v>
      </c>
      <c r="BY10" s="2">
        <v>254652.81408118422</v>
      </c>
      <c r="BZ10" s="2">
        <v>249106.81603343438</v>
      </c>
      <c r="CA10" s="2">
        <v>247166.32416859106</v>
      </c>
      <c r="CB10" s="2">
        <v>246999.67123483543</v>
      </c>
      <c r="CC10" s="2">
        <v>245509.66087104686</v>
      </c>
      <c r="CD10" s="2">
        <v>248236.60871535647</v>
      </c>
      <c r="CE10" s="2">
        <v>251181.31940330449</v>
      </c>
      <c r="CF10" s="37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37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37">
        <v>225.91603637541704</v>
      </c>
      <c r="DM10" s="2">
        <v>219.6592847338656</v>
      </c>
      <c r="DN10" s="2">
        <v>204.94953642498893</v>
      </c>
      <c r="DO10" s="2">
        <v>179.43187723579584</v>
      </c>
      <c r="DP10" s="2">
        <v>164.73576569918393</v>
      </c>
      <c r="DQ10" s="2">
        <v>150.87983487715525</v>
      </c>
      <c r="DR10" s="2">
        <v>138.70901011707983</v>
      </c>
      <c r="DS10" s="2">
        <v>105.47557950133319</v>
      </c>
      <c r="DT10" s="2">
        <v>108.93257476349595</v>
      </c>
      <c r="DU10" s="2">
        <v>114.63111169224155</v>
      </c>
      <c r="DV10" s="2">
        <v>103.10703167214692</v>
      </c>
      <c r="DW10" s="2">
        <v>112.89968929950362</v>
      </c>
      <c r="DX10" s="2">
        <v>138.72387263429775</v>
      </c>
      <c r="DY10" s="2">
        <v>127.2308258430099</v>
      </c>
      <c r="DZ10" s="2">
        <v>91.166420145325546</v>
      </c>
      <c r="EA10" s="2">
        <v>103.93768253472703</v>
      </c>
      <c r="EB10" s="37">
        <v>1668.0168225815969</v>
      </c>
      <c r="EC10" s="2">
        <v>1508.3542403345784</v>
      </c>
      <c r="ED10" s="2">
        <v>1336.2778057467742</v>
      </c>
      <c r="EE10" s="2">
        <v>1183.1326946887423</v>
      </c>
      <c r="EF10" s="2">
        <v>1084.6501585468745</v>
      </c>
      <c r="EG10" s="2">
        <v>1008.3445567044686</v>
      </c>
      <c r="EH10" s="2">
        <v>927.68419833471785</v>
      </c>
      <c r="EI10" s="2">
        <v>807.73088328321023</v>
      </c>
      <c r="EJ10" s="2">
        <v>794.81504318763814</v>
      </c>
      <c r="EK10" s="2">
        <v>747.10568135379788</v>
      </c>
      <c r="EL10" s="2">
        <v>671.74097118730629</v>
      </c>
      <c r="EM10" s="2">
        <v>619.82284789976063</v>
      </c>
      <c r="EN10" s="2">
        <v>653.08834244269167</v>
      </c>
      <c r="EO10" s="2">
        <v>554.63649538553864</v>
      </c>
      <c r="EP10" s="2">
        <v>528.96140613391435</v>
      </c>
      <c r="EQ10" s="2">
        <v>493.37666744999763</v>
      </c>
      <c r="ER10" s="37">
        <v>692.56932795057958</v>
      </c>
      <c r="ES10" s="2">
        <v>665.60924306020036</v>
      </c>
      <c r="ET10" s="2">
        <v>598.71014473549371</v>
      </c>
      <c r="EU10" s="2">
        <v>553.2992517009875</v>
      </c>
      <c r="EV10" s="2">
        <v>532.58479795749679</v>
      </c>
      <c r="EW10" s="2">
        <v>531.65969258376981</v>
      </c>
      <c r="EX10" s="2">
        <v>524.56961955086126</v>
      </c>
      <c r="EY10" s="2">
        <v>490.91064577694817</v>
      </c>
      <c r="EZ10" s="2">
        <v>491.04840099638164</v>
      </c>
      <c r="FA10" s="2">
        <v>462.19585322076739</v>
      </c>
      <c r="FB10" s="2">
        <v>420.35684662001688</v>
      </c>
      <c r="FC10" s="2">
        <v>396.33153725038949</v>
      </c>
      <c r="FD10" s="2">
        <v>402.87511338179314</v>
      </c>
      <c r="FE10" s="2">
        <v>363.01597884101551</v>
      </c>
      <c r="FF10" s="2">
        <v>349.32569972336853</v>
      </c>
      <c r="FG10" s="2">
        <v>332.84310344314918</v>
      </c>
      <c r="FH10" s="37">
        <v>13.494716716530979</v>
      </c>
      <c r="FI10" s="2">
        <v>13.33547721431029</v>
      </c>
      <c r="FJ10" s="2">
        <v>12.168567647367428</v>
      </c>
      <c r="FK10" s="2">
        <v>11.220539316616446</v>
      </c>
      <c r="FL10" s="2">
        <v>10.818379723330283</v>
      </c>
      <c r="FM10" s="2">
        <v>10.246702046895159</v>
      </c>
      <c r="FN10" s="2">
        <v>10.002619624588943</v>
      </c>
      <c r="FO10" s="2">
        <v>8.7746740656372442</v>
      </c>
      <c r="FP10" s="2">
        <v>9.4759603010081914</v>
      </c>
      <c r="FQ10" s="2">
        <v>9.5631311729004196</v>
      </c>
      <c r="FR10" s="2">
        <v>9.1864936284551266</v>
      </c>
      <c r="FS10" s="2">
        <v>9.2631808406818035</v>
      </c>
      <c r="FT10" s="2">
        <v>10.70239295575899</v>
      </c>
      <c r="FU10" s="2">
        <v>9.2715132062142747</v>
      </c>
      <c r="FV10" s="2">
        <v>9.0443455047658166</v>
      </c>
      <c r="FW10" s="2">
        <v>8.9848591942901717</v>
      </c>
      <c r="FX10" s="37">
        <v>1513.5989745680772</v>
      </c>
      <c r="FY10" s="2">
        <v>1534.0572970263313</v>
      </c>
      <c r="FZ10" s="2">
        <v>1655.7036104395247</v>
      </c>
      <c r="GA10" s="2">
        <v>1455.1454586133548</v>
      </c>
      <c r="GB10" s="2">
        <v>1641.2531031562899</v>
      </c>
      <c r="GC10" s="2">
        <v>1685.7964959799046</v>
      </c>
      <c r="GD10" s="2">
        <v>1503.3792058772135</v>
      </c>
      <c r="GE10" s="2">
        <v>1440.6266215658763</v>
      </c>
      <c r="GF10" s="2">
        <v>1540.8113503779521</v>
      </c>
      <c r="GG10" s="2">
        <v>1554.72249247679</v>
      </c>
      <c r="GH10" s="2">
        <v>1502.0559369803261</v>
      </c>
      <c r="GI10" s="2">
        <v>1470.5249725228639</v>
      </c>
      <c r="GJ10" s="2">
        <v>1503.5885879990647</v>
      </c>
      <c r="GK10" s="2">
        <v>1492.6711605902813</v>
      </c>
      <c r="GL10" s="2">
        <v>1491.6703840384357</v>
      </c>
      <c r="GM10" s="2">
        <v>1480.2116892124645</v>
      </c>
      <c r="GN10" s="37">
        <v>115.54194745176319</v>
      </c>
      <c r="GO10" s="2">
        <v>103.33960040170287</v>
      </c>
      <c r="GP10" s="2">
        <v>91.896897111774408</v>
      </c>
      <c r="GQ10" s="2">
        <v>83.53017512721307</v>
      </c>
      <c r="GR10" s="2">
        <v>76.972020745802595</v>
      </c>
      <c r="GS10" s="2">
        <v>74.994911841347687</v>
      </c>
      <c r="GT10" s="2">
        <v>65.7785872433777</v>
      </c>
      <c r="GU10" s="2">
        <v>69.977576954774278</v>
      </c>
      <c r="GV10" s="2">
        <v>68.147944414070764</v>
      </c>
      <c r="GW10" s="2">
        <v>66.752647032775926</v>
      </c>
      <c r="GX10" s="2">
        <v>61.383450298203634</v>
      </c>
      <c r="GY10" s="2">
        <v>60.008795487684111</v>
      </c>
      <c r="GZ10" s="2">
        <v>64.081224803203057</v>
      </c>
      <c r="HA10" s="2">
        <v>56.701268190994874</v>
      </c>
      <c r="HB10" s="2">
        <v>57.506895506166039</v>
      </c>
      <c r="HC10" s="2">
        <v>52.589176376220905</v>
      </c>
      <c r="HD10" s="37">
        <v>71.842198685678639</v>
      </c>
      <c r="HE10" s="2">
        <v>61.008445438159669</v>
      </c>
      <c r="HF10" s="2">
        <v>56.902253774634453</v>
      </c>
      <c r="HG10" s="2">
        <v>45.376438016995358</v>
      </c>
      <c r="HH10" s="2">
        <v>42.272973643455941</v>
      </c>
      <c r="HI10" s="2">
        <v>38.67965596930722</v>
      </c>
      <c r="HJ10" s="2">
        <v>35.003043346671099</v>
      </c>
      <c r="HK10" s="2">
        <v>31.269434875196534</v>
      </c>
      <c r="HL10" s="2">
        <v>31.583267502298604</v>
      </c>
      <c r="HM10" s="2">
        <v>32.002660880626109</v>
      </c>
      <c r="HN10" s="2">
        <v>27.877653728435924</v>
      </c>
      <c r="HO10" s="2">
        <v>27.480184950665159</v>
      </c>
      <c r="HP10" s="2">
        <v>31.060583581287151</v>
      </c>
      <c r="HQ10" s="2">
        <v>26.907482832091823</v>
      </c>
      <c r="HR10" s="2">
        <v>26.1411690254041</v>
      </c>
      <c r="HS10" s="2">
        <v>24.525594786262815</v>
      </c>
      <c r="HT10" s="37">
        <v>153.38300830548627</v>
      </c>
      <c r="HU10" s="2">
        <v>140.55532865067485</v>
      </c>
      <c r="HV10" s="2">
        <v>120.58710624201065</v>
      </c>
      <c r="HW10" s="2">
        <v>119.50859312479398</v>
      </c>
      <c r="HX10" s="2">
        <v>108.93870099711506</v>
      </c>
      <c r="HY10" s="2">
        <v>108.34033768581193</v>
      </c>
      <c r="HZ10" s="2">
        <v>93.614224728420425</v>
      </c>
      <c r="IA10" s="2">
        <v>107.82040297864815</v>
      </c>
      <c r="IB10" s="2">
        <v>103.26976993450948</v>
      </c>
      <c r="IC10" s="2">
        <v>99.266886468534338</v>
      </c>
      <c r="ID10" s="2">
        <v>93.410079148527259</v>
      </c>
      <c r="IE10" s="2">
        <v>90.667215533779896</v>
      </c>
      <c r="IF10" s="2">
        <v>93.68892884294695</v>
      </c>
      <c r="IG10" s="2">
        <v>83.646461874158632</v>
      </c>
      <c r="IH10" s="2">
        <v>86.253776270830528</v>
      </c>
      <c r="II10" s="38">
        <v>77.794712773068198</v>
      </c>
    </row>
    <row r="11" spans="1:243" x14ac:dyDescent="0.35">
      <c r="A11" s="65">
        <v>6</v>
      </c>
      <c r="B11" s="48" t="s">
        <v>3</v>
      </c>
      <c r="C11" s="28" t="s">
        <v>108</v>
      </c>
      <c r="D11" s="37">
        <v>54.11856682264068</v>
      </c>
      <c r="E11" s="2">
        <v>49.192879805998693</v>
      </c>
      <c r="F11" s="2">
        <v>49.958077475728452</v>
      </c>
      <c r="G11" s="2">
        <v>45.115401721011807</v>
      </c>
      <c r="H11" s="2">
        <v>41.903844443256027</v>
      </c>
      <c r="I11" s="2">
        <v>38.711365258337544</v>
      </c>
      <c r="J11" s="2">
        <v>34.084443401727391</v>
      </c>
      <c r="K11" s="2">
        <v>29.825664066520819</v>
      </c>
      <c r="L11" s="2">
        <v>28.583778101460325</v>
      </c>
      <c r="M11" s="2">
        <v>26.169536679909278</v>
      </c>
      <c r="N11" s="2">
        <v>20.862268997095423</v>
      </c>
      <c r="O11" s="2">
        <v>20.327594684376983</v>
      </c>
      <c r="P11" s="2">
        <v>18.254728112862811</v>
      </c>
      <c r="Q11" s="2">
        <v>17.67734411176998</v>
      </c>
      <c r="R11" s="2">
        <v>19.326040150223431</v>
      </c>
      <c r="S11" s="2">
        <v>19.657021796779269</v>
      </c>
      <c r="T11" s="37">
        <v>53.456297051388923</v>
      </c>
      <c r="U11" s="2">
        <v>48.551503248760795</v>
      </c>
      <c r="V11" s="2">
        <v>49.358601407736089</v>
      </c>
      <c r="W11" s="2">
        <v>44.582699055458164</v>
      </c>
      <c r="X11" s="2">
        <v>41.299998253045935</v>
      </c>
      <c r="Y11" s="2">
        <v>38.253416951868701</v>
      </c>
      <c r="Z11" s="2">
        <v>33.643878967304417</v>
      </c>
      <c r="AA11" s="2">
        <v>29.374651407360815</v>
      </c>
      <c r="AB11" s="2">
        <v>28.171674102183708</v>
      </c>
      <c r="AC11" s="2">
        <v>25.765356023801608</v>
      </c>
      <c r="AD11" s="2">
        <v>20.492909569015534</v>
      </c>
      <c r="AE11" s="2">
        <v>20.019483383606847</v>
      </c>
      <c r="AF11" s="2">
        <v>17.995032949801555</v>
      </c>
      <c r="AG11" s="2">
        <v>17.430496084106899</v>
      </c>
      <c r="AH11" s="2">
        <v>19.084123459952831</v>
      </c>
      <c r="AI11" s="2">
        <v>19.449871495097401</v>
      </c>
      <c r="AJ11" s="37">
        <v>1.7274853846159315</v>
      </c>
      <c r="AK11" s="2">
        <v>1.5349430484662037</v>
      </c>
      <c r="AL11" s="2">
        <v>1.4084174071903024</v>
      </c>
      <c r="AM11" s="2">
        <v>1.2635799904313607</v>
      </c>
      <c r="AN11" s="2">
        <v>3.630489369680157</v>
      </c>
      <c r="AO11" s="2">
        <v>1.1412868860738681</v>
      </c>
      <c r="AP11" s="2">
        <v>1.2680968473524248</v>
      </c>
      <c r="AQ11" s="2">
        <v>1.6917466324654027</v>
      </c>
      <c r="AR11" s="2">
        <v>1.3825340306769929</v>
      </c>
      <c r="AS11" s="2">
        <v>1.6905535938967924</v>
      </c>
      <c r="AT11" s="2">
        <v>1.4538051591102628</v>
      </c>
      <c r="AU11" s="2">
        <v>1.4206713284327277</v>
      </c>
      <c r="AV11" s="2">
        <v>1.4334213018181265</v>
      </c>
      <c r="AW11" s="2">
        <v>1.5429012058063072</v>
      </c>
      <c r="AX11" s="2">
        <v>1.4870269577930921</v>
      </c>
      <c r="AY11" s="2">
        <v>1.1396894187609308</v>
      </c>
      <c r="AZ11" s="37">
        <v>0.50200577175411787</v>
      </c>
      <c r="BA11" s="2">
        <v>0.46616327293562448</v>
      </c>
      <c r="BB11" s="2">
        <v>0.46964700370453838</v>
      </c>
      <c r="BC11" s="2">
        <v>0.44288793181653296</v>
      </c>
      <c r="BD11" s="2">
        <v>0.65823115313103486</v>
      </c>
      <c r="BE11" s="2">
        <v>0.46599953739007721</v>
      </c>
      <c r="BF11" s="2">
        <v>0.4599510935702088</v>
      </c>
      <c r="BG11" s="2">
        <v>0.51178898731369638</v>
      </c>
      <c r="BH11" s="2">
        <v>0.50780156049226077</v>
      </c>
      <c r="BI11" s="2">
        <v>0.54615688918148242</v>
      </c>
      <c r="BJ11" s="2">
        <v>0.55486492326209824</v>
      </c>
      <c r="BK11" s="2">
        <v>0.54616770825531447</v>
      </c>
      <c r="BL11" s="2">
        <v>0.55344428639415288</v>
      </c>
      <c r="BM11" s="2">
        <v>0.55595424987099984</v>
      </c>
      <c r="BN11" s="2">
        <v>0.57571877547151784</v>
      </c>
      <c r="BO11" s="2">
        <v>0.51495552151984414</v>
      </c>
      <c r="BP11" s="37">
        <v>480.86865096770401</v>
      </c>
      <c r="BQ11" s="2">
        <v>474.864884552891</v>
      </c>
      <c r="BR11" s="2">
        <v>435.58392460932401</v>
      </c>
      <c r="BS11" s="2">
        <v>379.95712389019002</v>
      </c>
      <c r="BT11" s="2">
        <v>327.76123227933601</v>
      </c>
      <c r="BU11" s="2">
        <v>302.50239625038898</v>
      </c>
      <c r="BV11" s="2">
        <v>283.17068290101503</v>
      </c>
      <c r="BW11" s="2">
        <v>268.01967181285801</v>
      </c>
      <c r="BX11" s="2">
        <v>238.82563288721099</v>
      </c>
      <c r="BY11" s="2">
        <v>212.11357984546299</v>
      </c>
      <c r="BZ11" s="2">
        <v>181.61367896034301</v>
      </c>
      <c r="CA11" s="2">
        <v>123.59806088636699</v>
      </c>
      <c r="CB11" s="2">
        <v>72.896630715904706</v>
      </c>
      <c r="CC11" s="2">
        <v>56.318917684675903</v>
      </c>
      <c r="CD11" s="2">
        <v>47.714459952460999</v>
      </c>
      <c r="CE11" s="2">
        <v>38.775784753806199</v>
      </c>
      <c r="CF11" s="37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37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37">
        <v>17.86028426123406</v>
      </c>
      <c r="DM11" s="2">
        <v>15.029050454848525</v>
      </c>
      <c r="DN11" s="2">
        <v>14.085904030860604</v>
      </c>
      <c r="DO11" s="2">
        <v>11.95138703511884</v>
      </c>
      <c r="DP11" s="2">
        <v>12.55747694479812</v>
      </c>
      <c r="DQ11" s="2">
        <v>10.397977667412324</v>
      </c>
      <c r="DR11" s="2">
        <v>6.9413334879534787</v>
      </c>
      <c r="DS11" s="2">
        <v>5.2864813757731648</v>
      </c>
      <c r="DT11" s="2">
        <v>4.2159860559796654</v>
      </c>
      <c r="DU11" s="2">
        <v>4.8259866544557637</v>
      </c>
      <c r="DV11" s="2">
        <v>3.9009098785790877</v>
      </c>
      <c r="DW11" s="2">
        <v>3.6546249401226807</v>
      </c>
      <c r="DX11" s="2">
        <v>3.5393601442829321</v>
      </c>
      <c r="DY11" s="2">
        <v>4.0223598970979166</v>
      </c>
      <c r="DZ11" s="2">
        <v>4.0429046804727031</v>
      </c>
      <c r="EA11" s="2">
        <v>3.8550968700526145</v>
      </c>
      <c r="EB11" s="37">
        <v>100.95954171658967</v>
      </c>
      <c r="EC11" s="2">
        <v>93.661478831634284</v>
      </c>
      <c r="ED11" s="2">
        <v>91.782635023194075</v>
      </c>
      <c r="EE11" s="2">
        <v>85.04337576340906</v>
      </c>
      <c r="EF11" s="2">
        <v>113.85515306158253</v>
      </c>
      <c r="EG11" s="2">
        <v>78.399250669816283</v>
      </c>
      <c r="EH11" s="2">
        <v>72.389163030513885</v>
      </c>
      <c r="EI11" s="2">
        <v>71.205059025525131</v>
      </c>
      <c r="EJ11" s="2">
        <v>67.084981933317891</v>
      </c>
      <c r="EK11" s="2">
        <v>63.078034269106375</v>
      </c>
      <c r="EL11" s="2">
        <v>55.969218639163692</v>
      </c>
      <c r="EM11" s="2">
        <v>50.212408924555064</v>
      </c>
      <c r="EN11" s="2">
        <v>44.420707346470394</v>
      </c>
      <c r="EO11" s="2">
        <v>41.598266366590188</v>
      </c>
      <c r="EP11" s="2">
        <v>41.140503153382355</v>
      </c>
      <c r="EQ11" s="2">
        <v>36.097190054794687</v>
      </c>
      <c r="ER11" s="37">
        <v>137.71555807768465</v>
      </c>
      <c r="ES11" s="2">
        <v>123.1038156887727</v>
      </c>
      <c r="ET11" s="2">
        <v>109.92857470243113</v>
      </c>
      <c r="EU11" s="2">
        <v>98.632703391653109</v>
      </c>
      <c r="EV11" s="2">
        <v>356.11035888134887</v>
      </c>
      <c r="EW11" s="2">
        <v>76.8123899884677</v>
      </c>
      <c r="EX11" s="2">
        <v>74.007215603460267</v>
      </c>
      <c r="EY11" s="2">
        <v>74.236478235591079</v>
      </c>
      <c r="EZ11" s="2">
        <v>72.237703622917437</v>
      </c>
      <c r="FA11" s="2">
        <v>67.660443119942485</v>
      </c>
      <c r="FB11" s="2">
        <v>60.406958439679386</v>
      </c>
      <c r="FC11" s="2">
        <v>58.992479827201848</v>
      </c>
      <c r="FD11" s="2">
        <v>54.051227052093516</v>
      </c>
      <c r="FE11" s="2">
        <v>51.230601281680109</v>
      </c>
      <c r="FF11" s="2">
        <v>50.86224822203809</v>
      </c>
      <c r="FG11" s="2">
        <v>47.69360641358675</v>
      </c>
      <c r="FH11" s="37">
        <v>2.9699219350137329</v>
      </c>
      <c r="FI11" s="2">
        <v>2.6255739207835513</v>
      </c>
      <c r="FJ11" s="2">
        <v>2.375954268712797</v>
      </c>
      <c r="FK11" s="2">
        <v>2.0392164794783398</v>
      </c>
      <c r="FL11" s="2">
        <v>12.742347968611911</v>
      </c>
      <c r="FM11" s="2">
        <v>1.6100295217171168</v>
      </c>
      <c r="FN11" s="2">
        <v>1.447759307323303</v>
      </c>
      <c r="FO11" s="2">
        <v>1.4013483329309961</v>
      </c>
      <c r="FP11" s="2">
        <v>1.2811384879819243</v>
      </c>
      <c r="FQ11" s="2">
        <v>1.2384409256099762</v>
      </c>
      <c r="FR11" s="2">
        <v>1.0097342154899072</v>
      </c>
      <c r="FS11" s="2">
        <v>0.93905195850347367</v>
      </c>
      <c r="FT11" s="2">
        <v>0.86111981621072997</v>
      </c>
      <c r="FU11" s="2">
        <v>0.83007310596049877</v>
      </c>
      <c r="FV11" s="2">
        <v>0.83214538180876807</v>
      </c>
      <c r="FW11" s="2">
        <v>0.74378416616542298</v>
      </c>
      <c r="FX11" s="37">
        <v>47.079398534994482</v>
      </c>
      <c r="FY11" s="2">
        <v>37.237576855794728</v>
      </c>
      <c r="FZ11" s="2">
        <v>37.37591038729569</v>
      </c>
      <c r="GA11" s="2">
        <v>40.772419043783586</v>
      </c>
      <c r="GB11" s="2">
        <v>73.032416788402358</v>
      </c>
      <c r="GC11" s="2">
        <v>32.308864050646925</v>
      </c>
      <c r="GD11" s="2">
        <v>35.920606968781726</v>
      </c>
      <c r="GE11" s="2">
        <v>34.032844538276194</v>
      </c>
      <c r="GF11" s="2">
        <v>44.974444905803679</v>
      </c>
      <c r="GG11" s="2">
        <v>28.020184138022142</v>
      </c>
      <c r="GH11" s="2">
        <v>27.270831079586344</v>
      </c>
      <c r="GI11" s="2">
        <v>25.956587836880388</v>
      </c>
      <c r="GJ11" s="2">
        <v>24.619278794067839</v>
      </c>
      <c r="GK11" s="2">
        <v>25.728695019142243</v>
      </c>
      <c r="GL11" s="2">
        <v>18.546996744895388</v>
      </c>
      <c r="GM11" s="2">
        <v>17.128088363221778</v>
      </c>
      <c r="GN11" s="37">
        <v>12.041200020437646</v>
      </c>
      <c r="GO11" s="2">
        <v>11.825510785935027</v>
      </c>
      <c r="GP11" s="2">
        <v>10.211480322585651</v>
      </c>
      <c r="GQ11" s="2">
        <v>11.931509020611236</v>
      </c>
      <c r="GR11" s="2">
        <v>10.834980665947127</v>
      </c>
      <c r="GS11" s="2">
        <v>10.626318528403477</v>
      </c>
      <c r="GT11" s="2">
        <v>9.2898328328629542</v>
      </c>
      <c r="GU11" s="2">
        <v>12.128505846367947</v>
      </c>
      <c r="GV11" s="2">
        <v>11.104127809565389</v>
      </c>
      <c r="GW11" s="2">
        <v>10.268316861843942</v>
      </c>
      <c r="GX11" s="2">
        <v>10.185374272390447</v>
      </c>
      <c r="GY11" s="2">
        <v>9.7377062998470905</v>
      </c>
      <c r="GZ11" s="2">
        <v>9.1903230032820122</v>
      </c>
      <c r="HA11" s="2">
        <v>8.552522869363969</v>
      </c>
      <c r="HB11" s="2">
        <v>9.1058599656480137</v>
      </c>
      <c r="HC11" s="2">
        <v>7.8871958124265529</v>
      </c>
      <c r="HD11" s="37">
        <v>4.9831723052154846</v>
      </c>
      <c r="HE11" s="2">
        <v>4.6359080230721732</v>
      </c>
      <c r="HF11" s="2">
        <v>4.2688430738779388</v>
      </c>
      <c r="HG11" s="2">
        <v>4.0978773747193422</v>
      </c>
      <c r="HH11" s="2">
        <v>4.1640164481983133</v>
      </c>
      <c r="HI11" s="2">
        <v>3.5563508571381512</v>
      </c>
      <c r="HJ11" s="2">
        <v>3.0657219830146074</v>
      </c>
      <c r="HK11" s="2">
        <v>3.0963045839879944</v>
      </c>
      <c r="HL11" s="2">
        <v>2.9247201191720635</v>
      </c>
      <c r="HM11" s="2">
        <v>2.7854626475463959</v>
      </c>
      <c r="HN11" s="2">
        <v>2.6212025090951094</v>
      </c>
      <c r="HO11" s="2">
        <v>2.4545652433105314</v>
      </c>
      <c r="HP11" s="2">
        <v>2.2833920462423061</v>
      </c>
      <c r="HQ11" s="2">
        <v>2.1791230687357719</v>
      </c>
      <c r="HR11" s="2">
        <v>2.1361040530881055</v>
      </c>
      <c r="HS11" s="2">
        <v>1.9095893631925183</v>
      </c>
      <c r="HT11" s="37">
        <v>19.117405384069514</v>
      </c>
      <c r="HU11" s="2">
        <v>19.091985324378559</v>
      </c>
      <c r="HV11" s="2">
        <v>16.180604241629425</v>
      </c>
      <c r="HW11" s="2">
        <v>19.965772949473916</v>
      </c>
      <c r="HX11" s="2">
        <v>17.626462006786785</v>
      </c>
      <c r="HY11" s="2">
        <v>17.886572954014635</v>
      </c>
      <c r="HZ11" s="2">
        <v>15.700637577775856</v>
      </c>
      <c r="IA11" s="2">
        <v>21.550689315339049</v>
      </c>
      <c r="IB11" s="2">
        <v>19.646287104594265</v>
      </c>
      <c r="IC11" s="2">
        <v>18.031736109107818</v>
      </c>
      <c r="ID11" s="2">
        <v>18.035005741197029</v>
      </c>
      <c r="IE11" s="2">
        <v>17.301384392091055</v>
      </c>
      <c r="IF11" s="2">
        <v>16.348898144462527</v>
      </c>
      <c r="IG11" s="2">
        <v>15.119242478405608</v>
      </c>
      <c r="IH11" s="2">
        <v>16.319501838142688</v>
      </c>
      <c r="II11" s="38">
        <v>14.059498686984814</v>
      </c>
    </row>
    <row r="12" spans="1:243" x14ac:dyDescent="0.35">
      <c r="A12" s="65">
        <v>7</v>
      </c>
      <c r="B12" s="48" t="s">
        <v>3</v>
      </c>
      <c r="C12" s="28" t="s">
        <v>109</v>
      </c>
      <c r="D12" s="37">
        <v>254.34851308873442</v>
      </c>
      <c r="E12" s="2">
        <v>246.94714043850115</v>
      </c>
      <c r="F12" s="2">
        <v>257.09910338724097</v>
      </c>
      <c r="G12" s="2">
        <v>250.8571816980301</v>
      </c>
      <c r="H12" s="2">
        <v>233.03213303756206</v>
      </c>
      <c r="I12" s="2">
        <v>213.09301584835725</v>
      </c>
      <c r="J12" s="2">
        <v>203.51910706021496</v>
      </c>
      <c r="K12" s="2">
        <v>206.95401854673844</v>
      </c>
      <c r="L12" s="2">
        <v>279.60741327551921</v>
      </c>
      <c r="M12" s="2">
        <v>289.34135013268292</v>
      </c>
      <c r="N12" s="2">
        <v>300.78647541844799</v>
      </c>
      <c r="O12" s="2">
        <v>303.33596972692175</v>
      </c>
      <c r="P12" s="2">
        <v>298.38138106189081</v>
      </c>
      <c r="Q12" s="2">
        <v>302.35041387915015</v>
      </c>
      <c r="R12" s="2">
        <v>291.06212251591234</v>
      </c>
      <c r="S12" s="2">
        <v>266.26128544547112</v>
      </c>
      <c r="T12" s="37">
        <v>221.85520390136176</v>
      </c>
      <c r="U12" s="2">
        <v>216.97331356041408</v>
      </c>
      <c r="V12" s="2">
        <v>226.09319440347556</v>
      </c>
      <c r="W12" s="2">
        <v>222.56137876823706</v>
      </c>
      <c r="X12" s="2">
        <v>203.00084310592933</v>
      </c>
      <c r="Y12" s="2">
        <v>184.70162698941803</v>
      </c>
      <c r="Z12" s="2">
        <v>173.66674964625057</v>
      </c>
      <c r="AA12" s="2">
        <v>177.10906511909474</v>
      </c>
      <c r="AB12" s="2">
        <v>250.38703356764094</v>
      </c>
      <c r="AC12" s="2">
        <v>257.93070788487455</v>
      </c>
      <c r="AD12" s="2">
        <v>272.45833529601873</v>
      </c>
      <c r="AE12" s="2">
        <v>271.87906377547114</v>
      </c>
      <c r="AF12" s="2">
        <v>269.88683254728051</v>
      </c>
      <c r="AG12" s="2">
        <v>275.60487204816337</v>
      </c>
      <c r="AH12" s="2">
        <v>263.44058962149563</v>
      </c>
      <c r="AI12" s="2">
        <v>239.01743789022009</v>
      </c>
      <c r="AJ12" s="37">
        <v>201.02649175382797</v>
      </c>
      <c r="AK12" s="2">
        <v>183.8432151931745</v>
      </c>
      <c r="AL12" s="2">
        <v>191.24606376932061</v>
      </c>
      <c r="AM12" s="2">
        <v>174.03496570729612</v>
      </c>
      <c r="AN12" s="2">
        <v>186.38999124362806</v>
      </c>
      <c r="AO12" s="2">
        <v>175.64884939283004</v>
      </c>
      <c r="AP12" s="2">
        <v>184.77590597743003</v>
      </c>
      <c r="AQ12" s="2">
        <v>184.49656384060381</v>
      </c>
      <c r="AR12" s="2">
        <v>180.18849102142499</v>
      </c>
      <c r="AS12" s="2">
        <v>194.66958670257313</v>
      </c>
      <c r="AT12" s="2">
        <v>173.82579048535791</v>
      </c>
      <c r="AU12" s="2">
        <v>195.91380681119128</v>
      </c>
      <c r="AV12" s="2">
        <v>176.54404824480463</v>
      </c>
      <c r="AW12" s="2">
        <v>164.02461920999292</v>
      </c>
      <c r="AX12" s="2">
        <v>168.47153776769107</v>
      </c>
      <c r="AY12" s="2">
        <v>166.14141869749483</v>
      </c>
      <c r="AZ12" s="37">
        <v>94.519285261584827</v>
      </c>
      <c r="BA12" s="2">
        <v>86.981468886200958</v>
      </c>
      <c r="BB12" s="2">
        <v>90.604741878483367</v>
      </c>
      <c r="BC12" s="2">
        <v>83.010649238597935</v>
      </c>
      <c r="BD12" s="2">
        <v>89.08493850138106</v>
      </c>
      <c r="BE12" s="2">
        <v>84.479937938657386</v>
      </c>
      <c r="BF12" s="2">
        <v>89.08086824248025</v>
      </c>
      <c r="BG12" s="2">
        <v>89.394700605060493</v>
      </c>
      <c r="BH12" s="2">
        <v>87.98136389139961</v>
      </c>
      <c r="BI12" s="2">
        <v>95.00716978403797</v>
      </c>
      <c r="BJ12" s="2">
        <v>85.940427910708877</v>
      </c>
      <c r="BK12" s="2">
        <v>96.325264300932673</v>
      </c>
      <c r="BL12" s="2">
        <v>87.892932456879777</v>
      </c>
      <c r="BM12" s="2">
        <v>82.794449595971059</v>
      </c>
      <c r="BN12" s="2">
        <v>85.749225489403941</v>
      </c>
      <c r="BO12" s="2">
        <v>84.6941194897217</v>
      </c>
      <c r="BP12" s="37">
        <v>1816.9568239457831</v>
      </c>
      <c r="BQ12" s="2">
        <v>1776.1275978346439</v>
      </c>
      <c r="BR12" s="2">
        <v>1640.7626004263029</v>
      </c>
      <c r="BS12" s="2">
        <v>1425.0018417599031</v>
      </c>
      <c r="BT12" s="2">
        <v>1204.861473945253</v>
      </c>
      <c r="BU12" s="2">
        <v>1086.037522195476</v>
      </c>
      <c r="BV12" s="2">
        <v>1072.2019623393498</v>
      </c>
      <c r="BW12" s="2">
        <v>989.45397976578101</v>
      </c>
      <c r="BX12" s="2">
        <v>860.04052805739707</v>
      </c>
      <c r="BY12" s="2">
        <v>782.993827366147</v>
      </c>
      <c r="BZ12" s="2">
        <v>686.80459250156991</v>
      </c>
      <c r="CA12" s="2">
        <v>445.12432099033998</v>
      </c>
      <c r="CB12" s="2">
        <v>259.68806268257202</v>
      </c>
      <c r="CC12" s="2">
        <v>212.32335017431353</v>
      </c>
      <c r="CD12" s="2">
        <v>180.78508222941599</v>
      </c>
      <c r="CE12" s="2">
        <v>147.94616694500459</v>
      </c>
      <c r="CF12" s="37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37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37">
        <v>292.92474408126412</v>
      </c>
      <c r="DM12" s="2">
        <v>254.3173387375241</v>
      </c>
      <c r="DN12" s="2">
        <v>268.19183759567557</v>
      </c>
      <c r="DO12" s="2">
        <v>227.43480057710255</v>
      </c>
      <c r="DP12" s="2">
        <v>233.61787194403348</v>
      </c>
      <c r="DQ12" s="2">
        <v>188.22793728656043</v>
      </c>
      <c r="DR12" s="2">
        <v>192.72669748252682</v>
      </c>
      <c r="DS12" s="2">
        <v>173.16998985405715</v>
      </c>
      <c r="DT12" s="2">
        <v>169.09183174865848</v>
      </c>
      <c r="DU12" s="2">
        <v>178.96295956290007</v>
      </c>
      <c r="DV12" s="2">
        <v>166.44848007046508</v>
      </c>
      <c r="DW12" s="2">
        <v>183.75368998838542</v>
      </c>
      <c r="DX12" s="2">
        <v>164.69657295783102</v>
      </c>
      <c r="DY12" s="2">
        <v>154.36534331917309</v>
      </c>
      <c r="DZ12" s="2">
        <v>157.10337973096642</v>
      </c>
      <c r="EA12" s="2">
        <v>153.56756428513665</v>
      </c>
      <c r="EB12" s="37">
        <v>2268.4778477824457</v>
      </c>
      <c r="EC12" s="2">
        <v>2090.2396768170802</v>
      </c>
      <c r="ED12" s="2">
        <v>2077.7649223547628</v>
      </c>
      <c r="EE12" s="2">
        <v>2164.2727825845504</v>
      </c>
      <c r="EF12" s="2">
        <v>1939.9508437432728</v>
      </c>
      <c r="EG12" s="2">
        <v>1852.9440687928818</v>
      </c>
      <c r="EH12" s="2">
        <v>1905.4142192322843</v>
      </c>
      <c r="EI12" s="2">
        <v>1866.7420354844783</v>
      </c>
      <c r="EJ12" s="2">
        <v>1888.3365359193524</v>
      </c>
      <c r="EK12" s="2">
        <v>1921.8394780919193</v>
      </c>
      <c r="EL12" s="2">
        <v>1781.7910007822129</v>
      </c>
      <c r="EM12" s="2">
        <v>1860.1380911228787</v>
      </c>
      <c r="EN12" s="2">
        <v>1711.8831277303382</v>
      </c>
      <c r="EO12" s="2">
        <v>1627.2181549947557</v>
      </c>
      <c r="EP12" s="2">
        <v>1641.8035001469382</v>
      </c>
      <c r="EQ12" s="2">
        <v>1542.2401931736697</v>
      </c>
      <c r="ER12" s="37">
        <v>1191.3028797803097</v>
      </c>
      <c r="ES12" s="2">
        <v>1118.8954259409979</v>
      </c>
      <c r="ET12" s="2">
        <v>1114.0486596125224</v>
      </c>
      <c r="EU12" s="2">
        <v>1065.1629115310513</v>
      </c>
      <c r="EV12" s="2">
        <v>1101.7038300521745</v>
      </c>
      <c r="EW12" s="2">
        <v>1157.6950957756289</v>
      </c>
      <c r="EX12" s="2">
        <v>1284.292169642466</v>
      </c>
      <c r="EY12" s="2">
        <v>1325.6210042646019</v>
      </c>
      <c r="EZ12" s="2">
        <v>1349.0485197306375</v>
      </c>
      <c r="FA12" s="2">
        <v>1339.9955271219801</v>
      </c>
      <c r="FB12" s="2">
        <v>1257.5032462584572</v>
      </c>
      <c r="FC12" s="2">
        <v>1344.3282884176169</v>
      </c>
      <c r="FD12" s="2">
        <v>1283.1360916784736</v>
      </c>
      <c r="FE12" s="2">
        <v>1241.9514602444647</v>
      </c>
      <c r="FF12" s="2">
        <v>1285.1016236456173</v>
      </c>
      <c r="FG12" s="2">
        <v>1272.957307871384</v>
      </c>
      <c r="FH12" s="37">
        <v>22.932595463007825</v>
      </c>
      <c r="FI12" s="2">
        <v>21.008499640982404</v>
      </c>
      <c r="FJ12" s="2">
        <v>21.073681814753087</v>
      </c>
      <c r="FK12" s="2">
        <v>19.096503545236839</v>
      </c>
      <c r="FL12" s="2">
        <v>19.715565920502712</v>
      </c>
      <c r="FM12" s="2">
        <v>18.299009482329879</v>
      </c>
      <c r="FN12" s="2">
        <v>18.843678948169288</v>
      </c>
      <c r="FO12" s="2">
        <v>18.748344808997292</v>
      </c>
      <c r="FP12" s="2">
        <v>19.37269539077019</v>
      </c>
      <c r="FQ12" s="2">
        <v>20.753023530936449</v>
      </c>
      <c r="FR12" s="2">
        <v>19.087152041168501</v>
      </c>
      <c r="FS12" s="2">
        <v>20.958865014766445</v>
      </c>
      <c r="FT12" s="2">
        <v>19.141074497649981</v>
      </c>
      <c r="FU12" s="2">
        <v>18.056631334650884</v>
      </c>
      <c r="FV12" s="2">
        <v>18.510422852741975</v>
      </c>
      <c r="FW12" s="2">
        <v>17.845122487753336</v>
      </c>
      <c r="FX12" s="37">
        <v>1318.3453620016705</v>
      </c>
      <c r="FY12" s="2">
        <v>1149.9173328344093</v>
      </c>
      <c r="FZ12" s="2">
        <v>1086.1365897819546</v>
      </c>
      <c r="GA12" s="2">
        <v>961.44817470067585</v>
      </c>
      <c r="GB12" s="2">
        <v>917.2165362337754</v>
      </c>
      <c r="GC12" s="2">
        <v>869.77468065198968</v>
      </c>
      <c r="GD12" s="2">
        <v>954.85133299426775</v>
      </c>
      <c r="GE12" s="2">
        <v>1006.6450280119072</v>
      </c>
      <c r="GF12" s="2">
        <v>917.13029194204182</v>
      </c>
      <c r="GG12" s="2">
        <v>900.84082465572794</v>
      </c>
      <c r="GH12" s="2">
        <v>884.79127596339276</v>
      </c>
      <c r="GI12" s="2">
        <v>984.27312080936508</v>
      </c>
      <c r="GJ12" s="2">
        <v>956.31622427331422</v>
      </c>
      <c r="GK12" s="2">
        <v>888.38015896026081</v>
      </c>
      <c r="GL12" s="2">
        <v>1005.6081259278545</v>
      </c>
      <c r="GM12" s="2">
        <v>1012.8728789943157</v>
      </c>
      <c r="GN12" s="37">
        <v>496.84219534605148</v>
      </c>
      <c r="GO12" s="2">
        <v>428.16190689359468</v>
      </c>
      <c r="GP12" s="2">
        <v>403.67404517270893</v>
      </c>
      <c r="GQ12" s="2">
        <v>347.42510394701139</v>
      </c>
      <c r="GR12" s="2">
        <v>328.08180599325055</v>
      </c>
      <c r="GS12" s="2">
        <v>283.27252300034479</v>
      </c>
      <c r="GT12" s="2">
        <v>261.63177413289236</v>
      </c>
      <c r="GU12" s="2">
        <v>231.53288525480872</v>
      </c>
      <c r="GV12" s="2">
        <v>225.80796568950186</v>
      </c>
      <c r="GW12" s="2">
        <v>232.37461549636652</v>
      </c>
      <c r="GX12" s="2">
        <v>214.84837158901476</v>
      </c>
      <c r="GY12" s="2">
        <v>231.08341875976745</v>
      </c>
      <c r="GZ12" s="2">
        <v>212.44911486958756</v>
      </c>
      <c r="HA12" s="2">
        <v>199.55253894005347</v>
      </c>
      <c r="HB12" s="2">
        <v>202.60973668145115</v>
      </c>
      <c r="HC12" s="2">
        <v>191.25388299250608</v>
      </c>
      <c r="HD12" s="37">
        <v>362.00473329287854</v>
      </c>
      <c r="HE12" s="2">
        <v>318.2205310517632</v>
      </c>
      <c r="HF12" s="2">
        <v>294.77131789354547</v>
      </c>
      <c r="HG12" s="2">
        <v>255.75441952832466</v>
      </c>
      <c r="HH12" s="2">
        <v>236.52762067326358</v>
      </c>
      <c r="HI12" s="2">
        <v>200.57365945015181</v>
      </c>
      <c r="HJ12" s="2">
        <v>185.32617708699522</v>
      </c>
      <c r="HK12" s="2">
        <v>159.95090895878988</v>
      </c>
      <c r="HL12" s="2">
        <v>160.501631021462</v>
      </c>
      <c r="HM12" s="2">
        <v>166.63507654591157</v>
      </c>
      <c r="HN12" s="2">
        <v>153.63728044972069</v>
      </c>
      <c r="HO12" s="2">
        <v>165.59586430762616</v>
      </c>
      <c r="HP12" s="2">
        <v>150.65899631839903</v>
      </c>
      <c r="HQ12" s="2">
        <v>141.11864659873956</v>
      </c>
      <c r="HR12" s="2">
        <v>140.92367761676462</v>
      </c>
      <c r="HS12" s="2">
        <v>133.77266264470094</v>
      </c>
      <c r="HT12" s="37">
        <v>1077.6671174558637</v>
      </c>
      <c r="HU12" s="2">
        <v>951.52633754138378</v>
      </c>
      <c r="HV12" s="2">
        <v>874.93321081927365</v>
      </c>
      <c r="HW12" s="2">
        <v>790.62138115036487</v>
      </c>
      <c r="HX12" s="2">
        <v>771.14466410596856</v>
      </c>
      <c r="HY12" s="2">
        <v>693.01014456702001</v>
      </c>
      <c r="HZ12" s="2">
        <v>641.33045083052116</v>
      </c>
      <c r="IA12" s="2">
        <v>657.06820112089679</v>
      </c>
      <c r="IB12" s="2">
        <v>648.71837148335453</v>
      </c>
      <c r="IC12" s="2">
        <v>677.04564101161941</v>
      </c>
      <c r="ID12" s="2">
        <v>660.44831673379497</v>
      </c>
      <c r="IE12" s="2">
        <v>670.99955832459477</v>
      </c>
      <c r="IF12" s="2">
        <v>644.72822092927947</v>
      </c>
      <c r="IG12" s="2">
        <v>676.51357402252597</v>
      </c>
      <c r="IH12" s="2">
        <v>671.17046598734601</v>
      </c>
      <c r="II12" s="38">
        <v>655.7094535773457</v>
      </c>
    </row>
    <row r="13" spans="1:243" x14ac:dyDescent="0.35">
      <c r="A13" s="65">
        <v>8</v>
      </c>
      <c r="B13" s="48" t="s">
        <v>3</v>
      </c>
      <c r="C13" s="28" t="s">
        <v>110</v>
      </c>
      <c r="D13" s="37">
        <v>1868.4063574073375</v>
      </c>
      <c r="E13" s="2">
        <v>1568.4565053921672</v>
      </c>
      <c r="F13" s="2">
        <v>1641.7499649931765</v>
      </c>
      <c r="G13" s="2">
        <v>1500.977710376189</v>
      </c>
      <c r="H13" s="2">
        <v>1393.8081335138997</v>
      </c>
      <c r="I13" s="2">
        <v>1152.4281104101847</v>
      </c>
      <c r="J13" s="2">
        <v>993.84762844627517</v>
      </c>
      <c r="K13" s="2">
        <v>926.51258446218651</v>
      </c>
      <c r="L13" s="2">
        <v>1063.8673853145897</v>
      </c>
      <c r="M13" s="2">
        <v>1043.7127275699756</v>
      </c>
      <c r="N13" s="2">
        <v>1105.8237675937789</v>
      </c>
      <c r="O13" s="2">
        <v>1052.3620199247403</v>
      </c>
      <c r="P13" s="2">
        <v>990.55818285552664</v>
      </c>
      <c r="Q13" s="2">
        <v>1024.3369517258147</v>
      </c>
      <c r="R13" s="2">
        <v>937.76319900246642</v>
      </c>
      <c r="S13" s="2">
        <v>1097.7040113900455</v>
      </c>
      <c r="T13" s="37">
        <v>1693.97791851439</v>
      </c>
      <c r="U13" s="2">
        <v>1402.586656023047</v>
      </c>
      <c r="V13" s="2">
        <v>1466.3534850589449</v>
      </c>
      <c r="W13" s="2">
        <v>1326.1027376947397</v>
      </c>
      <c r="X13" s="2">
        <v>1219.7361789326219</v>
      </c>
      <c r="Y13" s="2">
        <v>983.47092302626322</v>
      </c>
      <c r="Z13" s="2">
        <v>827.14197723335883</v>
      </c>
      <c r="AA13" s="2">
        <v>761.62930338057015</v>
      </c>
      <c r="AB13" s="2">
        <v>899.87023588822888</v>
      </c>
      <c r="AC13" s="2">
        <v>876.22183652159572</v>
      </c>
      <c r="AD13" s="2">
        <v>941.89279180981202</v>
      </c>
      <c r="AE13" s="2">
        <v>880.33841540167487</v>
      </c>
      <c r="AF13" s="2">
        <v>821.90093006924133</v>
      </c>
      <c r="AG13" s="2">
        <v>851.32923245750158</v>
      </c>
      <c r="AH13" s="2">
        <v>762.36683958150661</v>
      </c>
      <c r="AI13" s="2">
        <v>923.09261029022286</v>
      </c>
      <c r="AJ13" s="37">
        <v>1058.8434964343105</v>
      </c>
      <c r="AK13" s="2">
        <v>962.10773288272594</v>
      </c>
      <c r="AL13" s="2">
        <v>1019.7157601659202</v>
      </c>
      <c r="AM13" s="2">
        <v>1046.5254606216454</v>
      </c>
      <c r="AN13" s="2">
        <v>1023.4791563069598</v>
      </c>
      <c r="AO13" s="2">
        <v>988.89771002201564</v>
      </c>
      <c r="AP13" s="2">
        <v>981.9845465260953</v>
      </c>
      <c r="AQ13" s="2">
        <v>959.09707759129526</v>
      </c>
      <c r="AR13" s="2">
        <v>969.84198349065628</v>
      </c>
      <c r="AS13" s="2">
        <v>981.31255146672584</v>
      </c>
      <c r="AT13" s="2">
        <v>972.49389601250687</v>
      </c>
      <c r="AU13" s="2">
        <v>1026.4375652797967</v>
      </c>
      <c r="AV13" s="2">
        <v>986.51963485106103</v>
      </c>
      <c r="AW13" s="2">
        <v>1049.4977273994734</v>
      </c>
      <c r="AX13" s="2">
        <v>1105.2771386800009</v>
      </c>
      <c r="AY13" s="2">
        <v>1057.8140843463639</v>
      </c>
      <c r="AZ13" s="37">
        <v>538.69873900273865</v>
      </c>
      <c r="BA13" s="2">
        <v>516.31291046908063</v>
      </c>
      <c r="BB13" s="2">
        <v>547.01948688764821</v>
      </c>
      <c r="BC13" s="2">
        <v>543.17809685164514</v>
      </c>
      <c r="BD13" s="2">
        <v>543.33023270786521</v>
      </c>
      <c r="BE13" s="2">
        <v>527.11889730352038</v>
      </c>
      <c r="BF13" s="2">
        <v>519.39221311068422</v>
      </c>
      <c r="BG13" s="2">
        <v>515.1007961110455</v>
      </c>
      <c r="BH13" s="2">
        <v>510.01665187026379</v>
      </c>
      <c r="BI13" s="2">
        <v>523.10300879673332</v>
      </c>
      <c r="BJ13" s="2">
        <v>511.64536852814786</v>
      </c>
      <c r="BK13" s="2">
        <v>536.33460801549586</v>
      </c>
      <c r="BL13" s="2">
        <v>527.56276595910072</v>
      </c>
      <c r="BM13" s="2">
        <v>537.48669894735724</v>
      </c>
      <c r="BN13" s="2">
        <v>541.7341518959895</v>
      </c>
      <c r="BO13" s="2">
        <v>543.36821716335248</v>
      </c>
      <c r="BP13" s="37">
        <v>792.81674398571306</v>
      </c>
      <c r="BQ13" s="2">
        <v>794.89958178125914</v>
      </c>
      <c r="BR13" s="2">
        <v>734.80990086236238</v>
      </c>
      <c r="BS13" s="2">
        <v>603.85306891594655</v>
      </c>
      <c r="BT13" s="2">
        <v>505.99679211590683</v>
      </c>
      <c r="BU13" s="2">
        <v>458.80557750467972</v>
      </c>
      <c r="BV13" s="2">
        <v>452.56279291017944</v>
      </c>
      <c r="BW13" s="2">
        <v>424.32114987301969</v>
      </c>
      <c r="BX13" s="2">
        <v>442.7895955794786</v>
      </c>
      <c r="BY13" s="2">
        <v>410.81250650680744</v>
      </c>
      <c r="BZ13" s="2">
        <v>360.32002396744031</v>
      </c>
      <c r="CA13" s="2">
        <v>202.31881589003549</v>
      </c>
      <c r="CB13" s="2">
        <v>64.429109066581702</v>
      </c>
      <c r="CC13" s="2">
        <v>50.074137659688539</v>
      </c>
      <c r="CD13" s="2">
        <v>42.253994634396889</v>
      </c>
      <c r="CE13" s="2">
        <v>32.653129341679531</v>
      </c>
      <c r="CF13" s="37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37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37">
        <v>7342.0105769649908</v>
      </c>
      <c r="DM13" s="2">
        <v>6557.010985967363</v>
      </c>
      <c r="DN13" s="2">
        <v>6168.7231082052831</v>
      </c>
      <c r="DO13" s="2">
        <v>5859.1666107733254</v>
      </c>
      <c r="DP13" s="2">
        <v>5860.8532933814204</v>
      </c>
      <c r="DQ13" s="2">
        <v>5566.0769278317475</v>
      </c>
      <c r="DR13" s="2">
        <v>5226.6572069509375</v>
      </c>
      <c r="DS13" s="2">
        <v>4583.9923350979361</v>
      </c>
      <c r="DT13" s="2">
        <v>5700.4534513899443</v>
      </c>
      <c r="DU13" s="2">
        <v>5676.6933764148926</v>
      </c>
      <c r="DV13" s="2">
        <v>4815.6887345519463</v>
      </c>
      <c r="DW13" s="2">
        <v>4760.2908064915064</v>
      </c>
      <c r="DX13" s="2">
        <v>4485.3960132230568</v>
      </c>
      <c r="DY13" s="2">
        <v>4625.5574750412961</v>
      </c>
      <c r="DZ13" s="2">
        <v>4165.0314580820987</v>
      </c>
      <c r="EA13" s="2">
        <v>4521.2787878417148</v>
      </c>
      <c r="EB13" s="37">
        <v>16482.891145588812</v>
      </c>
      <c r="EC13" s="2">
        <v>15082.769984157461</v>
      </c>
      <c r="ED13" s="2">
        <v>15586.144658725139</v>
      </c>
      <c r="EE13" s="2">
        <v>15384.256438367931</v>
      </c>
      <c r="EF13" s="2">
        <v>14712.756044773907</v>
      </c>
      <c r="EG13" s="2">
        <v>14505.283775892574</v>
      </c>
      <c r="EH13" s="2">
        <v>14313.143667157172</v>
      </c>
      <c r="EI13" s="2">
        <v>14059.831236576632</v>
      </c>
      <c r="EJ13" s="2">
        <v>15191.188033897055</v>
      </c>
      <c r="EK13" s="2">
        <v>15628.04179450564</v>
      </c>
      <c r="EL13" s="2">
        <v>15556.848186810212</v>
      </c>
      <c r="EM13" s="2">
        <v>15562.063501247387</v>
      </c>
      <c r="EN13" s="2">
        <v>15397.361742704143</v>
      </c>
      <c r="EO13" s="2">
        <v>15999.911940571761</v>
      </c>
      <c r="EP13" s="2">
        <v>15728.657659137607</v>
      </c>
      <c r="EQ13" s="2">
        <v>15407.915684773991</v>
      </c>
      <c r="ER13" s="37">
        <v>16473.019324610166</v>
      </c>
      <c r="ES13" s="2">
        <v>15880.890289476882</v>
      </c>
      <c r="ET13" s="2">
        <v>16385.040535941811</v>
      </c>
      <c r="EU13" s="2">
        <v>16050.992542204503</v>
      </c>
      <c r="EV13" s="2">
        <v>16589.951314130361</v>
      </c>
      <c r="EW13" s="2">
        <v>16518.836552251756</v>
      </c>
      <c r="EX13" s="2">
        <v>16773.680247113443</v>
      </c>
      <c r="EY13" s="2">
        <v>16791.004332550099</v>
      </c>
      <c r="EZ13" s="2">
        <v>16874.699776830759</v>
      </c>
      <c r="FA13" s="2">
        <v>17232.89785242013</v>
      </c>
      <c r="FB13" s="2">
        <v>17289.103216401112</v>
      </c>
      <c r="FC13" s="2">
        <v>17967.394493730295</v>
      </c>
      <c r="FD13" s="2">
        <v>18264.252907212725</v>
      </c>
      <c r="FE13" s="2">
        <v>18295.44485478117</v>
      </c>
      <c r="FF13" s="2">
        <v>18366.678062345036</v>
      </c>
      <c r="FG13" s="2">
        <v>17688.227891654882</v>
      </c>
      <c r="FH13" s="37">
        <v>1644.9161425198388</v>
      </c>
      <c r="FI13" s="2">
        <v>1576.6500555376913</v>
      </c>
      <c r="FJ13" s="2">
        <v>1616.8258633998635</v>
      </c>
      <c r="FK13" s="2">
        <v>1583.2954159914032</v>
      </c>
      <c r="FL13" s="2">
        <v>1560.0266572236108</v>
      </c>
      <c r="FM13" s="2">
        <v>1441.4762704406919</v>
      </c>
      <c r="FN13" s="2">
        <v>1428.7794246837807</v>
      </c>
      <c r="FO13" s="2">
        <v>1404.3264898249865</v>
      </c>
      <c r="FP13" s="2">
        <v>1377.6649731607138</v>
      </c>
      <c r="FQ13" s="2">
        <v>1414.0513471058671</v>
      </c>
      <c r="FR13" s="2">
        <v>1369.2476213921066</v>
      </c>
      <c r="FS13" s="2">
        <v>1294.9750794296831</v>
      </c>
      <c r="FT13" s="2">
        <v>1225.5705519668581</v>
      </c>
      <c r="FU13" s="2">
        <v>1163.7057464651848</v>
      </c>
      <c r="FV13" s="2">
        <v>1166.5324328359088</v>
      </c>
      <c r="FW13" s="2">
        <v>1119.2511497012526</v>
      </c>
      <c r="FX13" s="37">
        <v>7545.1907426521293</v>
      </c>
      <c r="FY13" s="2">
        <v>7303.9150318512256</v>
      </c>
      <c r="FZ13" s="2">
        <v>7542.5935377690093</v>
      </c>
      <c r="GA13" s="2">
        <v>7470.7095549876922</v>
      </c>
      <c r="GB13" s="2">
        <v>7642.0797185926021</v>
      </c>
      <c r="GC13" s="2">
        <v>7424.348440089957</v>
      </c>
      <c r="GD13" s="2">
        <v>7437.1142126639188</v>
      </c>
      <c r="GE13" s="2">
        <v>7324.7081407407077</v>
      </c>
      <c r="GF13" s="2">
        <v>7123.8889849363195</v>
      </c>
      <c r="GG13" s="2">
        <v>7284.7538956696862</v>
      </c>
      <c r="GH13" s="2">
        <v>7050.7928077165625</v>
      </c>
      <c r="GI13" s="2">
        <v>7194.1163512360699</v>
      </c>
      <c r="GJ13" s="2">
        <v>7240.2683362604184</v>
      </c>
      <c r="GK13" s="2">
        <v>7230.8985493294413</v>
      </c>
      <c r="GL13" s="2">
        <v>7236.8345882593676</v>
      </c>
      <c r="GM13" s="2">
        <v>6979.3987894469037</v>
      </c>
      <c r="GN13" s="37">
        <v>4485.0014087628115</v>
      </c>
      <c r="GO13" s="2">
        <v>4488.0492971389422</v>
      </c>
      <c r="GP13" s="2">
        <v>4918.0129352871254</v>
      </c>
      <c r="GQ13" s="2">
        <v>4125.9549060307309</v>
      </c>
      <c r="GR13" s="2">
        <v>3649.6843303234746</v>
      </c>
      <c r="GS13" s="2">
        <v>3539.3576904681795</v>
      </c>
      <c r="GT13" s="2">
        <v>3049.2017161915096</v>
      </c>
      <c r="GU13" s="2">
        <v>2789.8077415921039</v>
      </c>
      <c r="GV13" s="2">
        <v>2627.4412864905712</v>
      </c>
      <c r="GW13" s="2">
        <v>2813.2191032362666</v>
      </c>
      <c r="GX13" s="2">
        <v>2788.9271598321438</v>
      </c>
      <c r="GY13" s="2">
        <v>2800.7401065678828</v>
      </c>
      <c r="GZ13" s="2">
        <v>2550.5621324367708</v>
      </c>
      <c r="HA13" s="2">
        <v>2075.0961189062082</v>
      </c>
      <c r="HB13" s="2">
        <v>2168.6442711902719</v>
      </c>
      <c r="HC13" s="2">
        <v>2129.556039871507</v>
      </c>
      <c r="HD13" s="37">
        <v>3509.1069255438651</v>
      </c>
      <c r="HE13" s="2">
        <v>3531.3994237394058</v>
      </c>
      <c r="HF13" s="2">
        <v>3852.0213417447976</v>
      </c>
      <c r="HG13" s="2">
        <v>3249.5792577227571</v>
      </c>
      <c r="HH13" s="2">
        <v>2858.9006228439594</v>
      </c>
      <c r="HI13" s="2">
        <v>2771.7145570985135</v>
      </c>
      <c r="HJ13" s="2">
        <v>2389.3124144294266</v>
      </c>
      <c r="HK13" s="2">
        <v>2193.4033325225168</v>
      </c>
      <c r="HL13" s="2">
        <v>2063.8357925307419</v>
      </c>
      <c r="HM13" s="2">
        <v>2211.9478513997115</v>
      </c>
      <c r="HN13" s="2">
        <v>2194.0367977910814</v>
      </c>
      <c r="HO13" s="2">
        <v>2200.4517000619821</v>
      </c>
      <c r="HP13" s="2">
        <v>2004.2288187681534</v>
      </c>
      <c r="HQ13" s="2">
        <v>1629.4649234064784</v>
      </c>
      <c r="HR13" s="2">
        <v>1701.5186053754369</v>
      </c>
      <c r="HS13" s="2">
        <v>1669.1202741545294</v>
      </c>
      <c r="HT13" s="37">
        <v>4746.8842997336915</v>
      </c>
      <c r="HU13" s="2">
        <v>4719.069083299386</v>
      </c>
      <c r="HV13" s="2">
        <v>5174.1698524391313</v>
      </c>
      <c r="HW13" s="2">
        <v>4346.1955526616966</v>
      </c>
      <c r="HX13" s="2">
        <v>3848.4645494315555</v>
      </c>
      <c r="HY13" s="2">
        <v>3701.8480774887548</v>
      </c>
      <c r="HZ13" s="2">
        <v>3191.1397360618348</v>
      </c>
      <c r="IA13" s="2">
        <v>2937.1828643840827</v>
      </c>
      <c r="IB13" s="2">
        <v>2769.9129625798819</v>
      </c>
      <c r="IC13" s="2">
        <v>2962.2523091464495</v>
      </c>
      <c r="ID13" s="2">
        <v>2936.6903893109265</v>
      </c>
      <c r="IE13" s="2">
        <v>2950.7636752530902</v>
      </c>
      <c r="IF13" s="2">
        <v>2686.9936134060845</v>
      </c>
      <c r="IG13" s="2">
        <v>2183.8525293725488</v>
      </c>
      <c r="IH13" s="2">
        <v>2284.5173925660806</v>
      </c>
      <c r="II13" s="38">
        <v>2243.0249838756386</v>
      </c>
    </row>
    <row r="14" spans="1:243" x14ac:dyDescent="0.35">
      <c r="A14" s="65">
        <v>9</v>
      </c>
      <c r="B14" s="48" t="s">
        <v>3</v>
      </c>
      <c r="C14" s="28" t="s">
        <v>111</v>
      </c>
      <c r="D14" s="37">
        <v>31.859337066193635</v>
      </c>
      <c r="E14" s="2">
        <v>28.221800757311485</v>
      </c>
      <c r="F14" s="2">
        <v>25.670772667141161</v>
      </c>
      <c r="G14" s="2">
        <v>24.620777782870974</v>
      </c>
      <c r="H14" s="2">
        <v>24.427251073096159</v>
      </c>
      <c r="I14" s="2">
        <v>21.268364827974032</v>
      </c>
      <c r="J14" s="2">
        <v>19.770499838206192</v>
      </c>
      <c r="K14" s="2">
        <v>18.781887674627139</v>
      </c>
      <c r="L14" s="2">
        <v>14.899725114836992</v>
      </c>
      <c r="M14" s="2">
        <v>14.800581998436668</v>
      </c>
      <c r="N14" s="2">
        <v>14.412668268287272</v>
      </c>
      <c r="O14" s="2">
        <v>14.479130808533817</v>
      </c>
      <c r="P14" s="2">
        <v>11.610410635611238</v>
      </c>
      <c r="Q14" s="2">
        <v>11.077619614824222</v>
      </c>
      <c r="R14" s="2">
        <v>9.581435806999508</v>
      </c>
      <c r="S14" s="2">
        <v>8.4248992950285064</v>
      </c>
      <c r="T14" s="37">
        <v>31.002912075820124</v>
      </c>
      <c r="U14" s="2">
        <v>27.388624852773958</v>
      </c>
      <c r="V14" s="2">
        <v>24.933826348298044</v>
      </c>
      <c r="W14" s="2">
        <v>23.981810907942592</v>
      </c>
      <c r="X14" s="2">
        <v>23.853639017416292</v>
      </c>
      <c r="Y14" s="2">
        <v>20.752384382764447</v>
      </c>
      <c r="Z14" s="2">
        <v>19.277994871532314</v>
      </c>
      <c r="AA14" s="2">
        <v>18.302626844854576</v>
      </c>
      <c r="AB14" s="2">
        <v>14.463755723823621</v>
      </c>
      <c r="AC14" s="2">
        <v>14.401833349421501</v>
      </c>
      <c r="AD14" s="2">
        <v>14.063091753021133</v>
      </c>
      <c r="AE14" s="2">
        <v>14.218238018302648</v>
      </c>
      <c r="AF14" s="2">
        <v>11.417286041804292</v>
      </c>
      <c r="AG14" s="2">
        <v>10.895297290185294</v>
      </c>
      <c r="AH14" s="2">
        <v>9.4092858546864164</v>
      </c>
      <c r="AI14" s="2">
        <v>8.2758773491742463</v>
      </c>
      <c r="AJ14" s="37">
        <v>1.5336495489732391</v>
      </c>
      <c r="AK14" s="2">
        <v>1.3181505433068827</v>
      </c>
      <c r="AL14" s="2">
        <v>1.066067442229049</v>
      </c>
      <c r="AM14" s="2">
        <v>0.92274397186302048</v>
      </c>
      <c r="AN14" s="2">
        <v>0.78316829906398444</v>
      </c>
      <c r="AO14" s="2">
        <v>0.6535042974766776</v>
      </c>
      <c r="AP14" s="2">
        <v>0.5834970587875894</v>
      </c>
      <c r="AQ14" s="2">
        <v>0.92545637873955522</v>
      </c>
      <c r="AR14" s="2">
        <v>0.80109939504080652</v>
      </c>
      <c r="AS14" s="2">
        <v>0.58216996112262365</v>
      </c>
      <c r="AT14" s="2">
        <v>0.54160388829918793</v>
      </c>
      <c r="AU14" s="2">
        <v>0.60507552208031967</v>
      </c>
      <c r="AV14" s="2">
        <v>0.59324574368569249</v>
      </c>
      <c r="AW14" s="2">
        <v>0.55474640520266005</v>
      </c>
      <c r="AX14" s="2">
        <v>0.4931449933008662</v>
      </c>
      <c r="AY14" s="2">
        <v>0.34989048058347849</v>
      </c>
      <c r="AZ14" s="37">
        <v>0.44949671964427684</v>
      </c>
      <c r="BA14" s="2">
        <v>0.43103548152562304</v>
      </c>
      <c r="BB14" s="2">
        <v>0.40844455474672642</v>
      </c>
      <c r="BC14" s="2">
        <v>0.39584326888366989</v>
      </c>
      <c r="BD14" s="2">
        <v>0.42541758247795974</v>
      </c>
      <c r="BE14" s="2">
        <v>0.41057903067602891</v>
      </c>
      <c r="BF14" s="2">
        <v>0.42353396416674505</v>
      </c>
      <c r="BG14" s="2">
        <v>0.46503259510234002</v>
      </c>
      <c r="BH14" s="2">
        <v>0.48575204842722758</v>
      </c>
      <c r="BI14" s="2">
        <v>0.49532147698147927</v>
      </c>
      <c r="BJ14" s="2">
        <v>0.49661839539185337</v>
      </c>
      <c r="BK14" s="2">
        <v>0.47591033692186258</v>
      </c>
      <c r="BL14" s="2">
        <v>0.44920001540734555</v>
      </c>
      <c r="BM14" s="2">
        <v>0.45942164484762815</v>
      </c>
      <c r="BN14" s="2">
        <v>0.45516761953666213</v>
      </c>
      <c r="BO14" s="2">
        <v>0.40860114509256562</v>
      </c>
      <c r="BP14" s="37">
        <v>694.36617229646197</v>
      </c>
      <c r="BQ14" s="2">
        <v>682.04328672057295</v>
      </c>
      <c r="BR14" s="2">
        <v>598.85862345277701</v>
      </c>
      <c r="BS14" s="2">
        <v>508.23157746203702</v>
      </c>
      <c r="BT14" s="2">
        <v>438.94768394951399</v>
      </c>
      <c r="BU14" s="2">
        <v>388.87888175105297</v>
      </c>
      <c r="BV14" s="2">
        <v>363.93054852364003</v>
      </c>
      <c r="BW14" s="2">
        <v>330.11441346576203</v>
      </c>
      <c r="BX14" s="2">
        <v>284.81431511900797</v>
      </c>
      <c r="BY14" s="2">
        <v>251.187698703644</v>
      </c>
      <c r="BZ14" s="2">
        <v>202.80773161490001</v>
      </c>
      <c r="CA14" s="2">
        <v>117.834436328642</v>
      </c>
      <c r="CB14" s="2">
        <v>57.4757089007907</v>
      </c>
      <c r="CC14" s="2">
        <v>45.042689408626103</v>
      </c>
      <c r="CD14" s="2">
        <v>37.722473323463802</v>
      </c>
      <c r="CE14" s="2">
        <v>30.945708948407098</v>
      </c>
      <c r="CF14" s="37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37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37">
        <v>1.3296498240585195</v>
      </c>
      <c r="DM14" s="2">
        <v>1.0613209025171473</v>
      </c>
      <c r="DN14" s="2">
        <v>1.1413703351183602</v>
      </c>
      <c r="DO14" s="2">
        <v>0.79911270714842753</v>
      </c>
      <c r="DP14" s="2">
        <v>0.5866103852433775</v>
      </c>
      <c r="DQ14" s="2">
        <v>0.30157136748462787</v>
      </c>
      <c r="DR14" s="2">
        <v>0.22643681700930271</v>
      </c>
      <c r="DS14" s="2">
        <v>0.19487582196772635</v>
      </c>
      <c r="DT14" s="2">
        <v>0.51385718017405124</v>
      </c>
      <c r="DU14" s="2">
        <v>0.19005791156083512</v>
      </c>
      <c r="DV14" s="2">
        <v>0.72411544290255148</v>
      </c>
      <c r="DW14" s="2">
        <v>0.72680268042982543</v>
      </c>
      <c r="DX14" s="2">
        <v>0.68590185016582339</v>
      </c>
      <c r="DY14" s="2">
        <v>0.65751381290091704</v>
      </c>
      <c r="DZ14" s="2">
        <v>0.42452143341322873</v>
      </c>
      <c r="EA14" s="2">
        <v>1.8937579505937285E-2</v>
      </c>
      <c r="EB14" s="37">
        <v>90.370162489010767</v>
      </c>
      <c r="EC14" s="2">
        <v>82.998556487081871</v>
      </c>
      <c r="ED14" s="2">
        <v>76.806397291524888</v>
      </c>
      <c r="EE14" s="2">
        <v>72.184382613157155</v>
      </c>
      <c r="EF14" s="2">
        <v>74.001028731392267</v>
      </c>
      <c r="EG14" s="2">
        <v>67.629456449729531</v>
      </c>
      <c r="EH14" s="2">
        <v>66.929094530850961</v>
      </c>
      <c r="EI14" s="2">
        <v>67.704790071013335</v>
      </c>
      <c r="EJ14" s="2">
        <v>62.37709606351801</v>
      </c>
      <c r="EK14" s="2">
        <v>55.013816669176776</v>
      </c>
      <c r="EL14" s="2">
        <v>49.538434437769361</v>
      </c>
      <c r="EM14" s="2">
        <v>43.586960802421622</v>
      </c>
      <c r="EN14" s="2">
        <v>36.43494215934232</v>
      </c>
      <c r="EO14" s="2">
        <v>33.343976683170425</v>
      </c>
      <c r="EP14" s="2">
        <v>30.549871649695085</v>
      </c>
      <c r="EQ14" s="2">
        <v>24.692913335369624</v>
      </c>
      <c r="ER14" s="37">
        <v>158.89757939859754</v>
      </c>
      <c r="ES14" s="2">
        <v>142.83124480985603</v>
      </c>
      <c r="ET14" s="2">
        <v>117.63778448633515</v>
      </c>
      <c r="EU14" s="2">
        <v>102.45489530719631</v>
      </c>
      <c r="EV14" s="2">
        <v>88.089554652683432</v>
      </c>
      <c r="EW14" s="2">
        <v>82.826171523586694</v>
      </c>
      <c r="EX14" s="2">
        <v>79.837193487431321</v>
      </c>
      <c r="EY14" s="2">
        <v>118.33621321820934</v>
      </c>
      <c r="EZ14" s="2">
        <v>102.7135467748478</v>
      </c>
      <c r="FA14" s="2">
        <v>68.784640992931472</v>
      </c>
      <c r="FB14" s="2">
        <v>64.443448665856948</v>
      </c>
      <c r="FC14" s="2">
        <v>73.116281705009243</v>
      </c>
      <c r="FD14" s="2">
        <v>60.659955678352709</v>
      </c>
      <c r="FE14" s="2">
        <v>58.315217097439678</v>
      </c>
      <c r="FF14" s="2">
        <v>56.3975611147129</v>
      </c>
      <c r="FG14" s="2">
        <v>53.050191615306332</v>
      </c>
      <c r="FH14" s="37">
        <v>2.8048167860610325</v>
      </c>
      <c r="FI14" s="2">
        <v>2.3941665359777908</v>
      </c>
      <c r="FJ14" s="2">
        <v>1.8526531961605546</v>
      </c>
      <c r="FK14" s="2">
        <v>1.4962996105702031</v>
      </c>
      <c r="FL14" s="2">
        <v>1.2876962802446523</v>
      </c>
      <c r="FM14" s="2">
        <v>1.0242327803435398</v>
      </c>
      <c r="FN14" s="2">
        <v>0.86598206159720892</v>
      </c>
      <c r="FO14" s="2">
        <v>2.1739643548940486</v>
      </c>
      <c r="FP14" s="2">
        <v>1.5495095779743804</v>
      </c>
      <c r="FQ14" s="2">
        <v>0.619879015297645</v>
      </c>
      <c r="FR14" s="2">
        <v>0.57303478418539056</v>
      </c>
      <c r="FS14" s="2">
        <v>0.81339927535365819</v>
      </c>
      <c r="FT14" s="2">
        <v>0.50759581916526497</v>
      </c>
      <c r="FU14" s="2">
        <v>0.46971421923752454</v>
      </c>
      <c r="FV14" s="2">
        <v>0.43270333441244324</v>
      </c>
      <c r="FW14" s="2">
        <v>0.37485673035719974</v>
      </c>
      <c r="FX14" s="37">
        <v>4867.6810177791513</v>
      </c>
      <c r="FY14" s="2">
        <v>2119.9020737953479</v>
      </c>
      <c r="FZ14" s="2">
        <v>1782.4305523873982</v>
      </c>
      <c r="GA14" s="2">
        <v>1883.6438676536745</v>
      </c>
      <c r="GB14" s="2">
        <v>1262.1653038349114</v>
      </c>
      <c r="GC14" s="2">
        <v>1389.7977635152263</v>
      </c>
      <c r="GD14" s="2">
        <v>1121.3282106439945</v>
      </c>
      <c r="GE14" s="2">
        <v>695.82674355739346</v>
      </c>
      <c r="GF14" s="2">
        <v>807.21537220318066</v>
      </c>
      <c r="GG14" s="2">
        <v>1385.6530816365137</v>
      </c>
      <c r="GH14" s="2">
        <v>935.67879407046678</v>
      </c>
      <c r="GI14" s="2">
        <v>648.11537095185122</v>
      </c>
      <c r="GJ14" s="2">
        <v>589.12843897169284</v>
      </c>
      <c r="GK14" s="2">
        <v>336.93659277513541</v>
      </c>
      <c r="GL14" s="2">
        <v>324.41472716135735</v>
      </c>
      <c r="GM14" s="2">
        <v>311.62260317540643</v>
      </c>
      <c r="GN14" s="37">
        <v>12.217525125084189</v>
      </c>
      <c r="GO14" s="2">
        <v>12.021086760926641</v>
      </c>
      <c r="GP14" s="2">
        <v>9.7891223424851361</v>
      </c>
      <c r="GQ14" s="2">
        <v>11.71314734883901</v>
      </c>
      <c r="GR14" s="2">
        <v>10.492929655819914</v>
      </c>
      <c r="GS14" s="2">
        <v>10.553438494100922</v>
      </c>
      <c r="GT14" s="2">
        <v>9.494619647693872</v>
      </c>
      <c r="GU14" s="2">
        <v>11.669906268769163</v>
      </c>
      <c r="GV14" s="2">
        <v>10.686145498299153</v>
      </c>
      <c r="GW14" s="2">
        <v>9.7589340420991668</v>
      </c>
      <c r="GX14" s="2">
        <v>8.9093608979638059</v>
      </c>
      <c r="GY14" s="2">
        <v>7.9900861404455306</v>
      </c>
      <c r="GZ14" s="2">
        <v>7.2034141524210602</v>
      </c>
      <c r="HA14" s="2">
        <v>6.6741454899392911</v>
      </c>
      <c r="HB14" s="2">
        <v>6.9716393545331057</v>
      </c>
      <c r="HC14" s="2">
        <v>5.9032545304903348</v>
      </c>
      <c r="HD14" s="37">
        <v>4.0974202234183172</v>
      </c>
      <c r="HE14" s="2">
        <v>3.8263299023100061</v>
      </c>
      <c r="HF14" s="2">
        <v>3.4185787383579576</v>
      </c>
      <c r="HG14" s="2">
        <v>3.3674451225045861</v>
      </c>
      <c r="HH14" s="2">
        <v>3.1181282011086955</v>
      </c>
      <c r="HI14" s="2">
        <v>2.964812268861118</v>
      </c>
      <c r="HJ14" s="2">
        <v>2.851532305529489</v>
      </c>
      <c r="HK14" s="2">
        <v>2.9784355102690534</v>
      </c>
      <c r="HL14" s="2">
        <v>2.8604959362591882</v>
      </c>
      <c r="HM14" s="2">
        <v>2.5996478524904769</v>
      </c>
      <c r="HN14" s="2">
        <v>2.3989797076883184</v>
      </c>
      <c r="HO14" s="2">
        <v>2.1851933335069882</v>
      </c>
      <c r="HP14" s="2">
        <v>1.8988149028199113</v>
      </c>
      <c r="HQ14" s="2">
        <v>1.7317036423261354</v>
      </c>
      <c r="HR14" s="2">
        <v>1.6264203761094163</v>
      </c>
      <c r="HS14" s="2">
        <v>1.3074374866690288</v>
      </c>
      <c r="HT14" s="37">
        <v>20.703808704827239</v>
      </c>
      <c r="HU14" s="2">
        <v>20.591789506562503</v>
      </c>
      <c r="HV14" s="2">
        <v>16.41684948257187</v>
      </c>
      <c r="HW14" s="2">
        <v>20.47163763867599</v>
      </c>
      <c r="HX14" s="2">
        <v>18.224198531915683</v>
      </c>
      <c r="HY14" s="2">
        <v>18.521448454372482</v>
      </c>
      <c r="HZ14" s="2">
        <v>16.455167360031155</v>
      </c>
      <c r="IA14" s="2">
        <v>20.829553036138382</v>
      </c>
      <c r="IB14" s="2">
        <v>18.90881441937298</v>
      </c>
      <c r="IC14" s="2">
        <v>17.276762707747189</v>
      </c>
      <c r="ID14" s="2">
        <v>15.721673475059424</v>
      </c>
      <c r="IE14" s="2">
        <v>14.067982800503911</v>
      </c>
      <c r="IF14" s="2">
        <v>12.757604034972308</v>
      </c>
      <c r="IG14" s="2">
        <v>11.836038945546052</v>
      </c>
      <c r="IH14" s="2">
        <v>12.574933620481783</v>
      </c>
      <c r="II14" s="38">
        <v>10.71935672857672</v>
      </c>
    </row>
    <row r="15" spans="1:243" x14ac:dyDescent="0.35">
      <c r="A15" s="65">
        <v>10</v>
      </c>
      <c r="B15" s="48" t="s">
        <v>3</v>
      </c>
      <c r="C15" s="28" t="s">
        <v>112</v>
      </c>
      <c r="D15" s="37">
        <v>3119.4083024150777</v>
      </c>
      <c r="E15" s="2">
        <v>3105.4725912992035</v>
      </c>
      <c r="F15" s="2">
        <v>3057.2777347151873</v>
      </c>
      <c r="G15" s="2">
        <v>2932.9593101007758</v>
      </c>
      <c r="H15" s="2">
        <v>3106.6805835415989</v>
      </c>
      <c r="I15" s="2">
        <v>2687.9530782491879</v>
      </c>
      <c r="J15" s="2">
        <v>2877.3293391047664</v>
      </c>
      <c r="K15" s="2">
        <v>2950.1125476590423</v>
      </c>
      <c r="L15" s="2">
        <v>2890.7815527394168</v>
      </c>
      <c r="M15" s="2">
        <v>2967.8347396219892</v>
      </c>
      <c r="N15" s="2">
        <v>3107.2010299216513</v>
      </c>
      <c r="O15" s="2">
        <v>2496.6571613638152</v>
      </c>
      <c r="P15" s="2">
        <v>2393.8139709379234</v>
      </c>
      <c r="Q15" s="2">
        <v>2834.9542012335814</v>
      </c>
      <c r="R15" s="2">
        <v>2782.2527824823292</v>
      </c>
      <c r="S15" s="2">
        <v>2757.9465973950118</v>
      </c>
      <c r="T15" s="37">
        <v>3071.3562304139573</v>
      </c>
      <c r="U15" s="2">
        <v>3049.8356054348696</v>
      </c>
      <c r="V15" s="2">
        <v>2994.9201627263164</v>
      </c>
      <c r="W15" s="2">
        <v>2879.5152968795828</v>
      </c>
      <c r="X15" s="2">
        <v>3057.5103044457996</v>
      </c>
      <c r="Y15" s="2">
        <v>2640.5715383452398</v>
      </c>
      <c r="Z15" s="2">
        <v>2835.9223650169902</v>
      </c>
      <c r="AA15" s="2">
        <v>2908.7729539741181</v>
      </c>
      <c r="AB15" s="2">
        <v>2846.8807546143635</v>
      </c>
      <c r="AC15" s="2">
        <v>2928.0164390793057</v>
      </c>
      <c r="AD15" s="2">
        <v>3067.7855235463544</v>
      </c>
      <c r="AE15" s="2">
        <v>2458.9887769243824</v>
      </c>
      <c r="AF15" s="2">
        <v>2359.4615157365106</v>
      </c>
      <c r="AG15" s="2">
        <v>2798.3257246041212</v>
      </c>
      <c r="AH15" s="2">
        <v>2750.6885347250418</v>
      </c>
      <c r="AI15" s="2">
        <v>2729.6784958946541</v>
      </c>
      <c r="AJ15" s="37">
        <v>1621.4604766541584</v>
      </c>
      <c r="AK15" s="2">
        <v>1893.0624308430108</v>
      </c>
      <c r="AL15" s="2">
        <v>2133.4762648051387</v>
      </c>
      <c r="AM15" s="2">
        <v>1824.082385342977</v>
      </c>
      <c r="AN15" s="2">
        <v>1666.6748780970468</v>
      </c>
      <c r="AO15" s="2">
        <v>1609.6776152250059</v>
      </c>
      <c r="AP15" s="2">
        <v>1394.4270746450625</v>
      </c>
      <c r="AQ15" s="2">
        <v>1384.3555734212944</v>
      </c>
      <c r="AR15" s="2">
        <v>1484.8199068301362</v>
      </c>
      <c r="AS15" s="2">
        <v>1345.8874662699286</v>
      </c>
      <c r="AT15" s="2">
        <v>1326.4611441908655</v>
      </c>
      <c r="AU15" s="2">
        <v>1282.1623144295725</v>
      </c>
      <c r="AV15" s="2">
        <v>1180.9188528356719</v>
      </c>
      <c r="AW15" s="2">
        <v>1228.9494742197471</v>
      </c>
      <c r="AX15" s="2">
        <v>1056.2416737655526</v>
      </c>
      <c r="AY15" s="2">
        <v>923.36646911086814</v>
      </c>
      <c r="AZ15" s="37">
        <v>9.6016236552917036</v>
      </c>
      <c r="BA15" s="2">
        <v>9.5076594525917191</v>
      </c>
      <c r="BB15" s="2">
        <v>9.5188588114230654</v>
      </c>
      <c r="BC15" s="2">
        <v>8.6368980445031731</v>
      </c>
      <c r="BD15" s="2">
        <v>9.1729163190909855</v>
      </c>
      <c r="BE15" s="2">
        <v>8.4592292202336452</v>
      </c>
      <c r="BF15" s="2">
        <v>8.6852168922486843</v>
      </c>
      <c r="BG15" s="2">
        <v>9.4941080915909506</v>
      </c>
      <c r="BH15" s="2">
        <v>8.5429771723959842</v>
      </c>
      <c r="BI15" s="2">
        <v>7.844635090624231</v>
      </c>
      <c r="BJ15" s="2">
        <v>8.3908206544221606</v>
      </c>
      <c r="BK15" s="2">
        <v>6.552535448560163</v>
      </c>
      <c r="BL15" s="2">
        <v>4.8005120293617001</v>
      </c>
      <c r="BM15" s="2">
        <v>8.325376364899217</v>
      </c>
      <c r="BN15" s="2">
        <v>7.4856064433573755</v>
      </c>
      <c r="BO15" s="2">
        <v>9.0929651303985395</v>
      </c>
      <c r="BP15" s="37">
        <v>106.748386148081</v>
      </c>
      <c r="BQ15" s="2">
        <v>111.708045790821</v>
      </c>
      <c r="BR15" s="2">
        <v>97.738989296594795</v>
      </c>
      <c r="BS15" s="2">
        <v>80.928449797605495</v>
      </c>
      <c r="BT15" s="2">
        <v>72.5596845261732</v>
      </c>
      <c r="BU15" s="2">
        <v>68.870934282504706</v>
      </c>
      <c r="BV15" s="2">
        <v>61.433521266346098</v>
      </c>
      <c r="BW15" s="2">
        <v>61.698984861562401</v>
      </c>
      <c r="BX15" s="2">
        <v>61.951783120255598</v>
      </c>
      <c r="BY15" s="2">
        <v>54.623188109012602</v>
      </c>
      <c r="BZ15" s="2">
        <v>51.026864528318001</v>
      </c>
      <c r="CA15" s="2">
        <v>31.4177415382504</v>
      </c>
      <c r="CB15" s="2">
        <v>14.5916342323422</v>
      </c>
      <c r="CC15" s="2">
        <v>11.6666146134963</v>
      </c>
      <c r="CD15" s="2">
        <v>5.79518435835974</v>
      </c>
      <c r="CE15" s="2">
        <v>4.2046056953966504</v>
      </c>
      <c r="CF15" s="37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37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37">
        <v>1095.1226055230989</v>
      </c>
      <c r="DM15" s="2">
        <v>1295.6557740037676</v>
      </c>
      <c r="DN15" s="2">
        <v>1231.7377312706678</v>
      </c>
      <c r="DO15" s="2">
        <v>1379.3911482793412</v>
      </c>
      <c r="DP15" s="2">
        <v>879.60618801840269</v>
      </c>
      <c r="DQ15" s="2">
        <v>1009.8796023164498</v>
      </c>
      <c r="DR15" s="2">
        <v>793.39687843936679</v>
      </c>
      <c r="DS15" s="2">
        <v>1013.0860759843717</v>
      </c>
      <c r="DT15" s="2">
        <v>1097.0045615486954</v>
      </c>
      <c r="DU15" s="2">
        <v>689.57008659108692</v>
      </c>
      <c r="DV15" s="2">
        <v>811.6665522316589</v>
      </c>
      <c r="DW15" s="2">
        <v>937.64891182229701</v>
      </c>
      <c r="DX15" s="2">
        <v>502.32501077744007</v>
      </c>
      <c r="DY15" s="2">
        <v>595.68660245202068</v>
      </c>
      <c r="DZ15" s="2">
        <v>462.02668240266911</v>
      </c>
      <c r="EA15" s="2">
        <v>388.77623186874814</v>
      </c>
      <c r="EB15" s="37">
        <v>1537.4801002075924</v>
      </c>
      <c r="EC15" s="2">
        <v>1524.781649403785</v>
      </c>
      <c r="ED15" s="2">
        <v>1464.5624392721811</v>
      </c>
      <c r="EE15" s="2">
        <v>1336.7621770271371</v>
      </c>
      <c r="EF15" s="2">
        <v>1337.8208198692505</v>
      </c>
      <c r="EG15" s="2">
        <v>1241.3047793412161</v>
      </c>
      <c r="EH15" s="2">
        <v>1161.228059491744</v>
      </c>
      <c r="EI15" s="2">
        <v>1324.1259969367513</v>
      </c>
      <c r="EJ15" s="2">
        <v>1070.1265618183593</v>
      </c>
      <c r="EK15" s="2">
        <v>1029.7945149915151</v>
      </c>
      <c r="EL15" s="2">
        <v>1045.0625932531741</v>
      </c>
      <c r="EM15" s="2">
        <v>924.03247409973244</v>
      </c>
      <c r="EN15" s="2">
        <v>946.81757245131007</v>
      </c>
      <c r="EO15" s="2">
        <v>962.8854300094514</v>
      </c>
      <c r="EP15" s="2">
        <v>950.71075211187031</v>
      </c>
      <c r="EQ15" s="2">
        <v>922.0250474771824</v>
      </c>
      <c r="ER15" s="37">
        <v>557.29964640687126</v>
      </c>
      <c r="ES15" s="2">
        <v>546.69511260986815</v>
      </c>
      <c r="ET15" s="2">
        <v>543.56123348943663</v>
      </c>
      <c r="EU15" s="2">
        <v>536.39373949832691</v>
      </c>
      <c r="EV15" s="2">
        <v>572.49834115662838</v>
      </c>
      <c r="EW15" s="2">
        <v>542.31012004636386</v>
      </c>
      <c r="EX15" s="2">
        <v>543.65401491392674</v>
      </c>
      <c r="EY15" s="2">
        <v>620.21193743499737</v>
      </c>
      <c r="EZ15" s="2">
        <v>463.52791797142322</v>
      </c>
      <c r="FA15" s="2">
        <v>449.19778466350186</v>
      </c>
      <c r="FB15" s="2">
        <v>461.03304484635009</v>
      </c>
      <c r="FC15" s="2">
        <v>404.53403432422414</v>
      </c>
      <c r="FD15" s="2">
        <v>428.42044603671241</v>
      </c>
      <c r="FE15" s="2">
        <v>454.14930426205416</v>
      </c>
      <c r="FF15" s="2">
        <v>442.2218060663389</v>
      </c>
      <c r="FG15" s="2">
        <v>433.22108744018499</v>
      </c>
      <c r="FH15" s="37">
        <v>85.566997506205581</v>
      </c>
      <c r="FI15" s="2">
        <v>85.89537637686422</v>
      </c>
      <c r="FJ15" s="2">
        <v>84.544735864502854</v>
      </c>
      <c r="FK15" s="2">
        <v>82.114347192639542</v>
      </c>
      <c r="FL15" s="2">
        <v>89.284831237876716</v>
      </c>
      <c r="FM15" s="2">
        <v>81.114945346595107</v>
      </c>
      <c r="FN15" s="2">
        <v>75.427346651228063</v>
      </c>
      <c r="FO15" s="2">
        <v>90.279933289880546</v>
      </c>
      <c r="FP15" s="2">
        <v>68.652425486660604</v>
      </c>
      <c r="FQ15" s="2">
        <v>66.542336155467865</v>
      </c>
      <c r="FR15" s="2">
        <v>70.905801234024636</v>
      </c>
      <c r="FS15" s="2">
        <v>57.207967463903657</v>
      </c>
      <c r="FT15" s="2">
        <v>59.440548954926491</v>
      </c>
      <c r="FU15" s="2">
        <v>63.819595997097636</v>
      </c>
      <c r="FV15" s="2">
        <v>63.687737500619377</v>
      </c>
      <c r="FW15" s="2">
        <v>61.651044112364012</v>
      </c>
      <c r="FX15" s="37">
        <v>8498.0089187172234</v>
      </c>
      <c r="FY15" s="2">
        <v>8703.2248638484216</v>
      </c>
      <c r="FZ15" s="2">
        <v>8850.9104412399374</v>
      </c>
      <c r="GA15" s="2">
        <v>8851.0146878060787</v>
      </c>
      <c r="GB15" s="2">
        <v>8521.28362258587</v>
      </c>
      <c r="GC15" s="2">
        <v>8263.8076104837255</v>
      </c>
      <c r="GD15" s="2">
        <v>7830.8465646566983</v>
      </c>
      <c r="GE15" s="2">
        <v>9203.1538778669692</v>
      </c>
      <c r="GF15" s="2">
        <v>7607.8446770225773</v>
      </c>
      <c r="GG15" s="2">
        <v>7721.3319514377226</v>
      </c>
      <c r="GH15" s="2">
        <v>6428.0067298602526</v>
      </c>
      <c r="GI15" s="2">
        <v>6367.509336107224</v>
      </c>
      <c r="GJ15" s="2">
        <v>6337.5799888186266</v>
      </c>
      <c r="GK15" s="2">
        <v>7298.7045869811636</v>
      </c>
      <c r="GL15" s="2">
        <v>7336.8224316992873</v>
      </c>
      <c r="GM15" s="2">
        <v>7315.9435797353035</v>
      </c>
      <c r="GN15" s="37">
        <v>142.85453110662024</v>
      </c>
      <c r="GO15" s="2">
        <v>132.01477735042116</v>
      </c>
      <c r="GP15" s="2">
        <v>170.35082303694216</v>
      </c>
      <c r="GQ15" s="2">
        <v>130.22321684402692</v>
      </c>
      <c r="GR15" s="2">
        <v>129.41669031366507</v>
      </c>
      <c r="GS15" s="2">
        <v>122.95615831935717</v>
      </c>
      <c r="GT15" s="2">
        <v>82.189730312857634</v>
      </c>
      <c r="GU15" s="2">
        <v>122.13544549807403</v>
      </c>
      <c r="GV15" s="2">
        <v>111.31819219885706</v>
      </c>
      <c r="GW15" s="2">
        <v>97.291137369462277</v>
      </c>
      <c r="GX15" s="2">
        <v>84.991295527687512</v>
      </c>
      <c r="GY15" s="2">
        <v>70.936017021587929</v>
      </c>
      <c r="GZ15" s="2">
        <v>57.418658428018794</v>
      </c>
      <c r="HA15" s="2">
        <v>80.791977408668458</v>
      </c>
      <c r="HB15" s="2">
        <v>73.275236293771556</v>
      </c>
      <c r="HC15" s="2">
        <v>73.41961784413084</v>
      </c>
      <c r="HD15" s="37">
        <v>127.95182909219875</v>
      </c>
      <c r="HE15" s="2">
        <v>111.91763767682534</v>
      </c>
      <c r="HF15" s="2">
        <v>141.38906649445977</v>
      </c>
      <c r="HG15" s="2">
        <v>85.400894628376406</v>
      </c>
      <c r="HH15" s="2">
        <v>99.8015417096411</v>
      </c>
      <c r="HI15" s="2">
        <v>95.725905311532784</v>
      </c>
      <c r="HJ15" s="2">
        <v>73.860925085250898</v>
      </c>
      <c r="HK15" s="2">
        <v>99.435217254719689</v>
      </c>
      <c r="HL15" s="2">
        <v>96.616086974088233</v>
      </c>
      <c r="HM15" s="2">
        <v>81.052810071515495</v>
      </c>
      <c r="HN15" s="2">
        <v>65.391076128771601</v>
      </c>
      <c r="HO15" s="2">
        <v>57.099042875436922</v>
      </c>
      <c r="HP15" s="2">
        <v>52.072497807917337</v>
      </c>
      <c r="HQ15" s="2">
        <v>67.511718912842937</v>
      </c>
      <c r="HR15" s="2">
        <v>55.024685560191607</v>
      </c>
      <c r="HS15" s="2">
        <v>52.562549077903526</v>
      </c>
      <c r="HT15" s="37">
        <v>181.54116119707319</v>
      </c>
      <c r="HU15" s="2">
        <v>170.24162187836416</v>
      </c>
      <c r="HV15" s="2">
        <v>213.11095632623557</v>
      </c>
      <c r="HW15" s="2">
        <v>161.84851756846524</v>
      </c>
      <c r="HX15" s="2">
        <v>168.64591319191067</v>
      </c>
      <c r="HY15" s="2">
        <v>161.5257515429681</v>
      </c>
      <c r="HZ15" s="2">
        <v>199.69676441148098</v>
      </c>
      <c r="IA15" s="2">
        <v>152.24075117658751</v>
      </c>
      <c r="IB15" s="2">
        <v>114.15339534228308</v>
      </c>
      <c r="IC15" s="2">
        <v>101.7075937948789</v>
      </c>
      <c r="ID15" s="2">
        <v>98.632338416108794</v>
      </c>
      <c r="IE15" s="2">
        <v>80.39043662831638</v>
      </c>
      <c r="IF15" s="2">
        <v>59.09807673853939</v>
      </c>
      <c r="IG15" s="2">
        <v>91.799789165874174</v>
      </c>
      <c r="IH15" s="2">
        <v>81.07569159682501</v>
      </c>
      <c r="II15" s="38">
        <v>81.763110229630982</v>
      </c>
    </row>
    <row r="16" spans="1:243" x14ac:dyDescent="0.35">
      <c r="A16" s="65">
        <v>11</v>
      </c>
      <c r="B16" s="48" t="s">
        <v>3</v>
      </c>
      <c r="C16" s="28" t="s">
        <v>113</v>
      </c>
      <c r="D16" s="37">
        <v>1508.261820153899</v>
      </c>
      <c r="E16" s="2">
        <v>1371.8569502911448</v>
      </c>
      <c r="F16" s="2">
        <v>1615.7996268784837</v>
      </c>
      <c r="G16" s="2">
        <v>1315.2417563466161</v>
      </c>
      <c r="H16" s="2">
        <v>1313.2873228039557</v>
      </c>
      <c r="I16" s="2">
        <v>1317.1516083091522</v>
      </c>
      <c r="J16" s="2">
        <v>1239.8295358917626</v>
      </c>
      <c r="K16" s="2">
        <v>1213.5988462629743</v>
      </c>
      <c r="L16" s="2">
        <v>1268.1929320702131</v>
      </c>
      <c r="M16" s="2">
        <v>1259.8771131776364</v>
      </c>
      <c r="N16" s="2">
        <v>1254.551291620716</v>
      </c>
      <c r="O16" s="2">
        <v>1225.1287273222217</v>
      </c>
      <c r="P16" s="2">
        <v>913.58848633857531</v>
      </c>
      <c r="Q16" s="2">
        <v>1308.6173245631305</v>
      </c>
      <c r="R16" s="2">
        <v>1108.3208339397679</v>
      </c>
      <c r="S16" s="2">
        <v>1132.2062038974811</v>
      </c>
      <c r="T16" s="37">
        <v>1266.1272681687678</v>
      </c>
      <c r="U16" s="2">
        <v>1099.3080851735301</v>
      </c>
      <c r="V16" s="2">
        <v>1336.9571940353233</v>
      </c>
      <c r="W16" s="2">
        <v>1267.8767946414084</v>
      </c>
      <c r="X16" s="2">
        <v>1243.9947265126366</v>
      </c>
      <c r="Y16" s="2">
        <v>1263.0248576096603</v>
      </c>
      <c r="Z16" s="2">
        <v>1178.9428346301263</v>
      </c>
      <c r="AA16" s="2">
        <v>1171.2805636734731</v>
      </c>
      <c r="AB16" s="2">
        <v>1212.1699762125493</v>
      </c>
      <c r="AC16" s="2">
        <v>1212.7100006163791</v>
      </c>
      <c r="AD16" s="2">
        <v>1221.8310812510629</v>
      </c>
      <c r="AE16" s="2">
        <v>1195.5126419231824</v>
      </c>
      <c r="AF16" s="2">
        <v>904.17611274906983</v>
      </c>
      <c r="AG16" s="2">
        <v>1293.1669194874528</v>
      </c>
      <c r="AH16" s="2">
        <v>1097.6843175718905</v>
      </c>
      <c r="AI16" s="2">
        <v>1122.3200869384257</v>
      </c>
      <c r="AJ16" s="37">
        <v>86.062377192546734</v>
      </c>
      <c r="AK16" s="2">
        <v>77.217809612138694</v>
      </c>
      <c r="AL16" s="2">
        <v>84.725403665896806</v>
      </c>
      <c r="AM16" s="2">
        <v>80.74373318943033</v>
      </c>
      <c r="AN16" s="2">
        <v>88.327073166370042</v>
      </c>
      <c r="AO16" s="2">
        <v>84.146679272341373</v>
      </c>
      <c r="AP16" s="2">
        <v>81.199907596256395</v>
      </c>
      <c r="AQ16" s="2">
        <v>86.056831184946645</v>
      </c>
      <c r="AR16" s="2">
        <v>60.237552965616928</v>
      </c>
      <c r="AS16" s="2">
        <v>62.376789069386184</v>
      </c>
      <c r="AT16" s="2">
        <v>61.572151602489946</v>
      </c>
      <c r="AU16" s="2">
        <v>59.877548162645709</v>
      </c>
      <c r="AV16" s="2">
        <v>60.342514636535803</v>
      </c>
      <c r="AW16" s="2">
        <v>70.601944477721986</v>
      </c>
      <c r="AX16" s="2">
        <v>67.864057275989708</v>
      </c>
      <c r="AY16" s="2">
        <v>61.98136597869717</v>
      </c>
      <c r="AZ16" s="37">
        <v>903.57348296883049</v>
      </c>
      <c r="BA16" s="2">
        <v>1019.1452543965149</v>
      </c>
      <c r="BB16" s="2">
        <v>1042.3723517453734</v>
      </c>
      <c r="BC16" s="2">
        <v>169.77252937389957</v>
      </c>
      <c r="BD16" s="2">
        <v>252.24283440397437</v>
      </c>
      <c r="BE16" s="2">
        <v>195.58063555158077</v>
      </c>
      <c r="BF16" s="2">
        <v>221.50231552702959</v>
      </c>
      <c r="BG16" s="2">
        <v>150.90303975007433</v>
      </c>
      <c r="BH16" s="2">
        <v>205.37235966794253</v>
      </c>
      <c r="BI16" s="2">
        <v>171.24836544186331</v>
      </c>
      <c r="BJ16" s="2">
        <v>116.43872885028509</v>
      </c>
      <c r="BK16" s="2">
        <v>105.6299179379326</v>
      </c>
      <c r="BL16" s="2">
        <v>30.142129680648537</v>
      </c>
      <c r="BM16" s="2">
        <v>51.945303621841084</v>
      </c>
      <c r="BN16" s="2">
        <v>34.049663078788143</v>
      </c>
      <c r="BO16" s="2">
        <v>31.826478703221348</v>
      </c>
      <c r="BP16" s="37">
        <v>1126.4965901500229</v>
      </c>
      <c r="BQ16" s="2">
        <v>1112.412213821153</v>
      </c>
      <c r="BR16" s="2">
        <v>989.50717530011593</v>
      </c>
      <c r="BS16" s="2">
        <v>823.64667115263671</v>
      </c>
      <c r="BT16" s="2">
        <v>644.68116271817621</v>
      </c>
      <c r="BU16" s="2">
        <v>620.77262559517021</v>
      </c>
      <c r="BV16" s="2">
        <v>601.00482992515288</v>
      </c>
      <c r="BW16" s="2">
        <v>568.62359883333102</v>
      </c>
      <c r="BX16" s="2">
        <v>527.8157323830651</v>
      </c>
      <c r="BY16" s="2">
        <v>503.97174424586916</v>
      </c>
      <c r="BZ16" s="2">
        <v>454.38742652298151</v>
      </c>
      <c r="CA16" s="2">
        <v>265.67409482950802</v>
      </c>
      <c r="CB16" s="2">
        <v>93.20560500342674</v>
      </c>
      <c r="CC16" s="2">
        <v>72.18248163524639</v>
      </c>
      <c r="CD16" s="2">
        <v>55.558506326241776</v>
      </c>
      <c r="CE16" s="2">
        <v>45.994311751904881</v>
      </c>
      <c r="CF16" s="37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2">
        <v>0</v>
      </c>
      <c r="CV16" s="37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37">
        <v>842.83373636824285</v>
      </c>
      <c r="DM16" s="2">
        <v>708.97904955051263</v>
      </c>
      <c r="DN16" s="2">
        <v>889.700528818257</v>
      </c>
      <c r="DO16" s="2">
        <v>854.55316931420157</v>
      </c>
      <c r="DP16" s="2">
        <v>744.5201590993255</v>
      </c>
      <c r="DQ16" s="2">
        <v>637.8767343257349</v>
      </c>
      <c r="DR16" s="2">
        <v>681.15211153170003</v>
      </c>
      <c r="DS16" s="2">
        <v>693.3633189744495</v>
      </c>
      <c r="DT16" s="2">
        <v>655.22858994770093</v>
      </c>
      <c r="DU16" s="2">
        <v>665.98426825202876</v>
      </c>
      <c r="DV16" s="2">
        <v>751.36929733662669</v>
      </c>
      <c r="DW16" s="2">
        <v>704.26840046554594</v>
      </c>
      <c r="DX16" s="2">
        <v>706.08570276374326</v>
      </c>
      <c r="DY16" s="2">
        <v>725.37044071112246</v>
      </c>
      <c r="DZ16" s="2">
        <v>638.29027637419563</v>
      </c>
      <c r="EA16" s="2">
        <v>579.72888795016274</v>
      </c>
      <c r="EB16" s="37">
        <v>1709.4417182264083</v>
      </c>
      <c r="EC16" s="2">
        <v>1473.9632932081577</v>
      </c>
      <c r="ED16" s="2">
        <v>1743.2979315833031</v>
      </c>
      <c r="EE16" s="2">
        <v>1585.883550166584</v>
      </c>
      <c r="EF16" s="2">
        <v>1488.1468681328938</v>
      </c>
      <c r="EG16" s="2">
        <v>1336.6708103058413</v>
      </c>
      <c r="EH16" s="2">
        <v>1328.2003183976703</v>
      </c>
      <c r="EI16" s="2">
        <v>1326.6579929049381</v>
      </c>
      <c r="EJ16" s="2">
        <v>1331.5009786374419</v>
      </c>
      <c r="EK16" s="2">
        <v>1402.8681930221123</v>
      </c>
      <c r="EL16" s="2">
        <v>1356.170888455257</v>
      </c>
      <c r="EM16" s="2">
        <v>1354.8482824079724</v>
      </c>
      <c r="EN16" s="2">
        <v>1021.3220238770817</v>
      </c>
      <c r="EO16" s="2">
        <v>1384.6817348513866</v>
      </c>
      <c r="EP16" s="2">
        <v>1208.9352950717112</v>
      </c>
      <c r="EQ16" s="2">
        <v>1166.0189943043438</v>
      </c>
      <c r="ER16" s="37">
        <v>534.13645137568403</v>
      </c>
      <c r="ES16" s="2">
        <v>632.98876602098096</v>
      </c>
      <c r="ET16" s="2">
        <v>531.31672790381367</v>
      </c>
      <c r="EU16" s="2">
        <v>460.36807535164462</v>
      </c>
      <c r="EV16" s="2">
        <v>414.75654622015651</v>
      </c>
      <c r="EW16" s="2">
        <v>385.13692962895897</v>
      </c>
      <c r="EX16" s="2">
        <v>446.46617767300086</v>
      </c>
      <c r="EY16" s="2">
        <v>424.12475274277654</v>
      </c>
      <c r="EZ16" s="2">
        <v>386.45767009743201</v>
      </c>
      <c r="FA16" s="2">
        <v>344.26778445996877</v>
      </c>
      <c r="FB16" s="2">
        <v>403.42357010641308</v>
      </c>
      <c r="FC16" s="2">
        <v>412.32695134528922</v>
      </c>
      <c r="FD16" s="2">
        <v>435.67416618144756</v>
      </c>
      <c r="FE16" s="2">
        <v>463.87132500149494</v>
      </c>
      <c r="FF16" s="2">
        <v>426.37138194253231</v>
      </c>
      <c r="FG16" s="2">
        <v>405.41796701869089</v>
      </c>
      <c r="FH16" s="37">
        <v>56.069487717761049</v>
      </c>
      <c r="FI16" s="2">
        <v>47.750652225669029</v>
      </c>
      <c r="FJ16" s="2">
        <v>69.65481090641677</v>
      </c>
      <c r="FK16" s="2">
        <v>52.565142541317755</v>
      </c>
      <c r="FL16" s="2">
        <v>47.016604156435392</v>
      </c>
      <c r="FM16" s="2">
        <v>51.59561653796748</v>
      </c>
      <c r="FN16" s="2">
        <v>47.78234988564828</v>
      </c>
      <c r="FO16" s="2">
        <v>40.880384530230593</v>
      </c>
      <c r="FP16" s="2">
        <v>45.793394020612311</v>
      </c>
      <c r="FQ16" s="2">
        <v>45.878054692576114</v>
      </c>
      <c r="FR16" s="2">
        <v>43.223136616610454</v>
      </c>
      <c r="FS16" s="2">
        <v>41.297501521282911</v>
      </c>
      <c r="FT16" s="2">
        <v>37.944595931976359</v>
      </c>
      <c r="FU16" s="2">
        <v>38.922873003435697</v>
      </c>
      <c r="FV16" s="2">
        <v>37.403516614051199</v>
      </c>
      <c r="FW16" s="2">
        <v>33.99095549248927</v>
      </c>
      <c r="FX16" s="37">
        <v>1902.1834303608009</v>
      </c>
      <c r="FY16" s="2">
        <v>1911.8875230182457</v>
      </c>
      <c r="FZ16" s="2">
        <v>1810.1940170790062</v>
      </c>
      <c r="GA16" s="2">
        <v>1840.5596497564784</v>
      </c>
      <c r="GB16" s="2">
        <v>1784.0675634064007</v>
      </c>
      <c r="GC16" s="2">
        <v>1762.0330114357359</v>
      </c>
      <c r="GD16" s="2">
        <v>1749.7877901466572</v>
      </c>
      <c r="GE16" s="2">
        <v>1799.730721419131</v>
      </c>
      <c r="GF16" s="2">
        <v>1883.2416452792736</v>
      </c>
      <c r="GG16" s="2">
        <v>1618.0276262524394</v>
      </c>
      <c r="GH16" s="2">
        <v>2042.7065153693229</v>
      </c>
      <c r="GI16" s="2">
        <v>1590.2658097969374</v>
      </c>
      <c r="GJ16" s="2">
        <v>1329.6179329183367</v>
      </c>
      <c r="GK16" s="2">
        <v>1563.3602161452582</v>
      </c>
      <c r="GL16" s="2">
        <v>1464.9079373829202</v>
      </c>
      <c r="GM16" s="2">
        <v>1299.7430943800068</v>
      </c>
      <c r="GN16" s="37">
        <v>330.93497459911919</v>
      </c>
      <c r="GO16" s="2">
        <v>253.69182480776354</v>
      </c>
      <c r="GP16" s="2">
        <v>333.29962298237018</v>
      </c>
      <c r="GQ16" s="2">
        <v>306.40145104370731</v>
      </c>
      <c r="GR16" s="2">
        <v>445.24939905484138</v>
      </c>
      <c r="GS16" s="2">
        <v>272.90329403534435</v>
      </c>
      <c r="GT16" s="2">
        <v>258.60475239587856</v>
      </c>
      <c r="GU16" s="2">
        <v>234.90527828670605</v>
      </c>
      <c r="GV16" s="2">
        <v>127.49667336906003</v>
      </c>
      <c r="GW16" s="2">
        <v>113.18861648246002</v>
      </c>
      <c r="GX16" s="2">
        <v>125.13051987824392</v>
      </c>
      <c r="GY16" s="2">
        <v>118.04018706197715</v>
      </c>
      <c r="GZ16" s="2">
        <v>105.61066703955461</v>
      </c>
      <c r="HA16" s="2">
        <v>94.710800073306018</v>
      </c>
      <c r="HB16" s="2">
        <v>106.95658662430726</v>
      </c>
      <c r="HC16" s="2">
        <v>107.79821613199229</v>
      </c>
      <c r="HD16" s="37">
        <v>291.84925252184848</v>
      </c>
      <c r="HE16" s="2">
        <v>220.66479682270722</v>
      </c>
      <c r="HF16" s="2">
        <v>265.48260836721289</v>
      </c>
      <c r="HG16" s="2">
        <v>265.53015952245806</v>
      </c>
      <c r="HH16" s="2">
        <v>393.22802866714903</v>
      </c>
      <c r="HI16" s="2">
        <v>240.03006604655963</v>
      </c>
      <c r="HJ16" s="2">
        <v>221.93500991135494</v>
      </c>
      <c r="HK16" s="2">
        <v>196.68310109572238</v>
      </c>
      <c r="HL16" s="2">
        <v>103.80479192105089</v>
      </c>
      <c r="HM16" s="2">
        <v>92.115729468967373</v>
      </c>
      <c r="HN16" s="2">
        <v>102.21430029140447</v>
      </c>
      <c r="HO16" s="2">
        <v>96.499190949230027</v>
      </c>
      <c r="HP16" s="2">
        <v>86.548469665193167</v>
      </c>
      <c r="HQ16" s="2">
        <v>75.527115847523532</v>
      </c>
      <c r="HR16" s="2">
        <v>87.8930792281175</v>
      </c>
      <c r="HS16" s="2">
        <v>89.62101531500069</v>
      </c>
      <c r="HT16" s="37">
        <v>397.79546709960431</v>
      </c>
      <c r="HU16" s="2">
        <v>307.62975255508559</v>
      </c>
      <c r="HV16" s="2">
        <v>392.87621854695317</v>
      </c>
      <c r="HW16" s="2">
        <v>378.0485591640155</v>
      </c>
      <c r="HX16" s="2">
        <v>525.44100267793499</v>
      </c>
      <c r="HY16" s="2">
        <v>329.71975511960767</v>
      </c>
      <c r="HZ16" s="2">
        <v>299.99481203310643</v>
      </c>
      <c r="IA16" s="2">
        <v>281.0641903236351</v>
      </c>
      <c r="IB16" s="2">
        <v>150.70792398741202</v>
      </c>
      <c r="IC16" s="2">
        <v>134.46277379270589</v>
      </c>
      <c r="ID16" s="2">
        <v>149.39416631825324</v>
      </c>
      <c r="IE16" s="2">
        <v>141.35940482117473</v>
      </c>
      <c r="IF16" s="2">
        <v>128.01178200103021</v>
      </c>
      <c r="IG16" s="2">
        <v>115.1887653116236</v>
      </c>
      <c r="IH16" s="2">
        <v>127.15098063106818</v>
      </c>
      <c r="II16" s="38">
        <v>127.39659947924024</v>
      </c>
    </row>
    <row r="17" spans="1:243" x14ac:dyDescent="0.35">
      <c r="A17" s="65">
        <v>12</v>
      </c>
      <c r="B17" s="48" t="s">
        <v>3</v>
      </c>
      <c r="C17" s="28" t="s">
        <v>114</v>
      </c>
      <c r="D17" s="37">
        <v>126.22161727957167</v>
      </c>
      <c r="E17" s="2">
        <v>118.48409605965477</v>
      </c>
      <c r="F17" s="2">
        <v>136.23102168353864</v>
      </c>
      <c r="G17" s="2">
        <v>111.49413225902616</v>
      </c>
      <c r="H17" s="2">
        <v>97.63397619993016</v>
      </c>
      <c r="I17" s="2">
        <v>92.723273640203843</v>
      </c>
      <c r="J17" s="2">
        <v>88.914155626581561</v>
      </c>
      <c r="K17" s="2">
        <v>88.277967799882077</v>
      </c>
      <c r="L17" s="2">
        <v>85.942379808491381</v>
      </c>
      <c r="M17" s="2">
        <v>77.904746104197756</v>
      </c>
      <c r="N17" s="2">
        <v>74.786941025005703</v>
      </c>
      <c r="O17" s="2">
        <v>75.216420780892065</v>
      </c>
      <c r="P17" s="2">
        <v>78.072223724900383</v>
      </c>
      <c r="Q17" s="2">
        <v>61.943846024918571</v>
      </c>
      <c r="R17" s="2">
        <v>58.814579874873729</v>
      </c>
      <c r="S17" s="2">
        <v>49.277027698941069</v>
      </c>
      <c r="T17" s="37">
        <v>106.79048456583834</v>
      </c>
      <c r="U17" s="2">
        <v>104.58531521684097</v>
      </c>
      <c r="V17" s="2">
        <v>124.92361145268362</v>
      </c>
      <c r="W17" s="2">
        <v>98.649025415761727</v>
      </c>
      <c r="X17" s="2">
        <v>87.534070645309043</v>
      </c>
      <c r="Y17" s="2">
        <v>81.667362049636793</v>
      </c>
      <c r="Z17" s="2">
        <v>78.28904453080311</v>
      </c>
      <c r="AA17" s="2">
        <v>78.082453299679187</v>
      </c>
      <c r="AB17" s="2">
        <v>75.762815520410825</v>
      </c>
      <c r="AC17" s="2">
        <v>68.069648621525516</v>
      </c>
      <c r="AD17" s="2">
        <v>65.264984231275321</v>
      </c>
      <c r="AE17" s="2">
        <v>67.991435879012116</v>
      </c>
      <c r="AF17" s="2">
        <v>71.15185106752034</v>
      </c>
      <c r="AG17" s="2">
        <v>59.478003091546</v>
      </c>
      <c r="AH17" s="2">
        <v>58.139208098969206</v>
      </c>
      <c r="AI17" s="2">
        <v>48.592771647498004</v>
      </c>
      <c r="AJ17" s="37">
        <v>3.1347510717640561</v>
      </c>
      <c r="AK17" s="2">
        <v>3.4568852893089157</v>
      </c>
      <c r="AL17" s="2">
        <v>3.3179507271170889</v>
      </c>
      <c r="AM17" s="2">
        <v>6.8196587226978904</v>
      </c>
      <c r="AN17" s="2">
        <v>2.7809670048444648</v>
      </c>
      <c r="AO17" s="2">
        <v>2.8174587433830545</v>
      </c>
      <c r="AP17" s="2">
        <v>2.6219059572013252</v>
      </c>
      <c r="AQ17" s="2">
        <v>3.233444389502524</v>
      </c>
      <c r="AR17" s="2">
        <v>2.6091104269088095</v>
      </c>
      <c r="AS17" s="2">
        <v>4.2395188483741917</v>
      </c>
      <c r="AT17" s="2">
        <v>4.4318896111301473</v>
      </c>
      <c r="AU17" s="2">
        <v>4.2380818452626912</v>
      </c>
      <c r="AV17" s="2">
        <v>3.9084638041235058</v>
      </c>
      <c r="AW17" s="2">
        <v>4.3949088036340314</v>
      </c>
      <c r="AX17" s="2">
        <v>4.414208775251959</v>
      </c>
      <c r="AY17" s="2">
        <v>4.9269089723705548</v>
      </c>
      <c r="AZ17" s="37">
        <v>1.5557219698550089</v>
      </c>
      <c r="BA17" s="2">
        <v>1.5209591512457314</v>
      </c>
      <c r="BB17" s="2">
        <v>1.5628171392564623</v>
      </c>
      <c r="BC17" s="2">
        <v>3.2448683646350762</v>
      </c>
      <c r="BD17" s="2">
        <v>1.4748822753047277</v>
      </c>
      <c r="BE17" s="2">
        <v>1.5753319771113676</v>
      </c>
      <c r="BF17" s="2">
        <v>1.5609511783432743</v>
      </c>
      <c r="BG17" s="2">
        <v>1.5841516171799175</v>
      </c>
      <c r="BH17" s="2">
        <v>1.7068157627492249</v>
      </c>
      <c r="BI17" s="2">
        <v>1.928506162675478</v>
      </c>
      <c r="BJ17" s="2">
        <v>1.9212592254279321</v>
      </c>
      <c r="BK17" s="2">
        <v>1.9408108589795408</v>
      </c>
      <c r="BL17" s="2">
        <v>1.9061739299015925</v>
      </c>
      <c r="BM17" s="2">
        <v>1.8468230042180402</v>
      </c>
      <c r="BN17" s="2">
        <v>1.8718430828022186</v>
      </c>
      <c r="BO17" s="2">
        <v>1.8813949104646246</v>
      </c>
      <c r="BP17" s="37">
        <v>18931.093361712501</v>
      </c>
      <c r="BQ17" s="2">
        <v>13398.933879632999</v>
      </c>
      <c r="BR17" s="2">
        <v>10800.3610685928</v>
      </c>
      <c r="BS17" s="2">
        <v>11794.2662824005</v>
      </c>
      <c r="BT17" s="2">
        <v>9631.1946755297904</v>
      </c>
      <c r="BU17" s="2">
        <v>10559.5597718178</v>
      </c>
      <c r="BV17" s="2">
        <v>10138.0456667158</v>
      </c>
      <c r="BW17" s="2">
        <v>9685.1778787440999</v>
      </c>
      <c r="BX17" s="2">
        <v>9654.2030189984907</v>
      </c>
      <c r="BY17" s="2">
        <v>9205.3368218086398</v>
      </c>
      <c r="BZ17" s="2">
        <v>8888.7301898802907</v>
      </c>
      <c r="CA17" s="2">
        <v>6592.0037325830899</v>
      </c>
      <c r="CB17" s="2">
        <v>6305.7995794407097</v>
      </c>
      <c r="CC17" s="2">
        <v>1853.3773907530499</v>
      </c>
      <c r="CD17" s="2">
        <v>55.735513254937302</v>
      </c>
      <c r="CE17" s="2">
        <v>47.732948943667601</v>
      </c>
      <c r="CF17" s="37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37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37">
        <v>18.074289496009921</v>
      </c>
      <c r="DM17" s="2">
        <v>21.959789796116858</v>
      </c>
      <c r="DN17" s="2">
        <v>24.778079007278812</v>
      </c>
      <c r="DO17" s="2">
        <v>26.543949557451811</v>
      </c>
      <c r="DP17" s="2">
        <v>20.399855783664357</v>
      </c>
      <c r="DQ17" s="2">
        <v>24.98565655787138</v>
      </c>
      <c r="DR17" s="2">
        <v>14.763744567373486</v>
      </c>
      <c r="DS17" s="2">
        <v>16.921477836262778</v>
      </c>
      <c r="DT17" s="2">
        <v>9.0051764549697282</v>
      </c>
      <c r="DU17" s="2">
        <v>10.381485059345126</v>
      </c>
      <c r="DV17" s="2">
        <v>12.50422108310706</v>
      </c>
      <c r="DW17" s="2">
        <v>11.130512668566681</v>
      </c>
      <c r="DX17" s="2">
        <v>7.431137015673154</v>
      </c>
      <c r="DY17" s="2">
        <v>11.63337872566807</v>
      </c>
      <c r="DZ17" s="2">
        <v>11.270509301789779</v>
      </c>
      <c r="EA17" s="2">
        <v>11.642108882704623</v>
      </c>
      <c r="EB17" s="37">
        <v>221.86880505904702</v>
      </c>
      <c r="EC17" s="2">
        <v>204.7644404003012</v>
      </c>
      <c r="ED17" s="2">
        <v>229.66491534347131</v>
      </c>
      <c r="EE17" s="2">
        <v>235.13556230389565</v>
      </c>
      <c r="EF17" s="2">
        <v>192.9989366940288</v>
      </c>
      <c r="EG17" s="2">
        <v>190.38180519221876</v>
      </c>
      <c r="EH17" s="2">
        <v>183.68406614003231</v>
      </c>
      <c r="EI17" s="2">
        <v>156.33237775065885</v>
      </c>
      <c r="EJ17" s="2">
        <v>165.13379835043767</v>
      </c>
      <c r="EK17" s="2">
        <v>149.78103221229665</v>
      </c>
      <c r="EL17" s="2">
        <v>139.14501777311551</v>
      </c>
      <c r="EM17" s="2">
        <v>133.59618447436088</v>
      </c>
      <c r="EN17" s="2">
        <v>128.30628719719425</v>
      </c>
      <c r="EO17" s="2">
        <v>115.42069642919228</v>
      </c>
      <c r="EP17" s="2">
        <v>110.62218410887508</v>
      </c>
      <c r="EQ17" s="2">
        <v>100.1963466017998</v>
      </c>
      <c r="ER17" s="37">
        <v>160.61176027494869</v>
      </c>
      <c r="ES17" s="2">
        <v>146.16883256769563</v>
      </c>
      <c r="ET17" s="2">
        <v>139.53120007644577</v>
      </c>
      <c r="EU17" s="2">
        <v>133.31845088819733</v>
      </c>
      <c r="EV17" s="2">
        <v>110.70780299775788</v>
      </c>
      <c r="EW17" s="2">
        <v>109.61909561982598</v>
      </c>
      <c r="EX17" s="2">
        <v>119.30548649686682</v>
      </c>
      <c r="EY17" s="2">
        <v>109.07750099653656</v>
      </c>
      <c r="EZ17" s="2">
        <v>119.98813487141251</v>
      </c>
      <c r="FA17" s="2">
        <v>101.96280445888173</v>
      </c>
      <c r="FB17" s="2">
        <v>98.385846895539061</v>
      </c>
      <c r="FC17" s="2">
        <v>99.376187548891636</v>
      </c>
      <c r="FD17" s="2">
        <v>97.150067271490585</v>
      </c>
      <c r="FE17" s="2">
        <v>90.276482776724407</v>
      </c>
      <c r="FF17" s="2">
        <v>89.179374165862967</v>
      </c>
      <c r="FG17" s="2">
        <v>87.873259377487543</v>
      </c>
      <c r="FH17" s="37">
        <v>3.3932331384057237</v>
      </c>
      <c r="FI17" s="2">
        <v>2.9801853543981838</v>
      </c>
      <c r="FJ17" s="2">
        <v>3.1030777912560974</v>
      </c>
      <c r="FK17" s="2">
        <v>2.8020512945625491</v>
      </c>
      <c r="FL17" s="2">
        <v>2.1348395310750501</v>
      </c>
      <c r="FM17" s="2">
        <v>1.8235780202751615</v>
      </c>
      <c r="FN17" s="2">
        <v>1.6651496702910906</v>
      </c>
      <c r="FO17" s="2">
        <v>1.7955802192258079</v>
      </c>
      <c r="FP17" s="2">
        <v>1.6963351095343453</v>
      </c>
      <c r="FQ17" s="2">
        <v>1.7025099845899798</v>
      </c>
      <c r="FR17" s="2">
        <v>1.7790251098440022</v>
      </c>
      <c r="FS17" s="2">
        <v>1.8910197144352781</v>
      </c>
      <c r="FT17" s="2">
        <v>2.0183443700064623</v>
      </c>
      <c r="FU17" s="2">
        <v>1.7989702738085256</v>
      </c>
      <c r="FV17" s="2">
        <v>1.842222121027306</v>
      </c>
      <c r="FW17" s="2">
        <v>1.8939118911070103</v>
      </c>
      <c r="FX17" s="37">
        <v>868.93176269034666</v>
      </c>
      <c r="FY17" s="2">
        <v>911.71329789271931</v>
      </c>
      <c r="FZ17" s="2">
        <v>1310.1832470364773</v>
      </c>
      <c r="GA17" s="2">
        <v>894.90899315281524</v>
      </c>
      <c r="GB17" s="2">
        <v>772.96195245201818</v>
      </c>
      <c r="GC17" s="2">
        <v>696.88790881723537</v>
      </c>
      <c r="GD17" s="2">
        <v>598.73179321135615</v>
      </c>
      <c r="GE17" s="2">
        <v>573.41385486560921</v>
      </c>
      <c r="GF17" s="2">
        <v>629.91361490972986</v>
      </c>
      <c r="GG17" s="2">
        <v>431.98038861687968</v>
      </c>
      <c r="GH17" s="2">
        <v>531.40689738837818</v>
      </c>
      <c r="GI17" s="2">
        <v>531.03550586287338</v>
      </c>
      <c r="GJ17" s="2">
        <v>610.9598406442484</v>
      </c>
      <c r="GK17" s="2">
        <v>531.93555784462717</v>
      </c>
      <c r="GL17" s="2">
        <v>507.06778444621409</v>
      </c>
      <c r="GM17" s="2">
        <v>452.77915817127558</v>
      </c>
      <c r="GN17" s="37">
        <v>16.830205175266684</v>
      </c>
      <c r="GO17" s="2">
        <v>17.281831911516289</v>
      </c>
      <c r="GP17" s="2">
        <v>15.311555490036939</v>
      </c>
      <c r="GQ17" s="2">
        <v>22.455940501346404</v>
      </c>
      <c r="GR17" s="2">
        <v>14.633050938157112</v>
      </c>
      <c r="GS17" s="2">
        <v>15.661775379846056</v>
      </c>
      <c r="GT17" s="2">
        <v>14.285109041845116</v>
      </c>
      <c r="GU17" s="2">
        <v>16.249180800180941</v>
      </c>
      <c r="GV17" s="2">
        <v>15.148988557211853</v>
      </c>
      <c r="GW17" s="2">
        <v>14.314123083044962</v>
      </c>
      <c r="GX17" s="2">
        <v>13.917195501329873</v>
      </c>
      <c r="GY17" s="2">
        <v>13.295779106390746</v>
      </c>
      <c r="GZ17" s="2">
        <v>12.631947085084796</v>
      </c>
      <c r="HA17" s="2">
        <v>12.054821209499289</v>
      </c>
      <c r="HB17" s="2">
        <v>12.433370408403599</v>
      </c>
      <c r="HC17" s="2">
        <v>11.352123800800625</v>
      </c>
      <c r="HD17" s="37">
        <v>8.0378512034686036</v>
      </c>
      <c r="HE17" s="2">
        <v>8.2637071965519198</v>
      </c>
      <c r="HF17" s="2">
        <v>7.674973517194343</v>
      </c>
      <c r="HG17" s="2">
        <v>11.709670048182673</v>
      </c>
      <c r="HH17" s="2">
        <v>6.5214103667638268</v>
      </c>
      <c r="HI17" s="2">
        <v>6.8188084118259029</v>
      </c>
      <c r="HJ17" s="2">
        <v>6.3165919686075416</v>
      </c>
      <c r="HK17" s="2">
        <v>5.8800529908543364</v>
      </c>
      <c r="HL17" s="2">
        <v>5.5041418577771015</v>
      </c>
      <c r="HM17" s="2">
        <v>5.525569333400469</v>
      </c>
      <c r="HN17" s="2">
        <v>5.236418925491833</v>
      </c>
      <c r="HO17" s="2">
        <v>4.9428077082913475</v>
      </c>
      <c r="HP17" s="2">
        <v>4.371347273009313</v>
      </c>
      <c r="HQ17" s="2">
        <v>4.3897010109649743</v>
      </c>
      <c r="HR17" s="2">
        <v>4.2584236431639555</v>
      </c>
      <c r="HS17" s="2">
        <v>3.9331609279758357</v>
      </c>
      <c r="HT17" s="37">
        <v>25.680139087463967</v>
      </c>
      <c r="HU17" s="2">
        <v>26.155834581485109</v>
      </c>
      <c r="HV17" s="2">
        <v>22.810069281251941</v>
      </c>
      <c r="HW17" s="2">
        <v>32.241950587056195</v>
      </c>
      <c r="HX17" s="2">
        <v>22.744228297902026</v>
      </c>
      <c r="HY17" s="2">
        <v>24.284799807668435</v>
      </c>
      <c r="HZ17" s="2">
        <v>22.156917744904046</v>
      </c>
      <c r="IA17" s="2">
        <v>26.765093205092445</v>
      </c>
      <c r="IB17" s="2">
        <v>25.02473756667629</v>
      </c>
      <c r="IC17" s="2">
        <v>23.045457572301974</v>
      </c>
      <c r="ID17" s="2">
        <v>22.514882242989824</v>
      </c>
      <c r="IE17" s="2">
        <v>21.583703640329045</v>
      </c>
      <c r="IF17" s="2">
        <v>20.891326276379633</v>
      </c>
      <c r="IG17" s="2">
        <v>19.564886829935293</v>
      </c>
      <c r="IH17" s="2">
        <v>20.497761879833796</v>
      </c>
      <c r="II17" s="38">
        <v>18.570952194126018</v>
      </c>
    </row>
    <row r="18" spans="1:243" x14ac:dyDescent="0.35">
      <c r="A18" s="65">
        <v>13</v>
      </c>
      <c r="B18" s="48" t="s">
        <v>3</v>
      </c>
      <c r="C18" s="28" t="s">
        <v>115</v>
      </c>
      <c r="D18" s="37">
        <v>3468.1212778023678</v>
      </c>
      <c r="E18" s="2">
        <v>2942.8503996135878</v>
      </c>
      <c r="F18" s="2">
        <v>3339.7169962087951</v>
      </c>
      <c r="G18" s="2">
        <v>3425.0454882235335</v>
      </c>
      <c r="H18" s="2">
        <v>3465.1280433925454</v>
      </c>
      <c r="I18" s="2">
        <v>3157.0799552454041</v>
      </c>
      <c r="J18" s="2">
        <v>3100.4872827851077</v>
      </c>
      <c r="K18" s="2">
        <v>3255.1669125949597</v>
      </c>
      <c r="L18" s="2">
        <v>3337.3397560532085</v>
      </c>
      <c r="M18" s="2">
        <v>3303.9916381433632</v>
      </c>
      <c r="N18" s="2">
        <v>3381.9949386113849</v>
      </c>
      <c r="O18" s="2">
        <v>2929.9150777930445</v>
      </c>
      <c r="P18" s="2">
        <v>2760.2665507156971</v>
      </c>
      <c r="Q18" s="2">
        <v>2751.9430026336076</v>
      </c>
      <c r="R18" s="2">
        <v>2647.1719643326769</v>
      </c>
      <c r="S18" s="2">
        <v>2570.0268028915816</v>
      </c>
      <c r="T18" s="37">
        <v>3460.7921540612051</v>
      </c>
      <c r="U18" s="2">
        <v>2936.3613604798452</v>
      </c>
      <c r="V18" s="2">
        <v>3332.7348610368099</v>
      </c>
      <c r="W18" s="2">
        <v>3417.7699130768378</v>
      </c>
      <c r="X18" s="2">
        <v>3457.8878466601818</v>
      </c>
      <c r="Y18" s="2">
        <v>3150.1024780894695</v>
      </c>
      <c r="Z18" s="2">
        <v>3093.4416581601995</v>
      </c>
      <c r="AA18" s="2">
        <v>3247.7780912393828</v>
      </c>
      <c r="AB18" s="2">
        <v>3329.6645996241409</v>
      </c>
      <c r="AC18" s="2">
        <v>3296.3045638907342</v>
      </c>
      <c r="AD18" s="2">
        <v>3374.1232022187178</v>
      </c>
      <c r="AE18" s="2">
        <v>2923.1659598119445</v>
      </c>
      <c r="AF18" s="2">
        <v>2753.9020764235001</v>
      </c>
      <c r="AG18" s="2">
        <v>2745.5046301122811</v>
      </c>
      <c r="AH18" s="2">
        <v>2640.8995458069844</v>
      </c>
      <c r="AI18" s="2">
        <v>2563.759691400563</v>
      </c>
      <c r="AJ18" s="37">
        <v>41.448838625269019</v>
      </c>
      <c r="AK18" s="2">
        <v>39.907899068524515</v>
      </c>
      <c r="AL18" s="2">
        <v>43.753578342496638</v>
      </c>
      <c r="AM18" s="2">
        <v>45.723116017533961</v>
      </c>
      <c r="AN18" s="2">
        <v>46.481727252758624</v>
      </c>
      <c r="AO18" s="2">
        <v>50.326518981712383</v>
      </c>
      <c r="AP18" s="2">
        <v>50.915749232871754</v>
      </c>
      <c r="AQ18" s="2">
        <v>58.291044777439225</v>
      </c>
      <c r="AR18" s="2">
        <v>65.267026450239698</v>
      </c>
      <c r="AS18" s="2">
        <v>62.146305629505235</v>
      </c>
      <c r="AT18" s="2">
        <v>68.22368862485034</v>
      </c>
      <c r="AU18" s="2">
        <v>60.461860775174806</v>
      </c>
      <c r="AV18" s="2">
        <v>63.598791587198619</v>
      </c>
      <c r="AW18" s="2">
        <v>63.96356182854894</v>
      </c>
      <c r="AX18" s="2">
        <v>59.724529906981957</v>
      </c>
      <c r="AY18" s="2">
        <v>60.065149395454682</v>
      </c>
      <c r="AZ18" s="37">
        <v>20.18103394186608</v>
      </c>
      <c r="BA18" s="2">
        <v>17.3045850891058</v>
      </c>
      <c r="BB18" s="2">
        <v>18.917645137490151</v>
      </c>
      <c r="BC18" s="2">
        <v>19.917515370730609</v>
      </c>
      <c r="BD18" s="2">
        <v>20.042975024582709</v>
      </c>
      <c r="BE18" s="2">
        <v>18.76382808756853</v>
      </c>
      <c r="BF18" s="2">
        <v>19.032329550935295</v>
      </c>
      <c r="BG18" s="2">
        <v>19.810386681545658</v>
      </c>
      <c r="BH18" s="2">
        <v>20.178017396043469</v>
      </c>
      <c r="BI18" s="2">
        <v>20.656078615896554</v>
      </c>
      <c r="BJ18" s="2">
        <v>20.959539005326008</v>
      </c>
      <c r="BK18" s="2">
        <v>18.055227267752187</v>
      </c>
      <c r="BL18" s="2">
        <v>16.675531465487737</v>
      </c>
      <c r="BM18" s="2">
        <v>17.073979129728954</v>
      </c>
      <c r="BN18" s="2">
        <v>16.969316343345628</v>
      </c>
      <c r="BO18" s="2">
        <v>17.006731373080253</v>
      </c>
      <c r="BP18" s="37">
        <v>820.58226505729294</v>
      </c>
      <c r="BQ18" s="2">
        <v>785.90291121308599</v>
      </c>
      <c r="BR18" s="2">
        <v>743.85901696554095</v>
      </c>
      <c r="BS18" s="2">
        <v>717.18632496142197</v>
      </c>
      <c r="BT18" s="2">
        <v>627.31998777265005</v>
      </c>
      <c r="BU18" s="2">
        <v>595.92018124034598</v>
      </c>
      <c r="BV18" s="2">
        <v>576.41631538423303</v>
      </c>
      <c r="BW18" s="2">
        <v>506.91963119729201</v>
      </c>
      <c r="BX18" s="2">
        <v>500.505078510766</v>
      </c>
      <c r="BY18" s="2">
        <v>473.11686178529197</v>
      </c>
      <c r="BZ18" s="2">
        <v>407.19527476114001</v>
      </c>
      <c r="CA18" s="2">
        <v>271.55065343879198</v>
      </c>
      <c r="CB18" s="2">
        <v>164.69228940541899</v>
      </c>
      <c r="CC18" s="2">
        <v>122.788320748632</v>
      </c>
      <c r="CD18" s="2">
        <v>103.262857301107</v>
      </c>
      <c r="CE18" s="2">
        <v>78.503494082703597</v>
      </c>
      <c r="CF18" s="37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37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37">
        <v>1134.098704044859</v>
      </c>
      <c r="DM18" s="2">
        <v>959.54093587090154</v>
      </c>
      <c r="DN18" s="2">
        <v>1149.5175198315358</v>
      </c>
      <c r="DO18" s="2">
        <v>1053.9245138150927</v>
      </c>
      <c r="DP18" s="2">
        <v>1002.7806154464031</v>
      </c>
      <c r="DQ18" s="2">
        <v>1017.9848717537886</v>
      </c>
      <c r="DR18" s="2">
        <v>892.91526785596011</v>
      </c>
      <c r="DS18" s="2">
        <v>918.05654011267916</v>
      </c>
      <c r="DT18" s="2">
        <v>865.87104765101162</v>
      </c>
      <c r="DU18" s="2">
        <v>956.9912475294293</v>
      </c>
      <c r="DV18" s="2">
        <v>979.40504418927912</v>
      </c>
      <c r="DW18" s="2">
        <v>927.19034993059563</v>
      </c>
      <c r="DX18" s="2">
        <v>1000.8462674997378</v>
      </c>
      <c r="DY18" s="2">
        <v>984.02131743994687</v>
      </c>
      <c r="DZ18" s="2">
        <v>1007.7456146291286</v>
      </c>
      <c r="EA18" s="2">
        <v>991.10604555908571</v>
      </c>
      <c r="EB18" s="37">
        <v>2291.0847333539004</v>
      </c>
      <c r="EC18" s="2">
        <v>2796.3134702191633</v>
      </c>
      <c r="ED18" s="2">
        <v>2876.181822716831</v>
      </c>
      <c r="EE18" s="2">
        <v>3232.3028160104645</v>
      </c>
      <c r="EF18" s="2">
        <v>3270.879788099634</v>
      </c>
      <c r="EG18" s="2">
        <v>2850.9068438753397</v>
      </c>
      <c r="EH18" s="2">
        <v>3185.0742690720554</v>
      </c>
      <c r="EI18" s="2">
        <v>3035.1622144349199</v>
      </c>
      <c r="EJ18" s="2">
        <v>2493.277087135647</v>
      </c>
      <c r="EK18" s="2">
        <v>2539.6993954662034</v>
      </c>
      <c r="EL18" s="2">
        <v>2464.6084419006474</v>
      </c>
      <c r="EM18" s="2">
        <v>2049.9242803484099</v>
      </c>
      <c r="EN18" s="2">
        <v>1770.1926978309077</v>
      </c>
      <c r="EO18" s="2">
        <v>1825.6301094329981</v>
      </c>
      <c r="EP18" s="2">
        <v>1826.8717484312456</v>
      </c>
      <c r="EQ18" s="2">
        <v>1748.8890092385432</v>
      </c>
      <c r="ER18" s="37">
        <v>492.58054026693281</v>
      </c>
      <c r="ES18" s="2">
        <v>475.73042630425033</v>
      </c>
      <c r="ET18" s="2">
        <v>460.40025471470926</v>
      </c>
      <c r="EU18" s="2">
        <v>465.20294422934188</v>
      </c>
      <c r="EV18" s="2">
        <v>456.52827325441865</v>
      </c>
      <c r="EW18" s="2">
        <v>435.87318447985035</v>
      </c>
      <c r="EX18" s="2">
        <v>448.95726627897454</v>
      </c>
      <c r="EY18" s="2">
        <v>441.63407647292854</v>
      </c>
      <c r="EZ18" s="2">
        <v>451.75662497875072</v>
      </c>
      <c r="FA18" s="2">
        <v>444.85307985210767</v>
      </c>
      <c r="FB18" s="2">
        <v>436.82590643721579</v>
      </c>
      <c r="FC18" s="2">
        <v>386.82856257504818</v>
      </c>
      <c r="FD18" s="2">
        <v>361.45454198708933</v>
      </c>
      <c r="FE18" s="2">
        <v>366.67442231487496</v>
      </c>
      <c r="FF18" s="2">
        <v>361.43501643293234</v>
      </c>
      <c r="FG18" s="2">
        <v>337.96810645596287</v>
      </c>
      <c r="FH18" s="37">
        <v>254.01300077461508</v>
      </c>
      <c r="FI18" s="2">
        <v>179.18827442685313</v>
      </c>
      <c r="FJ18" s="2">
        <v>189.56586310391492</v>
      </c>
      <c r="FK18" s="2">
        <v>209.46683199130524</v>
      </c>
      <c r="FL18" s="2">
        <v>198.95425161405154</v>
      </c>
      <c r="FM18" s="2">
        <v>194.58748121993227</v>
      </c>
      <c r="FN18" s="2">
        <v>157.19307158895876</v>
      </c>
      <c r="FO18" s="2">
        <v>140.92163026118595</v>
      </c>
      <c r="FP18" s="2">
        <v>150.33215147842472</v>
      </c>
      <c r="FQ18" s="2">
        <v>156.98075010906587</v>
      </c>
      <c r="FR18" s="2">
        <v>158.58607463231897</v>
      </c>
      <c r="FS18" s="2">
        <v>170.30146901950147</v>
      </c>
      <c r="FT18" s="2">
        <v>146.96296160802942</v>
      </c>
      <c r="FU18" s="2">
        <v>210.96013198845816</v>
      </c>
      <c r="FV18" s="2">
        <v>264.46798932541975</v>
      </c>
      <c r="FW18" s="2">
        <v>200.08653988452718</v>
      </c>
      <c r="FX18" s="37">
        <v>181.5599182820537</v>
      </c>
      <c r="FY18" s="2">
        <v>135.1772054587255</v>
      </c>
      <c r="FZ18" s="2">
        <v>138.64957633898416</v>
      </c>
      <c r="GA18" s="2">
        <v>151.41846775270398</v>
      </c>
      <c r="GB18" s="2">
        <v>167.38531612192111</v>
      </c>
      <c r="GC18" s="2">
        <v>121.18006058670287</v>
      </c>
      <c r="GD18" s="2">
        <v>125.75556826209134</v>
      </c>
      <c r="GE18" s="2">
        <v>129.5523089315397</v>
      </c>
      <c r="GF18" s="2">
        <v>118.6669040681742</v>
      </c>
      <c r="GG18" s="2">
        <v>145.47005691544291</v>
      </c>
      <c r="GH18" s="2">
        <v>127.50556593180485</v>
      </c>
      <c r="GI18" s="2">
        <v>144.8743103470793</v>
      </c>
      <c r="GJ18" s="2">
        <v>103.49217087531838</v>
      </c>
      <c r="GK18" s="2">
        <v>143.64524465623674</v>
      </c>
      <c r="GL18" s="2">
        <v>130.5942830830808</v>
      </c>
      <c r="GM18" s="2">
        <v>116.87405153202278</v>
      </c>
      <c r="GN18" s="37">
        <v>520.79663758849279</v>
      </c>
      <c r="GO18" s="2">
        <v>429.68336611226181</v>
      </c>
      <c r="GP18" s="2">
        <v>341.23815130185943</v>
      </c>
      <c r="GQ18" s="2">
        <v>348.93285053001938</v>
      </c>
      <c r="GR18" s="2">
        <v>346.05085375497538</v>
      </c>
      <c r="GS18" s="2">
        <v>345.80635893975608</v>
      </c>
      <c r="GT18" s="2">
        <v>329.9761587244513</v>
      </c>
      <c r="GU18" s="2">
        <v>297.86930577860363</v>
      </c>
      <c r="GV18" s="2">
        <v>302.63783168676753</v>
      </c>
      <c r="GW18" s="2">
        <v>315.94038886995583</v>
      </c>
      <c r="GX18" s="2">
        <v>288.49407517184346</v>
      </c>
      <c r="GY18" s="2">
        <v>278.1912302839246</v>
      </c>
      <c r="GZ18" s="2">
        <v>312.79650106937845</v>
      </c>
      <c r="HA18" s="2">
        <v>335.66766701297865</v>
      </c>
      <c r="HB18" s="2">
        <v>309.41437792809364</v>
      </c>
      <c r="HC18" s="2">
        <v>311.21860054053684</v>
      </c>
      <c r="HD18" s="37">
        <v>442.50631309012988</v>
      </c>
      <c r="HE18" s="2">
        <v>360.27579193709482</v>
      </c>
      <c r="HF18" s="2">
        <v>285.80745284421573</v>
      </c>
      <c r="HG18" s="2">
        <v>290.65471284579746</v>
      </c>
      <c r="HH18" s="2">
        <v>284.31089982466892</v>
      </c>
      <c r="HI18" s="2">
        <v>284.61500280727961</v>
      </c>
      <c r="HJ18" s="2">
        <v>270.88660430019246</v>
      </c>
      <c r="HK18" s="2">
        <v>240.86188106925189</v>
      </c>
      <c r="HL18" s="2">
        <v>242.48184833323103</v>
      </c>
      <c r="HM18" s="2">
        <v>251.05808008684554</v>
      </c>
      <c r="HN18" s="2">
        <v>229.97806781041055</v>
      </c>
      <c r="HO18" s="2">
        <v>220.56418934239227</v>
      </c>
      <c r="HP18" s="2">
        <v>251.02197176036148</v>
      </c>
      <c r="HQ18" s="2">
        <v>270.81506131659194</v>
      </c>
      <c r="HR18" s="2">
        <v>246.21985948343178</v>
      </c>
      <c r="HS18" s="2">
        <v>251.3325300735992</v>
      </c>
      <c r="HT18" s="37">
        <v>585.53314482032818</v>
      </c>
      <c r="HU18" s="2">
        <v>483.10811510451208</v>
      </c>
      <c r="HV18" s="2">
        <v>383.21807607043536</v>
      </c>
      <c r="HW18" s="2">
        <v>397.30327735497298</v>
      </c>
      <c r="HX18" s="2">
        <v>392.25226514812812</v>
      </c>
      <c r="HY18" s="2">
        <v>393.76483068128186</v>
      </c>
      <c r="HZ18" s="2">
        <v>376.19775667266396</v>
      </c>
      <c r="IA18" s="2">
        <v>343.68843816456086</v>
      </c>
      <c r="IB18" s="2">
        <v>349.56521704764009</v>
      </c>
      <c r="IC18" s="2">
        <v>363.68905822056712</v>
      </c>
      <c r="ID18" s="2">
        <v>332.92013289710093</v>
      </c>
      <c r="IE18" s="2">
        <v>321.31970078060846</v>
      </c>
      <c r="IF18" s="2">
        <v>360.0445367201454</v>
      </c>
      <c r="IG18" s="2">
        <v>383.8125586290509</v>
      </c>
      <c r="IH18" s="2">
        <v>356.0261889349357</v>
      </c>
      <c r="II18" s="38">
        <v>355.23954191653644</v>
      </c>
    </row>
    <row r="19" spans="1:243" x14ac:dyDescent="0.35">
      <c r="A19" s="65">
        <v>14</v>
      </c>
      <c r="B19" s="48" t="s">
        <v>3</v>
      </c>
      <c r="C19" s="28" t="s">
        <v>116</v>
      </c>
      <c r="D19" s="37">
        <v>5952.3292287840004</v>
      </c>
      <c r="E19" s="2">
        <v>3376.4711742582035</v>
      </c>
      <c r="F19" s="2">
        <v>5671.9097775226128</v>
      </c>
      <c r="G19" s="2">
        <v>5297.8689934445383</v>
      </c>
      <c r="H19" s="2">
        <v>4483.7282166034011</v>
      </c>
      <c r="I19" s="2">
        <v>4562.5242188128304</v>
      </c>
      <c r="J19" s="2">
        <v>4630.4545642607982</v>
      </c>
      <c r="K19" s="2">
        <v>4844.0236356513224</v>
      </c>
      <c r="L19" s="2">
        <v>4855.8207309810987</v>
      </c>
      <c r="M19" s="2">
        <v>4669.7181896890033</v>
      </c>
      <c r="N19" s="2">
        <v>4466.8750064642863</v>
      </c>
      <c r="O19" s="2">
        <v>5669.4530020612701</v>
      </c>
      <c r="P19" s="2">
        <v>4426.1256282162685</v>
      </c>
      <c r="Q19" s="2">
        <v>4787.9953774298838</v>
      </c>
      <c r="R19" s="2">
        <v>4995.0658352225764</v>
      </c>
      <c r="S19" s="2">
        <v>4722.7638904472988</v>
      </c>
      <c r="T19" s="37">
        <v>5593.9473289673942</v>
      </c>
      <c r="U19" s="2">
        <v>3304.0451240869834</v>
      </c>
      <c r="V19" s="2">
        <v>5463.8465970326606</v>
      </c>
      <c r="W19" s="2">
        <v>5072.2603301979634</v>
      </c>
      <c r="X19" s="2">
        <v>4380.7766091294025</v>
      </c>
      <c r="Y19" s="2">
        <v>4498.2021613038896</v>
      </c>
      <c r="Z19" s="2">
        <v>4533.6343615202277</v>
      </c>
      <c r="AA19" s="2">
        <v>4787.7910234533883</v>
      </c>
      <c r="AB19" s="2">
        <v>4800.3124243704451</v>
      </c>
      <c r="AC19" s="2">
        <v>4615.6200195833117</v>
      </c>
      <c r="AD19" s="2">
        <v>4402.9750289160684</v>
      </c>
      <c r="AE19" s="2">
        <v>5616.1840308656729</v>
      </c>
      <c r="AF19" s="2">
        <v>4357.9894158571751</v>
      </c>
      <c r="AG19" s="2">
        <v>4733.4797171190385</v>
      </c>
      <c r="AH19" s="2">
        <v>4950.3061878320095</v>
      </c>
      <c r="AI19" s="2">
        <v>4681.4119143659282</v>
      </c>
      <c r="AJ19" s="37">
        <v>130.04009419377445</v>
      </c>
      <c r="AK19" s="2">
        <v>105.31786735250186</v>
      </c>
      <c r="AL19" s="2">
        <v>116.42215609006209</v>
      </c>
      <c r="AM19" s="2">
        <v>117.4647551857563</v>
      </c>
      <c r="AN19" s="2">
        <v>121.32931163287698</v>
      </c>
      <c r="AO19" s="2">
        <v>107.91959358559532</v>
      </c>
      <c r="AP19" s="2">
        <v>102.0508446152658</v>
      </c>
      <c r="AQ19" s="2">
        <v>107.04753394951686</v>
      </c>
      <c r="AR19" s="2">
        <v>106.71642194166925</v>
      </c>
      <c r="AS19" s="2">
        <v>123.77272934865412</v>
      </c>
      <c r="AT19" s="2">
        <v>122.12030578119615</v>
      </c>
      <c r="AU19" s="2">
        <v>127.2746117578851</v>
      </c>
      <c r="AV19" s="2">
        <v>160.478723376137</v>
      </c>
      <c r="AW19" s="2">
        <v>155.6213969210441</v>
      </c>
      <c r="AX19" s="2">
        <v>163.53644907018807</v>
      </c>
      <c r="AY19" s="2">
        <v>164.39195149621858</v>
      </c>
      <c r="AZ19" s="37">
        <v>15.112310036188067</v>
      </c>
      <c r="BA19" s="2">
        <v>14.193793359689796</v>
      </c>
      <c r="BB19" s="2">
        <v>14.759261883561233</v>
      </c>
      <c r="BC19" s="2">
        <v>14.109218062557037</v>
      </c>
      <c r="BD19" s="2">
        <v>13.621375298336513</v>
      </c>
      <c r="BE19" s="2">
        <v>12.775814858691451</v>
      </c>
      <c r="BF19" s="2">
        <v>12.177292435287494</v>
      </c>
      <c r="BG19" s="2">
        <v>11.115667047064292</v>
      </c>
      <c r="BH19" s="2">
        <v>11.52043746669348</v>
      </c>
      <c r="BI19" s="2">
        <v>11.443327303225976</v>
      </c>
      <c r="BJ19" s="2">
        <v>11.80436344500589</v>
      </c>
      <c r="BK19" s="2">
        <v>11.927532903664957</v>
      </c>
      <c r="BL19" s="2">
        <v>12.23873403577937</v>
      </c>
      <c r="BM19" s="2">
        <v>12.737145873532285</v>
      </c>
      <c r="BN19" s="2">
        <v>12.773447174891022</v>
      </c>
      <c r="BO19" s="2">
        <v>12.741840094053885</v>
      </c>
      <c r="BP19" s="37">
        <v>816.7925931353866</v>
      </c>
      <c r="BQ19" s="2">
        <v>773.29073879885402</v>
      </c>
      <c r="BR19" s="2">
        <v>740.25554701036037</v>
      </c>
      <c r="BS19" s="2">
        <v>645.26157000982425</v>
      </c>
      <c r="BT19" s="2">
        <v>771.58990288351288</v>
      </c>
      <c r="BU19" s="2">
        <v>642.20396421520013</v>
      </c>
      <c r="BV19" s="2">
        <v>477.93070505629021</v>
      </c>
      <c r="BW19" s="2">
        <v>454.12682413117204</v>
      </c>
      <c r="BX19" s="2">
        <v>414.07651227287363</v>
      </c>
      <c r="BY19" s="2">
        <v>696.74478899040503</v>
      </c>
      <c r="BZ19" s="2">
        <v>733.00148897304985</v>
      </c>
      <c r="CA19" s="2">
        <v>1139.1182963083963</v>
      </c>
      <c r="CB19" s="2">
        <v>714.31700045352443</v>
      </c>
      <c r="CC19" s="2">
        <v>888.00893907201794</v>
      </c>
      <c r="CD19" s="2">
        <v>839.43843765298607</v>
      </c>
      <c r="CE19" s="2">
        <v>864.77925413225171</v>
      </c>
      <c r="CF19" s="37">
        <v>301682.34312456701</v>
      </c>
      <c r="CG19" s="2">
        <v>35476.086558627001</v>
      </c>
      <c r="CH19" s="2">
        <v>165805.82167181201</v>
      </c>
      <c r="CI19" s="2">
        <v>191327.83644371</v>
      </c>
      <c r="CJ19" s="2">
        <v>69177.330679742998</v>
      </c>
      <c r="CK19" s="2">
        <v>44806.257452384998</v>
      </c>
      <c r="CL19" s="2">
        <v>72739.739665593006</v>
      </c>
      <c r="CM19" s="2">
        <v>30756.353564079</v>
      </c>
      <c r="CN19" s="2">
        <v>27386.0069565339</v>
      </c>
      <c r="CO19" s="2">
        <v>32428.839675685002</v>
      </c>
      <c r="CP19" s="2">
        <v>55358.771103820203</v>
      </c>
      <c r="CQ19" s="2">
        <v>44321.818030750503</v>
      </c>
      <c r="CR19" s="2">
        <v>58653.468247828103</v>
      </c>
      <c r="CS19" s="2">
        <v>44749.4939952239</v>
      </c>
      <c r="CT19" s="2">
        <v>34433.1778374844</v>
      </c>
      <c r="CU19" s="2">
        <v>31348.102818082101</v>
      </c>
      <c r="CV19" s="37">
        <v>47030.740842635198</v>
      </c>
      <c r="CW19" s="2">
        <v>28727.2056594879</v>
      </c>
      <c r="CX19" s="2">
        <v>33689.199772677697</v>
      </c>
      <c r="CY19" s="2">
        <v>25820.733768131198</v>
      </c>
      <c r="CZ19" s="2">
        <v>25193.1684434938</v>
      </c>
      <c r="DA19" s="2">
        <v>11535.8848123637</v>
      </c>
      <c r="DB19" s="2">
        <v>16231.734108610999</v>
      </c>
      <c r="DC19" s="2">
        <v>17752.184108611</v>
      </c>
      <c r="DD19" s="2">
        <v>20407.684108611</v>
      </c>
      <c r="DE19" s="2">
        <v>13240.184108611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37">
        <v>6594.9228159118211</v>
      </c>
      <c r="DM19" s="2">
        <v>5432.5854480377811</v>
      </c>
      <c r="DN19" s="2">
        <v>5618.2273127926783</v>
      </c>
      <c r="DO19" s="2">
        <v>5982.0053806702081</v>
      </c>
      <c r="DP19" s="2">
        <v>6549.2562490431928</v>
      </c>
      <c r="DQ19" s="2">
        <v>5224.5675595929242</v>
      </c>
      <c r="DR19" s="2">
        <v>5252.9097225873884</v>
      </c>
      <c r="DS19" s="2">
        <v>4451.2424830000264</v>
      </c>
      <c r="DT19" s="2">
        <v>4894.1427704751432</v>
      </c>
      <c r="DU19" s="2">
        <v>5168.7525704082591</v>
      </c>
      <c r="DV19" s="2">
        <v>5344.2851432795742</v>
      </c>
      <c r="DW19" s="2">
        <v>4683.6930202099684</v>
      </c>
      <c r="DX19" s="2">
        <v>4534.3461448872986</v>
      </c>
      <c r="DY19" s="2">
        <v>4542.5940245174488</v>
      </c>
      <c r="DZ19" s="2">
        <v>4365.3858639238224</v>
      </c>
      <c r="EA19" s="2">
        <v>4273.8717385894179</v>
      </c>
      <c r="EB19" s="37">
        <v>3433.1499318881047</v>
      </c>
      <c r="EC19" s="2">
        <v>2609.1425801559635</v>
      </c>
      <c r="ED19" s="2">
        <v>3191.3870716172182</v>
      </c>
      <c r="EE19" s="2">
        <v>3136.6463778727534</v>
      </c>
      <c r="EF19" s="2">
        <v>3041.5338441472531</v>
      </c>
      <c r="EG19" s="2">
        <v>2935.8987947665614</v>
      </c>
      <c r="EH19" s="2">
        <v>2928.8109201801303</v>
      </c>
      <c r="EI19" s="2">
        <v>2882.6924270191898</v>
      </c>
      <c r="EJ19" s="2">
        <v>2720.1049409650268</v>
      </c>
      <c r="EK19" s="2">
        <v>2584.4256123933674</v>
      </c>
      <c r="EL19" s="2">
        <v>2729.1960278726915</v>
      </c>
      <c r="EM19" s="2">
        <v>2568.0428444935342</v>
      </c>
      <c r="EN19" s="2">
        <v>2439.8213233699371</v>
      </c>
      <c r="EO19" s="2">
        <v>2584.3004426247794</v>
      </c>
      <c r="EP19" s="2">
        <v>2384.7845269135551</v>
      </c>
      <c r="EQ19" s="2">
        <v>2423.9792251965864</v>
      </c>
      <c r="ER19" s="37">
        <v>9257.3006897677988</v>
      </c>
      <c r="ES19" s="2">
        <v>7087.2585813142223</v>
      </c>
      <c r="ET19" s="2">
        <v>10073.585314443741</v>
      </c>
      <c r="EU19" s="2">
        <v>11360.458839988363</v>
      </c>
      <c r="EV19" s="2">
        <v>13850.41583642516</v>
      </c>
      <c r="EW19" s="2">
        <v>13565.158971393228</v>
      </c>
      <c r="EX19" s="2">
        <v>14549.991860844751</v>
      </c>
      <c r="EY19" s="2">
        <v>12968.142862142189</v>
      </c>
      <c r="EZ19" s="2">
        <v>14217.887822408167</v>
      </c>
      <c r="FA19" s="2">
        <v>15557.524949752064</v>
      </c>
      <c r="FB19" s="2">
        <v>16883.241386911795</v>
      </c>
      <c r="FC19" s="2">
        <v>16106.389107114326</v>
      </c>
      <c r="FD19" s="2">
        <v>15902.305776150572</v>
      </c>
      <c r="FE19" s="2">
        <v>13855.316553724817</v>
      </c>
      <c r="FF19" s="2">
        <v>13793.680310996691</v>
      </c>
      <c r="FG19" s="2">
        <v>13580.56199579151</v>
      </c>
      <c r="FH19" s="37">
        <v>18.321716778011339</v>
      </c>
      <c r="FI19" s="2">
        <v>15.321877669722006</v>
      </c>
      <c r="FJ19" s="2">
        <v>17.398751084415906</v>
      </c>
      <c r="FK19" s="2">
        <v>17.247930011468188</v>
      </c>
      <c r="FL19" s="2">
        <v>16.235194345550898</v>
      </c>
      <c r="FM19" s="2">
        <v>15.760815393127597</v>
      </c>
      <c r="FN19" s="2">
        <v>15.945510553728086</v>
      </c>
      <c r="FO19" s="2">
        <v>16.215656485977597</v>
      </c>
      <c r="FP19" s="2">
        <v>16.641728745424679</v>
      </c>
      <c r="FQ19" s="2">
        <v>15.207813585046887</v>
      </c>
      <c r="FR19" s="2">
        <v>16.735923776693642</v>
      </c>
      <c r="FS19" s="2">
        <v>16.621607552503235</v>
      </c>
      <c r="FT19" s="2">
        <v>15.600302518985826</v>
      </c>
      <c r="FU19" s="2">
        <v>16.132690492913355</v>
      </c>
      <c r="FV19" s="2">
        <v>16.448452094281969</v>
      </c>
      <c r="FW19" s="2">
        <v>15.788860937418368</v>
      </c>
      <c r="FX19" s="37">
        <v>297.11605685549802</v>
      </c>
      <c r="FY19" s="2">
        <v>198.03690794676521</v>
      </c>
      <c r="FZ19" s="2">
        <v>265.75661913089027</v>
      </c>
      <c r="GA19" s="2">
        <v>267.05201596383409</v>
      </c>
      <c r="GB19" s="2">
        <v>249.31935676324051</v>
      </c>
      <c r="GC19" s="2">
        <v>257.15689274957299</v>
      </c>
      <c r="GD19" s="2">
        <v>242.75356061447815</v>
      </c>
      <c r="GE19" s="2">
        <v>246.49631921181825</v>
      </c>
      <c r="GF19" s="2">
        <v>249.93870210671821</v>
      </c>
      <c r="GG19" s="2">
        <v>246.0209990073939</v>
      </c>
      <c r="GH19" s="2">
        <v>229.04575931624575</v>
      </c>
      <c r="GI19" s="2">
        <v>228.81171008592366</v>
      </c>
      <c r="GJ19" s="2">
        <v>195.1810666630081</v>
      </c>
      <c r="GK19" s="2">
        <v>201.7571554535634</v>
      </c>
      <c r="GL19" s="2">
        <v>196.14366528873137</v>
      </c>
      <c r="GM19" s="2">
        <v>199.46675795260316</v>
      </c>
      <c r="GN19" s="37">
        <v>1036.9867122287051</v>
      </c>
      <c r="GO19" s="2">
        <v>468.57231668187438</v>
      </c>
      <c r="GP19" s="2">
        <v>707.12057753889599</v>
      </c>
      <c r="GQ19" s="2">
        <v>743.09656010376341</v>
      </c>
      <c r="GR19" s="2">
        <v>679.48662997019471</v>
      </c>
      <c r="GS19" s="2">
        <v>668.34735918015656</v>
      </c>
      <c r="GT19" s="2">
        <v>734.72241993194052</v>
      </c>
      <c r="GU19" s="2">
        <v>616.98890884589196</v>
      </c>
      <c r="GV19" s="2">
        <v>576.62655630447193</v>
      </c>
      <c r="GW19" s="2">
        <v>548.43209061869527</v>
      </c>
      <c r="GX19" s="2">
        <v>590.88372854304009</v>
      </c>
      <c r="GY19" s="2">
        <v>584.11340637594344</v>
      </c>
      <c r="GZ19" s="2">
        <v>500.92855818990154</v>
      </c>
      <c r="HA19" s="2">
        <v>523.64046098872916</v>
      </c>
      <c r="HB19" s="2">
        <v>456.03412025568838</v>
      </c>
      <c r="HC19" s="2">
        <v>496.38491378865666</v>
      </c>
      <c r="HD19" s="37">
        <v>591.07594501575306</v>
      </c>
      <c r="HE19" s="2">
        <v>307.62681265603067</v>
      </c>
      <c r="HF19" s="2">
        <v>460.81957862607624</v>
      </c>
      <c r="HG19" s="2">
        <v>503.25256147792635</v>
      </c>
      <c r="HH19" s="2">
        <v>467.28979850487337</v>
      </c>
      <c r="HI19" s="2">
        <v>452.26742495274374</v>
      </c>
      <c r="HJ19" s="2">
        <v>481.3367132610519</v>
      </c>
      <c r="HK19" s="2">
        <v>401.83284400180247</v>
      </c>
      <c r="HL19" s="2">
        <v>380.31635554925191</v>
      </c>
      <c r="HM19" s="2">
        <v>363.07752001438161</v>
      </c>
      <c r="HN19" s="2">
        <v>372.36745021729547</v>
      </c>
      <c r="HO19" s="2">
        <v>344.83049869982784</v>
      </c>
      <c r="HP19" s="2">
        <v>291.67219834149478</v>
      </c>
      <c r="HQ19" s="2">
        <v>290.23268470913553</v>
      </c>
      <c r="HR19" s="2">
        <v>258.45275406832531</v>
      </c>
      <c r="HS19" s="2">
        <v>323.22226310029981</v>
      </c>
      <c r="HT19" s="37">
        <v>1426.2606527476444</v>
      </c>
      <c r="HU19" s="2">
        <v>692.79609795388149</v>
      </c>
      <c r="HV19" s="2">
        <v>999.08666577357553</v>
      </c>
      <c r="HW19" s="2">
        <v>994.44992989698073</v>
      </c>
      <c r="HX19" s="2">
        <v>910.66109743996071</v>
      </c>
      <c r="HY19" s="2">
        <v>893.26937312056839</v>
      </c>
      <c r="HZ19" s="2">
        <v>944.75980080417924</v>
      </c>
      <c r="IA19" s="2">
        <v>796.73499356566174</v>
      </c>
      <c r="IB19" s="2">
        <v>704.61486284745718</v>
      </c>
      <c r="IC19" s="2">
        <v>691.08213911947735</v>
      </c>
      <c r="ID19" s="2">
        <v>739.41709309356634</v>
      </c>
      <c r="IE19" s="2">
        <v>734.66784331080703</v>
      </c>
      <c r="IF19" s="2">
        <v>627.42032215569384</v>
      </c>
      <c r="IG19" s="2">
        <v>675.11029559811323</v>
      </c>
      <c r="IH19" s="2">
        <v>680.39044520562697</v>
      </c>
      <c r="II19" s="38">
        <v>619.8708896888262</v>
      </c>
    </row>
    <row r="20" spans="1:243" x14ac:dyDescent="0.35">
      <c r="A20" s="65">
        <v>15</v>
      </c>
      <c r="B20" s="48" t="s">
        <v>3</v>
      </c>
      <c r="C20" s="28" t="s">
        <v>117</v>
      </c>
      <c r="D20" s="37">
        <v>266.21086504301695</v>
      </c>
      <c r="E20" s="2">
        <v>240.05737389727713</v>
      </c>
      <c r="F20" s="2">
        <v>250.03590393853528</v>
      </c>
      <c r="G20" s="2">
        <v>219.75454489596177</v>
      </c>
      <c r="H20" s="2">
        <v>222.83569107722496</v>
      </c>
      <c r="I20" s="2">
        <v>211.46793415394043</v>
      </c>
      <c r="J20" s="2">
        <v>205.29979373440509</v>
      </c>
      <c r="K20" s="2">
        <v>189.50914160424904</v>
      </c>
      <c r="L20" s="2">
        <v>179.53895526134033</v>
      </c>
      <c r="M20" s="2">
        <v>186.40581266808726</v>
      </c>
      <c r="N20" s="2">
        <v>171.28135418318803</v>
      </c>
      <c r="O20" s="2">
        <v>172.35022165312554</v>
      </c>
      <c r="P20" s="2">
        <v>142.30422879198312</v>
      </c>
      <c r="Q20" s="2">
        <v>142.33678471291282</v>
      </c>
      <c r="R20" s="2">
        <v>131.25895307694447</v>
      </c>
      <c r="S20" s="2">
        <v>130.31459841663559</v>
      </c>
      <c r="T20" s="37">
        <v>258.3057492619771</v>
      </c>
      <c r="U20" s="2">
        <v>233.11336061231933</v>
      </c>
      <c r="V20" s="2">
        <v>243.81294224175556</v>
      </c>
      <c r="W20" s="2">
        <v>213.8100222685157</v>
      </c>
      <c r="X20" s="2">
        <v>217.30991685292622</v>
      </c>
      <c r="Y20" s="2">
        <v>206.16154150322296</v>
      </c>
      <c r="Z20" s="2">
        <v>199.90847379039681</v>
      </c>
      <c r="AA20" s="2">
        <v>184.01093242452575</v>
      </c>
      <c r="AB20" s="2">
        <v>174.31921426897304</v>
      </c>
      <c r="AC20" s="2">
        <v>181.81472472036805</v>
      </c>
      <c r="AD20" s="2">
        <v>166.66637578729902</v>
      </c>
      <c r="AE20" s="2">
        <v>168.07461428641594</v>
      </c>
      <c r="AF20" s="2">
        <v>138.85616791930522</v>
      </c>
      <c r="AG20" s="2">
        <v>139.02595846894383</v>
      </c>
      <c r="AH20" s="2">
        <v>128.01965655101074</v>
      </c>
      <c r="AI20" s="2">
        <v>127.03759032812</v>
      </c>
      <c r="AJ20" s="37">
        <v>10.390999196057843</v>
      </c>
      <c r="AK20" s="2">
        <v>7.6934957772372838</v>
      </c>
      <c r="AL20" s="2">
        <v>6.9700853358005368</v>
      </c>
      <c r="AM20" s="2">
        <v>6.2243272767031081</v>
      </c>
      <c r="AN20" s="2">
        <v>5.8632875069006118</v>
      </c>
      <c r="AO20" s="2">
        <v>5.6328673150808939</v>
      </c>
      <c r="AP20" s="2">
        <v>5.2109764338254916</v>
      </c>
      <c r="AQ20" s="2">
        <v>6.9002686572241378</v>
      </c>
      <c r="AR20" s="2">
        <v>6.7103825891014299</v>
      </c>
      <c r="AS20" s="2">
        <v>5.5060848648162573</v>
      </c>
      <c r="AT20" s="2">
        <v>6.5433917849226848</v>
      </c>
      <c r="AU20" s="2">
        <v>11.10461529123776</v>
      </c>
      <c r="AV20" s="2">
        <v>6.4382291251961554</v>
      </c>
      <c r="AW20" s="2">
        <v>6.5784232540243641</v>
      </c>
      <c r="AX20" s="2">
        <v>6.7275817886015741</v>
      </c>
      <c r="AY20" s="2">
        <v>6.4527280705109877</v>
      </c>
      <c r="AZ20" s="37">
        <v>3.9759821651422498</v>
      </c>
      <c r="BA20" s="2">
        <v>3.8268703741359364</v>
      </c>
      <c r="BB20" s="2">
        <v>3.8819578569236395</v>
      </c>
      <c r="BC20" s="2">
        <v>3.8439884547659666</v>
      </c>
      <c r="BD20" s="2">
        <v>4.3400544053342589</v>
      </c>
      <c r="BE20" s="2">
        <v>4.4672175182721912</v>
      </c>
      <c r="BF20" s="2">
        <v>4.4662870197557307</v>
      </c>
      <c r="BG20" s="2">
        <v>5.2612997750650061</v>
      </c>
      <c r="BH20" s="2">
        <v>5.3819753740510476</v>
      </c>
      <c r="BI20" s="2">
        <v>5.1001661926786719</v>
      </c>
      <c r="BJ20" s="2">
        <v>5.4830897163325556</v>
      </c>
      <c r="BK20" s="2">
        <v>6.0730901747265174</v>
      </c>
      <c r="BL20" s="2">
        <v>5.5524631784458522</v>
      </c>
      <c r="BM20" s="2">
        <v>5.6122461541984414</v>
      </c>
      <c r="BN20" s="2">
        <v>5.6750329428701951</v>
      </c>
      <c r="BO20" s="2">
        <v>5.4430184800653745</v>
      </c>
      <c r="BP20" s="37">
        <v>6560.5325297877807</v>
      </c>
      <c r="BQ20" s="2">
        <v>5714.4747540490898</v>
      </c>
      <c r="BR20" s="2">
        <v>4999.0804752925796</v>
      </c>
      <c r="BS20" s="2">
        <v>4751.58452318526</v>
      </c>
      <c r="BT20" s="2">
        <v>4211.4877566918603</v>
      </c>
      <c r="BU20" s="2">
        <v>3964.8597235531397</v>
      </c>
      <c r="BV20" s="2">
        <v>4061.8465436260103</v>
      </c>
      <c r="BW20" s="2">
        <v>3910.7572169288801</v>
      </c>
      <c r="BX20" s="2">
        <v>3605.6268057488619</v>
      </c>
      <c r="BY20" s="2">
        <v>3085.3735304445113</v>
      </c>
      <c r="BZ20" s="2">
        <v>2978.74465108309</v>
      </c>
      <c r="CA20" s="2">
        <v>2355.3092422525419</v>
      </c>
      <c r="CB20" s="2">
        <v>1796.387714884276</v>
      </c>
      <c r="CC20" s="2">
        <v>1639.3851619937129</v>
      </c>
      <c r="CD20" s="2">
        <v>1547.0405059924199</v>
      </c>
      <c r="CE20" s="2">
        <v>1653.9318053242071</v>
      </c>
      <c r="CF20" s="37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37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37">
        <v>47.533456398730664</v>
      </c>
      <c r="DM20" s="2">
        <v>26.785382837458322</v>
      </c>
      <c r="DN20" s="2">
        <v>28.416975025529872</v>
      </c>
      <c r="DO20" s="2">
        <v>16.75512343609164</v>
      </c>
      <c r="DP20" s="2">
        <v>18.623934383687232</v>
      </c>
      <c r="DQ20" s="2">
        <v>15.545959423818289</v>
      </c>
      <c r="DR20" s="2">
        <v>11.483440013671315</v>
      </c>
      <c r="DS20" s="2">
        <v>12.24177588337284</v>
      </c>
      <c r="DT20" s="2">
        <v>11.01977382502935</v>
      </c>
      <c r="DU20" s="2">
        <v>10.162904872013492</v>
      </c>
      <c r="DV20" s="2">
        <v>10.292601798659206</v>
      </c>
      <c r="DW20" s="2">
        <v>10.54129533891772</v>
      </c>
      <c r="DX20" s="2">
        <v>9.8151502706296441</v>
      </c>
      <c r="DY20" s="2">
        <v>10.089809579389387</v>
      </c>
      <c r="DZ20" s="2">
        <v>8.8996722407889752</v>
      </c>
      <c r="EA20" s="2">
        <v>8.8585072024221585</v>
      </c>
      <c r="EB20" s="37">
        <v>896.27842879536558</v>
      </c>
      <c r="EC20" s="2">
        <v>801.15010777328882</v>
      </c>
      <c r="ED20" s="2">
        <v>782.46229737881049</v>
      </c>
      <c r="EE20" s="2">
        <v>746.11860597495559</v>
      </c>
      <c r="EF20" s="2">
        <v>744.57694649469909</v>
      </c>
      <c r="EG20" s="2">
        <v>717.01128010022694</v>
      </c>
      <c r="EH20" s="2">
        <v>689.73868112262289</v>
      </c>
      <c r="EI20" s="2">
        <v>657.24286526428421</v>
      </c>
      <c r="EJ20" s="2">
        <v>616.7313147237993</v>
      </c>
      <c r="EK20" s="2">
        <v>567.46571245218684</v>
      </c>
      <c r="EL20" s="2">
        <v>524.8839872147197</v>
      </c>
      <c r="EM20" s="2">
        <v>477.43048454135783</v>
      </c>
      <c r="EN20" s="2">
        <v>408.5829555077305</v>
      </c>
      <c r="EO20" s="2">
        <v>377.09205313171623</v>
      </c>
      <c r="EP20" s="2">
        <v>348.03899046373226</v>
      </c>
      <c r="EQ20" s="2">
        <v>308.58520223101908</v>
      </c>
      <c r="ER20" s="37">
        <v>921.15193479670575</v>
      </c>
      <c r="ES20" s="2">
        <v>805.27046879365241</v>
      </c>
      <c r="ET20" s="2">
        <v>712.69508098889298</v>
      </c>
      <c r="EU20" s="2">
        <v>660.7294064607687</v>
      </c>
      <c r="EV20" s="2">
        <v>597.48390103765394</v>
      </c>
      <c r="EW20" s="2">
        <v>573.56694830273625</v>
      </c>
      <c r="EX20" s="2">
        <v>564.1791755913091</v>
      </c>
      <c r="EY20" s="2">
        <v>602.47817429879376</v>
      </c>
      <c r="EZ20" s="2">
        <v>577.97400255493335</v>
      </c>
      <c r="FA20" s="2">
        <v>525.75756702586636</v>
      </c>
      <c r="FB20" s="2">
        <v>518.28458476929723</v>
      </c>
      <c r="FC20" s="2">
        <v>517.76160791149005</v>
      </c>
      <c r="FD20" s="2">
        <v>451.68671167266791</v>
      </c>
      <c r="FE20" s="2">
        <v>440.81365088610255</v>
      </c>
      <c r="FF20" s="2">
        <v>449.20046975821543</v>
      </c>
      <c r="FG20" s="2">
        <v>411.79779861759783</v>
      </c>
      <c r="FH20" s="37">
        <v>11.752629727225559</v>
      </c>
      <c r="FI20" s="2">
        <v>9.9355860811213699</v>
      </c>
      <c r="FJ20" s="2">
        <v>8.3253945423153848</v>
      </c>
      <c r="FK20" s="2">
        <v>6.9307098184694036</v>
      </c>
      <c r="FL20" s="2">
        <v>6.4905432250290076</v>
      </c>
      <c r="FM20" s="2">
        <v>5.5896877790895116</v>
      </c>
      <c r="FN20" s="2">
        <v>4.9910594222809976</v>
      </c>
      <c r="FO20" s="2">
        <v>6.4974228619317103</v>
      </c>
      <c r="FP20" s="2">
        <v>5.8893935014509635</v>
      </c>
      <c r="FQ20" s="2">
        <v>5.4965071306519846</v>
      </c>
      <c r="FR20" s="2">
        <v>5.808541008714089</v>
      </c>
      <c r="FS20" s="2">
        <v>6.1858807343979647</v>
      </c>
      <c r="FT20" s="2">
        <v>4.0127597652444775</v>
      </c>
      <c r="FU20" s="2">
        <v>4.1150508893199076</v>
      </c>
      <c r="FV20" s="2">
        <v>4.7870592605480047</v>
      </c>
      <c r="FW20" s="2">
        <v>4.3230481087466268</v>
      </c>
      <c r="FX20" s="37">
        <v>112.09203290724845</v>
      </c>
      <c r="FY20" s="2">
        <v>96.028386862612876</v>
      </c>
      <c r="FZ20" s="2">
        <v>84.501408426691157</v>
      </c>
      <c r="GA20" s="2">
        <v>74.881043216177218</v>
      </c>
      <c r="GB20" s="2">
        <v>61.548237514583612</v>
      </c>
      <c r="GC20" s="2">
        <v>56.768631878114078</v>
      </c>
      <c r="GD20" s="2">
        <v>52.946959266654595</v>
      </c>
      <c r="GE20" s="2">
        <v>59.053784322451293</v>
      </c>
      <c r="GF20" s="2">
        <v>57.282117523052818</v>
      </c>
      <c r="GG20" s="2">
        <v>50.655941076040442</v>
      </c>
      <c r="GH20" s="2">
        <v>50.189662323317741</v>
      </c>
      <c r="GI20" s="2">
        <v>48.456356097758658</v>
      </c>
      <c r="GJ20" s="2">
        <v>42.457586350641186</v>
      </c>
      <c r="GK20" s="2">
        <v>41.518839310121578</v>
      </c>
      <c r="GL20" s="2">
        <v>43.593779723824866</v>
      </c>
      <c r="GM20" s="2">
        <v>38.421820454112108</v>
      </c>
      <c r="GN20" s="37">
        <v>91.864018738909593</v>
      </c>
      <c r="GO20" s="2">
        <v>86.927087539854313</v>
      </c>
      <c r="GP20" s="2">
        <v>75.891632752151608</v>
      </c>
      <c r="GQ20" s="2">
        <v>89.899356742496778</v>
      </c>
      <c r="GR20" s="2">
        <v>81.534451328968245</v>
      </c>
      <c r="GS20" s="2">
        <v>85.874714035301395</v>
      </c>
      <c r="GT20" s="2">
        <v>75.692270259744319</v>
      </c>
      <c r="GU20" s="2">
        <v>94.6546919441802</v>
      </c>
      <c r="GV20" s="2">
        <v>86.71264266273603</v>
      </c>
      <c r="GW20" s="2">
        <v>78.930572596603128</v>
      </c>
      <c r="GX20" s="2">
        <v>77.603762813103486</v>
      </c>
      <c r="GY20" s="2">
        <v>79.581689293179153</v>
      </c>
      <c r="GZ20" s="2">
        <v>71.912588688416065</v>
      </c>
      <c r="HA20" s="2">
        <v>68.015846308633115</v>
      </c>
      <c r="HB20" s="2">
        <v>71.140667164794451</v>
      </c>
      <c r="HC20" s="2">
        <v>63.075788980763015</v>
      </c>
      <c r="HD20" s="37">
        <v>38.827286015627166</v>
      </c>
      <c r="HE20" s="2">
        <v>34.139775998014564</v>
      </c>
      <c r="HF20" s="2">
        <v>32.032842401894158</v>
      </c>
      <c r="HG20" s="2">
        <v>31.378306290299545</v>
      </c>
      <c r="HH20" s="2">
        <v>28.735749690393252</v>
      </c>
      <c r="HI20" s="2">
        <v>27.827200595538866</v>
      </c>
      <c r="HJ20" s="2">
        <v>25.34194591037917</v>
      </c>
      <c r="HK20" s="2">
        <v>26.380083347105074</v>
      </c>
      <c r="HL20" s="2">
        <v>24.592672442447824</v>
      </c>
      <c r="HM20" s="2">
        <v>22.027523007878465</v>
      </c>
      <c r="HN20" s="2">
        <v>20.621767142869608</v>
      </c>
      <c r="HO20" s="2">
        <v>23.811100942491958</v>
      </c>
      <c r="HP20" s="2">
        <v>17.536945048025803</v>
      </c>
      <c r="HQ20" s="2">
        <v>16.272470983908846</v>
      </c>
      <c r="HR20" s="2">
        <v>15.616786724728478</v>
      </c>
      <c r="HS20" s="2">
        <v>13.505882874063623</v>
      </c>
      <c r="HT20" s="37">
        <v>146.62418026036801</v>
      </c>
      <c r="HU20" s="2">
        <v>141.80325816333882</v>
      </c>
      <c r="HV20" s="2">
        <v>121.10027299388408</v>
      </c>
      <c r="HW20" s="2">
        <v>151.10499209794264</v>
      </c>
      <c r="HX20" s="2">
        <v>136.51211241799402</v>
      </c>
      <c r="HY20" s="2">
        <v>146.32688982424528</v>
      </c>
      <c r="HZ20" s="2">
        <v>128.12648199082909</v>
      </c>
      <c r="IA20" s="2">
        <v>166.12152330816852</v>
      </c>
      <c r="IB20" s="2">
        <v>151.6096535620344</v>
      </c>
      <c r="IC20" s="2">
        <v>138.46891294873566</v>
      </c>
      <c r="ID20" s="2">
        <v>137.09425859530938</v>
      </c>
      <c r="IE20" s="2">
        <v>137.28756798341394</v>
      </c>
      <c r="IF20" s="2">
        <v>128.68342114654882</v>
      </c>
      <c r="IG20" s="2">
        <v>121.86273548456671</v>
      </c>
      <c r="IH20" s="2">
        <v>129.09063182696045</v>
      </c>
      <c r="II20" s="38">
        <v>114.66778506479294</v>
      </c>
    </row>
    <row r="21" spans="1:243" x14ac:dyDescent="0.35">
      <c r="A21" s="65">
        <v>16</v>
      </c>
      <c r="B21" s="48" t="s">
        <v>3</v>
      </c>
      <c r="C21" s="28" t="s">
        <v>118</v>
      </c>
      <c r="D21" s="37">
        <v>27.0420976105422</v>
      </c>
      <c r="E21" s="2">
        <v>21.62290943261868</v>
      </c>
      <c r="F21" s="2">
        <v>20.634330664828077</v>
      </c>
      <c r="G21" s="2">
        <v>18.94367788442301</v>
      </c>
      <c r="H21" s="2">
        <v>18.600622073704219</v>
      </c>
      <c r="I21" s="2">
        <v>16.825880629088029</v>
      </c>
      <c r="J21" s="2">
        <v>14.094561298948445</v>
      </c>
      <c r="K21" s="2">
        <v>11.698813264874527</v>
      </c>
      <c r="L21" s="2">
        <v>11.612285171488155</v>
      </c>
      <c r="M21" s="2">
        <v>10.034000284666725</v>
      </c>
      <c r="N21" s="2">
        <v>9.7595166604076642</v>
      </c>
      <c r="O21" s="2">
        <v>9.1212468425121305</v>
      </c>
      <c r="P21" s="2">
        <v>9.0218395860106924</v>
      </c>
      <c r="Q21" s="2">
        <v>8.7234635688603337</v>
      </c>
      <c r="R21" s="2">
        <v>8.2401156459558234</v>
      </c>
      <c r="S21" s="2">
        <v>6.2102628520026792</v>
      </c>
      <c r="T21" s="37">
        <v>25.993919792281503</v>
      </c>
      <c r="U21" s="2">
        <v>20.550136218234947</v>
      </c>
      <c r="V21" s="2">
        <v>19.652088554387166</v>
      </c>
      <c r="W21" s="2">
        <v>18.106289601874856</v>
      </c>
      <c r="X21" s="2">
        <v>17.838775161045096</v>
      </c>
      <c r="Y21" s="2">
        <v>16.089489091449412</v>
      </c>
      <c r="Z21" s="2">
        <v>13.418622084964529</v>
      </c>
      <c r="AA21" s="2">
        <v>11.175803402629878</v>
      </c>
      <c r="AB21" s="2">
        <v>11.138347496009713</v>
      </c>
      <c r="AC21" s="2">
        <v>9.6351072733950822</v>
      </c>
      <c r="AD21" s="2">
        <v>9.3605470017271344</v>
      </c>
      <c r="AE21" s="2">
        <v>8.8435336980399057</v>
      </c>
      <c r="AF21" s="2">
        <v>8.8461946828834002</v>
      </c>
      <c r="AG21" s="2">
        <v>8.5632076038283866</v>
      </c>
      <c r="AH21" s="2">
        <v>8.0779793920427956</v>
      </c>
      <c r="AI21" s="2">
        <v>6.0791952027058</v>
      </c>
      <c r="AJ21" s="37">
        <v>1.5626975951994546</v>
      </c>
      <c r="AK21" s="2">
        <v>1.0640929152731686</v>
      </c>
      <c r="AL21" s="2">
        <v>0.8683739414714331</v>
      </c>
      <c r="AM21" s="2">
        <v>0.69374755585570691</v>
      </c>
      <c r="AN21" s="2">
        <v>0.56012585008254556</v>
      </c>
      <c r="AO21" s="2">
        <v>0.54846866245036996</v>
      </c>
      <c r="AP21" s="2">
        <v>0.4259552916965495</v>
      </c>
      <c r="AQ21" s="2">
        <v>0.38992207734412987</v>
      </c>
      <c r="AR21" s="2">
        <v>0.41031384221450579</v>
      </c>
      <c r="AS21" s="2">
        <v>0.36540117594191113</v>
      </c>
      <c r="AT21" s="2">
        <v>0.38754940169306468</v>
      </c>
      <c r="AU21" s="2">
        <v>0.35879595989946833</v>
      </c>
      <c r="AV21" s="2">
        <v>0.35476978346320193</v>
      </c>
      <c r="AW21" s="2">
        <v>0.35415310301125896</v>
      </c>
      <c r="AX21" s="2">
        <v>0.58605861694988648</v>
      </c>
      <c r="AY21" s="2">
        <v>0.28648094886246833</v>
      </c>
      <c r="AZ21" s="37">
        <v>0.595628226865624</v>
      </c>
      <c r="BA21" s="2">
        <v>0.4347537133448664</v>
      </c>
      <c r="BB21" s="2">
        <v>0.41820946107554019</v>
      </c>
      <c r="BC21" s="2">
        <v>0.4075244826775139</v>
      </c>
      <c r="BD21" s="2">
        <v>0.44572554996760083</v>
      </c>
      <c r="BE21" s="2">
        <v>0.47151479328947327</v>
      </c>
      <c r="BF21" s="2">
        <v>0.42711844508704794</v>
      </c>
      <c r="BG21" s="2">
        <v>0.41997605127304222</v>
      </c>
      <c r="BH21" s="2">
        <v>0.4404218661894313</v>
      </c>
      <c r="BI21" s="2">
        <v>0.40323914956095813</v>
      </c>
      <c r="BJ21" s="2">
        <v>0.43278353038363399</v>
      </c>
      <c r="BK21" s="2">
        <v>0.41059211628065279</v>
      </c>
      <c r="BL21" s="2">
        <v>0.43096577078827497</v>
      </c>
      <c r="BM21" s="2">
        <v>0.42196324877323993</v>
      </c>
      <c r="BN21" s="2">
        <v>0.44065445312953971</v>
      </c>
      <c r="BO21" s="2">
        <v>0.37044647659577695</v>
      </c>
      <c r="BP21" s="37">
        <v>846.58080547571797</v>
      </c>
      <c r="BQ21" s="2">
        <v>927.76887871966494</v>
      </c>
      <c r="BR21" s="2">
        <v>847.10213289470107</v>
      </c>
      <c r="BS21" s="2">
        <v>709.96936307466342</v>
      </c>
      <c r="BT21" s="2">
        <v>628.04611811540394</v>
      </c>
      <c r="BU21" s="2">
        <v>596.08299486828878</v>
      </c>
      <c r="BV21" s="2">
        <v>550.82607786835206</v>
      </c>
      <c r="BW21" s="2">
        <v>400.79839049167009</v>
      </c>
      <c r="BX21" s="2">
        <v>345.73709335624221</v>
      </c>
      <c r="BY21" s="2">
        <v>281.80340371160668</v>
      </c>
      <c r="BZ21" s="2">
        <v>273.43063988145411</v>
      </c>
      <c r="CA21" s="2">
        <v>158.85994678068101</v>
      </c>
      <c r="CB21" s="2">
        <v>51.505419931428101</v>
      </c>
      <c r="CC21" s="2">
        <v>38.519417222727299</v>
      </c>
      <c r="CD21" s="2">
        <v>28.953182559100696</v>
      </c>
      <c r="CE21" s="2">
        <v>24.877866430859989</v>
      </c>
      <c r="CF21" s="37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37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37">
        <v>2.4628876606308614</v>
      </c>
      <c r="DM21" s="2">
        <v>0.62569434159612647</v>
      </c>
      <c r="DN21" s="2">
        <v>0.52425271795895223</v>
      </c>
      <c r="DO21" s="2">
        <v>0.40066678167655478</v>
      </c>
      <c r="DP21" s="2">
        <v>0.40636024447143626</v>
      </c>
      <c r="DQ21" s="2">
        <v>0.3063143971642534</v>
      </c>
      <c r="DR21" s="2">
        <v>0.13841132941325143</v>
      </c>
      <c r="DS21" s="2">
        <v>8.6913239471383352E-2</v>
      </c>
      <c r="DT21" s="2">
        <v>0.19872766939917652</v>
      </c>
      <c r="DU21" s="2">
        <v>0.19181883038366418</v>
      </c>
      <c r="DV21" s="2">
        <v>0.22341354012793091</v>
      </c>
      <c r="DW21" s="2">
        <v>0.19970007405333831</v>
      </c>
      <c r="DX21" s="2">
        <v>0.14567156223221595</v>
      </c>
      <c r="DY21" s="2">
        <v>0.22450951841135822</v>
      </c>
      <c r="DZ21" s="2">
        <v>0.36286717617831094</v>
      </c>
      <c r="EA21" s="2">
        <v>0.14146740980144254</v>
      </c>
      <c r="EB21" s="37">
        <v>82.716284258157572</v>
      </c>
      <c r="EC21" s="2">
        <v>74.838740488494736</v>
      </c>
      <c r="ED21" s="2">
        <v>70.754932105634509</v>
      </c>
      <c r="EE21" s="2">
        <v>67.53348919771021</v>
      </c>
      <c r="EF21" s="2">
        <v>69.825786611015388</v>
      </c>
      <c r="EG21" s="2">
        <v>68.369642834822301</v>
      </c>
      <c r="EH21" s="2">
        <v>62.37071989137069</v>
      </c>
      <c r="EI21" s="2">
        <v>55.654665810977313</v>
      </c>
      <c r="EJ21" s="2">
        <v>52.931557830385188</v>
      </c>
      <c r="EK21" s="2">
        <v>43.101013600180345</v>
      </c>
      <c r="EL21" s="2">
        <v>40.576799939926055</v>
      </c>
      <c r="EM21" s="2">
        <v>35.146418592684881</v>
      </c>
      <c r="EN21" s="2">
        <v>33.087101424283219</v>
      </c>
      <c r="EO21" s="2">
        <v>29.717195050597603</v>
      </c>
      <c r="EP21" s="2">
        <v>27.738292690328112</v>
      </c>
      <c r="EQ21" s="2">
        <v>21.71663562114145</v>
      </c>
      <c r="ER21" s="37">
        <v>132.33122369897441</v>
      </c>
      <c r="ES21" s="2">
        <v>117.54840214458152</v>
      </c>
      <c r="ET21" s="2">
        <v>99.742552318400158</v>
      </c>
      <c r="EU21" s="2">
        <v>82.777058045487919</v>
      </c>
      <c r="EV21" s="2">
        <v>70.222966002318032</v>
      </c>
      <c r="EW21" s="2">
        <v>67.807753427579726</v>
      </c>
      <c r="EX21" s="2">
        <v>65.781778621309485</v>
      </c>
      <c r="EY21" s="2">
        <v>63.209111364517319</v>
      </c>
      <c r="EZ21" s="2">
        <v>63.737514502933365</v>
      </c>
      <c r="FA21" s="2">
        <v>58.244293969593564</v>
      </c>
      <c r="FB21" s="2">
        <v>56.863800903004581</v>
      </c>
      <c r="FC21" s="2">
        <v>56.205997575568986</v>
      </c>
      <c r="FD21" s="2">
        <v>55.008681684876123</v>
      </c>
      <c r="FE21" s="2">
        <v>53.433742753043738</v>
      </c>
      <c r="FF21" s="2">
        <v>53.044051398261693</v>
      </c>
      <c r="FG21" s="2">
        <v>51.031929248747204</v>
      </c>
      <c r="FH21" s="37">
        <v>2.3013170303333652</v>
      </c>
      <c r="FI21" s="2">
        <v>1.890885467381793</v>
      </c>
      <c r="FJ21" s="2">
        <v>1.4550405253510044</v>
      </c>
      <c r="FK21" s="2">
        <v>1.0005021738916804</v>
      </c>
      <c r="FL21" s="2">
        <v>0.75553765995841649</v>
      </c>
      <c r="FM21" s="2">
        <v>0.56053490491864499</v>
      </c>
      <c r="FN21" s="2">
        <v>0.42484193861528258</v>
      </c>
      <c r="FO21" s="2">
        <v>0.33292826111614604</v>
      </c>
      <c r="FP21" s="2">
        <v>0.3425492462888105</v>
      </c>
      <c r="FQ21" s="2">
        <v>0.29032744716273717</v>
      </c>
      <c r="FR21" s="2">
        <v>0.30312768844202487</v>
      </c>
      <c r="FS21" s="2">
        <v>0.27427016243380048</v>
      </c>
      <c r="FT21" s="2">
        <v>0.29191002842467861</v>
      </c>
      <c r="FU21" s="2">
        <v>0.28741427233636974</v>
      </c>
      <c r="FV21" s="2">
        <v>0.32351523890059941</v>
      </c>
      <c r="FW21" s="2">
        <v>0.24555072610970249</v>
      </c>
      <c r="FX21" s="37">
        <v>19.505661142381911</v>
      </c>
      <c r="FY21" s="2">
        <v>16.596992465203574</v>
      </c>
      <c r="FZ21" s="2">
        <v>13.807139972268825</v>
      </c>
      <c r="GA21" s="2">
        <v>11.041474906484986</v>
      </c>
      <c r="GB21" s="2">
        <v>8.2879676935426954</v>
      </c>
      <c r="GC21" s="2">
        <v>7.7056082753634758</v>
      </c>
      <c r="GD21" s="2">
        <v>7.0858970016374618</v>
      </c>
      <c r="GE21" s="2">
        <v>6.6629844797468492</v>
      </c>
      <c r="GF21" s="2">
        <v>6.7366692682878249</v>
      </c>
      <c r="GG21" s="2">
        <v>6.1072154943670087</v>
      </c>
      <c r="GH21" s="2">
        <v>5.9265811874785106</v>
      </c>
      <c r="GI21" s="2">
        <v>5.7862061153095565</v>
      </c>
      <c r="GJ21" s="2">
        <v>5.5350746383410012</v>
      </c>
      <c r="GK21" s="2">
        <v>5.3577511307564727</v>
      </c>
      <c r="GL21" s="2">
        <v>5.2494276373208884</v>
      </c>
      <c r="GM21" s="2">
        <v>4.7224144040194345</v>
      </c>
      <c r="GN21" s="37">
        <v>12.810675255939964</v>
      </c>
      <c r="GO21" s="2">
        <v>12.727503281740558</v>
      </c>
      <c r="GP21" s="2">
        <v>10.70445304867083</v>
      </c>
      <c r="GQ21" s="2">
        <v>12.656137062601436</v>
      </c>
      <c r="GR21" s="2">
        <v>11.378354798957815</v>
      </c>
      <c r="GS21" s="2">
        <v>11.666147274742636</v>
      </c>
      <c r="GT21" s="2">
        <v>9.6312078506347607</v>
      </c>
      <c r="GU21" s="2">
        <v>10.678708005651016</v>
      </c>
      <c r="GV21" s="2">
        <v>9.305978733103192</v>
      </c>
      <c r="GW21" s="2">
        <v>6.5924308452699227</v>
      </c>
      <c r="GX21" s="2">
        <v>6.5552031675811886</v>
      </c>
      <c r="GY21" s="2">
        <v>5.8452402171722193</v>
      </c>
      <c r="GZ21" s="2">
        <v>6.1118788098791885</v>
      </c>
      <c r="HA21" s="2">
        <v>5.3767501865809786</v>
      </c>
      <c r="HB21" s="2">
        <v>5.3174163805818306</v>
      </c>
      <c r="HC21" s="2">
        <v>4.3376565654149442</v>
      </c>
      <c r="HD21" s="37">
        <v>4.5664986245099906</v>
      </c>
      <c r="HE21" s="2">
        <v>3.9637798352565183</v>
      </c>
      <c r="HF21" s="2">
        <v>3.5881809314442332</v>
      </c>
      <c r="HG21" s="2">
        <v>3.4820259741147082</v>
      </c>
      <c r="HH21" s="2">
        <v>3.2300959687216744</v>
      </c>
      <c r="HI21" s="2">
        <v>3.2029507345011803</v>
      </c>
      <c r="HJ21" s="2">
        <v>2.8944342340454763</v>
      </c>
      <c r="HK21" s="2">
        <v>2.8568007411286942</v>
      </c>
      <c r="HL21" s="2">
        <v>2.730225143007428</v>
      </c>
      <c r="HM21" s="2">
        <v>2.3139603005831577</v>
      </c>
      <c r="HN21" s="2">
        <v>2.189874714644461</v>
      </c>
      <c r="HO21" s="2">
        <v>2.0032149511441624</v>
      </c>
      <c r="HP21" s="2">
        <v>1.8566459953560568</v>
      </c>
      <c r="HQ21" s="2">
        <v>1.6550042120507835</v>
      </c>
      <c r="HR21" s="2">
        <v>1.7295915063207792</v>
      </c>
      <c r="HS21" s="2">
        <v>1.2075019963462199</v>
      </c>
      <c r="HT21" s="37">
        <v>21.317492148811805</v>
      </c>
      <c r="HU21" s="2">
        <v>21.890572107424074</v>
      </c>
      <c r="HV21" s="2">
        <v>18.108152687247888</v>
      </c>
      <c r="HW21" s="2">
        <v>22.287139047357353</v>
      </c>
      <c r="HX21" s="2">
        <v>19.921519387990184</v>
      </c>
      <c r="HY21" s="2">
        <v>20.527912065415052</v>
      </c>
      <c r="HZ21" s="2">
        <v>16.684987331187806</v>
      </c>
      <c r="IA21" s="2">
        <v>18.917745092167959</v>
      </c>
      <c r="IB21" s="2">
        <v>16.220083557690995</v>
      </c>
      <c r="IC21" s="2">
        <v>11.082249148059146</v>
      </c>
      <c r="ID21" s="2">
        <v>11.126973200644233</v>
      </c>
      <c r="IE21" s="2">
        <v>9.873107563849139</v>
      </c>
      <c r="IF21" s="2">
        <v>10.577166655017541</v>
      </c>
      <c r="IG21" s="2">
        <v>9.2701318925267309</v>
      </c>
      <c r="IH21" s="2">
        <v>9.0506487185125426</v>
      </c>
      <c r="II21" s="38">
        <v>7.6133623653588653</v>
      </c>
    </row>
    <row r="22" spans="1:243" x14ac:dyDescent="0.35">
      <c r="A22" s="65">
        <v>17</v>
      </c>
      <c r="B22" s="48" t="s">
        <v>3</v>
      </c>
      <c r="C22" s="28" t="s">
        <v>119</v>
      </c>
      <c r="D22" s="37">
        <v>47.834140052772376</v>
      </c>
      <c r="E22" s="2">
        <v>59.712030255219673</v>
      </c>
      <c r="F22" s="2">
        <v>63.39640856646912</v>
      </c>
      <c r="G22" s="2">
        <v>40.336406258882342</v>
      </c>
      <c r="H22" s="2">
        <v>33.922722065789863</v>
      </c>
      <c r="I22" s="2">
        <v>33.253042322563466</v>
      </c>
      <c r="J22" s="2">
        <v>29.292542256460596</v>
      </c>
      <c r="K22" s="2">
        <v>32.161919944812055</v>
      </c>
      <c r="L22" s="2">
        <v>34.282020796192029</v>
      </c>
      <c r="M22" s="2">
        <v>27.476080096948497</v>
      </c>
      <c r="N22" s="2">
        <v>25.542529304363232</v>
      </c>
      <c r="O22" s="2">
        <v>23.903461372941884</v>
      </c>
      <c r="P22" s="2">
        <v>18.321031559924009</v>
      </c>
      <c r="Q22" s="2">
        <v>19.986118473827837</v>
      </c>
      <c r="R22" s="2">
        <v>19.757162880547028</v>
      </c>
      <c r="S22" s="2">
        <v>17.150437844287534</v>
      </c>
      <c r="T22" s="37">
        <v>39.42675897076731</v>
      </c>
      <c r="U22" s="2">
        <v>37.194014479740908</v>
      </c>
      <c r="V22" s="2">
        <v>55.506915639379471</v>
      </c>
      <c r="W22" s="2">
        <v>34.699214528651474</v>
      </c>
      <c r="X22" s="2">
        <v>31.042786723567154</v>
      </c>
      <c r="Y22" s="2">
        <v>30.300924546502927</v>
      </c>
      <c r="Z22" s="2">
        <v>27.273991174830435</v>
      </c>
      <c r="AA22" s="2">
        <v>24.513968218040933</v>
      </c>
      <c r="AB22" s="2">
        <v>25.612142368159226</v>
      </c>
      <c r="AC22" s="2">
        <v>23.746759732341275</v>
      </c>
      <c r="AD22" s="2">
        <v>22.353268069639739</v>
      </c>
      <c r="AE22" s="2">
        <v>20.543181501377056</v>
      </c>
      <c r="AF22" s="2">
        <v>16.905340733211236</v>
      </c>
      <c r="AG22" s="2">
        <v>17.278354496804237</v>
      </c>
      <c r="AH22" s="2">
        <v>17.504145152886274</v>
      </c>
      <c r="AI22" s="2">
        <v>15.965740326347698</v>
      </c>
      <c r="AJ22" s="37">
        <v>1.0351678229115751</v>
      </c>
      <c r="AK22" s="2">
        <v>0.98505285562028055</v>
      </c>
      <c r="AL22" s="2">
        <v>1.0174535628072812</v>
      </c>
      <c r="AM22" s="2">
        <v>0.7509553300815226</v>
      </c>
      <c r="AN22" s="2">
        <v>0.59275696314925408</v>
      </c>
      <c r="AO22" s="2">
        <v>0.5778118289673595</v>
      </c>
      <c r="AP22" s="2">
        <v>0.53265844859756528</v>
      </c>
      <c r="AQ22" s="2">
        <v>0.50771726382476368</v>
      </c>
      <c r="AR22" s="2">
        <v>0.55492458512571119</v>
      </c>
      <c r="AS22" s="2">
        <v>0.84060084962683468</v>
      </c>
      <c r="AT22" s="2">
        <v>0.56727814349845929</v>
      </c>
      <c r="AU22" s="2">
        <v>0.68583292861232137</v>
      </c>
      <c r="AV22" s="2">
        <v>0.5792414796248796</v>
      </c>
      <c r="AW22" s="2">
        <v>0.81316410829949992</v>
      </c>
      <c r="AX22" s="2">
        <v>0.55247694798061919</v>
      </c>
      <c r="AY22" s="2">
        <v>0.57687110662760976</v>
      </c>
      <c r="AZ22" s="37">
        <v>0.55052744723022995</v>
      </c>
      <c r="BA22" s="2">
        <v>0.56080073779305828</v>
      </c>
      <c r="BB22" s="2">
        <v>0.65908886864739746</v>
      </c>
      <c r="BC22" s="2">
        <v>0.54096261684478841</v>
      </c>
      <c r="BD22" s="2">
        <v>0.51518426183171473</v>
      </c>
      <c r="BE22" s="2">
        <v>0.54940566081673259</v>
      </c>
      <c r="BF22" s="2">
        <v>0.56155070164685694</v>
      </c>
      <c r="BG22" s="2">
        <v>0.57724766749045064</v>
      </c>
      <c r="BH22" s="2">
        <v>0.63024520387616334</v>
      </c>
      <c r="BI22" s="2">
        <v>0.67479926983561211</v>
      </c>
      <c r="BJ22" s="2">
        <v>0.66670245107998505</v>
      </c>
      <c r="BK22" s="2">
        <v>0.71435483082388551</v>
      </c>
      <c r="BL22" s="2">
        <v>0.66410186560238926</v>
      </c>
      <c r="BM22" s="2">
        <v>0.73274185030781147</v>
      </c>
      <c r="BN22" s="2">
        <v>0.65284045421567705</v>
      </c>
      <c r="BO22" s="2">
        <v>0.6413059951350929</v>
      </c>
      <c r="BP22" s="37">
        <v>736.00660944751803</v>
      </c>
      <c r="BQ22" s="2">
        <v>745.32210000621808</v>
      </c>
      <c r="BR22" s="2">
        <v>683.34567713947399</v>
      </c>
      <c r="BS22" s="2">
        <v>584.8098875247</v>
      </c>
      <c r="BT22" s="2">
        <v>494.314317869136</v>
      </c>
      <c r="BU22" s="2">
        <v>487.34654473300498</v>
      </c>
      <c r="BV22" s="2">
        <v>491.82570913302197</v>
      </c>
      <c r="BW22" s="2">
        <v>454.265011499065</v>
      </c>
      <c r="BX22" s="2">
        <v>403.32556062210904</v>
      </c>
      <c r="BY22" s="2">
        <v>382.42673431124047</v>
      </c>
      <c r="BZ22" s="2">
        <v>341.20129716934179</v>
      </c>
      <c r="CA22" s="2">
        <v>190.77251939539462</v>
      </c>
      <c r="CB22" s="2">
        <v>62.585070898635394</v>
      </c>
      <c r="CC22" s="2">
        <v>46.818791659629198</v>
      </c>
      <c r="CD22" s="2">
        <v>38.845652750129958</v>
      </c>
      <c r="CE22" s="2">
        <v>33.336538243495966</v>
      </c>
      <c r="CF22" s="37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37">
        <v>7496.5</v>
      </c>
      <c r="CW22" s="2">
        <v>21596.5</v>
      </c>
      <c r="CX22" s="2">
        <v>7003</v>
      </c>
      <c r="CY22" s="2">
        <v>4888</v>
      </c>
      <c r="CZ22" s="2">
        <v>2232.5</v>
      </c>
      <c r="DA22" s="2">
        <v>2303</v>
      </c>
      <c r="DB22" s="2">
        <v>1363</v>
      </c>
      <c r="DC22" s="2">
        <v>7026.5</v>
      </c>
      <c r="DD22" s="2">
        <v>8084</v>
      </c>
      <c r="DE22" s="2">
        <v>3144.5349999999999</v>
      </c>
      <c r="DF22" s="2">
        <v>2655.5</v>
      </c>
      <c r="DG22" s="2">
        <v>2961</v>
      </c>
      <c r="DH22" s="2">
        <v>1160.9000000000001</v>
      </c>
      <c r="DI22" s="2">
        <v>2444</v>
      </c>
      <c r="DJ22" s="2">
        <v>2025.7</v>
      </c>
      <c r="DK22" s="2">
        <v>965.26250000000005</v>
      </c>
      <c r="DL22" s="37">
        <v>4.3890681776365037</v>
      </c>
      <c r="DM22" s="2">
        <v>4.6367309343133964</v>
      </c>
      <c r="DN22" s="2">
        <v>5.0489743099323858</v>
      </c>
      <c r="DO22" s="2">
        <v>4.1953547400253761</v>
      </c>
      <c r="DP22" s="2">
        <v>3.1126814097553854</v>
      </c>
      <c r="DQ22" s="2">
        <v>1.7977533563679837</v>
      </c>
      <c r="DR22" s="2">
        <v>1.4076550459469312</v>
      </c>
      <c r="DS22" s="2">
        <v>0.91183797183711734</v>
      </c>
      <c r="DT22" s="2">
        <v>1.4206693039467333</v>
      </c>
      <c r="DU22" s="2">
        <v>1.8382784531924934</v>
      </c>
      <c r="DV22" s="2">
        <v>0.6452087717484688</v>
      </c>
      <c r="DW22" s="2">
        <v>0.52383888716442484</v>
      </c>
      <c r="DX22" s="2">
        <v>0.34729014474099157</v>
      </c>
      <c r="DY22" s="2">
        <v>0.83723893085240308</v>
      </c>
      <c r="DZ22" s="2">
        <v>0.52302094308412683</v>
      </c>
      <c r="EA22" s="2">
        <v>0.52225077381998364</v>
      </c>
      <c r="EB22" s="37">
        <v>105.8729010178034</v>
      </c>
      <c r="EC22" s="2">
        <v>102.2905018239726</v>
      </c>
      <c r="ED22" s="2">
        <v>108.43021768799011</v>
      </c>
      <c r="EE22" s="2">
        <v>92.168020944308935</v>
      </c>
      <c r="EF22" s="2">
        <v>83.471517671358896</v>
      </c>
      <c r="EG22" s="2">
        <v>86.898174778201565</v>
      </c>
      <c r="EH22" s="2">
        <v>84.709343237006635</v>
      </c>
      <c r="EI22" s="2">
        <v>80.327414153294683</v>
      </c>
      <c r="EJ22" s="2">
        <v>79.484983639516045</v>
      </c>
      <c r="EK22" s="2">
        <v>73.499044373763709</v>
      </c>
      <c r="EL22" s="2">
        <v>65.877868230291327</v>
      </c>
      <c r="EM22" s="2">
        <v>57.827321660106911</v>
      </c>
      <c r="EN22" s="2">
        <v>50.372072295675977</v>
      </c>
      <c r="EO22" s="2">
        <v>47.343547225619048</v>
      </c>
      <c r="EP22" s="2">
        <v>43.466496816504232</v>
      </c>
      <c r="EQ22" s="2">
        <v>37.009778102067962</v>
      </c>
      <c r="ER22" s="37">
        <v>120.09963972570404</v>
      </c>
      <c r="ES22" s="2">
        <v>112.86695770961468</v>
      </c>
      <c r="ET22" s="2">
        <v>100.10941938710725</v>
      </c>
      <c r="EU22" s="2">
        <v>90.833001390574069</v>
      </c>
      <c r="EV22" s="2">
        <v>82.645410511243298</v>
      </c>
      <c r="EW22" s="2">
        <v>86.660581362488657</v>
      </c>
      <c r="EX22" s="2">
        <v>87.807344333407514</v>
      </c>
      <c r="EY22" s="2">
        <v>87.986701610692037</v>
      </c>
      <c r="EZ22" s="2">
        <v>88.794714909409166</v>
      </c>
      <c r="FA22" s="2">
        <v>84.486015424803256</v>
      </c>
      <c r="FB22" s="2">
        <v>80.730589066990831</v>
      </c>
      <c r="FC22" s="2">
        <v>80.442368607706456</v>
      </c>
      <c r="FD22" s="2">
        <v>77.243767924737455</v>
      </c>
      <c r="FE22" s="2">
        <v>75.43520307525722</v>
      </c>
      <c r="FF22" s="2">
        <v>74.525376961561378</v>
      </c>
      <c r="FG22" s="2">
        <v>72.359929056916172</v>
      </c>
      <c r="FH22" s="37">
        <v>1.3647903552253011</v>
      </c>
      <c r="FI22" s="2">
        <v>1.2563208080123147</v>
      </c>
      <c r="FJ22" s="2">
        <v>1.1458080697917654</v>
      </c>
      <c r="FK22" s="2">
        <v>0.76326033167985186</v>
      </c>
      <c r="FL22" s="2">
        <v>0.57770113872567153</v>
      </c>
      <c r="FM22" s="2">
        <v>0.50240071855892687</v>
      </c>
      <c r="FN22" s="2">
        <v>0.4019830935553253</v>
      </c>
      <c r="FO22" s="2">
        <v>0.35579832333844053</v>
      </c>
      <c r="FP22" s="2">
        <v>0.38846908332818941</v>
      </c>
      <c r="FQ22" s="2">
        <v>0.41049565805315852</v>
      </c>
      <c r="FR22" s="2">
        <v>0.38651296730583329</v>
      </c>
      <c r="FS22" s="2">
        <v>0.38170218998082045</v>
      </c>
      <c r="FT22" s="2">
        <v>0.36582566144592576</v>
      </c>
      <c r="FU22" s="2">
        <v>0.39546543430963993</v>
      </c>
      <c r="FV22" s="2">
        <v>0.38644000591042643</v>
      </c>
      <c r="FW22" s="2">
        <v>0.35575787930741787</v>
      </c>
      <c r="FX22" s="37">
        <v>16.031465290508859</v>
      </c>
      <c r="FY22" s="2">
        <v>14.730331163183036</v>
      </c>
      <c r="FZ22" s="2">
        <v>12.780643861350436</v>
      </c>
      <c r="GA22" s="2">
        <v>11.114474493994837</v>
      </c>
      <c r="GB22" s="2">
        <v>9.4007889371255668</v>
      </c>
      <c r="GC22" s="2">
        <v>9.3241074508537398</v>
      </c>
      <c r="GD22" s="2">
        <v>8.9895182737684252</v>
      </c>
      <c r="GE22" s="2">
        <v>8.8401786742731332</v>
      </c>
      <c r="GF22" s="2">
        <v>9.0122145618806897</v>
      </c>
      <c r="GG22" s="2">
        <v>8.7463595233824023</v>
      </c>
      <c r="GH22" s="2">
        <v>8.213928748930579</v>
      </c>
      <c r="GI22" s="2">
        <v>8.3428058027659748</v>
      </c>
      <c r="GJ22" s="2">
        <v>7.7628181612034703</v>
      </c>
      <c r="GK22" s="2">
        <v>7.8322353867933225</v>
      </c>
      <c r="GL22" s="2">
        <v>7.3344351671894144</v>
      </c>
      <c r="GM22" s="2">
        <v>6.7232776499085825</v>
      </c>
      <c r="GN22" s="37">
        <v>10.366232862946113</v>
      </c>
      <c r="GO22" s="2">
        <v>10.597280784779727</v>
      </c>
      <c r="GP22" s="2">
        <v>9.2260715833443676</v>
      </c>
      <c r="GQ22" s="2">
        <v>10.211615914723339</v>
      </c>
      <c r="GR22" s="2">
        <v>9.1226062639054515</v>
      </c>
      <c r="GS22" s="2">
        <v>10.1942743912462</v>
      </c>
      <c r="GT22" s="2">
        <v>9.4570900496369088</v>
      </c>
      <c r="GU22" s="2">
        <v>11.497316246359613</v>
      </c>
      <c r="GV22" s="2">
        <v>10.581143911825819</v>
      </c>
      <c r="GW22" s="2">
        <v>9.8768325775280861</v>
      </c>
      <c r="GX22" s="2">
        <v>9.4558108860911965</v>
      </c>
      <c r="GY22" s="2">
        <v>8.8266829357294494</v>
      </c>
      <c r="GZ22" s="2">
        <v>8.0020529533119955</v>
      </c>
      <c r="HA22" s="2">
        <v>7.2080523427763978</v>
      </c>
      <c r="HB22" s="2">
        <v>7.2124332912735376</v>
      </c>
      <c r="HC22" s="2">
        <v>6.3048698439784321</v>
      </c>
      <c r="HD22" s="37">
        <v>4.9232222965461441</v>
      </c>
      <c r="HE22" s="2">
        <v>4.7500011709670256</v>
      </c>
      <c r="HF22" s="2">
        <v>4.7225592833785281</v>
      </c>
      <c r="HG22" s="2">
        <v>4.2487873370574709</v>
      </c>
      <c r="HH22" s="2">
        <v>3.8694007428022954</v>
      </c>
      <c r="HI22" s="2">
        <v>3.915305569104206</v>
      </c>
      <c r="HJ22" s="2">
        <v>3.8454560977658572</v>
      </c>
      <c r="HK22" s="2">
        <v>3.9168119876718581</v>
      </c>
      <c r="HL22" s="2">
        <v>3.8566320331490753</v>
      </c>
      <c r="HM22" s="2">
        <v>3.6325168999750583</v>
      </c>
      <c r="HN22" s="2">
        <v>3.3091135879474458</v>
      </c>
      <c r="HO22" s="2">
        <v>3.1349296645539915</v>
      </c>
      <c r="HP22" s="2">
        <v>2.7299150493491808</v>
      </c>
      <c r="HQ22" s="2">
        <v>2.5460005847902272</v>
      </c>
      <c r="HR22" s="2">
        <v>2.2523433644108883</v>
      </c>
      <c r="HS22" s="2">
        <v>1.9033247932482111</v>
      </c>
      <c r="HT22" s="37">
        <v>16.022658972605669</v>
      </c>
      <c r="HU22" s="2">
        <v>16.676189234089488</v>
      </c>
      <c r="HV22" s="2">
        <v>13.872924263660989</v>
      </c>
      <c r="HW22" s="2">
        <v>16.440538994633254</v>
      </c>
      <c r="HX22" s="2">
        <v>14.596084345299909</v>
      </c>
      <c r="HY22" s="2">
        <v>16.779270346162882</v>
      </c>
      <c r="HZ22" s="2">
        <v>15.327644073088136</v>
      </c>
      <c r="IA22" s="2">
        <v>19.479638867578927</v>
      </c>
      <c r="IB22" s="2">
        <v>17.648520787918105</v>
      </c>
      <c r="IC22" s="2">
        <v>16.399581029605759</v>
      </c>
      <c r="ID22" s="2">
        <v>15.894908695179245</v>
      </c>
      <c r="IE22" s="2">
        <v>14.765917165036019</v>
      </c>
      <c r="IF22" s="2">
        <v>13.516988712256666</v>
      </c>
      <c r="IG22" s="2">
        <v>12.032494253282296</v>
      </c>
      <c r="IH22" s="2">
        <v>12.407043598051759</v>
      </c>
      <c r="II22" s="38">
        <v>10.889871919048083</v>
      </c>
    </row>
    <row r="23" spans="1:243" x14ac:dyDescent="0.35">
      <c r="A23" s="65">
        <v>18</v>
      </c>
      <c r="B23" s="48" t="s">
        <v>3</v>
      </c>
      <c r="C23" s="28" t="s">
        <v>120</v>
      </c>
      <c r="D23" s="37">
        <v>193.86197217993106</v>
      </c>
      <c r="E23" s="2">
        <v>149.56491360651094</v>
      </c>
      <c r="F23" s="2">
        <v>161.02015001558897</v>
      </c>
      <c r="G23" s="2">
        <v>136.97717646362418</v>
      </c>
      <c r="H23" s="2">
        <v>134.31084604337798</v>
      </c>
      <c r="I23" s="2">
        <v>128.68642927951294</v>
      </c>
      <c r="J23" s="2">
        <v>137.4442980309727</v>
      </c>
      <c r="K23" s="2">
        <v>141.12720463009416</v>
      </c>
      <c r="L23" s="2">
        <v>144.48445827212146</v>
      </c>
      <c r="M23" s="2">
        <v>138.80596354887288</v>
      </c>
      <c r="N23" s="2">
        <v>129.60540965922672</v>
      </c>
      <c r="O23" s="2">
        <v>116.26586394535599</v>
      </c>
      <c r="P23" s="2">
        <v>99.535531844299697</v>
      </c>
      <c r="Q23" s="2">
        <v>113.08860345242765</v>
      </c>
      <c r="R23" s="2">
        <v>108.56310781424391</v>
      </c>
      <c r="S23" s="2">
        <v>105.73202013039389</v>
      </c>
      <c r="T23" s="37">
        <v>183.21402269921884</v>
      </c>
      <c r="U23" s="2">
        <v>139.58199798549109</v>
      </c>
      <c r="V23" s="2">
        <v>151.75878045735482</v>
      </c>
      <c r="W23" s="2">
        <v>128.37923423235949</v>
      </c>
      <c r="X23" s="2">
        <v>125.43516195447509</v>
      </c>
      <c r="Y23" s="2">
        <v>120.14972990092436</v>
      </c>
      <c r="Z23" s="2">
        <v>126.51555462993903</v>
      </c>
      <c r="AA23" s="2">
        <v>129.412931846254</v>
      </c>
      <c r="AB23" s="2">
        <v>132.77745833208755</v>
      </c>
      <c r="AC23" s="2">
        <v>129.77219849965945</v>
      </c>
      <c r="AD23" s="2">
        <v>121.27423677935849</v>
      </c>
      <c r="AE23" s="2">
        <v>108.70197330099644</v>
      </c>
      <c r="AF23" s="2">
        <v>93.424866564996464</v>
      </c>
      <c r="AG23" s="2">
        <v>107.03359217858906</v>
      </c>
      <c r="AH23" s="2">
        <v>101.42029234681013</v>
      </c>
      <c r="AI23" s="2">
        <v>99.525084314992014</v>
      </c>
      <c r="AJ23" s="37">
        <v>5.1774532115068759</v>
      </c>
      <c r="AK23" s="2">
        <v>5.0466514597588903</v>
      </c>
      <c r="AL23" s="2">
        <v>8.8763049582819882</v>
      </c>
      <c r="AM23" s="2">
        <v>4.9164678272320961</v>
      </c>
      <c r="AN23" s="2">
        <v>3.9245979910798288</v>
      </c>
      <c r="AO23" s="2">
        <v>3.4715748558090809</v>
      </c>
      <c r="AP23" s="2">
        <v>3.2316988494841041</v>
      </c>
      <c r="AQ23" s="2">
        <v>4.6068797438098983</v>
      </c>
      <c r="AR23" s="2">
        <v>3.2021467851252199</v>
      </c>
      <c r="AS23" s="2">
        <v>3.0220713775077068</v>
      </c>
      <c r="AT23" s="2">
        <v>3.7706205222513525</v>
      </c>
      <c r="AU23" s="2">
        <v>4.3099339283268563</v>
      </c>
      <c r="AV23" s="2">
        <v>3.9636956530247311</v>
      </c>
      <c r="AW23" s="2">
        <v>4.5400996926027446</v>
      </c>
      <c r="AX23" s="2">
        <v>14.478453852971102</v>
      </c>
      <c r="AY23" s="2">
        <v>13.834605653910275</v>
      </c>
      <c r="AZ23" s="37">
        <v>2.4827138195258591</v>
      </c>
      <c r="BA23" s="2">
        <v>2.4794901333955477</v>
      </c>
      <c r="BB23" s="2">
        <v>2.9714980454716899</v>
      </c>
      <c r="BC23" s="2">
        <v>2.5271077569183626</v>
      </c>
      <c r="BD23" s="2">
        <v>2.5954164287747892</v>
      </c>
      <c r="BE23" s="2">
        <v>2.6479293463151632</v>
      </c>
      <c r="BF23" s="2">
        <v>2.8104216846953669</v>
      </c>
      <c r="BG23" s="2">
        <v>3.336247401962726</v>
      </c>
      <c r="BH23" s="2">
        <v>3.2645952310056154</v>
      </c>
      <c r="BI23" s="2">
        <v>3.240672389211892</v>
      </c>
      <c r="BJ23" s="2">
        <v>3.4629391489792347</v>
      </c>
      <c r="BK23" s="2">
        <v>3.436414724309957</v>
      </c>
      <c r="BL23" s="2">
        <v>3.2809985086028788</v>
      </c>
      <c r="BM23" s="2">
        <v>3.5301875878502051</v>
      </c>
      <c r="BN23" s="2">
        <v>4.569244508455073</v>
      </c>
      <c r="BO23" s="2">
        <v>4.4096967930796973</v>
      </c>
      <c r="BP23" s="37">
        <v>9833.4916286157895</v>
      </c>
      <c r="BQ23" s="2">
        <v>9172.9744947966592</v>
      </c>
      <c r="BR23" s="2">
        <v>8213.8160373521005</v>
      </c>
      <c r="BS23" s="2">
        <v>7779.0275765186698</v>
      </c>
      <c r="BT23" s="2">
        <v>8066.4399915272797</v>
      </c>
      <c r="BU23" s="2">
        <v>7737.79400585237</v>
      </c>
      <c r="BV23" s="2">
        <v>10093.494086803899</v>
      </c>
      <c r="BW23" s="2">
        <v>10701.174589493299</v>
      </c>
      <c r="BX23" s="2">
        <v>10752.222093834</v>
      </c>
      <c r="BY23" s="2">
        <v>8090.3688675021604</v>
      </c>
      <c r="BZ23" s="2">
        <v>7307.9166307657197</v>
      </c>
      <c r="CA23" s="2">
        <v>6532.5625924243304</v>
      </c>
      <c r="CB23" s="2">
        <v>5130.2171962389002</v>
      </c>
      <c r="CC23" s="2">
        <v>4992.3887716652798</v>
      </c>
      <c r="CD23" s="2">
        <v>5526.5689648099897</v>
      </c>
      <c r="CE23" s="2">
        <v>4650.9972069263804</v>
      </c>
      <c r="CF23" s="37">
        <v>11.57</v>
      </c>
      <c r="CG23" s="2">
        <v>11.57</v>
      </c>
      <c r="CH23" s="2">
        <v>11.57</v>
      </c>
      <c r="CI23" s="2">
        <v>11.57</v>
      </c>
      <c r="CJ23" s="2">
        <v>11.57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37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37">
        <v>18.401035991530659</v>
      </c>
      <c r="DM23" s="2">
        <v>14.366630446750188</v>
      </c>
      <c r="DN23" s="2">
        <v>30.372005959400528</v>
      </c>
      <c r="DO23" s="2">
        <v>9.4886380934291612</v>
      </c>
      <c r="DP23" s="2">
        <v>8.3555802185518502</v>
      </c>
      <c r="DQ23" s="2">
        <v>7.2429129531536827</v>
      </c>
      <c r="DR23" s="2">
        <v>5.9433087970391689</v>
      </c>
      <c r="DS23" s="2">
        <v>5.9545386697755749</v>
      </c>
      <c r="DT23" s="2">
        <v>5.750940872850971</v>
      </c>
      <c r="DU23" s="2">
        <v>4.7910950945705837</v>
      </c>
      <c r="DV23" s="2">
        <v>7.8006643370749069</v>
      </c>
      <c r="DW23" s="2">
        <v>7.7868983120234043</v>
      </c>
      <c r="DX23" s="2">
        <v>8.1220566929084299</v>
      </c>
      <c r="DY23" s="2">
        <v>9.410332272920785</v>
      </c>
      <c r="DZ23" s="2">
        <v>49.771769765260224</v>
      </c>
      <c r="EA23" s="2">
        <v>47.464602346772502</v>
      </c>
      <c r="EB23" s="37">
        <v>505.19957631799508</v>
      </c>
      <c r="EC23" s="2">
        <v>443.69874143448124</v>
      </c>
      <c r="ED23" s="2">
        <v>458.19391837061221</v>
      </c>
      <c r="EE23" s="2">
        <v>413.6275483682038</v>
      </c>
      <c r="EF23" s="2">
        <v>398.83980603214553</v>
      </c>
      <c r="EG23" s="2">
        <v>396.82845611569752</v>
      </c>
      <c r="EH23" s="2">
        <v>395.49139820649128</v>
      </c>
      <c r="EI23" s="2">
        <v>391.18007852401263</v>
      </c>
      <c r="EJ23" s="2">
        <v>382.1529535870871</v>
      </c>
      <c r="EK23" s="2">
        <v>346.05796816526333</v>
      </c>
      <c r="EL23" s="2">
        <v>321.19591481297726</v>
      </c>
      <c r="EM23" s="2">
        <v>282.31730642419035</v>
      </c>
      <c r="EN23" s="2">
        <v>248.38485015492836</v>
      </c>
      <c r="EO23" s="2">
        <v>240.65621383294197</v>
      </c>
      <c r="EP23" s="2">
        <v>298.8661972543469</v>
      </c>
      <c r="EQ23" s="2">
        <v>267.9315022065386</v>
      </c>
      <c r="ER23" s="37">
        <v>481.84585140479328</v>
      </c>
      <c r="ES23" s="2">
        <v>435.5285717332377</v>
      </c>
      <c r="ET23" s="2">
        <v>507.73850788259978</v>
      </c>
      <c r="EU23" s="2">
        <v>465.29325333739081</v>
      </c>
      <c r="EV23" s="2">
        <v>353.94388581379303</v>
      </c>
      <c r="EW23" s="2">
        <v>326.50260844800806</v>
      </c>
      <c r="EX23" s="2">
        <v>329.71144053648629</v>
      </c>
      <c r="EY23" s="2">
        <v>332.441283833917</v>
      </c>
      <c r="EZ23" s="2">
        <v>331.72959528068947</v>
      </c>
      <c r="FA23" s="2">
        <v>312.36204739292924</v>
      </c>
      <c r="FB23" s="2">
        <v>301.07417688561907</v>
      </c>
      <c r="FC23" s="2">
        <v>297.22509273984605</v>
      </c>
      <c r="FD23" s="2">
        <v>283.08556420996837</v>
      </c>
      <c r="FE23" s="2">
        <v>279.8235114212934</v>
      </c>
      <c r="FF23" s="2">
        <v>297.17272965282001</v>
      </c>
      <c r="FG23" s="2">
        <v>291.09270942605542</v>
      </c>
      <c r="FH23" s="37">
        <v>6.3574095152460153</v>
      </c>
      <c r="FI23" s="2">
        <v>5.3566467060218139</v>
      </c>
      <c r="FJ23" s="2">
        <v>6.8143719897975972</v>
      </c>
      <c r="FK23" s="2">
        <v>5.4928701628903962</v>
      </c>
      <c r="FL23" s="2">
        <v>3.767471696845007</v>
      </c>
      <c r="FM23" s="2">
        <v>2.4836296567329246</v>
      </c>
      <c r="FN23" s="2">
        <v>2.0522061356566201</v>
      </c>
      <c r="FO23" s="2">
        <v>2.1939173218966044</v>
      </c>
      <c r="FP23" s="2">
        <v>2.042628413066327</v>
      </c>
      <c r="FQ23" s="2">
        <v>2.0500160116204063</v>
      </c>
      <c r="FR23" s="2">
        <v>2.207530810933954</v>
      </c>
      <c r="FS23" s="2">
        <v>2.2207112607075818</v>
      </c>
      <c r="FT23" s="2">
        <v>2.1191374768960216</v>
      </c>
      <c r="FU23" s="2">
        <v>2.3764037876678983</v>
      </c>
      <c r="FV23" s="2">
        <v>3.9896024411958062</v>
      </c>
      <c r="FW23" s="2">
        <v>3.8889633034885347</v>
      </c>
      <c r="FX23" s="37">
        <v>64.24016224057398</v>
      </c>
      <c r="FY23" s="2">
        <v>57.040829333576028</v>
      </c>
      <c r="FZ23" s="2">
        <v>63.026453013640769</v>
      </c>
      <c r="GA23" s="2">
        <v>54.207139709255813</v>
      </c>
      <c r="GB23" s="2">
        <v>39.056212172436851</v>
      </c>
      <c r="GC23" s="2">
        <v>34.618707623796944</v>
      </c>
      <c r="GD23" s="2">
        <v>33.319320542728029</v>
      </c>
      <c r="GE23" s="2">
        <v>33.546867487266859</v>
      </c>
      <c r="GF23" s="2">
        <v>33.153975391607915</v>
      </c>
      <c r="GG23" s="2">
        <v>31.262710291605195</v>
      </c>
      <c r="GH23" s="2">
        <v>30.720729656962007</v>
      </c>
      <c r="GI23" s="2">
        <v>30.482458436948534</v>
      </c>
      <c r="GJ23" s="2">
        <v>28.90136796349006</v>
      </c>
      <c r="GK23" s="2">
        <v>29.219572283550558</v>
      </c>
      <c r="GL23" s="2">
        <v>35.465053707853805</v>
      </c>
      <c r="GM23" s="2">
        <v>33.19689407945927</v>
      </c>
      <c r="GN23" s="37">
        <v>49.82530674023279</v>
      </c>
      <c r="GO23" s="2">
        <v>48.739086074459586</v>
      </c>
      <c r="GP23" s="2">
        <v>44.704016818803964</v>
      </c>
      <c r="GQ23" s="2">
        <v>50.162080814612231</v>
      </c>
      <c r="GR23" s="2">
        <v>45.554991553273609</v>
      </c>
      <c r="GS23" s="2">
        <v>49.075312039553005</v>
      </c>
      <c r="GT23" s="2">
        <v>45.056111179573918</v>
      </c>
      <c r="GU23" s="2">
        <v>56.40183938944481</v>
      </c>
      <c r="GV23" s="2">
        <v>51.024358159103421</v>
      </c>
      <c r="GW23" s="2">
        <v>45.359593285725751</v>
      </c>
      <c r="GX23" s="2">
        <v>43.930315713223607</v>
      </c>
      <c r="GY23" s="2">
        <v>42.34779002613832</v>
      </c>
      <c r="GZ23" s="2">
        <v>39.178858762925962</v>
      </c>
      <c r="HA23" s="2">
        <v>36.667630415844023</v>
      </c>
      <c r="HB23" s="2">
        <v>43.776974870883343</v>
      </c>
      <c r="HC23" s="2">
        <v>38.186507140511068</v>
      </c>
      <c r="HD23" s="37">
        <v>22.728373507393911</v>
      </c>
      <c r="HE23" s="2">
        <v>21.088723936933146</v>
      </c>
      <c r="HF23" s="2">
        <v>20.551471996040799</v>
      </c>
      <c r="HG23" s="2">
        <v>19.56157431267604</v>
      </c>
      <c r="HH23" s="2">
        <v>18.00414713709991</v>
      </c>
      <c r="HI23" s="2">
        <v>18.003907720750959</v>
      </c>
      <c r="HJ23" s="2">
        <v>16.906432445714405</v>
      </c>
      <c r="HK23" s="2">
        <v>18.277169089653199</v>
      </c>
      <c r="HL23" s="2">
        <v>16.390634774946427</v>
      </c>
      <c r="HM23" s="2">
        <v>14.865240415938857</v>
      </c>
      <c r="HN23" s="2">
        <v>14.099843454325384</v>
      </c>
      <c r="HO23" s="2">
        <v>13.461302052598963</v>
      </c>
      <c r="HP23" s="2">
        <v>11.727285724656014</v>
      </c>
      <c r="HQ23" s="2">
        <v>11.072211979413931</v>
      </c>
      <c r="HR23" s="2">
        <v>13.636142309454009</v>
      </c>
      <c r="HS23" s="2">
        <v>11.869755033803781</v>
      </c>
      <c r="HT23" s="37">
        <v>77.94397259873594</v>
      </c>
      <c r="HU23" s="2">
        <v>77.295356564747706</v>
      </c>
      <c r="HV23" s="2">
        <v>68.341328739766624</v>
      </c>
      <c r="HW23" s="2">
        <v>82.098775689639098</v>
      </c>
      <c r="HX23" s="2">
        <v>74.249622927352959</v>
      </c>
      <c r="HY23" s="2">
        <v>81.507150011429928</v>
      </c>
      <c r="HZ23" s="2">
        <v>74.298309965874566</v>
      </c>
      <c r="IA23" s="2">
        <v>96.206637802583131</v>
      </c>
      <c r="IB23" s="2">
        <v>87.308880832759328</v>
      </c>
      <c r="IC23" s="2">
        <v>77.292379780641767</v>
      </c>
      <c r="ID23" s="2">
        <v>75.015695161361293</v>
      </c>
      <c r="IE23" s="2">
        <v>72.405553258764073</v>
      </c>
      <c r="IF23" s="2">
        <v>67.773547701624068</v>
      </c>
      <c r="IG23" s="2">
        <v>63.169892999121949</v>
      </c>
      <c r="IH23" s="2">
        <v>74.088598695932603</v>
      </c>
      <c r="II23" s="38">
        <v>64.475809357276233</v>
      </c>
    </row>
    <row r="24" spans="1:243" x14ac:dyDescent="0.35">
      <c r="A24" s="65">
        <v>19</v>
      </c>
      <c r="B24" s="48" t="s">
        <v>3</v>
      </c>
      <c r="C24" s="28" t="s">
        <v>121</v>
      </c>
      <c r="D24" s="37">
        <v>256.911526409499</v>
      </c>
      <c r="E24" s="2">
        <v>203.26631195319163</v>
      </c>
      <c r="F24" s="2">
        <v>235.87047219968986</v>
      </c>
      <c r="G24" s="2">
        <v>214.39470581017619</v>
      </c>
      <c r="H24" s="2">
        <v>211.60525186094557</v>
      </c>
      <c r="I24" s="2">
        <v>220.41698996993557</v>
      </c>
      <c r="J24" s="2">
        <v>176.71767053202015</v>
      </c>
      <c r="K24" s="2">
        <v>181.05587981440607</v>
      </c>
      <c r="L24" s="2">
        <v>149.71935626925722</v>
      </c>
      <c r="M24" s="2">
        <v>178.96599339620212</v>
      </c>
      <c r="N24" s="2">
        <v>183.10221775989507</v>
      </c>
      <c r="O24" s="2">
        <v>169.2630100889904</v>
      </c>
      <c r="P24" s="2">
        <v>133.2161033151377</v>
      </c>
      <c r="Q24" s="2">
        <v>143.26956383402742</v>
      </c>
      <c r="R24" s="2">
        <v>124.60041865096933</v>
      </c>
      <c r="S24" s="2">
        <v>143.74340532682504</v>
      </c>
      <c r="T24" s="37">
        <v>253.33172658460265</v>
      </c>
      <c r="U24" s="2">
        <v>199.99255495409207</v>
      </c>
      <c r="V24" s="2">
        <v>232.98726176246819</v>
      </c>
      <c r="W24" s="2">
        <v>211.59768970484316</v>
      </c>
      <c r="X24" s="2">
        <v>209.22774466964782</v>
      </c>
      <c r="Y24" s="2">
        <v>217.84211565421361</v>
      </c>
      <c r="Z24" s="2">
        <v>174.3541478554738</v>
      </c>
      <c r="AA24" s="2">
        <v>178.79026938676228</v>
      </c>
      <c r="AB24" s="2">
        <v>147.58736965163681</v>
      </c>
      <c r="AC24" s="2">
        <v>176.76836074438756</v>
      </c>
      <c r="AD24" s="2">
        <v>180.91649739503973</v>
      </c>
      <c r="AE24" s="2">
        <v>167.70673163877427</v>
      </c>
      <c r="AF24" s="2">
        <v>132.17336886291622</v>
      </c>
      <c r="AG24" s="2">
        <v>142.11660706018262</v>
      </c>
      <c r="AH24" s="2">
        <v>123.52518931064174</v>
      </c>
      <c r="AI24" s="2">
        <v>142.67755380658028</v>
      </c>
      <c r="AJ24" s="37">
        <v>11.417440856239203</v>
      </c>
      <c r="AK24" s="2">
        <v>12.901628633265707</v>
      </c>
      <c r="AL24" s="2">
        <v>5.5494435130602708</v>
      </c>
      <c r="AM24" s="2">
        <v>4.7255733362928467</v>
      </c>
      <c r="AN24" s="2">
        <v>3.7503263228851154</v>
      </c>
      <c r="AO24" s="2">
        <v>3.6062896229738803</v>
      </c>
      <c r="AP24" s="2">
        <v>3.5487750449842088</v>
      </c>
      <c r="AQ24" s="2">
        <v>4.1055943470186511</v>
      </c>
      <c r="AR24" s="2">
        <v>4.7713457523747573</v>
      </c>
      <c r="AS24" s="2">
        <v>3.9619353533362736</v>
      </c>
      <c r="AT24" s="2">
        <v>4.229831946220826</v>
      </c>
      <c r="AU24" s="2">
        <v>3.8338756879399392</v>
      </c>
      <c r="AV24" s="2">
        <v>3.9873023236951877</v>
      </c>
      <c r="AW24" s="2">
        <v>6.0324651317389986</v>
      </c>
      <c r="AX24" s="2">
        <v>6.2184293077384512</v>
      </c>
      <c r="AY24" s="2">
        <v>6.5921303369479283</v>
      </c>
      <c r="AZ24" s="37">
        <v>3.3040750089055795</v>
      </c>
      <c r="BA24" s="2">
        <v>3.0059780378538807</v>
      </c>
      <c r="BB24" s="2">
        <v>2.8868061078147256</v>
      </c>
      <c r="BC24" s="2">
        <v>2.9168359003096396</v>
      </c>
      <c r="BD24" s="2">
        <v>3.0197138751397126</v>
      </c>
      <c r="BE24" s="2">
        <v>3.8192297414936363</v>
      </c>
      <c r="BF24" s="2">
        <v>3.0550176596000602</v>
      </c>
      <c r="BG24" s="2">
        <v>3.0817554598900614</v>
      </c>
      <c r="BH24" s="2">
        <v>2.7674976519421315</v>
      </c>
      <c r="BI24" s="2">
        <v>3.203813971860026</v>
      </c>
      <c r="BJ24" s="2">
        <v>3.4150050246020203</v>
      </c>
      <c r="BK24" s="2">
        <v>3.064304719341624</v>
      </c>
      <c r="BL24" s="2">
        <v>2.6795918813160076</v>
      </c>
      <c r="BM24" s="2">
        <v>3.097053487128151</v>
      </c>
      <c r="BN24" s="2">
        <v>2.9342641745643006</v>
      </c>
      <c r="BO24" s="2">
        <v>2.9230221418437652</v>
      </c>
      <c r="BP24" s="37">
        <v>2384.5316035616402</v>
      </c>
      <c r="BQ24" s="2">
        <v>2115.9272173366699</v>
      </c>
      <c r="BR24" s="2">
        <v>1962.8224002849599</v>
      </c>
      <c r="BS24" s="2">
        <v>1891.73853833463</v>
      </c>
      <c r="BT24" s="2">
        <v>1472.27387734493</v>
      </c>
      <c r="BU24" s="2">
        <v>1461.8023247829301</v>
      </c>
      <c r="BV24" s="2">
        <v>1454.5772954927299</v>
      </c>
      <c r="BW24" s="2">
        <v>1333.9885890563601</v>
      </c>
      <c r="BX24" s="2">
        <v>1265.00205878919</v>
      </c>
      <c r="BY24" s="2">
        <v>1237.6877593782201</v>
      </c>
      <c r="BZ24" s="2">
        <v>1162.3087388415399</v>
      </c>
      <c r="CA24" s="2">
        <v>636.889180328252</v>
      </c>
      <c r="CB24" s="2">
        <v>220.998138609303</v>
      </c>
      <c r="CC24" s="2">
        <v>163.32857606707901</v>
      </c>
      <c r="CD24" s="2">
        <v>123.53331345140199</v>
      </c>
      <c r="CE24" s="2">
        <v>106.671003221688</v>
      </c>
      <c r="CF24" s="37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37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37">
        <v>198.59106763837735</v>
      </c>
      <c r="DM24" s="2">
        <v>115.01199700026588</v>
      </c>
      <c r="DN24" s="2">
        <v>159.58402905716125</v>
      </c>
      <c r="DO24" s="2">
        <v>134.02538005356553</v>
      </c>
      <c r="DP24" s="2">
        <v>114.36004460467738</v>
      </c>
      <c r="DQ24" s="2">
        <v>101.45144028813863</v>
      </c>
      <c r="DR24" s="2">
        <v>65.813243057300056</v>
      </c>
      <c r="DS24" s="2">
        <v>114.83665218272047</v>
      </c>
      <c r="DT24" s="2">
        <v>9.0444187802703677</v>
      </c>
      <c r="DU24" s="2">
        <v>104.7807044097989</v>
      </c>
      <c r="DV24" s="2">
        <v>116.87961970612074</v>
      </c>
      <c r="DW24" s="2">
        <v>106.4954586861089</v>
      </c>
      <c r="DX24" s="2">
        <v>84.475861687854533</v>
      </c>
      <c r="DY24" s="2">
        <v>117.44306836931669</v>
      </c>
      <c r="DZ24" s="2">
        <v>116.44674520775376</v>
      </c>
      <c r="EA24" s="2">
        <v>122.45094977341981</v>
      </c>
      <c r="EB24" s="37">
        <v>633.69850982563617</v>
      </c>
      <c r="EC24" s="2">
        <v>547.32181859728041</v>
      </c>
      <c r="ED24" s="2">
        <v>501.8315095227648</v>
      </c>
      <c r="EE24" s="2">
        <v>474.20223533168138</v>
      </c>
      <c r="EF24" s="2">
        <v>461.1240424158737</v>
      </c>
      <c r="EG24" s="2">
        <v>559.4887433744093</v>
      </c>
      <c r="EH24" s="2">
        <v>402.06402208186711</v>
      </c>
      <c r="EI24" s="2">
        <v>351.30391006447468</v>
      </c>
      <c r="EJ24" s="2">
        <v>317.10572761104362</v>
      </c>
      <c r="EK24" s="2">
        <v>309.14890874513435</v>
      </c>
      <c r="EL24" s="2">
        <v>301.70035966297672</v>
      </c>
      <c r="EM24" s="2">
        <v>257.47685920139963</v>
      </c>
      <c r="EN24" s="2">
        <v>210.57880506207943</v>
      </c>
      <c r="EO24" s="2">
        <v>210.36771658802641</v>
      </c>
      <c r="EP24" s="2">
        <v>191.19431679680343</v>
      </c>
      <c r="EQ24" s="2">
        <v>190.47789944123227</v>
      </c>
      <c r="ER24" s="37">
        <v>877.08612734830899</v>
      </c>
      <c r="ES24" s="2">
        <v>1158.6563971877767</v>
      </c>
      <c r="ET24" s="2">
        <v>463.78598567292903</v>
      </c>
      <c r="EU24" s="2">
        <v>394.62865784385968</v>
      </c>
      <c r="EV24" s="2">
        <v>334.35250813572731</v>
      </c>
      <c r="EW24" s="2">
        <v>406.06749104778464</v>
      </c>
      <c r="EX24" s="2">
        <v>334.10647981810223</v>
      </c>
      <c r="EY24" s="2">
        <v>316.54672969111374</v>
      </c>
      <c r="EZ24" s="2">
        <v>320.49461680363834</v>
      </c>
      <c r="FA24" s="2">
        <v>307.08460094762614</v>
      </c>
      <c r="FB24" s="2">
        <v>313.68265552288335</v>
      </c>
      <c r="FC24" s="2">
        <v>300.52748158530704</v>
      </c>
      <c r="FD24" s="2">
        <v>329.04320613090204</v>
      </c>
      <c r="FE24" s="2">
        <v>287.86037219337669</v>
      </c>
      <c r="FF24" s="2">
        <v>287.97091949999873</v>
      </c>
      <c r="FG24" s="2">
        <v>246.6945246768656</v>
      </c>
      <c r="FH24" s="37">
        <v>22.185419082418587</v>
      </c>
      <c r="FI24" s="2">
        <v>31.852566405915113</v>
      </c>
      <c r="FJ24" s="2">
        <v>8.6982814510989108</v>
      </c>
      <c r="FK24" s="2">
        <v>5.8252725045587423</v>
      </c>
      <c r="FL24" s="2">
        <v>4.1001459765621133</v>
      </c>
      <c r="FM24" s="2">
        <v>3.9048140304246148</v>
      </c>
      <c r="FN24" s="2">
        <v>3.389617372399794</v>
      </c>
      <c r="FO24" s="2">
        <v>3.5653159423770346</v>
      </c>
      <c r="FP24" s="2">
        <v>3.7586529387552483</v>
      </c>
      <c r="FQ24" s="2">
        <v>3.6783350264699695</v>
      </c>
      <c r="FR24" s="2">
        <v>4.2160283591894814</v>
      </c>
      <c r="FS24" s="2">
        <v>3.9372726062020229</v>
      </c>
      <c r="FT24" s="2">
        <v>5.0450372312078988</v>
      </c>
      <c r="FU24" s="2">
        <v>4.0292928969953428</v>
      </c>
      <c r="FV24" s="2">
        <v>4.0460770774120842</v>
      </c>
      <c r="FW24" s="2">
        <v>3.4123290049762778</v>
      </c>
      <c r="FX24" s="37">
        <v>1556.0745878037296</v>
      </c>
      <c r="FY24" s="2">
        <v>1372.4866837055124</v>
      </c>
      <c r="FZ24" s="2">
        <v>1435.7768196082527</v>
      </c>
      <c r="GA24" s="2">
        <v>1709.7350240348953</v>
      </c>
      <c r="GB24" s="2">
        <v>1504.3179241289181</v>
      </c>
      <c r="GC24" s="2">
        <v>1034.9448458643087</v>
      </c>
      <c r="GD24" s="2">
        <v>1152.2356774038922</v>
      </c>
      <c r="GE24" s="2">
        <v>1001.78760075396</v>
      </c>
      <c r="GF24" s="2">
        <v>1418.2954906196828</v>
      </c>
      <c r="GG24" s="2">
        <v>795.96551669954863</v>
      </c>
      <c r="GH24" s="2">
        <v>804.45043767179834</v>
      </c>
      <c r="GI24" s="2">
        <v>766.14430133916767</v>
      </c>
      <c r="GJ24" s="2">
        <v>736.69626135267913</v>
      </c>
      <c r="GK24" s="2">
        <v>780.35069735908985</v>
      </c>
      <c r="GL24" s="2">
        <v>518.52899879889981</v>
      </c>
      <c r="GM24" s="2">
        <v>484.63693510383894</v>
      </c>
      <c r="GN24" s="37">
        <v>50.712649871528392</v>
      </c>
      <c r="GO24" s="2">
        <v>44.724464904963121</v>
      </c>
      <c r="GP24" s="2">
        <v>39.998861268591803</v>
      </c>
      <c r="GQ24" s="2">
        <v>46.990831954028963</v>
      </c>
      <c r="GR24" s="2">
        <v>37.707972693437611</v>
      </c>
      <c r="GS24" s="2">
        <v>42.977537152094847</v>
      </c>
      <c r="GT24" s="2">
        <v>37.456006266927645</v>
      </c>
      <c r="GU24" s="2">
        <v>43.209143206875311</v>
      </c>
      <c r="GV24" s="2">
        <v>40.507568434872596</v>
      </c>
      <c r="GW24" s="2">
        <v>36.843638746005816</v>
      </c>
      <c r="GX24" s="2">
        <v>36.89125455488773</v>
      </c>
      <c r="GY24" s="2">
        <v>32.243804626055891</v>
      </c>
      <c r="GZ24" s="2">
        <v>27.660245167616061</v>
      </c>
      <c r="HA24" s="2">
        <v>25.035405921096697</v>
      </c>
      <c r="HB24" s="2">
        <v>24.067677173465974</v>
      </c>
      <c r="HC24" s="2">
        <v>21.565786899085751</v>
      </c>
      <c r="HD24" s="37">
        <v>25.201206886568954</v>
      </c>
      <c r="HE24" s="2">
        <v>20.262456714961459</v>
      </c>
      <c r="HF24" s="2">
        <v>19.789395162023048</v>
      </c>
      <c r="HG24" s="2">
        <v>17.736728854759345</v>
      </c>
      <c r="HH24" s="2">
        <v>15.893498501688228</v>
      </c>
      <c r="HI24" s="2">
        <v>17.263845230419509</v>
      </c>
      <c r="HJ24" s="2">
        <v>13.965854629958189</v>
      </c>
      <c r="HK24" s="2">
        <v>12.950272976153649</v>
      </c>
      <c r="HL24" s="2">
        <v>12.656636829715515</v>
      </c>
      <c r="HM24" s="2">
        <v>11.464949099474751</v>
      </c>
      <c r="HN24" s="2">
        <v>11.160247139791188</v>
      </c>
      <c r="HO24" s="2">
        <v>10.036724471400346</v>
      </c>
      <c r="HP24" s="2">
        <v>8.5059180834025838</v>
      </c>
      <c r="HQ24" s="2">
        <v>8.2189395363103479</v>
      </c>
      <c r="HR24" s="2">
        <v>7.6879836299187172</v>
      </c>
      <c r="HS24" s="2">
        <v>6.8139524507325584</v>
      </c>
      <c r="HT24" s="37">
        <v>76.970417179082219</v>
      </c>
      <c r="HU24" s="2">
        <v>69.401619219405205</v>
      </c>
      <c r="HV24" s="2">
        <v>59.963665103289152</v>
      </c>
      <c r="HW24" s="2">
        <v>77.427844101586217</v>
      </c>
      <c r="HX24" s="2">
        <v>60.236725234638257</v>
      </c>
      <c r="HY24" s="2">
        <v>69.750298546703164</v>
      </c>
      <c r="HZ24" s="2">
        <v>61.849148067889011</v>
      </c>
      <c r="IA24" s="2">
        <v>74.960866454563558</v>
      </c>
      <c r="IB24" s="2">
        <v>69.589479362549199</v>
      </c>
      <c r="IC24" s="2">
        <v>63.422379903968995</v>
      </c>
      <c r="ID24" s="2">
        <v>63.78276331869602</v>
      </c>
      <c r="IE24" s="2">
        <v>55.481237908092311</v>
      </c>
      <c r="IF24" s="2">
        <v>47.664813036193458</v>
      </c>
      <c r="IG24" s="2">
        <v>42.350717122963928</v>
      </c>
      <c r="IH24" s="2">
        <v>40.858082874124207</v>
      </c>
      <c r="II24" s="38">
        <v>36.552547010338934</v>
      </c>
    </row>
    <row r="25" spans="1:243" x14ac:dyDescent="0.35">
      <c r="A25" s="65">
        <v>20</v>
      </c>
      <c r="B25" s="48" t="s">
        <v>3</v>
      </c>
      <c r="C25" s="28" t="s">
        <v>122</v>
      </c>
      <c r="D25" s="37">
        <v>32.276555529980556</v>
      </c>
      <c r="E25" s="2">
        <v>25.906574117370919</v>
      </c>
      <c r="F25" s="2">
        <v>27.330095071346051</v>
      </c>
      <c r="G25" s="2">
        <v>24.639245152724342</v>
      </c>
      <c r="H25" s="2">
        <v>18.338644431632414</v>
      </c>
      <c r="I25" s="2">
        <v>18.046338573687969</v>
      </c>
      <c r="J25" s="2">
        <v>16.855081551880531</v>
      </c>
      <c r="K25" s="2">
        <v>16.810277021473407</v>
      </c>
      <c r="L25" s="2">
        <v>18.983354793851845</v>
      </c>
      <c r="M25" s="2">
        <v>16.323348851637434</v>
      </c>
      <c r="N25" s="2">
        <v>15.396243420329498</v>
      </c>
      <c r="O25" s="2">
        <v>15.827852702621085</v>
      </c>
      <c r="P25" s="2">
        <v>19.698035677348933</v>
      </c>
      <c r="Q25" s="2">
        <v>12.756498836461809</v>
      </c>
      <c r="R25" s="2">
        <v>10.76768346475853</v>
      </c>
      <c r="S25" s="2">
        <v>9.4807456304213993</v>
      </c>
      <c r="T25" s="37">
        <v>31.585212518846078</v>
      </c>
      <c r="U25" s="2">
        <v>25.22200719755369</v>
      </c>
      <c r="V25" s="2">
        <v>26.679277782996412</v>
      </c>
      <c r="W25" s="2">
        <v>24.05858478573386</v>
      </c>
      <c r="X25" s="2">
        <v>17.822731064517306</v>
      </c>
      <c r="Y25" s="2">
        <v>17.499638908564307</v>
      </c>
      <c r="Z25" s="2">
        <v>16.299593648588662</v>
      </c>
      <c r="AA25" s="2">
        <v>16.275069427894447</v>
      </c>
      <c r="AB25" s="2">
        <v>18.489303442538361</v>
      </c>
      <c r="AC25" s="2">
        <v>15.849734273902511</v>
      </c>
      <c r="AD25" s="2">
        <v>14.947490869178212</v>
      </c>
      <c r="AE25" s="2">
        <v>15.470166012053708</v>
      </c>
      <c r="AF25" s="2">
        <v>19.427009250551841</v>
      </c>
      <c r="AG25" s="2">
        <v>12.546115694377528</v>
      </c>
      <c r="AH25" s="2">
        <v>10.574997615279049</v>
      </c>
      <c r="AI25" s="2">
        <v>9.3016976298629075</v>
      </c>
      <c r="AJ25" s="37">
        <v>1.3422111193817383</v>
      </c>
      <c r="AK25" s="2">
        <v>1.1309936510595409</v>
      </c>
      <c r="AL25" s="2">
        <v>1.0404401090293289</v>
      </c>
      <c r="AM25" s="2">
        <v>0.90604584406744637</v>
      </c>
      <c r="AN25" s="2">
        <v>0.54700289787910517</v>
      </c>
      <c r="AO25" s="2">
        <v>0.59481195090123451</v>
      </c>
      <c r="AP25" s="2">
        <v>0.54436463396076307</v>
      </c>
      <c r="AQ25" s="2">
        <v>0.53183762227268661</v>
      </c>
      <c r="AR25" s="2">
        <v>0.57306577991585073</v>
      </c>
      <c r="AS25" s="2">
        <v>0.51123433531916651</v>
      </c>
      <c r="AT25" s="2">
        <v>0.65114910179012142</v>
      </c>
      <c r="AU25" s="2">
        <v>0.71703009094836001</v>
      </c>
      <c r="AV25" s="2">
        <v>0.74957412311044136</v>
      </c>
      <c r="AW25" s="2">
        <v>0.48818957352446984</v>
      </c>
      <c r="AX25" s="2">
        <v>0.52624018685142238</v>
      </c>
      <c r="AY25" s="2">
        <v>0.49397651762694866</v>
      </c>
      <c r="AZ25" s="37">
        <v>0.60641776116972534</v>
      </c>
      <c r="BA25" s="2">
        <v>0.53285037994102713</v>
      </c>
      <c r="BB25" s="2">
        <v>0.52847691867298963</v>
      </c>
      <c r="BC25" s="2">
        <v>0.5042993901969216</v>
      </c>
      <c r="BD25" s="2">
        <v>0.43596717536199087</v>
      </c>
      <c r="BE25" s="2">
        <v>0.51506964489956175</v>
      </c>
      <c r="BF25" s="2">
        <v>0.53327097262835543</v>
      </c>
      <c r="BG25" s="2">
        <v>0.56350654038570747</v>
      </c>
      <c r="BH25" s="2">
        <v>0.57416494783881733</v>
      </c>
      <c r="BI25" s="2">
        <v>0.56893233476140848</v>
      </c>
      <c r="BJ25" s="2">
        <v>0.65267693144152972</v>
      </c>
      <c r="BK25" s="2">
        <v>0.6752272988476643</v>
      </c>
      <c r="BL25" s="2">
        <v>0.65999720418451902</v>
      </c>
      <c r="BM25" s="2">
        <v>0.53312663459236775</v>
      </c>
      <c r="BN25" s="2">
        <v>0.52314669509351319</v>
      </c>
      <c r="BO25" s="2">
        <v>0.49294059811248719</v>
      </c>
      <c r="BP25" s="37">
        <v>493.06039308181499</v>
      </c>
      <c r="BQ25" s="2">
        <v>511.69374690319898</v>
      </c>
      <c r="BR25" s="2">
        <v>481.63858184849101</v>
      </c>
      <c r="BS25" s="2">
        <v>421.65174495440499</v>
      </c>
      <c r="BT25" s="2">
        <v>385.06598450361201</v>
      </c>
      <c r="BU25" s="2">
        <v>393.55147460007601</v>
      </c>
      <c r="BV25" s="2">
        <v>398.92888579447498</v>
      </c>
      <c r="BW25" s="2">
        <v>370.98690695309699</v>
      </c>
      <c r="BX25" s="2">
        <v>325.85179829852899</v>
      </c>
      <c r="BY25" s="2">
        <v>308.53294763421798</v>
      </c>
      <c r="BZ25" s="2">
        <v>257.56098946915603</v>
      </c>
      <c r="CA25" s="2">
        <v>158.67461382619999</v>
      </c>
      <c r="CB25" s="2">
        <v>75.139092241092996</v>
      </c>
      <c r="CC25" s="2">
        <v>55.4352758586124</v>
      </c>
      <c r="CD25" s="2">
        <v>39.317250047869102</v>
      </c>
      <c r="CE25" s="2">
        <v>34.587399565138398</v>
      </c>
      <c r="CF25" s="37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37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37">
        <v>4.2473329484617937</v>
      </c>
      <c r="DM25" s="2">
        <v>3.31056660220499</v>
      </c>
      <c r="DN25" s="2">
        <v>3.0348988477983929</v>
      </c>
      <c r="DO25" s="2">
        <v>2.3798723817035392</v>
      </c>
      <c r="DP25" s="2">
        <v>1.4255961683446006</v>
      </c>
      <c r="DQ25" s="2">
        <v>1.3464033807124398</v>
      </c>
      <c r="DR25" s="2">
        <v>1.2465161813070234</v>
      </c>
      <c r="DS25" s="2">
        <v>1.619254903573178</v>
      </c>
      <c r="DT25" s="2">
        <v>1.7847687417777576</v>
      </c>
      <c r="DU25" s="2">
        <v>2.4485285841148081</v>
      </c>
      <c r="DV25" s="2">
        <v>2.0714761153770458</v>
      </c>
      <c r="DW25" s="2">
        <v>1.4370473217455588</v>
      </c>
      <c r="DX25" s="2">
        <v>1.0467394047808336</v>
      </c>
      <c r="DY25" s="2">
        <v>0.37093610693078849</v>
      </c>
      <c r="DZ25" s="2">
        <v>0.45762755478647943</v>
      </c>
      <c r="EA25" s="2">
        <v>0.59904660190307335</v>
      </c>
      <c r="EB25" s="37">
        <v>91.407038848544801</v>
      </c>
      <c r="EC25" s="2">
        <v>75.582893330333846</v>
      </c>
      <c r="ED25" s="2">
        <v>74.300031046179384</v>
      </c>
      <c r="EE25" s="2">
        <v>72.628345749262337</v>
      </c>
      <c r="EF25" s="2">
        <v>70.340037635525462</v>
      </c>
      <c r="EG25" s="2">
        <v>74.213979821803818</v>
      </c>
      <c r="EH25" s="2">
        <v>75.162151745493361</v>
      </c>
      <c r="EI25" s="2">
        <v>72.552607494544702</v>
      </c>
      <c r="EJ25" s="2">
        <v>68.415163071496636</v>
      </c>
      <c r="EK25" s="2">
        <v>63.776740617877799</v>
      </c>
      <c r="EL25" s="2">
        <v>59.486052539771755</v>
      </c>
      <c r="EM25" s="2">
        <v>52.522388416015851</v>
      </c>
      <c r="EN25" s="2">
        <v>47.462678255922853</v>
      </c>
      <c r="EO25" s="2">
        <v>38.505409929100907</v>
      </c>
      <c r="EP25" s="2">
        <v>33.46900884942125</v>
      </c>
      <c r="EQ25" s="2">
        <v>28.082712147832655</v>
      </c>
      <c r="ER25" s="37">
        <v>108.01555200227581</v>
      </c>
      <c r="ES25" s="2">
        <v>96.979097225596703</v>
      </c>
      <c r="ET25" s="2">
        <v>88.798758333102057</v>
      </c>
      <c r="EU25" s="2">
        <v>83.643343038500973</v>
      </c>
      <c r="EV25" s="2">
        <v>72.836272352581688</v>
      </c>
      <c r="EW25" s="2">
        <v>72.041177966932437</v>
      </c>
      <c r="EX25" s="2">
        <v>72.164733798842647</v>
      </c>
      <c r="EY25" s="2">
        <v>69.790777513343798</v>
      </c>
      <c r="EZ25" s="2">
        <v>70.756199704042643</v>
      </c>
      <c r="FA25" s="2">
        <v>65.764126582928114</v>
      </c>
      <c r="FB25" s="2">
        <v>64.633141633289242</v>
      </c>
      <c r="FC25" s="2">
        <v>63.379618056529814</v>
      </c>
      <c r="FD25" s="2">
        <v>65.397450668921635</v>
      </c>
      <c r="FE25" s="2">
        <v>64.897118154039447</v>
      </c>
      <c r="FF25" s="2">
        <v>64.197276240781036</v>
      </c>
      <c r="FG25" s="2">
        <v>59.416763774117499</v>
      </c>
      <c r="FH25" s="37">
        <v>1.5311998539162055</v>
      </c>
      <c r="FI25" s="2">
        <v>1.3166587457907128</v>
      </c>
      <c r="FJ25" s="2">
        <v>1.1488389221710098</v>
      </c>
      <c r="FK25" s="2">
        <v>0.92912147273803103</v>
      </c>
      <c r="FL25" s="2">
        <v>0.66694634007029119</v>
      </c>
      <c r="FM25" s="2">
        <v>0.52246583629232601</v>
      </c>
      <c r="FN25" s="2">
        <v>0.44377986941779957</v>
      </c>
      <c r="FO25" s="2">
        <v>0.36897674300584565</v>
      </c>
      <c r="FP25" s="2">
        <v>0.43764934962645718</v>
      </c>
      <c r="FQ25" s="2">
        <v>0.40308894125682848</v>
      </c>
      <c r="FR25" s="2">
        <v>0.43357931527330457</v>
      </c>
      <c r="FS25" s="2">
        <v>0.42174922642315071</v>
      </c>
      <c r="FT25" s="2">
        <v>0.55532113783287274</v>
      </c>
      <c r="FU25" s="2">
        <v>0.49605196728051432</v>
      </c>
      <c r="FV25" s="2">
        <v>0.47785464060078631</v>
      </c>
      <c r="FW25" s="2">
        <v>0.40235421505846136</v>
      </c>
      <c r="FX25" s="37">
        <v>15.01874077509348</v>
      </c>
      <c r="FY25" s="2">
        <v>13.244117789300402</v>
      </c>
      <c r="FZ25" s="2">
        <v>11.766528610901288</v>
      </c>
      <c r="GA25" s="2">
        <v>10.573242187769425</v>
      </c>
      <c r="GB25" s="2">
        <v>8.2145971664219193</v>
      </c>
      <c r="GC25" s="2">
        <v>7.91045493382265</v>
      </c>
      <c r="GD25" s="2">
        <v>7.5954465659912769</v>
      </c>
      <c r="GE25" s="2">
        <v>7.1754394061842621</v>
      </c>
      <c r="GF25" s="2">
        <v>7.3058303692955437</v>
      </c>
      <c r="GG25" s="2">
        <v>6.8549009969049157</v>
      </c>
      <c r="GH25" s="2">
        <v>6.8469127990999281</v>
      </c>
      <c r="GI25" s="2">
        <v>6.6750416405330277</v>
      </c>
      <c r="GJ25" s="2">
        <v>6.6412049127370549</v>
      </c>
      <c r="GK25" s="2">
        <v>6.5574320284206875</v>
      </c>
      <c r="GL25" s="2">
        <v>6.554334919395175</v>
      </c>
      <c r="GM25" s="2">
        <v>5.7351327216042636</v>
      </c>
      <c r="GN25" s="37">
        <v>9.84134001813044</v>
      </c>
      <c r="GO25" s="2">
        <v>9.3250569121125668</v>
      </c>
      <c r="GP25" s="2">
        <v>8.4461685163722784</v>
      </c>
      <c r="GQ25" s="2">
        <v>10.060805489175749</v>
      </c>
      <c r="GR25" s="2">
        <v>9.2374279324279698</v>
      </c>
      <c r="GS25" s="2">
        <v>10.915102919691002</v>
      </c>
      <c r="GT25" s="2">
        <v>10.656480711349603</v>
      </c>
      <c r="GU25" s="2">
        <v>13.181218446232888</v>
      </c>
      <c r="GV25" s="2">
        <v>11.725621841251634</v>
      </c>
      <c r="GW25" s="2">
        <v>11.058433518747774</v>
      </c>
      <c r="GX25" s="2">
        <v>10.735014121129073</v>
      </c>
      <c r="GY25" s="2">
        <v>9.9504075747243732</v>
      </c>
      <c r="GZ25" s="2">
        <v>9.326782593042541</v>
      </c>
      <c r="HA25" s="2">
        <v>7.965316234883808</v>
      </c>
      <c r="HB25" s="2">
        <v>7.2272054597359912</v>
      </c>
      <c r="HC25" s="2">
        <v>6.5425974320163247</v>
      </c>
      <c r="HD25" s="37">
        <v>4.3956640690945923</v>
      </c>
      <c r="HE25" s="2">
        <v>3.9048390310460284</v>
      </c>
      <c r="HF25" s="2">
        <v>3.674685985337816</v>
      </c>
      <c r="HG25" s="2">
        <v>3.6235188550785473</v>
      </c>
      <c r="HH25" s="2">
        <v>3.221022278576481</v>
      </c>
      <c r="HI25" s="2">
        <v>3.418064127168654</v>
      </c>
      <c r="HJ25" s="2">
        <v>3.3742526716263002</v>
      </c>
      <c r="HK25" s="2">
        <v>3.5173108017899657</v>
      </c>
      <c r="HL25" s="2">
        <v>3.3808886999577616</v>
      </c>
      <c r="HM25" s="2">
        <v>3.1496934461024861</v>
      </c>
      <c r="HN25" s="2">
        <v>2.9851043634143926</v>
      </c>
      <c r="HO25" s="2">
        <v>2.780411350202451</v>
      </c>
      <c r="HP25" s="2">
        <v>2.5458843469986152</v>
      </c>
      <c r="HQ25" s="2">
        <v>2.0572185900332545</v>
      </c>
      <c r="HR25" s="2">
        <v>1.8640582738186091</v>
      </c>
      <c r="HS25" s="2">
        <v>1.5919743708559302</v>
      </c>
      <c r="HT25" s="37">
        <v>15.452662872339868</v>
      </c>
      <c r="HU25" s="2">
        <v>14.912100282940882</v>
      </c>
      <c r="HV25" s="2">
        <v>13.358461482573006</v>
      </c>
      <c r="HW25" s="2">
        <v>16.779785488647132</v>
      </c>
      <c r="HX25" s="2">
        <v>15.534769086987644</v>
      </c>
      <c r="HY25" s="2">
        <v>18.74314186057121</v>
      </c>
      <c r="HZ25" s="2">
        <v>18.248956972486237</v>
      </c>
      <c r="IA25" s="2">
        <v>23.328610284604398</v>
      </c>
      <c r="IB25" s="2">
        <v>20.481055158169994</v>
      </c>
      <c r="IC25" s="2">
        <v>19.325414913773283</v>
      </c>
      <c r="ID25" s="2">
        <v>18.808686040462405</v>
      </c>
      <c r="IE25" s="2">
        <v>17.429955486556334</v>
      </c>
      <c r="IF25" s="2">
        <v>16.437677835174721</v>
      </c>
      <c r="IG25" s="2">
        <v>14.147846295373908</v>
      </c>
      <c r="IH25" s="2">
        <v>12.838781598494545</v>
      </c>
      <c r="II25" s="38">
        <v>11.705225010626235</v>
      </c>
    </row>
    <row r="26" spans="1:243" x14ac:dyDescent="0.35">
      <c r="A26" s="65">
        <v>21</v>
      </c>
      <c r="B26" s="48" t="s">
        <v>3</v>
      </c>
      <c r="C26" s="28" t="s">
        <v>123</v>
      </c>
      <c r="D26" s="37">
        <v>74.868414249579658</v>
      </c>
      <c r="E26" s="2">
        <v>62.395663141582055</v>
      </c>
      <c r="F26" s="2">
        <v>68.534313836248003</v>
      </c>
      <c r="G26" s="2">
        <v>65.014924809585409</v>
      </c>
      <c r="H26" s="2">
        <v>62.191617430793329</v>
      </c>
      <c r="I26" s="2">
        <v>62.881242533683682</v>
      </c>
      <c r="J26" s="2">
        <v>56.700511116865705</v>
      </c>
      <c r="K26" s="2">
        <v>50.681476752783489</v>
      </c>
      <c r="L26" s="2">
        <v>47.146706426007235</v>
      </c>
      <c r="M26" s="2">
        <v>43.876406591398563</v>
      </c>
      <c r="N26" s="2">
        <v>38.878360445714691</v>
      </c>
      <c r="O26" s="2">
        <v>40.274508441975655</v>
      </c>
      <c r="P26" s="2">
        <v>36.420368866318832</v>
      </c>
      <c r="Q26" s="2">
        <v>42.262992015349184</v>
      </c>
      <c r="R26" s="2">
        <v>35.75079766068481</v>
      </c>
      <c r="S26" s="2">
        <v>36.370845123505902</v>
      </c>
      <c r="T26" s="37">
        <v>72.347890659659427</v>
      </c>
      <c r="U26" s="2">
        <v>60.057742516508199</v>
      </c>
      <c r="V26" s="2">
        <v>66.191572981868418</v>
      </c>
      <c r="W26" s="2">
        <v>63.029195648895758</v>
      </c>
      <c r="X26" s="2">
        <v>60.209472542480633</v>
      </c>
      <c r="Y26" s="2">
        <v>60.966946006522939</v>
      </c>
      <c r="Z26" s="2">
        <v>54.540566561887459</v>
      </c>
      <c r="AA26" s="2">
        <v>48.954096748896077</v>
      </c>
      <c r="AB26" s="2">
        <v>45.267336580713987</v>
      </c>
      <c r="AC26" s="2">
        <v>42.2813626485597</v>
      </c>
      <c r="AD26" s="2">
        <v>37.335228868973935</v>
      </c>
      <c r="AE26" s="2">
        <v>38.899599292053651</v>
      </c>
      <c r="AF26" s="2">
        <v>35.272150191353958</v>
      </c>
      <c r="AG26" s="2">
        <v>41.030209349332488</v>
      </c>
      <c r="AH26" s="2">
        <v>34.665785514411937</v>
      </c>
      <c r="AI26" s="2">
        <v>35.426051057738285</v>
      </c>
      <c r="AJ26" s="37">
        <v>8.5200515742138627</v>
      </c>
      <c r="AK26" s="2">
        <v>7.2131168267316053</v>
      </c>
      <c r="AL26" s="2">
        <v>7.30897903097061</v>
      </c>
      <c r="AM26" s="2">
        <v>5.54257881754988</v>
      </c>
      <c r="AN26" s="2">
        <v>5.9561980731270472</v>
      </c>
      <c r="AO26" s="2">
        <v>5.7027781763185166</v>
      </c>
      <c r="AP26" s="2">
        <v>7.7634096407876116</v>
      </c>
      <c r="AQ26" s="2">
        <v>5.1601642593767751</v>
      </c>
      <c r="AR26" s="2">
        <v>6.3748366730621431</v>
      </c>
      <c r="AS26" s="2">
        <v>5.0897672847816393</v>
      </c>
      <c r="AT26" s="2">
        <v>5.368116206800873</v>
      </c>
      <c r="AU26" s="2">
        <v>5.1548145900387183</v>
      </c>
      <c r="AV26" s="2">
        <v>4.7814580283480028</v>
      </c>
      <c r="AW26" s="2">
        <v>4.8924374414055976</v>
      </c>
      <c r="AX26" s="2">
        <v>4.629069907306965</v>
      </c>
      <c r="AY26" s="2">
        <v>4.2013339769898606</v>
      </c>
      <c r="AZ26" s="37">
        <v>3.7067119372328472</v>
      </c>
      <c r="BA26" s="2">
        <v>3.1757877165045389</v>
      </c>
      <c r="BB26" s="2">
        <v>3.4369436489837559</v>
      </c>
      <c r="BC26" s="2">
        <v>2.7884197019838006</v>
      </c>
      <c r="BD26" s="2">
        <v>3.2506769270929001</v>
      </c>
      <c r="BE26" s="2">
        <v>3.3510420515822958</v>
      </c>
      <c r="BF26" s="2">
        <v>4.2550148739393503</v>
      </c>
      <c r="BG26" s="2">
        <v>3.1346008239375642</v>
      </c>
      <c r="BH26" s="2">
        <v>3.8325550832350261</v>
      </c>
      <c r="BI26" s="2">
        <v>3.2467457938700139</v>
      </c>
      <c r="BJ26" s="2">
        <v>3.3228104938309122</v>
      </c>
      <c r="BK26" s="2">
        <v>3.3898015584724934</v>
      </c>
      <c r="BL26" s="2">
        <v>3.1613999746199997</v>
      </c>
      <c r="BM26" s="2">
        <v>3.5914410925642848</v>
      </c>
      <c r="BN26" s="2">
        <v>3.1615320513572676</v>
      </c>
      <c r="BO26" s="2">
        <v>2.7467282831454809</v>
      </c>
      <c r="BP26" s="37">
        <v>1299.683482475491</v>
      </c>
      <c r="BQ26" s="2">
        <v>1294.369609051673</v>
      </c>
      <c r="BR26" s="2">
        <v>1227.2993745316439</v>
      </c>
      <c r="BS26" s="2">
        <v>1091.6057327724811</v>
      </c>
      <c r="BT26" s="2">
        <v>953.94195658547483</v>
      </c>
      <c r="BU26" s="2">
        <v>866.59259455455003</v>
      </c>
      <c r="BV26" s="2">
        <v>814.99014344228931</v>
      </c>
      <c r="BW26" s="2">
        <v>752.22618628144221</v>
      </c>
      <c r="BX26" s="2">
        <v>685.24732139023365</v>
      </c>
      <c r="BY26" s="2">
        <v>592.14282348944778</v>
      </c>
      <c r="BZ26" s="2">
        <v>512.27954208519452</v>
      </c>
      <c r="CA26" s="2">
        <v>332.27692840575969</v>
      </c>
      <c r="CB26" s="2">
        <v>176.56685689685258</v>
      </c>
      <c r="CC26" s="2">
        <v>144.06252812775199</v>
      </c>
      <c r="CD26" s="2">
        <v>117.5921952586004</v>
      </c>
      <c r="CE26" s="2">
        <v>99.27371937836827</v>
      </c>
      <c r="CF26" s="37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37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37">
        <v>20.480454296577822</v>
      </c>
      <c r="DM26" s="2">
        <v>12.297232637722589</v>
      </c>
      <c r="DN26" s="2">
        <v>14.186749770346845</v>
      </c>
      <c r="DO26" s="2">
        <v>9.8823605525976852</v>
      </c>
      <c r="DP26" s="2">
        <v>10.687618973181864</v>
      </c>
      <c r="DQ26" s="2">
        <v>10.063367968300573</v>
      </c>
      <c r="DR26" s="2">
        <v>10.617813809917992</v>
      </c>
      <c r="DS26" s="2">
        <v>6.0797762423377248</v>
      </c>
      <c r="DT26" s="2">
        <v>6.1114835860392649</v>
      </c>
      <c r="DU26" s="2">
        <v>4.8794363075916589</v>
      </c>
      <c r="DV26" s="2">
        <v>5.6436599717949942</v>
      </c>
      <c r="DW26" s="2">
        <v>4.8497187294539481</v>
      </c>
      <c r="DX26" s="2">
        <v>4.498482508334436</v>
      </c>
      <c r="DY26" s="2">
        <v>4.7640679885109378</v>
      </c>
      <c r="DZ26" s="2">
        <v>6.7823602261818472</v>
      </c>
      <c r="EA26" s="2">
        <v>8.7042829690930201</v>
      </c>
      <c r="EB26" s="37">
        <v>323.37417636355764</v>
      </c>
      <c r="EC26" s="2">
        <v>261.68570664127384</v>
      </c>
      <c r="ED26" s="2">
        <v>275.03487814822228</v>
      </c>
      <c r="EE26" s="2">
        <v>257.91545075731347</v>
      </c>
      <c r="EF26" s="2">
        <v>250.4021452419683</v>
      </c>
      <c r="EG26" s="2">
        <v>259.43253305247606</v>
      </c>
      <c r="EH26" s="2">
        <v>243.71037950261243</v>
      </c>
      <c r="EI26" s="2">
        <v>207.22415300914849</v>
      </c>
      <c r="EJ26" s="2">
        <v>208.39812543998889</v>
      </c>
      <c r="EK26" s="2">
        <v>176.20211817611994</v>
      </c>
      <c r="EL26" s="2">
        <v>159.64324667015245</v>
      </c>
      <c r="EM26" s="2">
        <v>146.80529466422365</v>
      </c>
      <c r="EN26" s="2">
        <v>127.03265697411686</v>
      </c>
      <c r="EO26" s="2">
        <v>131.68394654809381</v>
      </c>
      <c r="EP26" s="2">
        <v>119.79396663012373</v>
      </c>
      <c r="EQ26" s="2">
        <v>99.703387876449014</v>
      </c>
      <c r="ER26" s="37">
        <v>329.61994498202398</v>
      </c>
      <c r="ES26" s="2">
        <v>287.58239943226937</v>
      </c>
      <c r="ET26" s="2">
        <v>260.67945759480727</v>
      </c>
      <c r="EU26" s="2">
        <v>238.05792407691911</v>
      </c>
      <c r="EV26" s="2">
        <v>217.82794495406338</v>
      </c>
      <c r="EW26" s="2">
        <v>223.24549832386677</v>
      </c>
      <c r="EX26" s="2">
        <v>216.35528908592232</v>
      </c>
      <c r="EY26" s="2">
        <v>196.80287372722199</v>
      </c>
      <c r="EZ26" s="2">
        <v>200.42567748285367</v>
      </c>
      <c r="FA26" s="2">
        <v>179.43210421254483</v>
      </c>
      <c r="FB26" s="2">
        <v>166.24730325462349</v>
      </c>
      <c r="FC26" s="2">
        <v>163.57080111171308</v>
      </c>
      <c r="FD26" s="2">
        <v>149.36123705983582</v>
      </c>
      <c r="FE26" s="2">
        <v>152.92903631517694</v>
      </c>
      <c r="FF26" s="2">
        <v>143.89788686627432</v>
      </c>
      <c r="FG26" s="2">
        <v>131.8529773837256</v>
      </c>
      <c r="FH26" s="37">
        <v>5.2894429919827211</v>
      </c>
      <c r="FI26" s="2">
        <v>4.6021860936815218</v>
      </c>
      <c r="FJ26" s="2">
        <v>3.9722096062119778</v>
      </c>
      <c r="FK26" s="2">
        <v>3.3289384658459498</v>
      </c>
      <c r="FL26" s="2">
        <v>3.0443058066789308</v>
      </c>
      <c r="FM26" s="2">
        <v>2.6953640252944195</v>
      </c>
      <c r="FN26" s="2">
        <v>2.6172279448332527</v>
      </c>
      <c r="FO26" s="2">
        <v>2.139003543035138</v>
      </c>
      <c r="FP26" s="2">
        <v>2.1675505052154924</v>
      </c>
      <c r="FQ26" s="2">
        <v>1.9426422170378095</v>
      </c>
      <c r="FR26" s="2">
        <v>1.8659850828702242</v>
      </c>
      <c r="FS26" s="2">
        <v>1.8075940330800471</v>
      </c>
      <c r="FT26" s="2">
        <v>1.6680083946319872</v>
      </c>
      <c r="FU26" s="2">
        <v>1.7688350168386309</v>
      </c>
      <c r="FV26" s="2">
        <v>1.7280430850303852</v>
      </c>
      <c r="FW26" s="2">
        <v>1.6604177832229394</v>
      </c>
      <c r="FX26" s="37">
        <v>52.690585309315914</v>
      </c>
      <c r="FY26" s="2">
        <v>44.696362173163493</v>
      </c>
      <c r="FZ26" s="2">
        <v>40.812917077280353</v>
      </c>
      <c r="GA26" s="2">
        <v>34.377830938889474</v>
      </c>
      <c r="GB26" s="2">
        <v>29.377435941313902</v>
      </c>
      <c r="GC26" s="2">
        <v>27.819272326754184</v>
      </c>
      <c r="GD26" s="2">
        <v>30.069575107780459</v>
      </c>
      <c r="GE26" s="2">
        <v>24.186638620038835</v>
      </c>
      <c r="GF26" s="2">
        <v>26.429242572612655</v>
      </c>
      <c r="GG26" s="2">
        <v>22.725554444177895</v>
      </c>
      <c r="GH26" s="2">
        <v>22.019441848291383</v>
      </c>
      <c r="GI26" s="2">
        <v>21.392749372269389</v>
      </c>
      <c r="GJ26" s="2">
        <v>19.588508679732936</v>
      </c>
      <c r="GK26" s="2">
        <v>20.02688860593658</v>
      </c>
      <c r="GL26" s="2">
        <v>18.089116030577149</v>
      </c>
      <c r="GM26" s="2">
        <v>16.18554197628935</v>
      </c>
      <c r="GN26" s="37">
        <v>40.516368662921131</v>
      </c>
      <c r="GO26" s="2">
        <v>35.754775782015578</v>
      </c>
      <c r="GP26" s="2">
        <v>32.969522041637184</v>
      </c>
      <c r="GQ26" s="2">
        <v>34.265196723769314</v>
      </c>
      <c r="GR26" s="2">
        <v>31.186989476671371</v>
      </c>
      <c r="GS26" s="2">
        <v>31.749849677253355</v>
      </c>
      <c r="GT26" s="2">
        <v>29.909858412571253</v>
      </c>
      <c r="GU26" s="2">
        <v>32.722584464613711</v>
      </c>
      <c r="GV26" s="2">
        <v>31.862768043059738</v>
      </c>
      <c r="GW26" s="2">
        <v>27.21226082746719</v>
      </c>
      <c r="GX26" s="2">
        <v>26.83445974335503</v>
      </c>
      <c r="GY26" s="2">
        <v>25.859688960285627</v>
      </c>
      <c r="GZ26" s="2">
        <v>23.935659811768392</v>
      </c>
      <c r="HA26" s="2">
        <v>23.476827982173305</v>
      </c>
      <c r="HB26" s="2">
        <v>23.5385602013904</v>
      </c>
      <c r="HC26" s="2">
        <v>20.453482531558009</v>
      </c>
      <c r="HD26" s="37">
        <v>20.313364817005212</v>
      </c>
      <c r="HE26" s="2">
        <v>16.482240025385607</v>
      </c>
      <c r="HF26" s="2">
        <v>15.909604554924952</v>
      </c>
      <c r="HG26" s="2">
        <v>13.438160744625595</v>
      </c>
      <c r="HH26" s="2">
        <v>12.712074879440706</v>
      </c>
      <c r="HI26" s="2">
        <v>12.073286058448573</v>
      </c>
      <c r="HJ26" s="2">
        <v>12.175989456288169</v>
      </c>
      <c r="HK26" s="2">
        <v>9.7581994519442983</v>
      </c>
      <c r="HL26" s="2">
        <v>10.118411397737207</v>
      </c>
      <c r="HM26" s="2">
        <v>8.5309449794875878</v>
      </c>
      <c r="HN26" s="2">
        <v>8.1375469124428381</v>
      </c>
      <c r="HO26" s="2">
        <v>7.7535137624646557</v>
      </c>
      <c r="HP26" s="2">
        <v>6.9185496146457321</v>
      </c>
      <c r="HQ26" s="2">
        <v>6.8710820599498446</v>
      </c>
      <c r="HR26" s="2">
        <v>6.2067657167475856</v>
      </c>
      <c r="HS26" s="2">
        <v>5.1004809110721618</v>
      </c>
      <c r="HT26" s="37">
        <v>59.239584983035236</v>
      </c>
      <c r="HU26" s="2">
        <v>54.016625110630521</v>
      </c>
      <c r="HV26" s="2">
        <v>48.7042653604477</v>
      </c>
      <c r="HW26" s="2">
        <v>55.033876094853255</v>
      </c>
      <c r="HX26" s="2">
        <v>49.236243855649931</v>
      </c>
      <c r="HY26" s="2">
        <v>50.904726533207558</v>
      </c>
      <c r="HZ26" s="2">
        <v>46.561650034040056</v>
      </c>
      <c r="IA26" s="2">
        <v>56.204367836242376</v>
      </c>
      <c r="IB26" s="2">
        <v>53.80501675729824</v>
      </c>
      <c r="IC26" s="2">
        <v>46.139518273725926</v>
      </c>
      <c r="ID26" s="2">
        <v>45.706908575694932</v>
      </c>
      <c r="IE26" s="2">
        <v>44.152468418141545</v>
      </c>
      <c r="IF26" s="2">
        <v>41.149797874162203</v>
      </c>
      <c r="IG26" s="2">
        <v>40.188093197355471</v>
      </c>
      <c r="IH26" s="2">
        <v>41.157293250779972</v>
      </c>
      <c r="II26" s="38">
        <v>36.079572583398246</v>
      </c>
    </row>
    <row r="27" spans="1:243" x14ac:dyDescent="0.35">
      <c r="A27" s="65">
        <v>22</v>
      </c>
      <c r="B27" s="48" t="s">
        <v>3</v>
      </c>
      <c r="C27" s="28" t="s">
        <v>124</v>
      </c>
      <c r="D27" s="37">
        <v>76.73606591449159</v>
      </c>
      <c r="E27" s="2">
        <v>73.879268628306804</v>
      </c>
      <c r="F27" s="2">
        <v>80.829739267405586</v>
      </c>
      <c r="G27" s="2">
        <v>80.735747652943118</v>
      </c>
      <c r="H27" s="2">
        <v>82.235079262025621</v>
      </c>
      <c r="I27" s="2">
        <v>81.432111292229294</v>
      </c>
      <c r="J27" s="2">
        <v>75.410809534021681</v>
      </c>
      <c r="K27" s="2">
        <v>72.133670729052696</v>
      </c>
      <c r="L27" s="2">
        <v>74.255202075118859</v>
      </c>
      <c r="M27" s="2">
        <v>71.533743831029724</v>
      </c>
      <c r="N27" s="2">
        <v>70.342919316258275</v>
      </c>
      <c r="O27" s="2">
        <v>68.819967920640934</v>
      </c>
      <c r="P27" s="2">
        <v>71.03975508342981</v>
      </c>
      <c r="Q27" s="2">
        <v>71.546241570270666</v>
      </c>
      <c r="R27" s="2">
        <v>68.419549194678211</v>
      </c>
      <c r="S27" s="2">
        <v>66.506093162828535</v>
      </c>
      <c r="T27" s="37">
        <v>74.583523081768988</v>
      </c>
      <c r="U27" s="2">
        <v>71.730250073684786</v>
      </c>
      <c r="V27" s="2">
        <v>78.934406453225108</v>
      </c>
      <c r="W27" s="2">
        <v>78.741834202910738</v>
      </c>
      <c r="X27" s="2">
        <v>80.290354352803462</v>
      </c>
      <c r="Y27" s="2">
        <v>79.541229769241127</v>
      </c>
      <c r="Z27" s="2">
        <v>73.616622997011007</v>
      </c>
      <c r="AA27" s="2">
        <v>70.422727711559034</v>
      </c>
      <c r="AB27" s="2">
        <v>72.523028949405514</v>
      </c>
      <c r="AC27" s="2">
        <v>69.92081297460463</v>
      </c>
      <c r="AD27" s="2">
        <v>68.766810677307475</v>
      </c>
      <c r="AE27" s="2">
        <v>67.40231838705887</v>
      </c>
      <c r="AF27" s="2">
        <v>69.702180584792202</v>
      </c>
      <c r="AG27" s="2">
        <v>70.252097098041943</v>
      </c>
      <c r="AH27" s="2">
        <v>67.090779591290726</v>
      </c>
      <c r="AI27" s="2">
        <v>65.246814037003617</v>
      </c>
      <c r="AJ27" s="37">
        <v>5.8998623662300202</v>
      </c>
      <c r="AK27" s="2">
        <v>6.2153548748438805</v>
      </c>
      <c r="AL27" s="2">
        <v>2.5298994038787659</v>
      </c>
      <c r="AM27" s="2">
        <v>4.3747212071356616</v>
      </c>
      <c r="AN27" s="2">
        <v>2.6525498670784167</v>
      </c>
      <c r="AO27" s="2">
        <v>2.0854970592719981</v>
      </c>
      <c r="AP27" s="2">
        <v>1.8604301484204866</v>
      </c>
      <c r="AQ27" s="2">
        <v>1.8055304204358911</v>
      </c>
      <c r="AR27" s="2">
        <v>2.3460301096686131</v>
      </c>
      <c r="AS27" s="2">
        <v>1.9928187504461823</v>
      </c>
      <c r="AT27" s="2">
        <v>2.0759107064939131</v>
      </c>
      <c r="AU27" s="2">
        <v>2.0993508880134835</v>
      </c>
      <c r="AV27" s="2">
        <v>2.3412631142004003</v>
      </c>
      <c r="AW27" s="2">
        <v>2.3260039214087591</v>
      </c>
      <c r="AX27" s="2">
        <v>2.5266838612013789</v>
      </c>
      <c r="AY27" s="2">
        <v>2.528152992581473</v>
      </c>
      <c r="AZ27" s="37">
        <v>1.6376721706410404</v>
      </c>
      <c r="BA27" s="2">
        <v>1.6767110261033509</v>
      </c>
      <c r="BB27" s="2">
        <v>1.5355734673310855</v>
      </c>
      <c r="BC27" s="2">
        <v>1.8217319566013337</v>
      </c>
      <c r="BD27" s="2">
        <v>1.9903402401676371</v>
      </c>
      <c r="BE27" s="2">
        <v>2.1267283436291153</v>
      </c>
      <c r="BF27" s="2">
        <v>2.20034159757388</v>
      </c>
      <c r="BG27" s="2">
        <v>2.3533880938750258</v>
      </c>
      <c r="BH27" s="2">
        <v>2.6702763397020384</v>
      </c>
      <c r="BI27" s="2">
        <v>2.7746495775827538</v>
      </c>
      <c r="BJ27" s="2">
        <v>2.9790554979763666</v>
      </c>
      <c r="BK27" s="2">
        <v>3.0862056047012554</v>
      </c>
      <c r="BL27" s="2">
        <v>3.2656225652549526</v>
      </c>
      <c r="BM27" s="2">
        <v>3.3613044507117027</v>
      </c>
      <c r="BN27" s="2">
        <v>3.5991787929315211</v>
      </c>
      <c r="BO27" s="2">
        <v>3.5102620607634636</v>
      </c>
      <c r="BP27" s="37">
        <v>1553.3635612482301</v>
      </c>
      <c r="BQ27" s="2">
        <v>1530.6601962089601</v>
      </c>
      <c r="BR27" s="2">
        <v>1417.5686620290601</v>
      </c>
      <c r="BS27" s="2">
        <v>1388.6622877330999</v>
      </c>
      <c r="BT27" s="2">
        <v>1343.0133492995701</v>
      </c>
      <c r="BU27" s="2">
        <v>1268.9045942668499</v>
      </c>
      <c r="BV27" s="2">
        <v>1159.00396949789</v>
      </c>
      <c r="BW27" s="2">
        <v>1036.7403208446499</v>
      </c>
      <c r="BX27" s="2">
        <v>958.86105262167098</v>
      </c>
      <c r="BY27" s="2">
        <v>821.84979335321498</v>
      </c>
      <c r="BZ27" s="2">
        <v>728.53343220531303</v>
      </c>
      <c r="CA27" s="2">
        <v>541.02322347184804</v>
      </c>
      <c r="CB27" s="2">
        <v>406.62915164750899</v>
      </c>
      <c r="CC27" s="2">
        <v>338.270682990669</v>
      </c>
      <c r="CD27" s="2">
        <v>304.24007514701202</v>
      </c>
      <c r="CE27" s="2">
        <v>258.271395930403</v>
      </c>
      <c r="CF27" s="37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37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37">
        <v>1.6764685513556998</v>
      </c>
      <c r="DM27" s="2">
        <v>1.5009268548109598</v>
      </c>
      <c r="DN27" s="2">
        <v>1.6366412958288885</v>
      </c>
      <c r="DO27" s="2">
        <v>1.765127877119949</v>
      </c>
      <c r="DP27" s="2">
        <v>1.437074660556414</v>
      </c>
      <c r="DQ27" s="2">
        <v>1.0511670440550291</v>
      </c>
      <c r="DR27" s="2">
        <v>0.93313949672784668</v>
      </c>
      <c r="DS27" s="2">
        <v>0.77113129048159101</v>
      </c>
      <c r="DT27" s="2">
        <v>0.67843571630632116</v>
      </c>
      <c r="DU27" s="2">
        <v>0.63590210857366913</v>
      </c>
      <c r="DV27" s="2">
        <v>0.58879095023848627</v>
      </c>
      <c r="DW27" s="2">
        <v>0.51836621171252084</v>
      </c>
      <c r="DX27" s="2">
        <v>0.56495021366415488</v>
      </c>
      <c r="DY27" s="2">
        <v>0.67572942856884455</v>
      </c>
      <c r="DZ27" s="2">
        <v>0.37440282447482331</v>
      </c>
      <c r="EA27" s="2">
        <v>0.88437952128168051</v>
      </c>
      <c r="EB27" s="37">
        <v>426.64887674585543</v>
      </c>
      <c r="EC27" s="2">
        <v>395.92841662026194</v>
      </c>
      <c r="ED27" s="2">
        <v>359.95691928772999</v>
      </c>
      <c r="EE27" s="2">
        <v>391.52116049411984</v>
      </c>
      <c r="EF27" s="2">
        <v>388.52803237941157</v>
      </c>
      <c r="EG27" s="2">
        <v>388.60103420616502</v>
      </c>
      <c r="EH27" s="2">
        <v>372.92221697412202</v>
      </c>
      <c r="EI27" s="2">
        <v>351.41250582353297</v>
      </c>
      <c r="EJ27" s="2">
        <v>356.55591582390906</v>
      </c>
      <c r="EK27" s="2">
        <v>318.49886679080436</v>
      </c>
      <c r="EL27" s="2">
        <v>295.14634038046506</v>
      </c>
      <c r="EM27" s="2">
        <v>263.58671950137403</v>
      </c>
      <c r="EN27" s="2">
        <v>246.50417631008625</v>
      </c>
      <c r="EO27" s="2">
        <v>227.91818912885853</v>
      </c>
      <c r="EP27" s="2">
        <v>221.23850525698691</v>
      </c>
      <c r="EQ27" s="2">
        <v>196.50602343723824</v>
      </c>
      <c r="ER27" s="37">
        <v>653.77623428072377</v>
      </c>
      <c r="ES27" s="2">
        <v>662.14741978488587</v>
      </c>
      <c r="ET27" s="2">
        <v>320.78534773732139</v>
      </c>
      <c r="EU27" s="2">
        <v>498.28319738458629</v>
      </c>
      <c r="EV27" s="2">
        <v>352.45997398573945</v>
      </c>
      <c r="EW27" s="2">
        <v>304.54574241973427</v>
      </c>
      <c r="EX27" s="2">
        <v>286.42096086651742</v>
      </c>
      <c r="EY27" s="2">
        <v>269.80415025453681</v>
      </c>
      <c r="EZ27" s="2">
        <v>316.47328465213553</v>
      </c>
      <c r="FA27" s="2">
        <v>250.99304264564609</v>
      </c>
      <c r="FB27" s="2">
        <v>236.95452081195961</v>
      </c>
      <c r="FC27" s="2">
        <v>234.43191487395413</v>
      </c>
      <c r="FD27" s="2">
        <v>243.95901213120828</v>
      </c>
      <c r="FE27" s="2">
        <v>235.3877325561414</v>
      </c>
      <c r="FF27" s="2">
        <v>246.55729200634684</v>
      </c>
      <c r="FG27" s="2">
        <v>223.46750822731326</v>
      </c>
      <c r="FH27" s="37">
        <v>13.521590382113574</v>
      </c>
      <c r="FI27" s="2">
        <v>14.587450164374062</v>
      </c>
      <c r="FJ27" s="2">
        <v>3.7427766288736617</v>
      </c>
      <c r="FK27" s="2">
        <v>9.5852929646223206</v>
      </c>
      <c r="FL27" s="2">
        <v>5.8376900448646083</v>
      </c>
      <c r="FM27" s="2">
        <v>3.5115731122664768</v>
      </c>
      <c r="FN27" s="2">
        <v>2.4979362532103266</v>
      </c>
      <c r="FO27" s="2">
        <v>2.0901886153485805</v>
      </c>
      <c r="FP27" s="2">
        <v>3.5490176538558824</v>
      </c>
      <c r="FQ27" s="2">
        <v>2.0628371058232098</v>
      </c>
      <c r="FR27" s="2">
        <v>2.0981141107957151</v>
      </c>
      <c r="FS27" s="2">
        <v>2.0361023155827125</v>
      </c>
      <c r="FT27" s="2">
        <v>2.6889386310459735</v>
      </c>
      <c r="FU27" s="2">
        <v>2.6328763821476824</v>
      </c>
      <c r="FV27" s="2">
        <v>3.1128708946876369</v>
      </c>
      <c r="FW27" s="2">
        <v>2.7790954153322609</v>
      </c>
      <c r="FX27" s="37">
        <v>88.560805496140816</v>
      </c>
      <c r="FY27" s="2">
        <v>92.250576273980911</v>
      </c>
      <c r="FZ27" s="2">
        <v>39.339344763367457</v>
      </c>
      <c r="GA27" s="2">
        <v>65.445305422864294</v>
      </c>
      <c r="GB27" s="2">
        <v>38.022478953268845</v>
      </c>
      <c r="GC27" s="2">
        <v>30.355345272429545</v>
      </c>
      <c r="GD27" s="2">
        <v>26.890879688425873</v>
      </c>
      <c r="GE27" s="2">
        <v>24.558988944706179</v>
      </c>
      <c r="GF27" s="2">
        <v>30.585861196681758</v>
      </c>
      <c r="GG27" s="2">
        <v>23.175452404315983</v>
      </c>
      <c r="GH27" s="2">
        <v>21.916397284632371</v>
      </c>
      <c r="GI27" s="2">
        <v>21.417055518227375</v>
      </c>
      <c r="GJ27" s="2">
        <v>22.641797244411642</v>
      </c>
      <c r="GK27" s="2">
        <v>22.119624962899415</v>
      </c>
      <c r="GL27" s="2">
        <v>23.324050367589304</v>
      </c>
      <c r="GM27" s="2">
        <v>20.564976212149933</v>
      </c>
      <c r="GN27" s="37">
        <v>48.371460453621602</v>
      </c>
      <c r="GO27" s="2">
        <v>47.404263898057359</v>
      </c>
      <c r="GP27" s="2">
        <v>42.755082354458828</v>
      </c>
      <c r="GQ27" s="2">
        <v>53.403803814974836</v>
      </c>
      <c r="GR27" s="2">
        <v>49.944280788985644</v>
      </c>
      <c r="GS27" s="2">
        <v>53.612886695398828</v>
      </c>
      <c r="GT27" s="2">
        <v>48.299442628127352</v>
      </c>
      <c r="GU27" s="2">
        <v>59.525186079764012</v>
      </c>
      <c r="GV27" s="2">
        <v>58.098119860022187</v>
      </c>
      <c r="GW27" s="2">
        <v>52.872436763170718</v>
      </c>
      <c r="GX27" s="2">
        <v>53.908643716106127</v>
      </c>
      <c r="GY27" s="2">
        <v>52.751504003803696</v>
      </c>
      <c r="GZ27" s="2">
        <v>53.32866345779837</v>
      </c>
      <c r="HA27" s="2">
        <v>52.63765583044794</v>
      </c>
      <c r="HB27" s="2">
        <v>58.688712855167822</v>
      </c>
      <c r="HC27" s="2">
        <v>53.249966686792028</v>
      </c>
      <c r="HD27" s="37">
        <v>21.929867161486239</v>
      </c>
      <c r="HE27" s="2">
        <v>20.723490717934105</v>
      </c>
      <c r="HF27" s="2">
        <v>19.787399596044231</v>
      </c>
      <c r="HG27" s="2">
        <v>20.372655201482292</v>
      </c>
      <c r="HH27" s="2">
        <v>19.270730446106896</v>
      </c>
      <c r="HI27" s="2">
        <v>18.961198332523711</v>
      </c>
      <c r="HJ27" s="2">
        <v>17.653753381907809</v>
      </c>
      <c r="HK27" s="2">
        <v>17.765608676266361</v>
      </c>
      <c r="HL27" s="2">
        <v>17.805003195906039</v>
      </c>
      <c r="HM27" s="2">
        <v>16.397074033175002</v>
      </c>
      <c r="HN27" s="2">
        <v>15.979219484129676</v>
      </c>
      <c r="HO27" s="2">
        <v>15.240991547165507</v>
      </c>
      <c r="HP27" s="2">
        <v>14.604218268490783</v>
      </c>
      <c r="HQ27" s="2">
        <v>14.194207003410455</v>
      </c>
      <c r="HR27" s="2">
        <v>13.986833569743947</v>
      </c>
      <c r="HS27" s="2">
        <v>12.963900191517979</v>
      </c>
      <c r="HT27" s="37">
        <v>76.038949342446756</v>
      </c>
      <c r="HU27" s="2">
        <v>75.322489664584651</v>
      </c>
      <c r="HV27" s="2">
        <v>66.681629498126384</v>
      </c>
      <c r="HW27" s="2">
        <v>88.076331057412972</v>
      </c>
      <c r="HX27" s="2">
        <v>82.102846764327879</v>
      </c>
      <c r="HY27" s="2">
        <v>89.98341796165424</v>
      </c>
      <c r="HZ27" s="2">
        <v>80.402188721371985</v>
      </c>
      <c r="IA27" s="2">
        <v>103.53385535999206</v>
      </c>
      <c r="IB27" s="2">
        <v>100.48811652780132</v>
      </c>
      <c r="IC27" s="2">
        <v>91.197204910774033</v>
      </c>
      <c r="ID27" s="2">
        <v>93.687855002279036</v>
      </c>
      <c r="IE27" s="2">
        <v>92.128953859578203</v>
      </c>
      <c r="IF27" s="2">
        <v>93.99114111548009</v>
      </c>
      <c r="IG27" s="2">
        <v>92.90628812249976</v>
      </c>
      <c r="IH27" s="2">
        <v>105.63285140976257</v>
      </c>
      <c r="II27" s="38">
        <v>95.457909332304126</v>
      </c>
    </row>
    <row r="28" spans="1:243" x14ac:dyDescent="0.35">
      <c r="A28" s="65">
        <v>23</v>
      </c>
      <c r="B28" s="48" t="s">
        <v>101</v>
      </c>
      <c r="C28" s="28" t="s">
        <v>125</v>
      </c>
      <c r="D28" s="37">
        <v>7642.1333051878964</v>
      </c>
      <c r="E28" s="2">
        <v>7975.9678451568061</v>
      </c>
      <c r="F28" s="2">
        <v>10515.764384928063</v>
      </c>
      <c r="G28" s="2">
        <v>8369.2971977186244</v>
      </c>
      <c r="H28" s="2">
        <v>7813.1457659325906</v>
      </c>
      <c r="I28" s="2">
        <v>7449.6181010770715</v>
      </c>
      <c r="J28" s="2">
        <v>6478.6591614174986</v>
      </c>
      <c r="K28" s="2">
        <v>6305.6911070796432</v>
      </c>
      <c r="L28" s="2">
        <v>6889.2173646785322</v>
      </c>
      <c r="M28" s="2">
        <v>6518.1439900433879</v>
      </c>
      <c r="N28" s="2">
        <v>6744.7638684663943</v>
      </c>
      <c r="O28" s="2">
        <v>5676.1952392342437</v>
      </c>
      <c r="P28" s="2">
        <v>5322.4558822051486</v>
      </c>
      <c r="Q28" s="2">
        <v>6013.0806887680601</v>
      </c>
      <c r="R28" s="2">
        <v>5706.8760800717873</v>
      </c>
      <c r="S28" s="2">
        <v>5314.4164625489848</v>
      </c>
      <c r="T28" s="37">
        <v>7305.7151917512365</v>
      </c>
      <c r="U28" s="2">
        <v>7631.5587838782103</v>
      </c>
      <c r="V28" s="2">
        <v>10142.166403371666</v>
      </c>
      <c r="W28" s="2">
        <v>8029.1943173558584</v>
      </c>
      <c r="X28" s="2">
        <v>7462.329896186021</v>
      </c>
      <c r="Y28" s="2">
        <v>7094.7340966856809</v>
      </c>
      <c r="Z28" s="2">
        <v>6147.6783775309941</v>
      </c>
      <c r="AA28" s="2">
        <v>5969.4536929728101</v>
      </c>
      <c r="AB28" s="2">
        <v>6559.2634952376366</v>
      </c>
      <c r="AC28" s="2">
        <v>6182.8046576765546</v>
      </c>
      <c r="AD28" s="2">
        <v>6395.317793336776</v>
      </c>
      <c r="AE28" s="2">
        <v>5365.2730423457697</v>
      </c>
      <c r="AF28" s="2">
        <v>5048.0169019859022</v>
      </c>
      <c r="AG28" s="2">
        <v>5705.0054781458048</v>
      </c>
      <c r="AH28" s="2">
        <v>5414.7235334592642</v>
      </c>
      <c r="AI28" s="2">
        <v>5026.0595223116788</v>
      </c>
      <c r="AJ28" s="37">
        <v>3871.2878053205677</v>
      </c>
      <c r="AK28" s="2">
        <v>3875.3441016550451</v>
      </c>
      <c r="AL28" s="2">
        <v>3883.67013114067</v>
      </c>
      <c r="AM28" s="2">
        <v>3615.2212113472342</v>
      </c>
      <c r="AN28" s="2">
        <v>3934.4445544269211</v>
      </c>
      <c r="AO28" s="2">
        <v>3635.4742382312311</v>
      </c>
      <c r="AP28" s="2">
        <v>3400.866366706643</v>
      </c>
      <c r="AQ28" s="2">
        <v>3198.6717830164812</v>
      </c>
      <c r="AR28" s="2">
        <v>3364.1566733119739</v>
      </c>
      <c r="AS28" s="2">
        <v>3225.3930956861268</v>
      </c>
      <c r="AT28" s="2">
        <v>3704.3984825520565</v>
      </c>
      <c r="AU28" s="2">
        <v>3048.2750093535251</v>
      </c>
      <c r="AV28" s="2">
        <v>2979.6455514455029</v>
      </c>
      <c r="AW28" s="2">
        <v>3510.370386377961</v>
      </c>
      <c r="AX28" s="2">
        <v>3288.4547759751249</v>
      </c>
      <c r="AY28" s="2">
        <v>3279.3929130478382</v>
      </c>
      <c r="AZ28" s="37">
        <v>783.99633468343552</v>
      </c>
      <c r="BA28" s="2">
        <v>808.89437968452501</v>
      </c>
      <c r="BB28" s="2">
        <v>915.19744281433418</v>
      </c>
      <c r="BC28" s="2">
        <v>810.90783448482296</v>
      </c>
      <c r="BD28" s="2">
        <v>814.27606780019767</v>
      </c>
      <c r="BE28" s="2">
        <v>853.17103020094805</v>
      </c>
      <c r="BF28" s="2">
        <v>787.09096476990499</v>
      </c>
      <c r="BG28" s="2">
        <v>827.12353426657251</v>
      </c>
      <c r="BH28" s="2">
        <v>783.08283548571421</v>
      </c>
      <c r="BI28" s="2">
        <v>818.39978289696921</v>
      </c>
      <c r="BJ28" s="2">
        <v>819.36241433586201</v>
      </c>
      <c r="BK28" s="2">
        <v>739.6435260491894</v>
      </c>
      <c r="BL28" s="2">
        <v>607.7326109094405</v>
      </c>
      <c r="BM28" s="2">
        <v>681.07845732055137</v>
      </c>
      <c r="BN28" s="2">
        <v>643.69605089640254</v>
      </c>
      <c r="BO28" s="2">
        <v>628.40223778350389</v>
      </c>
      <c r="BP28" s="37">
        <v>802.49592820692885</v>
      </c>
      <c r="BQ28" s="2">
        <v>796.25348332396129</v>
      </c>
      <c r="BR28" s="2">
        <v>716.39259555653325</v>
      </c>
      <c r="BS28" s="2">
        <v>642.91182444215144</v>
      </c>
      <c r="BT28" s="2">
        <v>610.04312152188118</v>
      </c>
      <c r="BU28" s="2">
        <v>557.89110016641121</v>
      </c>
      <c r="BV28" s="2">
        <v>542.76260240125271</v>
      </c>
      <c r="BW28" s="2">
        <v>545.42770900979042</v>
      </c>
      <c r="BX28" s="2">
        <v>541.84202139175954</v>
      </c>
      <c r="BY28" s="2">
        <v>346.67017510388376</v>
      </c>
      <c r="BZ28" s="2">
        <v>269.73210558360836</v>
      </c>
      <c r="CA28" s="2">
        <v>218.38123473900424</v>
      </c>
      <c r="CB28" s="2">
        <v>186.76446840735525</v>
      </c>
      <c r="CC28" s="2">
        <v>114.51111916762093</v>
      </c>
      <c r="CD28" s="2">
        <v>94.279769848511947</v>
      </c>
      <c r="CE28" s="2">
        <v>83.470538105591174</v>
      </c>
      <c r="CF28" s="37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37">
        <v>19460.530268368799</v>
      </c>
      <c r="CW28" s="2">
        <v>20746.162332533298</v>
      </c>
      <c r="CX28" s="2">
        <v>21611.502943098101</v>
      </c>
      <c r="CY28" s="2">
        <v>23343.198482121301</v>
      </c>
      <c r="CZ28" s="2">
        <v>24258.221134047599</v>
      </c>
      <c r="DA28" s="2">
        <v>26442.511617498101</v>
      </c>
      <c r="DB28" s="2">
        <v>26634.657352295399</v>
      </c>
      <c r="DC28" s="2">
        <v>26941.4398927211</v>
      </c>
      <c r="DD28" s="2">
        <v>27698.689163054099</v>
      </c>
      <c r="DE28" s="2">
        <v>27805.713044822402</v>
      </c>
      <c r="DF28" s="2">
        <v>28322.145713570699</v>
      </c>
      <c r="DG28" s="2">
        <v>29346.580988798902</v>
      </c>
      <c r="DH28" s="2">
        <v>29772.998419353698</v>
      </c>
      <c r="DI28" s="2">
        <v>29184.537494566601</v>
      </c>
      <c r="DJ28" s="2">
        <v>29402.0796278218</v>
      </c>
      <c r="DK28" s="2">
        <v>29923.8751212313</v>
      </c>
      <c r="DL28" s="37">
        <v>4744.761728846418</v>
      </c>
      <c r="DM28" s="2">
        <v>4934.9502683222554</v>
      </c>
      <c r="DN28" s="2">
        <v>6169.9840881364544</v>
      </c>
      <c r="DO28" s="2">
        <v>4229.4876543700721</v>
      </c>
      <c r="DP28" s="2">
        <v>3859.5077554383593</v>
      </c>
      <c r="DQ28" s="2">
        <v>3197.8108583054477</v>
      </c>
      <c r="DR28" s="2">
        <v>2561.3585015375393</v>
      </c>
      <c r="DS28" s="2">
        <v>2047.6189395988911</v>
      </c>
      <c r="DT28" s="2">
        <v>2323.0165890554395</v>
      </c>
      <c r="DU28" s="2">
        <v>2124.871577447635</v>
      </c>
      <c r="DV28" s="2">
        <v>2320.1305473789198</v>
      </c>
      <c r="DW28" s="2">
        <v>2515.7369419472348</v>
      </c>
      <c r="DX28" s="2">
        <v>1914.7282991799766</v>
      </c>
      <c r="DY28" s="2">
        <v>2845.0196575584537</v>
      </c>
      <c r="DZ28" s="2">
        <v>2915.7484660876767</v>
      </c>
      <c r="EA28" s="2">
        <v>2640.9336683970478</v>
      </c>
      <c r="EB28" s="37">
        <v>10949.479532953237</v>
      </c>
      <c r="EC28" s="2">
        <v>12167.620073906763</v>
      </c>
      <c r="ED28" s="2">
        <v>14826.475495049703</v>
      </c>
      <c r="EE28" s="2">
        <v>12305.853639309455</v>
      </c>
      <c r="EF28" s="2">
        <v>12615.992374940945</v>
      </c>
      <c r="EG28" s="2">
        <v>11632.058533627456</v>
      </c>
      <c r="EH28" s="2">
        <v>11336.165339004709</v>
      </c>
      <c r="EI28" s="2">
        <v>11407.212601152229</v>
      </c>
      <c r="EJ28" s="2">
        <v>12150.80517753994</v>
      </c>
      <c r="EK28" s="2">
        <v>11902.966937520841</v>
      </c>
      <c r="EL28" s="2">
        <v>12017.895208203297</v>
      </c>
      <c r="EM28" s="2">
        <v>12194.789985896054</v>
      </c>
      <c r="EN28" s="2">
        <v>10786.989248115426</v>
      </c>
      <c r="EO28" s="2">
        <v>13138.735229823969</v>
      </c>
      <c r="EP28" s="2">
        <v>12724.761592441044</v>
      </c>
      <c r="EQ28" s="2">
        <v>12375.888808721476</v>
      </c>
      <c r="ER28" s="37">
        <v>5041.2771757238343</v>
      </c>
      <c r="ES28" s="2">
        <v>5561.5732362656936</v>
      </c>
      <c r="ET28" s="2">
        <v>6646.4317291932321</v>
      </c>
      <c r="EU28" s="2">
        <v>5600.1965281819485</v>
      </c>
      <c r="EV28" s="2">
        <v>5775.4329217069999</v>
      </c>
      <c r="EW28" s="2">
        <v>5604.8150212601277</v>
      </c>
      <c r="EX28" s="2">
        <v>5229.202595732263</v>
      </c>
      <c r="EY28" s="2">
        <v>5293.0280387544944</v>
      </c>
      <c r="EZ28" s="2">
        <v>5664.1802270299022</v>
      </c>
      <c r="FA28" s="2">
        <v>5498.4770805180342</v>
      </c>
      <c r="FB28" s="2">
        <v>5530.7522830328735</v>
      </c>
      <c r="FC28" s="2">
        <v>5398.9520825949148</v>
      </c>
      <c r="FD28" s="2">
        <v>4780.6222822041573</v>
      </c>
      <c r="FE28" s="2">
        <v>5736.0436506279684</v>
      </c>
      <c r="FF28" s="2">
        <v>5441.6546143837359</v>
      </c>
      <c r="FG28" s="2">
        <v>5375.5668524544753</v>
      </c>
      <c r="FH28" s="37">
        <v>320.91728758592473</v>
      </c>
      <c r="FI28" s="2">
        <v>343.95425108368153</v>
      </c>
      <c r="FJ28" s="2">
        <v>414.61877659243811</v>
      </c>
      <c r="FK28" s="2">
        <v>361.24126205354349</v>
      </c>
      <c r="FL28" s="2">
        <v>371.42881520920525</v>
      </c>
      <c r="FM28" s="2">
        <v>361.0661074652416</v>
      </c>
      <c r="FN28" s="2">
        <v>346.7888701099709</v>
      </c>
      <c r="FO28" s="2">
        <v>353.7674248943938</v>
      </c>
      <c r="FP28" s="2">
        <v>373.48718016122177</v>
      </c>
      <c r="FQ28" s="2">
        <v>370.23678995816607</v>
      </c>
      <c r="FR28" s="2">
        <v>371.86537141286288</v>
      </c>
      <c r="FS28" s="2">
        <v>381.87972981285066</v>
      </c>
      <c r="FT28" s="2">
        <v>370.43191246597206</v>
      </c>
      <c r="FU28" s="2">
        <v>413.63971612014331</v>
      </c>
      <c r="FV28" s="2">
        <v>400.19474987925429</v>
      </c>
      <c r="FW28" s="2">
        <v>382.04673560753707</v>
      </c>
      <c r="FX28" s="37">
        <v>3504.2973338495676</v>
      </c>
      <c r="FY28" s="2">
        <v>3620.8596715739118</v>
      </c>
      <c r="FZ28" s="2">
        <v>4067.765109337005</v>
      </c>
      <c r="GA28" s="2">
        <v>3606.9938857570351</v>
      </c>
      <c r="GB28" s="2">
        <v>3767.5605553834462</v>
      </c>
      <c r="GC28" s="2">
        <v>3613.3536206761041</v>
      </c>
      <c r="GD28" s="2">
        <v>3317.6324679622662</v>
      </c>
      <c r="GE28" s="2">
        <v>3266.8858347142659</v>
      </c>
      <c r="GF28" s="2">
        <v>3444.8218597533978</v>
      </c>
      <c r="GG28" s="2">
        <v>3374.0028729242581</v>
      </c>
      <c r="GH28" s="2">
        <v>3373.6268465488442</v>
      </c>
      <c r="GI28" s="2">
        <v>3147.4845865060602</v>
      </c>
      <c r="GJ28" s="2">
        <v>2717.0381599562893</v>
      </c>
      <c r="GK28" s="2">
        <v>3267.4732603600751</v>
      </c>
      <c r="GL28" s="2">
        <v>3017.7259137358055</v>
      </c>
      <c r="GM28" s="2">
        <v>3034.7454542578807</v>
      </c>
      <c r="GN28" s="37">
        <v>2021.2635904415499</v>
      </c>
      <c r="GO28" s="2">
        <v>2106.0076547692142</v>
      </c>
      <c r="GP28" s="2">
        <v>2309.1985262900607</v>
      </c>
      <c r="GQ28" s="2">
        <v>1683.84435425845</v>
      </c>
      <c r="GR28" s="2">
        <v>1662.0771290808459</v>
      </c>
      <c r="GS28" s="2">
        <v>1445.2900621137212</v>
      </c>
      <c r="GT28" s="2">
        <v>1228.6123201974601</v>
      </c>
      <c r="GU28" s="2">
        <v>1100.181715421468</v>
      </c>
      <c r="GV28" s="2">
        <v>1176.1062189972401</v>
      </c>
      <c r="GW28" s="2">
        <v>1147.8179623127605</v>
      </c>
      <c r="GX28" s="2">
        <v>1151.2489129370329</v>
      </c>
      <c r="GY28" s="2">
        <v>1095.7929926781574</v>
      </c>
      <c r="GZ28" s="2">
        <v>922.29383826006699</v>
      </c>
      <c r="HA28" s="2">
        <v>1170.5946398733247</v>
      </c>
      <c r="HB28" s="2">
        <v>1101.8933128660967</v>
      </c>
      <c r="HC28" s="2">
        <v>1124.4850557967966</v>
      </c>
      <c r="HD28" s="37">
        <v>1573.0129961244277</v>
      </c>
      <c r="HE28" s="2">
        <v>1599.4318513252763</v>
      </c>
      <c r="HF28" s="2">
        <v>1695.1002597420754</v>
      </c>
      <c r="HG28" s="2">
        <v>1312.2757744242301</v>
      </c>
      <c r="HH28" s="2">
        <v>1264.5509763693528</v>
      </c>
      <c r="HI28" s="2">
        <v>1064.8894694445871</v>
      </c>
      <c r="HJ28" s="2">
        <v>866.81547135196331</v>
      </c>
      <c r="HK28" s="2">
        <v>731.10269342180857</v>
      </c>
      <c r="HL28" s="2">
        <v>781.58185504961955</v>
      </c>
      <c r="HM28" s="2">
        <v>766.4046124610918</v>
      </c>
      <c r="HN28" s="2">
        <v>773.24074447042608</v>
      </c>
      <c r="HO28" s="2">
        <v>738.90674212429792</v>
      </c>
      <c r="HP28" s="2">
        <v>621.43948772721455</v>
      </c>
      <c r="HQ28" s="2">
        <v>794.96032891763764</v>
      </c>
      <c r="HR28" s="2">
        <v>748.89517185968589</v>
      </c>
      <c r="HS28" s="2">
        <v>764.54723494400071</v>
      </c>
      <c r="HT28" s="37">
        <v>2195.3330410374761</v>
      </c>
      <c r="HU28" s="2">
        <v>2296.582136093637</v>
      </c>
      <c r="HV28" s="2">
        <v>2430.3450288859967</v>
      </c>
      <c r="HW28" s="2">
        <v>1855.2464538506251</v>
      </c>
      <c r="HX28" s="2">
        <v>1833.8084366179166</v>
      </c>
      <c r="HY28" s="2">
        <v>1614.1912938472508</v>
      </c>
      <c r="HZ28" s="2">
        <v>1266.0251706546278</v>
      </c>
      <c r="IA28" s="2">
        <v>1138.6771924838872</v>
      </c>
      <c r="IB28" s="2">
        <v>1223.9227120307837</v>
      </c>
      <c r="IC28" s="2">
        <v>1179.2418806449055</v>
      </c>
      <c r="ID28" s="2">
        <v>1184.0148556289309</v>
      </c>
      <c r="IE28" s="2">
        <v>1122.0076291121011</v>
      </c>
      <c r="IF28" s="2">
        <v>945.20544269042546</v>
      </c>
      <c r="IG28" s="2">
        <v>1196.6909640704562</v>
      </c>
      <c r="IH28" s="2">
        <v>1132.332206411256</v>
      </c>
      <c r="II28" s="38">
        <v>1143.5409480898393</v>
      </c>
    </row>
    <row r="29" spans="1:243" x14ac:dyDescent="0.35">
      <c r="A29" s="65">
        <v>24</v>
      </c>
      <c r="B29" s="48" t="s">
        <v>101</v>
      </c>
      <c r="C29" s="28" t="s">
        <v>248</v>
      </c>
      <c r="D29" s="37">
        <v>11.899601827095589</v>
      </c>
      <c r="E29" s="2">
        <v>11.43975967971504</v>
      </c>
      <c r="F29" s="2">
        <v>13.91703378956166</v>
      </c>
      <c r="G29" s="2">
        <v>14.587672501129644</v>
      </c>
      <c r="H29" s="2">
        <v>15.690830031446529</v>
      </c>
      <c r="I29" s="2">
        <v>15.923698598374552</v>
      </c>
      <c r="J29" s="2">
        <v>17.31763016463962</v>
      </c>
      <c r="K29" s="2">
        <v>17.046389412680856</v>
      </c>
      <c r="L29" s="2">
        <v>15.66232150716222</v>
      </c>
      <c r="M29" s="2">
        <v>15.647352273169465</v>
      </c>
      <c r="N29" s="2">
        <v>14.345807404783296</v>
      </c>
      <c r="O29" s="2">
        <v>15.406343367412815</v>
      </c>
      <c r="P29" s="2">
        <v>16.282782585400096</v>
      </c>
      <c r="Q29" s="2">
        <v>17.115063819912891</v>
      </c>
      <c r="R29" s="2">
        <v>14.047639082424844</v>
      </c>
      <c r="S29" s="2">
        <v>15.729537430538722</v>
      </c>
      <c r="T29" s="37">
        <v>11.700404680484903</v>
      </c>
      <c r="U29" s="2">
        <v>11.215598849070314</v>
      </c>
      <c r="V29" s="2">
        <v>13.663158207708575</v>
      </c>
      <c r="W29" s="2">
        <v>14.318988436285936</v>
      </c>
      <c r="X29" s="2">
        <v>15.388410666391387</v>
      </c>
      <c r="Y29" s="2">
        <v>15.596328561142231</v>
      </c>
      <c r="Z29" s="2">
        <v>16.951935450024568</v>
      </c>
      <c r="AA29" s="2">
        <v>16.67576629497141</v>
      </c>
      <c r="AB29" s="2">
        <v>15.308921249073981</v>
      </c>
      <c r="AC29" s="2">
        <v>15.287534900794631</v>
      </c>
      <c r="AD29" s="2">
        <v>14.010244004892691</v>
      </c>
      <c r="AE29" s="2">
        <v>15.062972796421915</v>
      </c>
      <c r="AF29" s="2">
        <v>15.921208388472813</v>
      </c>
      <c r="AG29" s="2">
        <v>16.745034081348734</v>
      </c>
      <c r="AH29" s="2">
        <v>13.705437132885704</v>
      </c>
      <c r="AI29" s="2">
        <v>15.368171453796945</v>
      </c>
      <c r="AJ29" s="37">
        <v>0.19230007688311243</v>
      </c>
      <c r="AK29" s="2">
        <v>0.24763114698026303</v>
      </c>
      <c r="AL29" s="2">
        <v>0.2989508403620747</v>
      </c>
      <c r="AM29" s="2">
        <v>0.30974775822799466</v>
      </c>
      <c r="AN29" s="2">
        <v>0.25904860776978411</v>
      </c>
      <c r="AO29" s="2">
        <v>0.34876292058485864</v>
      </c>
      <c r="AP29" s="2">
        <v>0.30484901890909161</v>
      </c>
      <c r="AQ29" s="2">
        <v>0.38257390038389227</v>
      </c>
      <c r="AR29" s="2">
        <v>0.35754574504409414</v>
      </c>
      <c r="AS29" s="2">
        <v>0.42764851115900315</v>
      </c>
      <c r="AT29" s="2">
        <v>0.38702042450444063</v>
      </c>
      <c r="AU29" s="2">
        <v>0.40464587850165784</v>
      </c>
      <c r="AV29" s="2">
        <v>0.33357750943736625</v>
      </c>
      <c r="AW29" s="2">
        <v>0.34154626839111757</v>
      </c>
      <c r="AX29" s="2">
        <v>0.38474858383881499</v>
      </c>
      <c r="AY29" s="2">
        <v>0.328728821000914</v>
      </c>
      <c r="AZ29" s="37">
        <v>0.17744567265246153</v>
      </c>
      <c r="BA29" s="2">
        <v>0.21472782840082202</v>
      </c>
      <c r="BB29" s="2">
        <v>0.28335266700369366</v>
      </c>
      <c r="BC29" s="2">
        <v>0.33461780790179224</v>
      </c>
      <c r="BD29" s="2">
        <v>0.43272245868353654</v>
      </c>
      <c r="BE29" s="2">
        <v>0.51686664033333818</v>
      </c>
      <c r="BF29" s="2">
        <v>0.64150208525184205</v>
      </c>
      <c r="BG29" s="2">
        <v>0.72026539991080685</v>
      </c>
      <c r="BH29" s="2">
        <v>0.74828274667329719</v>
      </c>
      <c r="BI29" s="2">
        <v>0.82444967577696027</v>
      </c>
      <c r="BJ29" s="2">
        <v>0.82879590863974506</v>
      </c>
      <c r="BK29" s="2">
        <v>0.89840240786448733</v>
      </c>
      <c r="BL29" s="2">
        <v>0.9875472182719629</v>
      </c>
      <c r="BM29" s="2">
        <v>1.0633900470008664</v>
      </c>
      <c r="BN29" s="2">
        <v>1.0058691945355445</v>
      </c>
      <c r="BO29" s="2">
        <v>1.101478725468771</v>
      </c>
      <c r="BP29" s="37">
        <v>146.789641205105</v>
      </c>
      <c r="BQ29" s="2">
        <v>160.32428400297201</v>
      </c>
      <c r="BR29" s="2">
        <v>170.416501566937</v>
      </c>
      <c r="BS29" s="2">
        <v>171.337408519273</v>
      </c>
      <c r="BT29" s="2">
        <v>180.49455248639899</v>
      </c>
      <c r="BU29" s="2">
        <v>180.63501576772299</v>
      </c>
      <c r="BV29" s="2">
        <v>187.16088949386801</v>
      </c>
      <c r="BW29" s="2">
        <v>169.04071752235001</v>
      </c>
      <c r="BX29" s="2">
        <v>145.09404935858601</v>
      </c>
      <c r="BY29" s="2">
        <v>129.36404998148299</v>
      </c>
      <c r="BZ29" s="2">
        <v>105.095912214926</v>
      </c>
      <c r="CA29" s="2">
        <v>93.963848308718198</v>
      </c>
      <c r="CB29" s="2">
        <v>90.534013820994403</v>
      </c>
      <c r="CC29" s="2">
        <v>78.668080593985593</v>
      </c>
      <c r="CD29" s="2">
        <v>64.873652639741195</v>
      </c>
      <c r="CE29" s="2">
        <v>60.269707504580403</v>
      </c>
      <c r="CF29" s="37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37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37">
        <v>1.7307828259673395E-2</v>
      </c>
      <c r="DM29" s="2">
        <v>2.1499983674030391E-2</v>
      </c>
      <c r="DN29" s="2">
        <v>2.4063412170112753E-2</v>
      </c>
      <c r="DO29" s="2">
        <v>2.8630209792138511E-2</v>
      </c>
      <c r="DP29" s="2">
        <v>3.019108605655826E-2</v>
      </c>
      <c r="DQ29" s="2">
        <v>2.9830688035825025E-2</v>
      </c>
      <c r="DR29" s="2">
        <v>3.4525681325667801E-2</v>
      </c>
      <c r="DS29" s="2">
        <v>3.3796264717496159E-2</v>
      </c>
      <c r="DT29" s="2">
        <v>4.8047256772712724E-2</v>
      </c>
      <c r="DU29" s="2">
        <v>2.9983276859060569E-2</v>
      </c>
      <c r="DV29" s="2">
        <v>4.2058035478299123E-2</v>
      </c>
      <c r="DW29" s="2">
        <v>3.3667244276410498E-2</v>
      </c>
      <c r="DX29" s="2">
        <v>3.5404979981024591E-2</v>
      </c>
      <c r="DY29" s="2">
        <v>3.217707444657987E-2</v>
      </c>
      <c r="DZ29" s="2">
        <v>3.1736324687221096E-2</v>
      </c>
      <c r="EA29" s="2">
        <v>3.49563621411519E-2</v>
      </c>
      <c r="EB29" s="37">
        <v>87.619696121542134</v>
      </c>
      <c r="EC29" s="2">
        <v>76.486623270700107</v>
      </c>
      <c r="ED29" s="2">
        <v>84.846128223889878</v>
      </c>
      <c r="EE29" s="2">
        <v>84.05670526041294</v>
      </c>
      <c r="EF29" s="2">
        <v>88.246218958758504</v>
      </c>
      <c r="EG29" s="2">
        <v>89.317425333507984</v>
      </c>
      <c r="EH29" s="2">
        <v>98.732635514425041</v>
      </c>
      <c r="EI29" s="2">
        <v>89.902245085352547</v>
      </c>
      <c r="EJ29" s="2">
        <v>79.885349806325763</v>
      </c>
      <c r="EK29" s="2">
        <v>72.839165975458357</v>
      </c>
      <c r="EL29" s="2">
        <v>63.205989139500289</v>
      </c>
      <c r="EM29" s="2">
        <v>56.027543429739168</v>
      </c>
      <c r="EN29" s="2">
        <v>54.08944559152706</v>
      </c>
      <c r="EO29" s="2">
        <v>51.949727885320257</v>
      </c>
      <c r="EP29" s="2">
        <v>44.571053776585018</v>
      </c>
      <c r="EQ29" s="2">
        <v>42.585648305584982</v>
      </c>
      <c r="ER29" s="37">
        <v>37.242049924566274</v>
      </c>
      <c r="ES29" s="2">
        <v>38.659157462528164</v>
      </c>
      <c r="ET29" s="2">
        <v>43.103402439100229</v>
      </c>
      <c r="EU29" s="2">
        <v>43.563139236473333</v>
      </c>
      <c r="EV29" s="2">
        <v>47.359599797571107</v>
      </c>
      <c r="EW29" s="2">
        <v>49.287709669133505</v>
      </c>
      <c r="EX29" s="2">
        <v>56.639080648751772</v>
      </c>
      <c r="EY29" s="2">
        <v>52.69181769790702</v>
      </c>
      <c r="EZ29" s="2">
        <v>49.88595291930789</v>
      </c>
      <c r="FA29" s="2">
        <v>46.943309348994418</v>
      </c>
      <c r="FB29" s="2">
        <v>40.845029508248757</v>
      </c>
      <c r="FC29" s="2">
        <v>36.79640575340089</v>
      </c>
      <c r="FD29" s="2">
        <v>33.145420288283674</v>
      </c>
      <c r="FE29" s="2">
        <v>31.294750679886867</v>
      </c>
      <c r="FF29" s="2">
        <v>27.53989221596807</v>
      </c>
      <c r="FG29" s="2">
        <v>28.114475847197131</v>
      </c>
      <c r="FH29" s="37">
        <v>0.25671854730847521</v>
      </c>
      <c r="FI29" s="2">
        <v>0.34853178132573859</v>
      </c>
      <c r="FJ29" s="2">
        <v>0.39133921570701174</v>
      </c>
      <c r="FK29" s="2">
        <v>0.38936746866240407</v>
      </c>
      <c r="FL29" s="2">
        <v>0.35179046105325301</v>
      </c>
      <c r="FM29" s="2">
        <v>0.33063709898428678</v>
      </c>
      <c r="FN29" s="2">
        <v>0.31934478827471652</v>
      </c>
      <c r="FO29" s="2">
        <v>0.3025893838830484</v>
      </c>
      <c r="FP29" s="2">
        <v>0.34992878934740701</v>
      </c>
      <c r="FQ29" s="2">
        <v>0.40164796219611165</v>
      </c>
      <c r="FR29" s="2">
        <v>0.41114913734614078</v>
      </c>
      <c r="FS29" s="2">
        <v>0.43712706301986648</v>
      </c>
      <c r="FT29" s="2">
        <v>0.43400821373682086</v>
      </c>
      <c r="FU29" s="2">
        <v>0.46293331802802723</v>
      </c>
      <c r="FV29" s="2">
        <v>0.44771658796920089</v>
      </c>
      <c r="FW29" s="2">
        <v>0.51824291247222254</v>
      </c>
      <c r="FX29" s="37">
        <v>2086.8701952257056</v>
      </c>
      <c r="FY29" s="2">
        <v>2050.7202768715197</v>
      </c>
      <c r="FZ29" s="2">
        <v>2185.6772920986305</v>
      </c>
      <c r="GA29" s="2">
        <v>2489.274143402095</v>
      </c>
      <c r="GB29" s="2">
        <v>2486.2789531696003</v>
      </c>
      <c r="GC29" s="2">
        <v>2456.2943989861542</v>
      </c>
      <c r="GD29" s="2">
        <v>2630.4765274861129</v>
      </c>
      <c r="GE29" s="2">
        <v>2827.446225000454</v>
      </c>
      <c r="GF29" s="2">
        <v>2399.0977916680149</v>
      </c>
      <c r="GG29" s="2">
        <v>2205.2166702090331</v>
      </c>
      <c r="GH29" s="2">
        <v>2323.07924663022</v>
      </c>
      <c r="GI29" s="2">
        <v>2606.1914148020733</v>
      </c>
      <c r="GJ29" s="2">
        <v>2655.4082494780941</v>
      </c>
      <c r="GK29" s="2">
        <v>2439.0662160528027</v>
      </c>
      <c r="GL29" s="2">
        <v>2966.3397369631134</v>
      </c>
      <c r="GM29" s="2">
        <v>3050.000560799861</v>
      </c>
      <c r="GN29" s="37">
        <v>5.8361524367466355</v>
      </c>
      <c r="GO29" s="2">
        <v>6.0210438752294539</v>
      </c>
      <c r="GP29" s="2">
        <v>6.1099473574478518</v>
      </c>
      <c r="GQ29" s="2">
        <v>7.6684727383309994</v>
      </c>
      <c r="GR29" s="2">
        <v>7.4665587556370019</v>
      </c>
      <c r="GS29" s="2">
        <v>8.4696654788011561</v>
      </c>
      <c r="GT29" s="2">
        <v>8.7570232245504069</v>
      </c>
      <c r="GU29" s="2">
        <v>11.274201381182522</v>
      </c>
      <c r="GV29" s="2">
        <v>10.179397203038622</v>
      </c>
      <c r="GW29" s="2">
        <v>9.956500573865867</v>
      </c>
      <c r="GX29" s="2">
        <v>9.5689462531751328</v>
      </c>
      <c r="GY29" s="2">
        <v>9.7827911442229727</v>
      </c>
      <c r="GZ29" s="2">
        <v>10.626217671073094</v>
      </c>
      <c r="HA29" s="2">
        <v>10.929361940147922</v>
      </c>
      <c r="HB29" s="2">
        <v>11.437453268035094</v>
      </c>
      <c r="HC29" s="2">
        <v>11.288633510343697</v>
      </c>
      <c r="HD29" s="37">
        <v>2.5756590371559254</v>
      </c>
      <c r="HE29" s="2">
        <v>2.3654029964086125</v>
      </c>
      <c r="HF29" s="2">
        <v>2.5241706178442977</v>
      </c>
      <c r="HG29" s="2">
        <v>2.58423450288445</v>
      </c>
      <c r="HH29" s="2">
        <v>2.5054899815025826</v>
      </c>
      <c r="HI29" s="2">
        <v>2.5386007552426419</v>
      </c>
      <c r="HJ29" s="2">
        <v>2.6450504477988526</v>
      </c>
      <c r="HK29" s="2">
        <v>2.6301117793240079</v>
      </c>
      <c r="HL29" s="2">
        <v>2.304571028898827</v>
      </c>
      <c r="HM29" s="2">
        <v>2.1528020864809814</v>
      </c>
      <c r="HN29" s="2">
        <v>1.9482409684686479</v>
      </c>
      <c r="HO29" s="2">
        <v>1.8589290227075512</v>
      </c>
      <c r="HP29" s="2">
        <v>1.8849701183406165</v>
      </c>
      <c r="HQ29" s="2">
        <v>1.8614765159231828</v>
      </c>
      <c r="HR29" s="2">
        <v>1.7794254129041924</v>
      </c>
      <c r="HS29" s="2">
        <v>1.7353399297916885</v>
      </c>
      <c r="HT29" s="37">
        <v>9.2501025019876462</v>
      </c>
      <c r="HU29" s="2">
        <v>9.8503015744053162</v>
      </c>
      <c r="HV29" s="2">
        <v>9.8489984881419463</v>
      </c>
      <c r="HW29" s="2">
        <v>13.010892043349463</v>
      </c>
      <c r="HX29" s="2">
        <v>12.673138848441692</v>
      </c>
      <c r="HY29" s="2">
        <v>14.699825213710104</v>
      </c>
      <c r="HZ29" s="2">
        <v>15.164223023757657</v>
      </c>
      <c r="IA29" s="2">
        <v>20.387845503295498</v>
      </c>
      <c r="IB29" s="2">
        <v>18.467450463206418</v>
      </c>
      <c r="IC29" s="2">
        <v>18.159999385024854</v>
      </c>
      <c r="ID29" s="2">
        <v>17.565063718434089</v>
      </c>
      <c r="IE29" s="2">
        <v>18.105115603494969</v>
      </c>
      <c r="IF29" s="2">
        <v>19.809777126678703</v>
      </c>
      <c r="IG29" s="2">
        <v>20.432418998012206</v>
      </c>
      <c r="IH29" s="2">
        <v>21.583821274175452</v>
      </c>
      <c r="II29" s="38">
        <v>21.304159270168757</v>
      </c>
    </row>
    <row r="30" spans="1:243" x14ac:dyDescent="0.35">
      <c r="A30" s="65">
        <v>25</v>
      </c>
      <c r="B30" s="48" t="s">
        <v>101</v>
      </c>
      <c r="C30" s="28" t="s">
        <v>250</v>
      </c>
      <c r="D30" s="37">
        <v>2740.0657072965651</v>
      </c>
      <c r="E30" s="2">
        <v>2648.1551187780647</v>
      </c>
      <c r="F30" s="2">
        <v>2556.2596766185366</v>
      </c>
      <c r="G30" s="2">
        <v>2448.8877239849721</v>
      </c>
      <c r="H30" s="2">
        <v>2288.9015412517838</v>
      </c>
      <c r="I30" s="2">
        <v>2162.0656202701084</v>
      </c>
      <c r="J30" s="2">
        <v>2027.5267653483461</v>
      </c>
      <c r="K30" s="2">
        <v>1913.8631061869639</v>
      </c>
      <c r="L30" s="2">
        <v>1830.9212163959141</v>
      </c>
      <c r="M30" s="2">
        <v>1757.3558984981746</v>
      </c>
      <c r="N30" s="2">
        <v>1644.5268826691402</v>
      </c>
      <c r="O30" s="2">
        <v>1526.6021900346013</v>
      </c>
      <c r="P30" s="2">
        <v>1440.62604950631</v>
      </c>
      <c r="Q30" s="2">
        <v>1396.6489685190268</v>
      </c>
      <c r="R30" s="2">
        <v>1336.1342287639545</v>
      </c>
      <c r="S30" s="2">
        <v>1286.3523843340702</v>
      </c>
      <c r="T30" s="37">
        <v>264.77120514326975</v>
      </c>
      <c r="U30" s="2">
        <v>262.93506239187991</v>
      </c>
      <c r="V30" s="2">
        <v>278.56262563410553</v>
      </c>
      <c r="W30" s="2">
        <v>294.23420802365638</v>
      </c>
      <c r="X30" s="2">
        <v>306.40099021722125</v>
      </c>
      <c r="Y30" s="2">
        <v>293.19820880858526</v>
      </c>
      <c r="Z30" s="2">
        <v>286.97159679591198</v>
      </c>
      <c r="AA30" s="2">
        <v>286.33441982769688</v>
      </c>
      <c r="AB30" s="2">
        <v>283.75607245324147</v>
      </c>
      <c r="AC30" s="2">
        <v>277.89464012735766</v>
      </c>
      <c r="AD30" s="2">
        <v>270.84198793466066</v>
      </c>
      <c r="AE30" s="2">
        <v>251.97475558738904</v>
      </c>
      <c r="AF30" s="2">
        <v>229.84138687910865</v>
      </c>
      <c r="AG30" s="2">
        <v>254.98838758835544</v>
      </c>
      <c r="AH30" s="2">
        <v>227.80015967085023</v>
      </c>
      <c r="AI30" s="2">
        <v>231.70121145858988</v>
      </c>
      <c r="AJ30" s="37">
        <v>78057.438289702972</v>
      </c>
      <c r="AK30" s="2">
        <v>73995.471702633818</v>
      </c>
      <c r="AL30" s="2">
        <v>69628.707988342649</v>
      </c>
      <c r="AM30" s="2">
        <v>64996.128754987403</v>
      </c>
      <c r="AN30" s="2">
        <v>59485.318794408486</v>
      </c>
      <c r="AO30" s="2">
        <v>55314.525492567351</v>
      </c>
      <c r="AP30" s="2">
        <v>50593.478908591809</v>
      </c>
      <c r="AQ30" s="2">
        <v>46560.554464024754</v>
      </c>
      <c r="AR30" s="2">
        <v>43487.425714804405</v>
      </c>
      <c r="AS30" s="2">
        <v>41032.316804623289</v>
      </c>
      <c r="AT30" s="2">
        <v>37924.219834843592</v>
      </c>
      <c r="AU30" s="2">
        <v>34394.750439959127</v>
      </c>
      <c r="AV30" s="2">
        <v>32231.925200222606</v>
      </c>
      <c r="AW30" s="2">
        <v>28994.184443498147</v>
      </c>
      <c r="AX30" s="2">
        <v>27623.180919521306</v>
      </c>
      <c r="AY30" s="2">
        <v>26004.093198030041</v>
      </c>
      <c r="AZ30" s="37">
        <v>825.75706148700556</v>
      </c>
      <c r="BA30" s="2">
        <v>841.66498302619914</v>
      </c>
      <c r="BB30" s="2">
        <v>827.16383538873731</v>
      </c>
      <c r="BC30" s="2">
        <v>857.87725932533419</v>
      </c>
      <c r="BD30" s="2">
        <v>823.57332888790938</v>
      </c>
      <c r="BE30" s="2">
        <v>811.93730627666889</v>
      </c>
      <c r="BF30" s="2">
        <v>794.80491493435909</v>
      </c>
      <c r="BG30" s="2">
        <v>772.98819777777544</v>
      </c>
      <c r="BH30" s="2">
        <v>776.67179033353091</v>
      </c>
      <c r="BI30" s="2">
        <v>769.53438122314776</v>
      </c>
      <c r="BJ30" s="2">
        <v>745.6947543743272</v>
      </c>
      <c r="BK30" s="2">
        <v>762.51930128884976</v>
      </c>
      <c r="BL30" s="2">
        <v>777.97587254077996</v>
      </c>
      <c r="BM30" s="2">
        <v>776.18657433270596</v>
      </c>
      <c r="BN30" s="2">
        <v>774.30357894641702</v>
      </c>
      <c r="BO30" s="2">
        <v>757.17475253361749</v>
      </c>
      <c r="BP30" s="37">
        <v>61030.558747554896</v>
      </c>
      <c r="BQ30" s="2">
        <v>84918.0132104894</v>
      </c>
      <c r="BR30" s="2">
        <v>106188.79313282399</v>
      </c>
      <c r="BS30" s="2">
        <v>104782.499300454</v>
      </c>
      <c r="BT30" s="2">
        <v>96484.531335830703</v>
      </c>
      <c r="BU30" s="2">
        <v>102717.150206319</v>
      </c>
      <c r="BV30" s="2">
        <v>111190.365354255</v>
      </c>
      <c r="BW30" s="2">
        <v>116867.197655468</v>
      </c>
      <c r="BX30" s="2">
        <v>121575.108189765</v>
      </c>
      <c r="BY30" s="2">
        <v>124505.685517226</v>
      </c>
      <c r="BZ30" s="2">
        <v>112073.53814966499</v>
      </c>
      <c r="CA30" s="2">
        <v>107382.715986807</v>
      </c>
      <c r="CB30" s="2">
        <v>95770.123497664506</v>
      </c>
      <c r="CC30" s="2">
        <v>117020.29636456</v>
      </c>
      <c r="CD30" s="2">
        <v>123394.72897570299</v>
      </c>
      <c r="CE30" s="2">
        <v>119585.427959227</v>
      </c>
      <c r="CF30" s="37">
        <v>9830.0499999999993</v>
      </c>
      <c r="CG30" s="2">
        <v>5387.6149999999998</v>
      </c>
      <c r="CH30" s="2">
        <v>686.05650000000003</v>
      </c>
      <c r="CI30" s="2">
        <v>621.97649999998202</v>
      </c>
      <c r="CJ30" s="2">
        <v>160.19999999999999</v>
      </c>
      <c r="CK30" s="2">
        <v>160.19999999999999</v>
      </c>
      <c r="CL30" s="2">
        <v>104.13</v>
      </c>
      <c r="CM30" s="2">
        <v>104.13</v>
      </c>
      <c r="CN30" s="2">
        <v>104.13</v>
      </c>
      <c r="CO30" s="2">
        <v>104.13</v>
      </c>
      <c r="CP30" s="2">
        <v>104.13</v>
      </c>
      <c r="CQ30" s="2">
        <v>104.13</v>
      </c>
      <c r="CR30" s="2">
        <v>0</v>
      </c>
      <c r="CS30" s="2">
        <v>0</v>
      </c>
      <c r="CT30" s="2">
        <v>0</v>
      </c>
      <c r="CU30" s="2">
        <v>0</v>
      </c>
      <c r="CV30" s="37">
        <v>0</v>
      </c>
      <c r="CW30" s="2">
        <v>0</v>
      </c>
      <c r="CX30" s="2">
        <v>2019.9612999999999</v>
      </c>
      <c r="CY30" s="2">
        <v>2019.9612999999999</v>
      </c>
      <c r="CZ30" s="2">
        <v>2019.9612999999999</v>
      </c>
      <c r="DA30" s="2">
        <v>2019.9612999999999</v>
      </c>
      <c r="DB30" s="2">
        <v>2019.9612999999999</v>
      </c>
      <c r="DC30" s="2">
        <v>2019.9612999999999</v>
      </c>
      <c r="DD30" s="2">
        <v>2019.9612999999999</v>
      </c>
      <c r="DE30" s="2">
        <v>2019.9612999999999</v>
      </c>
      <c r="DF30" s="2">
        <v>2019.9612999999999</v>
      </c>
      <c r="DG30" s="2">
        <v>2019.9612999999999</v>
      </c>
      <c r="DH30" s="2">
        <v>6357.0272999999997</v>
      </c>
      <c r="DI30" s="2">
        <v>7113.6779500000002</v>
      </c>
      <c r="DJ30" s="2">
        <v>6299.8259500000004</v>
      </c>
      <c r="DK30" s="2">
        <v>6299.8259500000004</v>
      </c>
      <c r="DL30" s="37">
        <v>3.5653475606196694</v>
      </c>
      <c r="DM30" s="2">
        <v>2.77269199712625</v>
      </c>
      <c r="DN30" s="2">
        <v>2.6334601855763466</v>
      </c>
      <c r="DO30" s="2">
        <v>6.4022830905406574</v>
      </c>
      <c r="DP30" s="2">
        <v>3.3201101962044079</v>
      </c>
      <c r="DQ30" s="2">
        <v>3.3693621497105788</v>
      </c>
      <c r="DR30" s="2">
        <v>3.6433579382029118</v>
      </c>
      <c r="DS30" s="2">
        <v>2.5632188219356316</v>
      </c>
      <c r="DT30" s="2">
        <v>5.3546376077533786</v>
      </c>
      <c r="DU30" s="2">
        <v>5.4770806032463986</v>
      </c>
      <c r="DV30" s="2">
        <v>4.8029636805528826</v>
      </c>
      <c r="DW30" s="2">
        <v>4.92617626982888</v>
      </c>
      <c r="DX30" s="2">
        <v>1.6190703331732159</v>
      </c>
      <c r="DY30" s="2">
        <v>0.94005564234580596</v>
      </c>
      <c r="DZ30" s="2">
        <v>2.4230958657502231</v>
      </c>
      <c r="EA30" s="2">
        <v>3.822504465916571</v>
      </c>
      <c r="EB30" s="37">
        <v>1075.2073741212437</v>
      </c>
      <c r="EC30" s="2">
        <v>975.38957814221703</v>
      </c>
      <c r="ED30" s="2">
        <v>967.97420668109316</v>
      </c>
      <c r="EE30" s="2">
        <v>939.04976810152755</v>
      </c>
      <c r="EF30" s="2">
        <v>870.85986556624664</v>
      </c>
      <c r="EG30" s="2">
        <v>813.1545323265816</v>
      </c>
      <c r="EH30" s="2">
        <v>785.98662057695412</v>
      </c>
      <c r="EI30" s="2">
        <v>754.26616782232657</v>
      </c>
      <c r="EJ30" s="2">
        <v>680.20554434395387</v>
      </c>
      <c r="EK30" s="2">
        <v>574.56249746509718</v>
      </c>
      <c r="EL30" s="2">
        <v>546.22438887453927</v>
      </c>
      <c r="EM30" s="2">
        <v>445.91210849457832</v>
      </c>
      <c r="EN30" s="2">
        <v>368.43591970999722</v>
      </c>
      <c r="EO30" s="2">
        <v>362.50640422328786</v>
      </c>
      <c r="EP30" s="2">
        <v>346.85292502766868</v>
      </c>
      <c r="EQ30" s="2">
        <v>313.55851931812401</v>
      </c>
      <c r="ER30" s="37">
        <v>957.06745389891887</v>
      </c>
      <c r="ES30" s="2">
        <v>956.42812551000634</v>
      </c>
      <c r="ET30" s="2">
        <v>1037.6988960983319</v>
      </c>
      <c r="EU30" s="2">
        <v>1107.4963182621943</v>
      </c>
      <c r="EV30" s="2">
        <v>1024.5665843247677</v>
      </c>
      <c r="EW30" s="2">
        <v>968.74420414134386</v>
      </c>
      <c r="EX30" s="2">
        <v>879.76504226031579</v>
      </c>
      <c r="EY30" s="2">
        <v>999.53544678721778</v>
      </c>
      <c r="EZ30" s="2">
        <v>883.70708335422501</v>
      </c>
      <c r="FA30" s="2">
        <v>811.09793333088282</v>
      </c>
      <c r="FB30" s="2">
        <v>713.55223239624866</v>
      </c>
      <c r="FC30" s="2">
        <v>608.03726944623008</v>
      </c>
      <c r="FD30" s="2">
        <v>495.84451403000264</v>
      </c>
      <c r="FE30" s="2">
        <v>502.34113074915558</v>
      </c>
      <c r="FF30" s="2">
        <v>466.68013606994288</v>
      </c>
      <c r="FG30" s="2">
        <v>373.60200172995212</v>
      </c>
      <c r="FH30" s="37">
        <v>893.22150383380063</v>
      </c>
      <c r="FI30" s="2">
        <v>979.76515347317115</v>
      </c>
      <c r="FJ30" s="2">
        <v>965.68947467506882</v>
      </c>
      <c r="FK30" s="2">
        <v>1062.2204718983494</v>
      </c>
      <c r="FL30" s="2">
        <v>1022.530109354674</v>
      </c>
      <c r="FM30" s="2">
        <v>1057.1794061087189</v>
      </c>
      <c r="FN30" s="2">
        <v>1102.1864933904524</v>
      </c>
      <c r="FO30" s="2">
        <v>1148.738324078882</v>
      </c>
      <c r="FP30" s="2">
        <v>1215.030353506836</v>
      </c>
      <c r="FQ30" s="2">
        <v>1223.0908294305857</v>
      </c>
      <c r="FR30" s="2">
        <v>1212.3111713956521</v>
      </c>
      <c r="FS30" s="2">
        <v>1280.8145005183942</v>
      </c>
      <c r="FT30" s="2">
        <v>1302.7476827872313</v>
      </c>
      <c r="FU30" s="2">
        <v>1300.9243688850597</v>
      </c>
      <c r="FV30" s="2">
        <v>1279.8494737237979</v>
      </c>
      <c r="FW30" s="2">
        <v>1232.9814773860951</v>
      </c>
      <c r="FX30" s="37">
        <v>1222.0762184769142</v>
      </c>
      <c r="FY30" s="2">
        <v>1133.6080263402355</v>
      </c>
      <c r="FZ30" s="2">
        <v>1076.9069905583638</v>
      </c>
      <c r="GA30" s="2">
        <v>983.71572911108797</v>
      </c>
      <c r="GB30" s="2">
        <v>886.75494596189537</v>
      </c>
      <c r="GC30" s="2">
        <v>818.33265120812064</v>
      </c>
      <c r="GD30" s="2">
        <v>732.18525577273749</v>
      </c>
      <c r="GE30" s="2">
        <v>683.92824008279524</v>
      </c>
      <c r="GF30" s="2">
        <v>608.92534897897372</v>
      </c>
      <c r="GG30" s="2">
        <v>565.88097081428964</v>
      </c>
      <c r="GH30" s="2">
        <v>519.72209661294983</v>
      </c>
      <c r="GI30" s="2">
        <v>453.551646783894</v>
      </c>
      <c r="GJ30" s="2">
        <v>403.37271283445131</v>
      </c>
      <c r="GK30" s="2">
        <v>359.64442547503063</v>
      </c>
      <c r="GL30" s="2">
        <v>332.94484819235237</v>
      </c>
      <c r="GM30" s="2">
        <v>307.62560380581073</v>
      </c>
      <c r="GN30" s="37">
        <v>142.63848342285661</v>
      </c>
      <c r="GO30" s="2">
        <v>133.8592112063788</v>
      </c>
      <c r="GP30" s="2">
        <v>116.17362185960926</v>
      </c>
      <c r="GQ30" s="2">
        <v>147.56839287431563</v>
      </c>
      <c r="GR30" s="2">
        <v>122.90727087043547</v>
      </c>
      <c r="GS30" s="2">
        <v>148.57559801670646</v>
      </c>
      <c r="GT30" s="2">
        <v>96.267235826625537</v>
      </c>
      <c r="GU30" s="2">
        <v>130.00690195947431</v>
      </c>
      <c r="GV30" s="2">
        <v>121.37326203243872</v>
      </c>
      <c r="GW30" s="2">
        <v>113.00413326498935</v>
      </c>
      <c r="GX30" s="2">
        <v>128.43139373054538</v>
      </c>
      <c r="GY30" s="2">
        <v>115.93203699572504</v>
      </c>
      <c r="GZ30" s="2">
        <v>207.95219877905885</v>
      </c>
      <c r="HA30" s="2">
        <v>113.89904497602438</v>
      </c>
      <c r="HB30" s="2">
        <v>104.94511449561209</v>
      </c>
      <c r="HC30" s="2">
        <v>98.361745152368357</v>
      </c>
      <c r="HD30" s="37">
        <v>91.130983355648183</v>
      </c>
      <c r="HE30" s="2">
        <v>78.997666105337046</v>
      </c>
      <c r="HF30" s="2">
        <v>65.97547290631249</v>
      </c>
      <c r="HG30" s="2">
        <v>78.009410329947556</v>
      </c>
      <c r="HH30" s="2">
        <v>62.352171462490773</v>
      </c>
      <c r="HI30" s="2">
        <v>81.435548204475182</v>
      </c>
      <c r="HJ30" s="2">
        <v>37.684469579397543</v>
      </c>
      <c r="HK30" s="2">
        <v>45.002692734920075</v>
      </c>
      <c r="HL30" s="2">
        <v>40.44544665498249</v>
      </c>
      <c r="HM30" s="2">
        <v>41.097763898797339</v>
      </c>
      <c r="HN30" s="2">
        <v>51.205123827761909</v>
      </c>
      <c r="HO30" s="2">
        <v>45.926117571638756</v>
      </c>
      <c r="HP30" s="2">
        <v>134.54380891843869</v>
      </c>
      <c r="HQ30" s="2">
        <v>46.12154403138657</v>
      </c>
      <c r="HR30" s="2">
        <v>31.061683519223806</v>
      </c>
      <c r="HS30" s="2">
        <v>32.657605598725496</v>
      </c>
      <c r="HT30" s="37">
        <v>189.53071325561166</v>
      </c>
      <c r="HU30" s="2">
        <v>185.69644191164539</v>
      </c>
      <c r="HV30" s="2">
        <v>164.54137687337101</v>
      </c>
      <c r="HW30" s="2">
        <v>214.99482323808769</v>
      </c>
      <c r="HX30" s="2">
        <v>182.48498605155305</v>
      </c>
      <c r="HY30" s="2">
        <v>212.4396330411987</v>
      </c>
      <c r="HZ30" s="2">
        <v>156.52165101902415</v>
      </c>
      <c r="IA30" s="2">
        <v>217.6266554282974</v>
      </c>
      <c r="IB30" s="2">
        <v>205.06955509281821</v>
      </c>
      <c r="IC30" s="2">
        <v>186.58746777362543</v>
      </c>
      <c r="ID30" s="2">
        <v>206.21425805350032</v>
      </c>
      <c r="IE30" s="2">
        <v>186.67640728160561</v>
      </c>
      <c r="IF30" s="2">
        <v>270.51337655552618</v>
      </c>
      <c r="IG30" s="2">
        <v>181.94109596598187</v>
      </c>
      <c r="IH30" s="2">
        <v>181.47203574548212</v>
      </c>
      <c r="II30" s="38">
        <v>165.82841008515692</v>
      </c>
    </row>
    <row r="31" spans="1:243" x14ac:dyDescent="0.35">
      <c r="A31" s="65">
        <v>26</v>
      </c>
      <c r="B31" s="48" t="s">
        <v>0</v>
      </c>
      <c r="C31" s="28" t="s">
        <v>126</v>
      </c>
      <c r="D31" s="37">
        <v>1848.1005521716859</v>
      </c>
      <c r="E31" s="2">
        <v>1844.9080896582482</v>
      </c>
      <c r="F31" s="2">
        <v>1959.0689900729503</v>
      </c>
      <c r="G31" s="2">
        <v>1981.1142103407092</v>
      </c>
      <c r="H31" s="2">
        <v>1919.853356872366</v>
      </c>
      <c r="I31" s="2">
        <v>1891.190481898798</v>
      </c>
      <c r="J31" s="2">
        <v>1819.4463803164779</v>
      </c>
      <c r="K31" s="2">
        <v>1869.6988212731578</v>
      </c>
      <c r="L31" s="2">
        <v>1871.8067941719282</v>
      </c>
      <c r="M31" s="2">
        <v>1775.2909264540035</v>
      </c>
      <c r="N31" s="2">
        <v>1749.7637629244434</v>
      </c>
      <c r="O31" s="2">
        <v>1817.895258377757</v>
      </c>
      <c r="P31" s="2">
        <v>1818.1979802154492</v>
      </c>
      <c r="Q31" s="2">
        <v>1896.9655750223312</v>
      </c>
      <c r="R31" s="2">
        <v>1707.8630769168085</v>
      </c>
      <c r="S31" s="2">
        <v>1615.8616137706404</v>
      </c>
      <c r="T31" s="37">
        <v>1810.1462292012359</v>
      </c>
      <c r="U31" s="2">
        <v>1805.6666668965947</v>
      </c>
      <c r="V31" s="2">
        <v>1919.7965999783119</v>
      </c>
      <c r="W31" s="2">
        <v>1942.0761173558892</v>
      </c>
      <c r="X31" s="2">
        <v>1881.156234321307</v>
      </c>
      <c r="Y31" s="2">
        <v>1852.6358461555412</v>
      </c>
      <c r="Z31" s="2">
        <v>1782.220198019585</v>
      </c>
      <c r="AA31" s="2">
        <v>1832.5121403199946</v>
      </c>
      <c r="AB31" s="2">
        <v>1834.3835614833413</v>
      </c>
      <c r="AC31" s="2">
        <v>1738.476244500773</v>
      </c>
      <c r="AD31" s="2">
        <v>1712.8077230507636</v>
      </c>
      <c r="AE31" s="2">
        <v>1781.4728055288178</v>
      </c>
      <c r="AF31" s="2">
        <v>1781.6712670901095</v>
      </c>
      <c r="AG31" s="2">
        <v>1859.9349366726351</v>
      </c>
      <c r="AH31" s="2">
        <v>1670.5058580403199</v>
      </c>
      <c r="AI31" s="2">
        <v>1580.4384133778865</v>
      </c>
      <c r="AJ31" s="37">
        <v>95.880223205649969</v>
      </c>
      <c r="AK31" s="2">
        <v>91.631094944806335</v>
      </c>
      <c r="AL31" s="2">
        <v>87.257454143067093</v>
      </c>
      <c r="AM31" s="2">
        <v>81.5618301043245</v>
      </c>
      <c r="AN31" s="2">
        <v>68.360410197966644</v>
      </c>
      <c r="AO31" s="2">
        <v>71.813211690937791</v>
      </c>
      <c r="AP31" s="2">
        <v>62.352386874229566</v>
      </c>
      <c r="AQ31" s="2">
        <v>63.322115077448792</v>
      </c>
      <c r="AR31" s="2">
        <v>69.212170705940508</v>
      </c>
      <c r="AS31" s="2">
        <v>61.426097362497551</v>
      </c>
      <c r="AT31" s="2">
        <v>66.102972181949937</v>
      </c>
      <c r="AU31" s="2">
        <v>65.1444104801365</v>
      </c>
      <c r="AV31" s="2">
        <v>66.733461716157379</v>
      </c>
      <c r="AW31" s="2">
        <v>69.257509971698809</v>
      </c>
      <c r="AX31" s="2">
        <v>77.180792707182434</v>
      </c>
      <c r="AY31" s="2">
        <v>75.580082156993797</v>
      </c>
      <c r="AZ31" s="37">
        <v>41.871783041078125</v>
      </c>
      <c r="BA31" s="2">
        <v>43.693073302948058</v>
      </c>
      <c r="BB31" s="2">
        <v>46.139162599350634</v>
      </c>
      <c r="BC31" s="2">
        <v>48.860162435595697</v>
      </c>
      <c r="BD31" s="2">
        <v>51.997668253651177</v>
      </c>
      <c r="BE31" s="2">
        <v>55.928305100088195</v>
      </c>
      <c r="BF31" s="2">
        <v>58.719738282416877</v>
      </c>
      <c r="BG31" s="2">
        <v>64.68077077742268</v>
      </c>
      <c r="BH31" s="2">
        <v>71.816085244174459</v>
      </c>
      <c r="BI31" s="2">
        <v>78.455508104089375</v>
      </c>
      <c r="BJ31" s="2">
        <v>86.367309515824161</v>
      </c>
      <c r="BK31" s="2">
        <v>90.826700153968801</v>
      </c>
      <c r="BL31" s="2">
        <v>94.979793741035593</v>
      </c>
      <c r="BM31" s="2">
        <v>101.76952663677213</v>
      </c>
      <c r="BN31" s="2">
        <v>105.99062310221584</v>
      </c>
      <c r="BO31" s="2">
        <v>103.46968697041153</v>
      </c>
      <c r="BP31" s="37">
        <v>24173.654214814302</v>
      </c>
      <c r="BQ31" s="2">
        <v>25097.087677912699</v>
      </c>
      <c r="BR31" s="2">
        <v>24602.303289802501</v>
      </c>
      <c r="BS31" s="2">
        <v>23806.418696461998</v>
      </c>
      <c r="BT31" s="2">
        <v>23003.648978297901</v>
      </c>
      <c r="BU31" s="2">
        <v>21722.864964388798</v>
      </c>
      <c r="BV31" s="2">
        <v>19919.584819582298</v>
      </c>
      <c r="BW31" s="2">
        <v>18273.2574749796</v>
      </c>
      <c r="BX31" s="2">
        <v>16454.0293191159</v>
      </c>
      <c r="BY31" s="2">
        <v>14304.041579500101</v>
      </c>
      <c r="BZ31" s="2">
        <v>12217.8196308935</v>
      </c>
      <c r="CA31" s="2">
        <v>10529.3338147006</v>
      </c>
      <c r="CB31" s="2">
        <v>9488.5308559155801</v>
      </c>
      <c r="CC31" s="2">
        <v>8122.5035117429697</v>
      </c>
      <c r="CD31" s="2">
        <v>7108.6415586064504</v>
      </c>
      <c r="CE31" s="2">
        <v>5887.4910451942897</v>
      </c>
      <c r="CF31" s="37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37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37">
        <v>75.125974982279374</v>
      </c>
      <c r="DM31" s="2">
        <v>73.588065222673535</v>
      </c>
      <c r="DN31" s="2">
        <v>74.280744277775995</v>
      </c>
      <c r="DO31" s="2">
        <v>76.507083884835652</v>
      </c>
      <c r="DP31" s="2">
        <v>76.470849572214206</v>
      </c>
      <c r="DQ31" s="2">
        <v>78.443220471474191</v>
      </c>
      <c r="DR31" s="2">
        <v>78.975736607423286</v>
      </c>
      <c r="DS31" s="2">
        <v>81.877229145786742</v>
      </c>
      <c r="DT31" s="2">
        <v>85.790340173622525</v>
      </c>
      <c r="DU31" s="2">
        <v>15.077920147895698</v>
      </c>
      <c r="DV31" s="2">
        <v>17.572371630033153</v>
      </c>
      <c r="DW31" s="2">
        <v>16.310250580202336</v>
      </c>
      <c r="DX31" s="2">
        <v>16.103549715019085</v>
      </c>
      <c r="DY31" s="2">
        <v>16.152137302354308</v>
      </c>
      <c r="DZ31" s="2">
        <v>16.907264727865538</v>
      </c>
      <c r="EA31" s="2">
        <v>16.536363420804975</v>
      </c>
      <c r="EB31" s="37">
        <v>10479.509026348325</v>
      </c>
      <c r="EC31" s="2">
        <v>10004.328671723373</v>
      </c>
      <c r="ED31" s="2">
        <v>10067.242682645903</v>
      </c>
      <c r="EE31" s="2">
        <v>10112.893155835483</v>
      </c>
      <c r="EF31" s="2">
        <v>9923.3402948448474</v>
      </c>
      <c r="EG31" s="2">
        <v>10077.375886335762</v>
      </c>
      <c r="EH31" s="2">
        <v>9976.2806262392623</v>
      </c>
      <c r="EI31" s="2">
        <v>9909.3614848527632</v>
      </c>
      <c r="EJ31" s="2">
        <v>9876.5263070244055</v>
      </c>
      <c r="EK31" s="2">
        <v>9464.7073842082136</v>
      </c>
      <c r="EL31" s="2">
        <v>8966.8124359037593</v>
      </c>
      <c r="EM31" s="2">
        <v>8225.0199097931527</v>
      </c>
      <c r="EN31" s="2">
        <v>7611.8736122857026</v>
      </c>
      <c r="EO31" s="2">
        <v>7281.1006901354694</v>
      </c>
      <c r="EP31" s="2">
        <v>6898.8715450436339</v>
      </c>
      <c r="EQ31" s="2">
        <v>6035.2992415687395</v>
      </c>
      <c r="ER31" s="37">
        <v>13982.86658404937</v>
      </c>
      <c r="ES31" s="2">
        <v>13378.515474435333</v>
      </c>
      <c r="ET31" s="2">
        <v>12965.317952490241</v>
      </c>
      <c r="EU31" s="2">
        <v>12444.155490887098</v>
      </c>
      <c r="EV31" s="2">
        <v>11274.154541920725</v>
      </c>
      <c r="EW31" s="2">
        <v>12009.325180790194</v>
      </c>
      <c r="EX31" s="2">
        <v>11466.031137913751</v>
      </c>
      <c r="EY31" s="2">
        <v>11545.147177133393</v>
      </c>
      <c r="EZ31" s="2">
        <v>11707.739490182501</v>
      </c>
      <c r="FA31" s="2">
        <v>11388.756598885764</v>
      </c>
      <c r="FB31" s="2">
        <v>11382.980184355862</v>
      </c>
      <c r="FC31" s="2">
        <v>11161.066591438019</v>
      </c>
      <c r="FD31" s="2">
        <v>10886.604914832409</v>
      </c>
      <c r="FE31" s="2">
        <v>10746.003472451595</v>
      </c>
      <c r="FF31" s="2">
        <v>10823.076877206218</v>
      </c>
      <c r="FG31" s="2">
        <v>11431.20051972195</v>
      </c>
      <c r="FH31" s="37">
        <v>80.797826867815672</v>
      </c>
      <c r="FI31" s="2">
        <v>82.283390929494374</v>
      </c>
      <c r="FJ31" s="2">
        <v>78.600825627610689</v>
      </c>
      <c r="FK31" s="2">
        <v>69.138347231544643</v>
      </c>
      <c r="FL31" s="2">
        <v>50.230097922247886</v>
      </c>
      <c r="FM31" s="2">
        <v>67.813778218757918</v>
      </c>
      <c r="FN31" s="2">
        <v>42.358784257988312</v>
      </c>
      <c r="FO31" s="2">
        <v>41.400601545612041</v>
      </c>
      <c r="FP31" s="2">
        <v>43.730428021736714</v>
      </c>
      <c r="FQ31" s="2">
        <v>43.584902609700045</v>
      </c>
      <c r="FR31" s="2">
        <v>52.714115810282067</v>
      </c>
      <c r="FS31" s="2">
        <v>44.415148549775466</v>
      </c>
      <c r="FT31" s="2">
        <v>44.937674281361801</v>
      </c>
      <c r="FU31" s="2">
        <v>46.9162653639575</v>
      </c>
      <c r="FV31" s="2">
        <v>49.00589381638575</v>
      </c>
      <c r="FW31" s="2">
        <v>46.898949994956638</v>
      </c>
      <c r="FX31" s="37">
        <v>29475.183340660522</v>
      </c>
      <c r="FY31" s="2">
        <v>21603.941529347227</v>
      </c>
      <c r="FZ31" s="2">
        <v>19705.523414300285</v>
      </c>
      <c r="GA31" s="2">
        <v>21325.692780800597</v>
      </c>
      <c r="GB31" s="2">
        <v>22491.898861299214</v>
      </c>
      <c r="GC31" s="2">
        <v>20910.541099544243</v>
      </c>
      <c r="GD31" s="2">
        <v>20617.124548033276</v>
      </c>
      <c r="GE31" s="2">
        <v>20907.426855616668</v>
      </c>
      <c r="GF31" s="2">
        <v>20766.321461499017</v>
      </c>
      <c r="GG31" s="2">
        <v>17038.141053681204</v>
      </c>
      <c r="GH31" s="2">
        <v>16761.585813115969</v>
      </c>
      <c r="GI31" s="2">
        <v>18828.221318847325</v>
      </c>
      <c r="GJ31" s="2">
        <v>19152.002623965192</v>
      </c>
      <c r="GK31" s="2">
        <v>18494.648543471234</v>
      </c>
      <c r="GL31" s="2">
        <v>18718.888866730704</v>
      </c>
      <c r="GM31" s="2">
        <v>18662.29394553008</v>
      </c>
      <c r="GN31" s="37">
        <v>28195.313742601389</v>
      </c>
      <c r="GO31" s="2">
        <v>27919.641670258625</v>
      </c>
      <c r="GP31" s="2">
        <v>26699.045686676331</v>
      </c>
      <c r="GQ31" s="2">
        <v>27211.266152053333</v>
      </c>
      <c r="GR31" s="2">
        <v>26788.580499691871</v>
      </c>
      <c r="GS31" s="2">
        <v>26941.89929974364</v>
      </c>
      <c r="GT31" s="2">
        <v>27019.712798615059</v>
      </c>
      <c r="GU31" s="2">
        <v>10195.13612718735</v>
      </c>
      <c r="GV31" s="2">
        <v>10406.101599220434</v>
      </c>
      <c r="GW31" s="2">
        <v>10514.188551327992</v>
      </c>
      <c r="GX31" s="2">
        <v>10362.343099512309</v>
      </c>
      <c r="GY31" s="2">
        <v>10351.546555133827</v>
      </c>
      <c r="GZ31" s="2">
        <v>10398.562231879094</v>
      </c>
      <c r="HA31" s="2">
        <v>10801.565199320292</v>
      </c>
      <c r="HB31" s="2">
        <v>10727.741563517986</v>
      </c>
      <c r="HC31" s="2">
        <v>10101.980122100229</v>
      </c>
      <c r="HD31" s="37">
        <v>3223.4555290648864</v>
      </c>
      <c r="HE31" s="2">
        <v>3173.2839106800834</v>
      </c>
      <c r="HF31" s="2">
        <v>3047.548574343502</v>
      </c>
      <c r="HG31" s="2">
        <v>3086.3046550256499</v>
      </c>
      <c r="HH31" s="2">
        <v>3016.0427788075631</v>
      </c>
      <c r="HI31" s="2">
        <v>3022.4045840543831</v>
      </c>
      <c r="HJ31" s="2">
        <v>3021.6128290982474</v>
      </c>
      <c r="HK31" s="2">
        <v>1327.4913955114537</v>
      </c>
      <c r="HL31" s="2">
        <v>1345.0549447538335</v>
      </c>
      <c r="HM31" s="2">
        <v>1336.4275542235273</v>
      </c>
      <c r="HN31" s="2">
        <v>1305.9685138643451</v>
      </c>
      <c r="HO31" s="2">
        <v>1292.1472570662168</v>
      </c>
      <c r="HP31" s="2">
        <v>1271.8347427514054</v>
      </c>
      <c r="HQ31" s="2">
        <v>1294.6083090093107</v>
      </c>
      <c r="HR31" s="2">
        <v>1268.4520383822953</v>
      </c>
      <c r="HS31" s="2">
        <v>1176.8150520502415</v>
      </c>
      <c r="HT31" s="37">
        <v>92495.691813318481</v>
      </c>
      <c r="HU31" s="2">
        <v>91608.799127696053</v>
      </c>
      <c r="HV31" s="2">
        <v>87627.106158619121</v>
      </c>
      <c r="HW31" s="2">
        <v>89087.611279016885</v>
      </c>
      <c r="HX31" s="2">
        <v>87867.381898994587</v>
      </c>
      <c r="HY31" s="2">
        <v>88279.607222212158</v>
      </c>
      <c r="HZ31" s="2">
        <v>88627.373396733819</v>
      </c>
      <c r="IA31" s="2">
        <v>31878.302700389027</v>
      </c>
      <c r="IB31" s="2">
        <v>32658.691298972099</v>
      </c>
      <c r="IC31" s="2">
        <v>33119.158268066349</v>
      </c>
      <c r="ID31" s="2">
        <v>32606.401163663111</v>
      </c>
      <c r="IE31" s="2">
        <v>32612.948727440358</v>
      </c>
      <c r="IF31" s="2">
        <v>32773.618332922313</v>
      </c>
      <c r="IG31" s="2">
        <v>34108.953651939497</v>
      </c>
      <c r="IH31" s="2">
        <v>33730.663497117501</v>
      </c>
      <c r="II31" s="38">
        <v>31910.762838683913</v>
      </c>
    </row>
    <row r="32" spans="1:243" x14ac:dyDescent="0.35">
      <c r="A32" s="65">
        <v>27</v>
      </c>
      <c r="B32" s="48" t="s">
        <v>94</v>
      </c>
      <c r="C32" s="28" t="s">
        <v>127</v>
      </c>
      <c r="D32" s="37">
        <v>2137.0672166488753</v>
      </c>
      <c r="E32" s="2">
        <v>1942.4578817731806</v>
      </c>
      <c r="F32" s="2">
        <v>2019.7642104618728</v>
      </c>
      <c r="G32" s="2">
        <v>2082.6993725308071</v>
      </c>
      <c r="H32" s="2">
        <v>1888.767934918058</v>
      </c>
      <c r="I32" s="2">
        <v>1874.751216051349</v>
      </c>
      <c r="J32" s="2">
        <v>1741.7370544272057</v>
      </c>
      <c r="K32" s="2">
        <v>1682.7005600079365</v>
      </c>
      <c r="L32" s="2">
        <v>1673.4335439133636</v>
      </c>
      <c r="M32" s="2">
        <v>1641.7615371833051</v>
      </c>
      <c r="N32" s="2">
        <v>1620.1897653618953</v>
      </c>
      <c r="O32" s="2">
        <v>1658.9483774473579</v>
      </c>
      <c r="P32" s="2">
        <v>1494.7109315883501</v>
      </c>
      <c r="Q32" s="2">
        <v>1466.4625583739294</v>
      </c>
      <c r="R32" s="2">
        <v>1320.2457582990378</v>
      </c>
      <c r="S32" s="2">
        <v>1342.3281239256326</v>
      </c>
      <c r="T32" s="37">
        <v>1835.0005886043059</v>
      </c>
      <c r="U32" s="2">
        <v>1660.1236385637824</v>
      </c>
      <c r="V32" s="2">
        <v>1753.0649574128358</v>
      </c>
      <c r="W32" s="2">
        <v>1817.2174030559179</v>
      </c>
      <c r="X32" s="2">
        <v>1616.5650106245178</v>
      </c>
      <c r="Y32" s="2">
        <v>1602.7565749242094</v>
      </c>
      <c r="Z32" s="2">
        <v>1448.7095551463385</v>
      </c>
      <c r="AA32" s="2">
        <v>1363.5864226169904</v>
      </c>
      <c r="AB32" s="2">
        <v>1330.4511629570443</v>
      </c>
      <c r="AC32" s="2">
        <v>1298.7887624637779</v>
      </c>
      <c r="AD32" s="2">
        <v>1284.2209954563375</v>
      </c>
      <c r="AE32" s="2">
        <v>1334.0064254549989</v>
      </c>
      <c r="AF32" s="2">
        <v>1183.685236385576</v>
      </c>
      <c r="AG32" s="2">
        <v>1185.8486574813298</v>
      </c>
      <c r="AH32" s="2">
        <v>1064.7328147049986</v>
      </c>
      <c r="AI32" s="2">
        <v>1130.6219993123409</v>
      </c>
      <c r="AJ32" s="37">
        <v>113.51980961166387</v>
      </c>
      <c r="AK32" s="2">
        <v>89.984541411442592</v>
      </c>
      <c r="AL32" s="2">
        <v>84.182912613225298</v>
      </c>
      <c r="AM32" s="2">
        <v>79.974237119745908</v>
      </c>
      <c r="AN32" s="2">
        <v>58.405187034633471</v>
      </c>
      <c r="AO32" s="2">
        <v>54.086958340067532</v>
      </c>
      <c r="AP32" s="2">
        <v>48.098443003812932</v>
      </c>
      <c r="AQ32" s="2">
        <v>56.626134926154414</v>
      </c>
      <c r="AR32" s="2">
        <v>52.292305403934016</v>
      </c>
      <c r="AS32" s="2">
        <v>64.552179127862289</v>
      </c>
      <c r="AT32" s="2">
        <v>58.028691934417232</v>
      </c>
      <c r="AU32" s="2">
        <v>60.881588393863829</v>
      </c>
      <c r="AV32" s="2">
        <v>55.385038660845716</v>
      </c>
      <c r="AW32" s="2">
        <v>53.876429598471915</v>
      </c>
      <c r="AX32" s="2">
        <v>56.997380259922302</v>
      </c>
      <c r="AY32" s="2">
        <v>58.890163906661378</v>
      </c>
      <c r="AZ32" s="37">
        <v>28.389848156934939</v>
      </c>
      <c r="BA32" s="2">
        <v>28.897069002512389</v>
      </c>
      <c r="BB32" s="2">
        <v>31.62195693846132</v>
      </c>
      <c r="BC32" s="2">
        <v>36.019863774048716</v>
      </c>
      <c r="BD32" s="2">
        <v>38.69330113209606</v>
      </c>
      <c r="BE32" s="2">
        <v>42.903162856398808</v>
      </c>
      <c r="BF32" s="2">
        <v>42.217544447922783</v>
      </c>
      <c r="BG32" s="2">
        <v>44.425442495038006</v>
      </c>
      <c r="BH32" s="2">
        <v>47.739119172162894</v>
      </c>
      <c r="BI32" s="2">
        <v>51.528817302302365</v>
      </c>
      <c r="BJ32" s="2">
        <v>55.545665060789744</v>
      </c>
      <c r="BK32" s="2">
        <v>56.879162113614925</v>
      </c>
      <c r="BL32" s="2">
        <v>52.53157859187521</v>
      </c>
      <c r="BM32" s="2">
        <v>52.485126283045865</v>
      </c>
      <c r="BN32" s="2">
        <v>53.896129948113192</v>
      </c>
      <c r="BO32" s="2">
        <v>55.361930419289244</v>
      </c>
      <c r="BP32" s="37">
        <v>286683.00761385448</v>
      </c>
      <c r="BQ32" s="2">
        <v>268252.16676421301</v>
      </c>
      <c r="BR32" s="2">
        <v>253221.37990717581</v>
      </c>
      <c r="BS32" s="2">
        <v>251992.18693541439</v>
      </c>
      <c r="BT32" s="2">
        <v>258720.75425656349</v>
      </c>
      <c r="BU32" s="2">
        <v>257861.30813667399</v>
      </c>
      <c r="BV32" s="2">
        <v>279451.7935980609</v>
      </c>
      <c r="BW32" s="2">
        <v>304922.82335182821</v>
      </c>
      <c r="BX32" s="2">
        <v>328242.54982438736</v>
      </c>
      <c r="BY32" s="2">
        <v>327093.657118837</v>
      </c>
      <c r="BZ32" s="2">
        <v>319416.10529028351</v>
      </c>
      <c r="CA32" s="2">
        <v>308164.28955722053</v>
      </c>
      <c r="CB32" s="2">
        <v>295554.04579342355</v>
      </c>
      <c r="CC32" s="2">
        <v>265196.80239883496</v>
      </c>
      <c r="CD32" s="2">
        <v>239634.54251051106</v>
      </c>
      <c r="CE32" s="2">
        <v>195386.28846279398</v>
      </c>
      <c r="CF32" s="37">
        <v>4681.7559999999594</v>
      </c>
      <c r="CG32" s="2">
        <v>3904.78599999996</v>
      </c>
      <c r="CH32" s="2">
        <v>2740.93299999996</v>
      </c>
      <c r="CI32" s="2">
        <v>1705.24</v>
      </c>
      <c r="CJ32" s="2">
        <v>1593.1</v>
      </c>
      <c r="CK32" s="2">
        <v>1249.56</v>
      </c>
      <c r="CL32" s="2">
        <v>1041.3000000000002</v>
      </c>
      <c r="CM32" s="2">
        <v>833.04</v>
      </c>
      <c r="CN32" s="2">
        <v>624.78</v>
      </c>
      <c r="CO32" s="2">
        <v>416.52</v>
      </c>
      <c r="CP32" s="2">
        <v>208.25999999999971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37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37">
        <v>4.7076183749827898</v>
      </c>
      <c r="DM32" s="2">
        <v>4.5136178582246123</v>
      </c>
      <c r="DN32" s="2">
        <v>4.6893099583259907</v>
      </c>
      <c r="DO32" s="2">
        <v>4.017409544102855</v>
      </c>
      <c r="DP32" s="2">
        <v>3.6682458702787679</v>
      </c>
      <c r="DQ32" s="2">
        <v>3.2339374508519017</v>
      </c>
      <c r="DR32" s="2">
        <v>3.2511368342785025</v>
      </c>
      <c r="DS32" s="2">
        <v>5.1530176626532258</v>
      </c>
      <c r="DT32" s="2">
        <v>6.1289947797914124</v>
      </c>
      <c r="DU32" s="2">
        <v>4.836773659811481</v>
      </c>
      <c r="DV32" s="2">
        <v>5.9665316281250238</v>
      </c>
      <c r="DW32" s="2">
        <v>4.5791057073333725</v>
      </c>
      <c r="DX32" s="2">
        <v>3.9714367574513134</v>
      </c>
      <c r="DY32" s="2">
        <v>5.0520923918988041</v>
      </c>
      <c r="DZ32" s="2">
        <v>4.2910351234824553</v>
      </c>
      <c r="EA32" s="2">
        <v>4.4101802051563377</v>
      </c>
      <c r="EB32" s="37">
        <v>9293.2255582048438</v>
      </c>
      <c r="EC32" s="2">
        <v>8050.2602384136198</v>
      </c>
      <c r="ED32" s="2">
        <v>7813.7011722980023</v>
      </c>
      <c r="EE32" s="2">
        <v>7990.5452670355153</v>
      </c>
      <c r="EF32" s="2">
        <v>7364.788376639056</v>
      </c>
      <c r="EG32" s="2">
        <v>7410.1044120319284</v>
      </c>
      <c r="EH32" s="2">
        <v>6620.1350463109939</v>
      </c>
      <c r="EI32" s="2">
        <v>6096.0994823964838</v>
      </c>
      <c r="EJ32" s="2">
        <v>5734.6566718232989</v>
      </c>
      <c r="EK32" s="2">
        <v>5408.1410221910537</v>
      </c>
      <c r="EL32" s="2">
        <v>5016.1979663915517</v>
      </c>
      <c r="EM32" s="2">
        <v>4429.3285808551727</v>
      </c>
      <c r="EN32" s="2">
        <v>3662.5339058288855</v>
      </c>
      <c r="EO32" s="2">
        <v>3313.0949549134507</v>
      </c>
      <c r="EP32" s="2">
        <v>3161.8459961003873</v>
      </c>
      <c r="EQ32" s="2">
        <v>3003.5193196627465</v>
      </c>
      <c r="ER32" s="37">
        <v>11251.029249510651</v>
      </c>
      <c r="ES32" s="2">
        <v>9691.6146736153842</v>
      </c>
      <c r="ET32" s="2">
        <v>9044.9557655074659</v>
      </c>
      <c r="EU32" s="2">
        <v>8524.727392698047</v>
      </c>
      <c r="EV32" s="2">
        <v>6744.6259759709283</v>
      </c>
      <c r="EW32" s="2">
        <v>6670.3160595987156</v>
      </c>
      <c r="EX32" s="2">
        <v>5700.8914616725706</v>
      </c>
      <c r="EY32" s="2">
        <v>6192.0889252028446</v>
      </c>
      <c r="EZ32" s="2">
        <v>5305.1567851241216</v>
      </c>
      <c r="FA32" s="2">
        <v>6046.1012804725005</v>
      </c>
      <c r="FB32" s="2">
        <v>4952.4214991997551</v>
      </c>
      <c r="FC32" s="2">
        <v>5038.9841462950226</v>
      </c>
      <c r="FD32" s="2">
        <v>4470.7479511384181</v>
      </c>
      <c r="FE32" s="2">
        <v>4651.4020554150902</v>
      </c>
      <c r="FF32" s="2">
        <v>4801.5680930290146</v>
      </c>
      <c r="FG32" s="2">
        <v>5343.705337354234</v>
      </c>
      <c r="FH32" s="37">
        <v>215.62292539041704</v>
      </c>
      <c r="FI32" s="2">
        <v>183.6686903081773</v>
      </c>
      <c r="FJ32" s="2">
        <v>172.22507203592909</v>
      </c>
      <c r="FK32" s="2">
        <v>155.46776646453492</v>
      </c>
      <c r="FL32" s="2">
        <v>131.3888299556142</v>
      </c>
      <c r="FM32" s="2">
        <v>120.11535490607027</v>
      </c>
      <c r="FN32" s="2">
        <v>92.831586374962271</v>
      </c>
      <c r="FO32" s="2">
        <v>115.72737025780476</v>
      </c>
      <c r="FP32" s="2">
        <v>87.024941340800538</v>
      </c>
      <c r="FQ32" s="2">
        <v>120.59755619726675</v>
      </c>
      <c r="FR32" s="2">
        <v>87.805412704356641</v>
      </c>
      <c r="FS32" s="2">
        <v>93.335593674316257</v>
      </c>
      <c r="FT32" s="2">
        <v>82.222398115701864</v>
      </c>
      <c r="FU32" s="2">
        <v>86.413213925104102</v>
      </c>
      <c r="FV32" s="2">
        <v>86.880741805209183</v>
      </c>
      <c r="FW32" s="2">
        <v>91.889516531591667</v>
      </c>
      <c r="FX32" s="37">
        <v>6720.727190158741</v>
      </c>
      <c r="FY32" s="2">
        <v>6292.4994063719596</v>
      </c>
      <c r="FZ32" s="2">
        <v>5859.7959566289937</v>
      </c>
      <c r="GA32" s="2">
        <v>5841.7068692148096</v>
      </c>
      <c r="GB32" s="2">
        <v>5265.0877870607292</v>
      </c>
      <c r="GC32" s="2">
        <v>4863.9604275999081</v>
      </c>
      <c r="GD32" s="2">
        <v>4416.7425184260264</v>
      </c>
      <c r="GE32" s="2">
        <v>4534.742541858699</v>
      </c>
      <c r="GF32" s="2">
        <v>4029.7401161371131</v>
      </c>
      <c r="GG32" s="2">
        <v>4135.2660676082878</v>
      </c>
      <c r="GH32" s="2">
        <v>4035.8759221482774</v>
      </c>
      <c r="GI32" s="2">
        <v>3637.7387544968628</v>
      </c>
      <c r="GJ32" s="2">
        <v>3571.3021949559338</v>
      </c>
      <c r="GK32" s="2">
        <v>3489.8484935923925</v>
      </c>
      <c r="GL32" s="2">
        <v>3670.0792548838822</v>
      </c>
      <c r="GM32" s="2">
        <v>3389.9188433900208</v>
      </c>
      <c r="GN32" s="37">
        <v>1062.4882507323214</v>
      </c>
      <c r="GO32" s="2">
        <v>998.01419385358668</v>
      </c>
      <c r="GP32" s="2">
        <v>889.34860014642311</v>
      </c>
      <c r="GQ32" s="2">
        <v>1144.1614071626232</v>
      </c>
      <c r="GR32" s="2">
        <v>989.19121002216718</v>
      </c>
      <c r="GS32" s="2">
        <v>1070.6030790356788</v>
      </c>
      <c r="GT32" s="2">
        <v>956.04666983383117</v>
      </c>
      <c r="GU32" s="2">
        <v>1279.9164279344945</v>
      </c>
      <c r="GV32" s="2">
        <v>1220.8904119358403</v>
      </c>
      <c r="GW32" s="2">
        <v>1162.1135063825836</v>
      </c>
      <c r="GX32" s="2">
        <v>1191.2436953070621</v>
      </c>
      <c r="GY32" s="2">
        <v>1178.6601568459344</v>
      </c>
      <c r="GZ32" s="2">
        <v>1083.9513817231368</v>
      </c>
      <c r="HA32" s="2">
        <v>1040.7348987974631</v>
      </c>
      <c r="HB32" s="2">
        <v>1202.8486058820367</v>
      </c>
      <c r="HC32" s="2">
        <v>1157.5114128112937</v>
      </c>
      <c r="HD32" s="37">
        <v>348.91899720772642</v>
      </c>
      <c r="HE32" s="2">
        <v>306.37900457335718</v>
      </c>
      <c r="HF32" s="2">
        <v>287.08071349355777</v>
      </c>
      <c r="HG32" s="2">
        <v>300.07170757395176</v>
      </c>
      <c r="HH32" s="2">
        <v>257.77085578478881</v>
      </c>
      <c r="HI32" s="2">
        <v>254.6640025844369</v>
      </c>
      <c r="HJ32" s="2">
        <v>223.04185860298503</v>
      </c>
      <c r="HK32" s="2">
        <v>233.66150355014196</v>
      </c>
      <c r="HL32" s="2">
        <v>220.59289298250152</v>
      </c>
      <c r="HM32" s="2">
        <v>206.46539119240387</v>
      </c>
      <c r="HN32" s="2">
        <v>203.11073737627029</v>
      </c>
      <c r="HO32" s="2">
        <v>194.21159880730511</v>
      </c>
      <c r="HP32" s="2">
        <v>174.21502065760708</v>
      </c>
      <c r="HQ32" s="2">
        <v>166.36817678181129</v>
      </c>
      <c r="HR32" s="2">
        <v>175.40111896959223</v>
      </c>
      <c r="HS32" s="2">
        <v>170.04275362110894</v>
      </c>
      <c r="HT32" s="37">
        <v>1809.6517363137125</v>
      </c>
      <c r="HU32" s="2">
        <v>1722.499205721791</v>
      </c>
      <c r="HV32" s="2">
        <v>1517.3511644685959</v>
      </c>
      <c r="HW32" s="2">
        <v>2031.1140779100347</v>
      </c>
      <c r="HX32" s="2">
        <v>1756.7988103071195</v>
      </c>
      <c r="HY32" s="2">
        <v>1927.6755697189174</v>
      </c>
      <c r="HZ32" s="2">
        <v>1724.4372199385743</v>
      </c>
      <c r="IA32" s="2">
        <v>2382.9803168537633</v>
      </c>
      <c r="IB32" s="2">
        <v>2273.6599632385646</v>
      </c>
      <c r="IC32" s="2">
        <v>2166.7053729892687</v>
      </c>
      <c r="ID32" s="2">
        <v>2228.0440374614709</v>
      </c>
      <c r="IE32" s="2">
        <v>2212.6010965110704</v>
      </c>
      <c r="IF32" s="2">
        <v>2039.6993857083664</v>
      </c>
      <c r="IG32" s="2">
        <v>1957.0405271622594</v>
      </c>
      <c r="IH32" s="2">
        <v>2282.2301465659971</v>
      </c>
      <c r="II32" s="38">
        <v>2192.7428723458288</v>
      </c>
    </row>
    <row r="33" spans="1:243" x14ac:dyDescent="0.35">
      <c r="A33" s="65">
        <v>28</v>
      </c>
      <c r="B33" s="48" t="s">
        <v>2</v>
      </c>
      <c r="C33" s="28" t="s">
        <v>128</v>
      </c>
      <c r="D33" s="37">
        <v>3700.3836856484477</v>
      </c>
      <c r="E33" s="2">
        <v>3369.8287207715898</v>
      </c>
      <c r="F33" s="2">
        <v>3511.6691819363491</v>
      </c>
      <c r="G33" s="2">
        <v>3425.3023827499296</v>
      </c>
      <c r="H33" s="2">
        <v>3049.7616356501394</v>
      </c>
      <c r="I33" s="2">
        <v>2773.2348143238637</v>
      </c>
      <c r="J33" s="2">
        <v>2650.6452507549143</v>
      </c>
      <c r="K33" s="2">
        <v>2558.8848077498856</v>
      </c>
      <c r="L33" s="2">
        <v>2263.7898576814155</v>
      </c>
      <c r="M33" s="2">
        <v>2109.1428518437187</v>
      </c>
      <c r="N33" s="2">
        <v>1962.8390927172027</v>
      </c>
      <c r="O33" s="2">
        <v>1929.7631237646317</v>
      </c>
      <c r="P33" s="2">
        <v>1769.5777195288442</v>
      </c>
      <c r="Q33" s="2">
        <v>1825.0604135486267</v>
      </c>
      <c r="R33" s="2">
        <v>1605.8875210222159</v>
      </c>
      <c r="S33" s="2">
        <v>1579.9599647885548</v>
      </c>
      <c r="T33" s="37">
        <v>3632.3397225003382</v>
      </c>
      <c r="U33" s="2">
        <v>3301.890788759064</v>
      </c>
      <c r="V33" s="2">
        <v>3443.2161482186866</v>
      </c>
      <c r="W33" s="2">
        <v>3356.0227749710034</v>
      </c>
      <c r="X33" s="2">
        <v>2982.3621267033877</v>
      </c>
      <c r="Y33" s="2">
        <v>2707.1187506470251</v>
      </c>
      <c r="Z33" s="2">
        <v>2585.7103610061304</v>
      </c>
      <c r="AA33" s="2">
        <v>2494.6999321621984</v>
      </c>
      <c r="AB33" s="2">
        <v>2201.2673743888727</v>
      </c>
      <c r="AC33" s="2">
        <v>2049.5806071939874</v>
      </c>
      <c r="AD33" s="2">
        <v>1905.6230311703121</v>
      </c>
      <c r="AE33" s="2">
        <v>1876.3343202905448</v>
      </c>
      <c r="AF33" s="2">
        <v>1719.2397419863598</v>
      </c>
      <c r="AG33" s="2">
        <v>1774.5123812956392</v>
      </c>
      <c r="AH33" s="2">
        <v>1556.1909875283857</v>
      </c>
      <c r="AI33" s="2">
        <v>1533.4182226604269</v>
      </c>
      <c r="AJ33" s="37">
        <v>183.97248557384651</v>
      </c>
      <c r="AK33" s="2">
        <v>187.37498299337912</v>
      </c>
      <c r="AL33" s="2">
        <v>201.37972481684363</v>
      </c>
      <c r="AM33" s="2">
        <v>187.1358785360031</v>
      </c>
      <c r="AN33" s="2">
        <v>161.1562772570484</v>
      </c>
      <c r="AO33" s="2">
        <v>146.5960033306126</v>
      </c>
      <c r="AP33" s="2">
        <v>130.03290669606292</v>
      </c>
      <c r="AQ33" s="2">
        <v>144.97697019128526</v>
      </c>
      <c r="AR33" s="2">
        <v>143.1486428752211</v>
      </c>
      <c r="AS33" s="2">
        <v>125.98346454877145</v>
      </c>
      <c r="AT33" s="2">
        <v>113.82563748315881</v>
      </c>
      <c r="AU33" s="2">
        <v>97.602558467704526</v>
      </c>
      <c r="AV33" s="2">
        <v>88.284391969187311</v>
      </c>
      <c r="AW33" s="2">
        <v>85.475164828047937</v>
      </c>
      <c r="AX33" s="2">
        <v>83.304129571879926</v>
      </c>
      <c r="AY33" s="2">
        <v>86.543474113935972</v>
      </c>
      <c r="AZ33" s="37">
        <v>58.754464095450551</v>
      </c>
      <c r="BA33" s="2">
        <v>68.051039790858539</v>
      </c>
      <c r="BB33" s="2">
        <v>80.827341925088007</v>
      </c>
      <c r="BC33" s="2">
        <v>97.9443904341707</v>
      </c>
      <c r="BD33" s="2">
        <v>106.42311565608333</v>
      </c>
      <c r="BE33" s="2">
        <v>113.09452552557059</v>
      </c>
      <c r="BF33" s="2">
        <v>121.75695305837957</v>
      </c>
      <c r="BG33" s="2">
        <v>128.85301922833747</v>
      </c>
      <c r="BH33" s="2">
        <v>133.22242886137599</v>
      </c>
      <c r="BI33" s="2">
        <v>135.43841466777215</v>
      </c>
      <c r="BJ33" s="2">
        <v>138.71485119043916</v>
      </c>
      <c r="BK33" s="2">
        <v>133.93961372355645</v>
      </c>
      <c r="BL33" s="2">
        <v>130.31761999316296</v>
      </c>
      <c r="BM33" s="2">
        <v>136.27099177985644</v>
      </c>
      <c r="BN33" s="2">
        <v>137.1220102655023</v>
      </c>
      <c r="BO33" s="2">
        <v>128.74151037046835</v>
      </c>
      <c r="BP33" s="37">
        <v>47322.80056675087</v>
      </c>
      <c r="BQ33" s="2">
        <v>44657.906944137132</v>
      </c>
      <c r="BR33" s="2">
        <v>41395.155812649391</v>
      </c>
      <c r="BS33" s="2">
        <v>38084.539714866572</v>
      </c>
      <c r="BT33" s="2">
        <v>34685.007534690121</v>
      </c>
      <c r="BU33" s="2">
        <v>32041.326319314558</v>
      </c>
      <c r="BV33" s="2">
        <v>29028.375800831509</v>
      </c>
      <c r="BW33" s="2">
        <v>25979.470326820461</v>
      </c>
      <c r="BX33" s="2">
        <v>23210.377643771579</v>
      </c>
      <c r="BY33" s="2">
        <v>20143.527755406609</v>
      </c>
      <c r="BZ33" s="2">
        <v>17269.50813189059</v>
      </c>
      <c r="CA33" s="2">
        <v>15201.93420025376</v>
      </c>
      <c r="CB33" s="2">
        <v>13331.84526916184</v>
      </c>
      <c r="CC33" s="2">
        <v>12042.91481613776</v>
      </c>
      <c r="CD33" s="2">
        <v>11026.685145451222</v>
      </c>
      <c r="CE33" s="2">
        <v>10002.024604767441</v>
      </c>
      <c r="CF33" s="37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37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37">
        <v>5.9036075008515514</v>
      </c>
      <c r="DM33" s="2">
        <v>6.369663959722522</v>
      </c>
      <c r="DN33" s="2">
        <v>5.9847683707779948</v>
      </c>
      <c r="DO33" s="2">
        <v>6.9901072010180529</v>
      </c>
      <c r="DP33" s="2">
        <v>7.0109275207161881</v>
      </c>
      <c r="DQ33" s="2">
        <v>6.1553020213815195</v>
      </c>
      <c r="DR33" s="2">
        <v>6.6610939378207963</v>
      </c>
      <c r="DS33" s="2">
        <v>6.318838692828197</v>
      </c>
      <c r="DT33" s="2">
        <v>8.0773124803113667</v>
      </c>
      <c r="DU33" s="2">
        <v>5.3331932405239915</v>
      </c>
      <c r="DV33" s="2">
        <v>7.1172552056450558</v>
      </c>
      <c r="DW33" s="2">
        <v>5.4103147000908542</v>
      </c>
      <c r="DX33" s="2">
        <v>5.1997417191091326</v>
      </c>
      <c r="DY33" s="2">
        <v>5.5667409331570372</v>
      </c>
      <c r="DZ33" s="2">
        <v>5.407434650095678</v>
      </c>
      <c r="EA33" s="2">
        <v>5.2470163180592815</v>
      </c>
      <c r="EB33" s="37">
        <v>30640.543465104558</v>
      </c>
      <c r="EC33" s="2">
        <v>25699.3385862381</v>
      </c>
      <c r="ED33" s="2">
        <v>24431.386345366944</v>
      </c>
      <c r="EE33" s="2">
        <v>22812.498532952584</v>
      </c>
      <c r="EF33" s="2">
        <v>19621.715538296237</v>
      </c>
      <c r="EG33" s="2">
        <v>17576.138533719852</v>
      </c>
      <c r="EH33" s="2">
        <v>16397.003770283187</v>
      </c>
      <c r="EI33" s="2">
        <v>14323.307296986948</v>
      </c>
      <c r="EJ33" s="2">
        <v>12636.760339763276</v>
      </c>
      <c r="EK33" s="2">
        <v>10983.145773377129</v>
      </c>
      <c r="EL33" s="2">
        <v>9867.586557010427</v>
      </c>
      <c r="EM33" s="2">
        <v>8383.9909422955861</v>
      </c>
      <c r="EN33" s="2">
        <v>7171.6130509223558</v>
      </c>
      <c r="EO33" s="2">
        <v>6563.1651983242073</v>
      </c>
      <c r="EP33" s="2">
        <v>5908.3800425260952</v>
      </c>
      <c r="EQ33" s="2">
        <v>5110.5601018584875</v>
      </c>
      <c r="ER33" s="37">
        <v>9249.2857155879574</v>
      </c>
      <c r="ES33" s="2">
        <v>8951.5947288562802</v>
      </c>
      <c r="ET33" s="2">
        <v>9605.7513193075247</v>
      </c>
      <c r="EU33" s="2">
        <v>10160.178479521857</v>
      </c>
      <c r="EV33" s="2">
        <v>9876.3145140253764</v>
      </c>
      <c r="EW33" s="2">
        <v>9928.9922254508383</v>
      </c>
      <c r="EX33" s="2">
        <v>10182.512580666669</v>
      </c>
      <c r="EY33" s="2">
        <v>9542.9262702778124</v>
      </c>
      <c r="EZ33" s="2">
        <v>8835.5086837933759</v>
      </c>
      <c r="FA33" s="2">
        <v>7873.931901508844</v>
      </c>
      <c r="FB33" s="2">
        <v>7080.636857137868</v>
      </c>
      <c r="FC33" s="2">
        <v>6015.6017203977299</v>
      </c>
      <c r="FD33" s="2">
        <v>5018.2244538418054</v>
      </c>
      <c r="FE33" s="2">
        <v>4674.2484971117701</v>
      </c>
      <c r="FF33" s="2">
        <v>4207.8184760392787</v>
      </c>
      <c r="FG33" s="2">
        <v>3669.7858657445304</v>
      </c>
      <c r="FH33" s="37">
        <v>38.363255787331404</v>
      </c>
      <c r="FI33" s="2">
        <v>41.922814120261478</v>
      </c>
      <c r="FJ33" s="2">
        <v>50.843379583837425</v>
      </c>
      <c r="FK33" s="2">
        <v>57.965978541826161</v>
      </c>
      <c r="FL33" s="2">
        <v>58.358290191631689</v>
      </c>
      <c r="FM33" s="2">
        <v>58.03225508119526</v>
      </c>
      <c r="FN33" s="2">
        <v>58.344542525273852</v>
      </c>
      <c r="FO33" s="2">
        <v>60.883218269761045</v>
      </c>
      <c r="FP33" s="2">
        <v>62.728272104036321</v>
      </c>
      <c r="FQ33" s="2">
        <v>62.532998529659466</v>
      </c>
      <c r="FR33" s="2">
        <v>61.729145459308931</v>
      </c>
      <c r="FS33" s="2">
        <v>60.401417517646543</v>
      </c>
      <c r="FT33" s="2">
        <v>53.466663121644771</v>
      </c>
      <c r="FU33" s="2">
        <v>57.379508202389246</v>
      </c>
      <c r="FV33" s="2">
        <v>60.189698783912959</v>
      </c>
      <c r="FW33" s="2">
        <v>59.957032111722789</v>
      </c>
      <c r="FX33" s="37">
        <v>3493.4736033830804</v>
      </c>
      <c r="FY33" s="2">
        <v>3199.026456743215</v>
      </c>
      <c r="FZ33" s="2">
        <v>3270.324321415661</v>
      </c>
      <c r="GA33" s="2">
        <v>3473.7620274539113</v>
      </c>
      <c r="GB33" s="2">
        <v>3232.5731490913859</v>
      </c>
      <c r="GC33" s="2">
        <v>3088.8754006189702</v>
      </c>
      <c r="GD33" s="2">
        <v>3142.6024927332683</v>
      </c>
      <c r="GE33" s="2">
        <v>3265.3928146365724</v>
      </c>
      <c r="GF33" s="2">
        <v>2789.7097070126661</v>
      </c>
      <c r="GG33" s="2">
        <v>2530.1882775897252</v>
      </c>
      <c r="GH33" s="2">
        <v>2614.4889318507494</v>
      </c>
      <c r="GI33" s="2">
        <v>2860.0479173610738</v>
      </c>
      <c r="GJ33" s="2">
        <v>2871.6766644264339</v>
      </c>
      <c r="GK33" s="2">
        <v>2663.8541367552912</v>
      </c>
      <c r="GL33" s="2">
        <v>3190.2421654229875</v>
      </c>
      <c r="GM33" s="2">
        <v>3272.4652612174082</v>
      </c>
      <c r="GN33" s="37">
        <v>1793.8921936483302</v>
      </c>
      <c r="GO33" s="2">
        <v>1632.3106640332078</v>
      </c>
      <c r="GP33" s="2">
        <v>1448.014752978705</v>
      </c>
      <c r="GQ33" s="2">
        <v>1652.6704436176431</v>
      </c>
      <c r="GR33" s="2">
        <v>1394.3588171152314</v>
      </c>
      <c r="GS33" s="2">
        <v>1437.4246574372398</v>
      </c>
      <c r="GT33" s="2">
        <v>1293.422113269909</v>
      </c>
      <c r="GU33" s="2">
        <v>1602.9853755982429</v>
      </c>
      <c r="GV33" s="2">
        <v>1486.3143441116906</v>
      </c>
      <c r="GW33" s="2">
        <v>1384.7763368850142</v>
      </c>
      <c r="GX33" s="2">
        <v>1365.7086266228789</v>
      </c>
      <c r="GY33" s="2">
        <v>1325.6116120277791</v>
      </c>
      <c r="GZ33" s="2">
        <v>1260.1791066412527</v>
      </c>
      <c r="HA33" s="2">
        <v>1276.6157546294448</v>
      </c>
      <c r="HB33" s="2">
        <v>1411.8678100058928</v>
      </c>
      <c r="HC33" s="2">
        <v>1302.4695860114928</v>
      </c>
      <c r="HD33" s="37">
        <v>819.73929707785487</v>
      </c>
      <c r="HE33" s="2">
        <v>688.50878973465137</v>
      </c>
      <c r="HF33" s="2">
        <v>639.71452131075523</v>
      </c>
      <c r="HG33" s="2">
        <v>602.47528760022465</v>
      </c>
      <c r="HH33" s="2">
        <v>514.48663086959129</v>
      </c>
      <c r="HI33" s="2">
        <v>471.96340817628987</v>
      </c>
      <c r="HJ33" s="2">
        <v>430.62299129629224</v>
      </c>
      <c r="HK33" s="2">
        <v>411.57259851834522</v>
      </c>
      <c r="HL33" s="2">
        <v>377.25571356832302</v>
      </c>
      <c r="HM33" s="2">
        <v>343.37955113117425</v>
      </c>
      <c r="HN33" s="2">
        <v>326.60858212805374</v>
      </c>
      <c r="HO33" s="2">
        <v>301.21642064024394</v>
      </c>
      <c r="HP33" s="2">
        <v>275.95510074968638</v>
      </c>
      <c r="HQ33" s="2">
        <v>272.57485211162646</v>
      </c>
      <c r="HR33" s="2">
        <v>268.51050897104767</v>
      </c>
      <c r="HS33" s="2">
        <v>249.16077854163629</v>
      </c>
      <c r="HT33" s="37">
        <v>2814.1274847391001</v>
      </c>
      <c r="HU33" s="2">
        <v>2621.1379006290031</v>
      </c>
      <c r="HV33" s="2">
        <v>2291.0548279409581</v>
      </c>
      <c r="HW33" s="2">
        <v>2756.3892372925047</v>
      </c>
      <c r="HX33" s="2">
        <v>2317.9529626865369</v>
      </c>
      <c r="HY33" s="2">
        <v>2451.7328680107271</v>
      </c>
      <c r="HZ33" s="2">
        <v>2198.0403897439842</v>
      </c>
      <c r="IA33" s="2">
        <v>2859.25957586921</v>
      </c>
      <c r="IB33" s="2">
        <v>2653.7120828169795</v>
      </c>
      <c r="IC33" s="2">
        <v>2479.6632650558977</v>
      </c>
      <c r="ID33" s="2">
        <v>2456.1414452979247</v>
      </c>
      <c r="IE33" s="2">
        <v>2401.663025675005</v>
      </c>
      <c r="IF33" s="2">
        <v>2294.3334523503358</v>
      </c>
      <c r="IG33" s="2">
        <v>2328.9636728415931</v>
      </c>
      <c r="IH33" s="2">
        <v>2613.1565843972603</v>
      </c>
      <c r="II33" s="38">
        <v>2406.8529228348048</v>
      </c>
    </row>
    <row r="34" spans="1:243" x14ac:dyDescent="0.35">
      <c r="A34" s="65">
        <v>29</v>
      </c>
      <c r="B34" s="48" t="s">
        <v>2</v>
      </c>
      <c r="C34" s="28" t="s">
        <v>129</v>
      </c>
      <c r="D34" s="37">
        <v>4333.292614468658</v>
      </c>
      <c r="E34" s="2">
        <v>3787.0209157538829</v>
      </c>
      <c r="F34" s="2">
        <v>3817.905819223412</v>
      </c>
      <c r="G34" s="2">
        <v>2476.1743392411881</v>
      </c>
      <c r="H34" s="2">
        <v>1837.2664995383529</v>
      </c>
      <c r="I34" s="2">
        <v>2193.2907241355429</v>
      </c>
      <c r="J34" s="2">
        <v>2316.4421309372751</v>
      </c>
      <c r="K34" s="2">
        <v>3039.5314925299394</v>
      </c>
      <c r="L34" s="2">
        <v>3590.5209382788507</v>
      </c>
      <c r="M34" s="2">
        <v>3204.9217831357214</v>
      </c>
      <c r="N34" s="2">
        <v>3386.4160104328012</v>
      </c>
      <c r="O34" s="2">
        <v>3399.2587116375312</v>
      </c>
      <c r="P34" s="2">
        <v>2824.6198585002326</v>
      </c>
      <c r="Q34" s="2">
        <v>2853.9925531142726</v>
      </c>
      <c r="R34" s="2">
        <v>3080.948820142803</v>
      </c>
      <c r="S34" s="2">
        <v>3076.9153683913332</v>
      </c>
      <c r="T34" s="37">
        <v>4274.4472815381496</v>
      </c>
      <c r="U34" s="2">
        <v>3735.6763486931227</v>
      </c>
      <c r="V34" s="2">
        <v>3765.5725243257216</v>
      </c>
      <c r="W34" s="2">
        <v>2441.8245479849797</v>
      </c>
      <c r="X34" s="2">
        <v>1812.364894366619</v>
      </c>
      <c r="Y34" s="2">
        <v>2163.4768834126858</v>
      </c>
      <c r="Z34" s="2">
        <v>2284.4464607725013</v>
      </c>
      <c r="AA34" s="2">
        <v>2994.7472090916467</v>
      </c>
      <c r="AB34" s="2">
        <v>3538.5206693388577</v>
      </c>
      <c r="AC34" s="2">
        <v>3158.8454217451517</v>
      </c>
      <c r="AD34" s="2">
        <v>3332.6869513946681</v>
      </c>
      <c r="AE34" s="2">
        <v>3340.5853560020105</v>
      </c>
      <c r="AF34" s="2">
        <v>2773.0580261345399</v>
      </c>
      <c r="AG34" s="2">
        <v>2795.6397798219232</v>
      </c>
      <c r="AH34" s="2">
        <v>3023.7420261081588</v>
      </c>
      <c r="AI34" s="2">
        <v>3016.3544653543577</v>
      </c>
      <c r="AJ34" s="37">
        <v>30.856641505141145</v>
      </c>
      <c r="AK34" s="2">
        <v>27.135441110578704</v>
      </c>
      <c r="AL34" s="2">
        <v>26.765676836957486</v>
      </c>
      <c r="AM34" s="2">
        <v>44.674645499274988</v>
      </c>
      <c r="AN34" s="2">
        <v>19.324662952222539</v>
      </c>
      <c r="AO34" s="2">
        <v>15.627379619265254</v>
      </c>
      <c r="AP34" s="2">
        <v>19.131025874661603</v>
      </c>
      <c r="AQ34" s="2">
        <v>20.365727347927944</v>
      </c>
      <c r="AR34" s="2">
        <v>23.762767292367712</v>
      </c>
      <c r="AS34" s="2">
        <v>20.878819577965064</v>
      </c>
      <c r="AT34" s="2">
        <v>236.61172456256392</v>
      </c>
      <c r="AU34" s="2">
        <v>420.16462240315951</v>
      </c>
      <c r="AV34" s="2">
        <v>433.83489055229586</v>
      </c>
      <c r="AW34" s="2">
        <v>588.12001154204836</v>
      </c>
      <c r="AX34" s="2">
        <v>445.31734901093984</v>
      </c>
      <c r="AY34" s="2">
        <v>565.46456970299107</v>
      </c>
      <c r="AZ34" s="37">
        <v>218.34701457234641</v>
      </c>
      <c r="BA34" s="2">
        <v>190.42357760307002</v>
      </c>
      <c r="BB34" s="2">
        <v>194.22722352869098</v>
      </c>
      <c r="BC34" s="2">
        <v>124.47111160008947</v>
      </c>
      <c r="BD34" s="2">
        <v>91.522682975209364</v>
      </c>
      <c r="BE34" s="2">
        <v>110.47963731344623</v>
      </c>
      <c r="BF34" s="2">
        <v>118.39068623139427</v>
      </c>
      <c r="BG34" s="2">
        <v>166.57542410089346</v>
      </c>
      <c r="BH34" s="2">
        <v>193.49284616017695</v>
      </c>
      <c r="BI34" s="2">
        <v>171.49399744742692</v>
      </c>
      <c r="BJ34" s="2">
        <v>177.60948692805749</v>
      </c>
      <c r="BK34" s="2">
        <v>176.89744692823137</v>
      </c>
      <c r="BL34" s="2">
        <v>148.63860637222297</v>
      </c>
      <c r="BM34" s="2">
        <v>157.9814169426615</v>
      </c>
      <c r="BN34" s="2">
        <v>168.75549679549948</v>
      </c>
      <c r="BO34" s="2">
        <v>168.72583232028592</v>
      </c>
      <c r="BP34" s="37">
        <v>119.388106694244</v>
      </c>
      <c r="BQ34" s="2">
        <v>122.526644846742</v>
      </c>
      <c r="BR34" s="2">
        <v>113.64171115506301</v>
      </c>
      <c r="BS34" s="2">
        <v>114.056608203059</v>
      </c>
      <c r="BT34" s="2">
        <v>107.003620635676</v>
      </c>
      <c r="BU34" s="2">
        <v>99.170205447401003</v>
      </c>
      <c r="BV34" s="2">
        <v>86.469588957778797</v>
      </c>
      <c r="BW34" s="2">
        <v>71.555685803509107</v>
      </c>
      <c r="BX34" s="2">
        <v>59.307223364431401</v>
      </c>
      <c r="BY34" s="2">
        <v>45.845118827406402</v>
      </c>
      <c r="BZ34" s="2">
        <v>37.416714437588197</v>
      </c>
      <c r="CA34" s="2">
        <v>30.9227722535719</v>
      </c>
      <c r="CB34" s="2">
        <v>25.224741597744799</v>
      </c>
      <c r="CC34" s="2">
        <v>20.3374793605246</v>
      </c>
      <c r="CD34" s="2">
        <v>17.7016115324524</v>
      </c>
      <c r="CE34" s="2">
        <v>15.549520413065601</v>
      </c>
      <c r="CF34" s="37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37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37">
        <v>30533.706758489985</v>
      </c>
      <c r="DM34" s="2">
        <v>26931.199188001159</v>
      </c>
      <c r="DN34" s="2">
        <v>20715.551661879479</v>
      </c>
      <c r="DO34" s="2">
        <v>10931.91971569111</v>
      </c>
      <c r="DP34" s="2">
        <v>8099.4713869980615</v>
      </c>
      <c r="DQ34" s="2">
        <v>14947.221171293706</v>
      </c>
      <c r="DR34" s="2">
        <v>15187.892067769037</v>
      </c>
      <c r="DS34" s="2">
        <v>14828.936717731189</v>
      </c>
      <c r="DT34" s="2">
        <v>24719.636063762006</v>
      </c>
      <c r="DU34" s="2">
        <v>23912.179727533443</v>
      </c>
      <c r="DV34" s="2">
        <v>17188.911121118515</v>
      </c>
      <c r="DW34" s="2">
        <v>17956.288375000328</v>
      </c>
      <c r="DX34" s="2">
        <v>5535.7136011010825</v>
      </c>
      <c r="DY34" s="2">
        <v>4216.1960054427263</v>
      </c>
      <c r="DZ34" s="2">
        <v>4405.4488964010025</v>
      </c>
      <c r="EA34" s="2">
        <v>4004.7506089098729</v>
      </c>
      <c r="EB34" s="37">
        <v>83869.627041943444</v>
      </c>
      <c r="EC34" s="2">
        <v>73294.289269022964</v>
      </c>
      <c r="ED34" s="2">
        <v>71636.493759341553</v>
      </c>
      <c r="EE34" s="2">
        <v>45915.349209770189</v>
      </c>
      <c r="EF34" s="2">
        <v>31925.965231459671</v>
      </c>
      <c r="EG34" s="2">
        <v>37478.691968741012</v>
      </c>
      <c r="EH34" s="2">
        <v>38661.931638331225</v>
      </c>
      <c r="EI34" s="2">
        <v>43981.079617524498</v>
      </c>
      <c r="EJ34" s="2">
        <v>53287.321302377095</v>
      </c>
      <c r="EK34" s="2">
        <v>47688.18802208874</v>
      </c>
      <c r="EL34" s="2">
        <v>51187.880597300413</v>
      </c>
      <c r="EM34" s="2">
        <v>50532.334114421632</v>
      </c>
      <c r="EN34" s="2">
        <v>41146.817924959803</v>
      </c>
      <c r="EO34" s="2">
        <v>35523.320215477281</v>
      </c>
      <c r="EP34" s="2">
        <v>37592.491713228665</v>
      </c>
      <c r="EQ34" s="2">
        <v>32937.528280753126</v>
      </c>
      <c r="ER34" s="37">
        <v>4858.6903922381653</v>
      </c>
      <c r="ES34" s="2">
        <v>4255.8542686253859</v>
      </c>
      <c r="ET34" s="2">
        <v>4248.1935762743196</v>
      </c>
      <c r="EU34" s="2">
        <v>2765.0757406200496</v>
      </c>
      <c r="EV34" s="2">
        <v>2030.3634877745708</v>
      </c>
      <c r="EW34" s="2">
        <v>2439.4693506685271</v>
      </c>
      <c r="EX34" s="2">
        <v>2568.5922286204695</v>
      </c>
      <c r="EY34" s="2">
        <v>3258.5875327874801</v>
      </c>
      <c r="EZ34" s="2">
        <v>3907.7321489115775</v>
      </c>
      <c r="FA34" s="2">
        <v>3530.1834964531358</v>
      </c>
      <c r="FB34" s="2">
        <v>3924.5117007885628</v>
      </c>
      <c r="FC34" s="2">
        <v>3999.3855806035467</v>
      </c>
      <c r="FD34" s="2">
        <v>3320.1713866837836</v>
      </c>
      <c r="FE34" s="2">
        <v>3226.6662840176705</v>
      </c>
      <c r="FF34" s="2">
        <v>3491.7792606225089</v>
      </c>
      <c r="FG34" s="2">
        <v>3516.349256606713</v>
      </c>
      <c r="FH34" s="37">
        <v>54.072290227451539</v>
      </c>
      <c r="FI34" s="2">
        <v>46.121065108096886</v>
      </c>
      <c r="FJ34" s="2">
        <v>47.217473159077706</v>
      </c>
      <c r="FK34" s="2">
        <v>33.376668252353248</v>
      </c>
      <c r="FL34" s="2">
        <v>23.91542616235294</v>
      </c>
      <c r="FM34" s="2">
        <v>27.629411635005848</v>
      </c>
      <c r="FN34" s="2">
        <v>25.642371394922645</v>
      </c>
      <c r="FO34" s="2">
        <v>26.351658114800202</v>
      </c>
      <c r="FP34" s="2">
        <v>30.972975637861623</v>
      </c>
      <c r="FQ34" s="2">
        <v>25.724220546814646</v>
      </c>
      <c r="FR34" s="2">
        <v>21.590294962184533</v>
      </c>
      <c r="FS34" s="2">
        <v>27.459146215554249</v>
      </c>
      <c r="FT34" s="2">
        <v>21.021453433669407</v>
      </c>
      <c r="FU34" s="2">
        <v>17.704759733129379</v>
      </c>
      <c r="FV34" s="2">
        <v>20.587672180115394</v>
      </c>
      <c r="FW34" s="2">
        <v>20.224481830264569</v>
      </c>
      <c r="FX34" s="37">
        <v>1500.4132811818695</v>
      </c>
      <c r="FY34" s="2">
        <v>1316.7217826477515</v>
      </c>
      <c r="FZ34" s="2">
        <v>1301.2036677241749</v>
      </c>
      <c r="GA34" s="2">
        <v>818.36693182091926</v>
      </c>
      <c r="GB34" s="2">
        <v>599.85179208099396</v>
      </c>
      <c r="GC34" s="2">
        <v>719.28020595213945</v>
      </c>
      <c r="GD34" s="2">
        <v>754.71019637358734</v>
      </c>
      <c r="GE34" s="2">
        <v>895.8220643224065</v>
      </c>
      <c r="GF34" s="2">
        <v>1101.6438140749628</v>
      </c>
      <c r="GG34" s="2">
        <v>1000.3737040574457</v>
      </c>
      <c r="GH34" s="2">
        <v>1101.9053633803658</v>
      </c>
      <c r="GI34" s="2">
        <v>1122.3955729332956</v>
      </c>
      <c r="GJ34" s="2">
        <v>923.71894573141594</v>
      </c>
      <c r="GK34" s="2">
        <v>854.9213363759809</v>
      </c>
      <c r="GL34" s="2">
        <v>946.57866308867278</v>
      </c>
      <c r="GM34" s="2">
        <v>932.92676550091869</v>
      </c>
      <c r="GN34" s="37">
        <v>7116.2545712756464</v>
      </c>
      <c r="GO34" s="2">
        <v>6268.9068408068415</v>
      </c>
      <c r="GP34" s="2">
        <v>5649.7832981035799</v>
      </c>
      <c r="GQ34" s="2">
        <v>3360.1909332918417</v>
      </c>
      <c r="GR34" s="2">
        <v>2439.3394882288735</v>
      </c>
      <c r="GS34" s="2">
        <v>3376.8927477092125</v>
      </c>
      <c r="GT34" s="2">
        <v>3468.7380160617377</v>
      </c>
      <c r="GU34" s="2">
        <v>3466.8503320869991</v>
      </c>
      <c r="GV34" s="2">
        <v>4917.6680800810618</v>
      </c>
      <c r="GW34" s="2">
        <v>4663.198770685447</v>
      </c>
      <c r="GX34" s="2">
        <v>4981.9134609021066</v>
      </c>
      <c r="GY34" s="2">
        <v>4409.0073539730338</v>
      </c>
      <c r="GZ34" s="2">
        <v>2793.6337332884418</v>
      </c>
      <c r="HA34" s="2">
        <v>2311.2134099922723</v>
      </c>
      <c r="HB34" s="2">
        <v>2689.7986596541473</v>
      </c>
      <c r="HC34" s="2">
        <v>2579.9303726105513</v>
      </c>
      <c r="HD34" s="37">
        <v>6546.4526576763546</v>
      </c>
      <c r="HE34" s="2">
        <v>5765.5930376758715</v>
      </c>
      <c r="HF34" s="2">
        <v>5210.1681908905794</v>
      </c>
      <c r="HG34" s="2">
        <v>3086.9022527713396</v>
      </c>
      <c r="HH34" s="2">
        <v>2260.7757340336939</v>
      </c>
      <c r="HI34" s="2">
        <v>3119.6161326653541</v>
      </c>
      <c r="HJ34" s="2">
        <v>3207.6492492712732</v>
      </c>
      <c r="HK34" s="2">
        <v>3212.8396634345631</v>
      </c>
      <c r="HL34" s="2">
        <v>4574.3000195242857</v>
      </c>
      <c r="HM34" s="2">
        <v>4310.7734240247901</v>
      </c>
      <c r="HN34" s="2">
        <v>4591.0534918501444</v>
      </c>
      <c r="HO34" s="2">
        <v>4089.8269781386211</v>
      </c>
      <c r="HP34" s="2">
        <v>2590.1125613420509</v>
      </c>
      <c r="HQ34" s="2">
        <v>2162.9664479200605</v>
      </c>
      <c r="HR34" s="2">
        <v>2508.6382568304793</v>
      </c>
      <c r="HS34" s="2">
        <v>2410.5022841909195</v>
      </c>
      <c r="HT34" s="37">
        <v>7119.0251878215349</v>
      </c>
      <c r="HU34" s="2">
        <v>6271.8273257011888</v>
      </c>
      <c r="HV34" s="2">
        <v>5652.2703562772704</v>
      </c>
      <c r="HW34" s="2">
        <v>3363.7408652092881</v>
      </c>
      <c r="HX34" s="2">
        <v>2442.4527367377482</v>
      </c>
      <c r="HY34" s="2">
        <v>3380.3711545166575</v>
      </c>
      <c r="HZ34" s="2">
        <v>3471.7790836402469</v>
      </c>
      <c r="IA34" s="2">
        <v>3470.8209765972838</v>
      </c>
      <c r="IB34" s="2">
        <v>4921.2229993121891</v>
      </c>
      <c r="IC34" s="2">
        <v>4666.2794621357634</v>
      </c>
      <c r="ID34" s="2">
        <v>4984.9238443761387</v>
      </c>
      <c r="IE34" s="2">
        <v>4411.8847815546524</v>
      </c>
      <c r="IF34" s="2">
        <v>2796.3288696001155</v>
      </c>
      <c r="IG34" s="2">
        <v>2313.8189663023977</v>
      </c>
      <c r="IH34" s="2">
        <v>2692.7375958480875</v>
      </c>
      <c r="II34" s="38">
        <v>2582.5719502961106</v>
      </c>
    </row>
    <row r="35" spans="1:243" x14ac:dyDescent="0.35">
      <c r="A35" s="65">
        <v>30</v>
      </c>
      <c r="B35" s="48" t="s">
        <v>2</v>
      </c>
      <c r="C35" s="28" t="s">
        <v>130</v>
      </c>
      <c r="D35" s="37">
        <v>2321.4317357374166</v>
      </c>
      <c r="E35" s="2">
        <v>1965.105250598092</v>
      </c>
      <c r="F35" s="2">
        <v>1966.1932637975003</v>
      </c>
      <c r="G35" s="2">
        <v>2128.3991880779381</v>
      </c>
      <c r="H35" s="2">
        <v>2041.5559482494048</v>
      </c>
      <c r="I35" s="2">
        <v>2094.5945180393351</v>
      </c>
      <c r="J35" s="2">
        <v>2126.9123099755457</v>
      </c>
      <c r="K35" s="2">
        <v>2105.9191036425764</v>
      </c>
      <c r="L35" s="2">
        <v>2550.900641697659</v>
      </c>
      <c r="M35" s="2">
        <v>2615.069312188818</v>
      </c>
      <c r="N35" s="2">
        <v>2500.7175047633623</v>
      </c>
      <c r="O35" s="2">
        <v>2369.8818432365324</v>
      </c>
      <c r="P35" s="2">
        <v>864.35585415764672</v>
      </c>
      <c r="Q35" s="2">
        <v>1050.1634437228377</v>
      </c>
      <c r="R35" s="2">
        <v>2237.1567095969258</v>
      </c>
      <c r="S35" s="2">
        <v>2570.2526101663375</v>
      </c>
      <c r="T35" s="37">
        <v>2289.6354044762284</v>
      </c>
      <c r="U35" s="2">
        <v>1938.7933692164725</v>
      </c>
      <c r="V35" s="2">
        <v>1940.4167106127913</v>
      </c>
      <c r="W35" s="2">
        <v>2100.8362916135889</v>
      </c>
      <c r="X35" s="2">
        <v>2015.1006265944784</v>
      </c>
      <c r="Y35" s="2">
        <v>2067.6845505499637</v>
      </c>
      <c r="Z35" s="2">
        <v>2099.6605920408365</v>
      </c>
      <c r="AA35" s="2">
        <v>2078.7864201427478</v>
      </c>
      <c r="AB35" s="2">
        <v>2519.3065564089989</v>
      </c>
      <c r="AC35" s="2">
        <v>2581.9563142514853</v>
      </c>
      <c r="AD35" s="2">
        <v>2470.2606456034082</v>
      </c>
      <c r="AE35" s="2">
        <v>2341.2172331428774</v>
      </c>
      <c r="AF35" s="2">
        <v>853.86421090546696</v>
      </c>
      <c r="AG35" s="2">
        <v>1037.3023226653738</v>
      </c>
      <c r="AH35" s="2">
        <v>2209.9007306814342</v>
      </c>
      <c r="AI35" s="2">
        <v>2539.0627297950982</v>
      </c>
      <c r="AJ35" s="37">
        <v>29.824974326067608</v>
      </c>
      <c r="AK35" s="2">
        <v>25.431974992929906</v>
      </c>
      <c r="AL35" s="2">
        <v>24.408449122173788</v>
      </c>
      <c r="AM35" s="2">
        <v>28.823665234715826</v>
      </c>
      <c r="AN35" s="2">
        <v>27.612054311847331</v>
      </c>
      <c r="AO35" s="2">
        <v>28.12081029379523</v>
      </c>
      <c r="AP35" s="2">
        <v>27.870417108723302</v>
      </c>
      <c r="AQ35" s="2">
        <v>24.489522170926648</v>
      </c>
      <c r="AR35" s="2">
        <v>28.424459446993893</v>
      </c>
      <c r="AS35" s="2">
        <v>25.782014017196932</v>
      </c>
      <c r="AT35" s="2">
        <v>24.971408446659279</v>
      </c>
      <c r="AU35" s="2">
        <v>20.959647733466507</v>
      </c>
      <c r="AV35" s="2">
        <v>6.6435604794450249</v>
      </c>
      <c r="AW35" s="2">
        <v>8.6632770075597261</v>
      </c>
      <c r="AX35" s="2">
        <v>19.752036277578327</v>
      </c>
      <c r="AY35" s="2">
        <v>22.194445740233558</v>
      </c>
      <c r="AZ35" s="37">
        <v>104.53386405381117</v>
      </c>
      <c r="BA35" s="2">
        <v>90.817249512721759</v>
      </c>
      <c r="BB35" s="2">
        <v>91.72770724707253</v>
      </c>
      <c r="BC35" s="2">
        <v>98.720556263255787</v>
      </c>
      <c r="BD35" s="2">
        <v>95.541442478922562</v>
      </c>
      <c r="BE35" s="2">
        <v>97.664757907770465</v>
      </c>
      <c r="BF35" s="2">
        <v>99.181566990473598</v>
      </c>
      <c r="BG35" s="2">
        <v>99.238650839298714</v>
      </c>
      <c r="BH35" s="2">
        <v>115.7130156847612</v>
      </c>
      <c r="BI35" s="2">
        <v>118.47864035684754</v>
      </c>
      <c r="BJ35" s="2">
        <v>111.54538447229488</v>
      </c>
      <c r="BK35" s="2">
        <v>105.81919146102513</v>
      </c>
      <c r="BL35" s="2">
        <v>38.802612822749694</v>
      </c>
      <c r="BM35" s="2">
        <v>47.549966500479798</v>
      </c>
      <c r="BN35" s="2">
        <v>100.70324311347326</v>
      </c>
      <c r="BO35" s="2">
        <v>115.31284601280484</v>
      </c>
      <c r="BP35" s="37">
        <v>3259.7580057991199</v>
      </c>
      <c r="BQ35" s="2">
        <v>1533.21496094903</v>
      </c>
      <c r="BR35" s="2">
        <v>785.27418881963001</v>
      </c>
      <c r="BS35" s="2">
        <v>594.88642800972798</v>
      </c>
      <c r="BT35" s="2">
        <v>363.70187727212101</v>
      </c>
      <c r="BU35" s="2">
        <v>241.423955583809</v>
      </c>
      <c r="BV35" s="2">
        <v>188.23100319313701</v>
      </c>
      <c r="BW35" s="2">
        <v>148.73440662588399</v>
      </c>
      <c r="BX35" s="2">
        <v>134.25126768786001</v>
      </c>
      <c r="BY35" s="2">
        <v>994.26185028786801</v>
      </c>
      <c r="BZ35" s="2">
        <v>198.132838282504</v>
      </c>
      <c r="CA35" s="2">
        <v>35.654219950190097</v>
      </c>
      <c r="CB35" s="2">
        <v>22.931160726449399</v>
      </c>
      <c r="CC35" s="2">
        <v>17.808178628462802</v>
      </c>
      <c r="CD35" s="2">
        <v>16.562474644473099</v>
      </c>
      <c r="CE35" s="2">
        <v>10.531697123930201</v>
      </c>
      <c r="CF35" s="37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37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37">
        <v>723.50495790227376</v>
      </c>
      <c r="DM35" s="2">
        <v>612.4711381535958</v>
      </c>
      <c r="DN35" s="2">
        <v>612.1691686616673</v>
      </c>
      <c r="DO35" s="2">
        <v>663.16197924137111</v>
      </c>
      <c r="DP35" s="2">
        <v>636.37550819790397</v>
      </c>
      <c r="DQ35" s="2">
        <v>653.37480881379417</v>
      </c>
      <c r="DR35" s="2">
        <v>663.6021446484732</v>
      </c>
      <c r="DS35" s="2">
        <v>657.47549455228591</v>
      </c>
      <c r="DT35" s="2">
        <v>796.80504846517692</v>
      </c>
      <c r="DU35" s="2">
        <v>816.75632616420046</v>
      </c>
      <c r="DV35" s="2">
        <v>781.52455891562238</v>
      </c>
      <c r="DW35" s="2">
        <v>741.23853197998869</v>
      </c>
      <c r="DX35" s="2">
        <v>270.29082769158816</v>
      </c>
      <c r="DY35" s="2">
        <v>330.63325888103583</v>
      </c>
      <c r="DZ35" s="2">
        <v>705.46635695734551</v>
      </c>
      <c r="EA35" s="2">
        <v>815.90591238429624</v>
      </c>
      <c r="EB35" s="37">
        <v>8272.2542409156194</v>
      </c>
      <c r="EC35" s="2">
        <v>6717.1107960978816</v>
      </c>
      <c r="ED35" s="2">
        <v>6658.6554918461206</v>
      </c>
      <c r="EE35" s="2">
        <v>7273.6052811510535</v>
      </c>
      <c r="EF35" s="2">
        <v>6836.0216465990807</v>
      </c>
      <c r="EG35" s="2">
        <v>7070.9484155719183</v>
      </c>
      <c r="EH35" s="2">
        <v>7573.6807092214876</v>
      </c>
      <c r="EI35" s="2">
        <v>7422.331963580973</v>
      </c>
      <c r="EJ35" s="2">
        <v>9063.8575877028034</v>
      </c>
      <c r="EK35" s="2">
        <v>9395.2033142425189</v>
      </c>
      <c r="EL35" s="2">
        <v>9127.6359350866587</v>
      </c>
      <c r="EM35" s="2">
        <v>8840.8278251396532</v>
      </c>
      <c r="EN35" s="2">
        <v>3398.2228656170123</v>
      </c>
      <c r="EO35" s="2">
        <v>4092.6818655023999</v>
      </c>
      <c r="EP35" s="2">
        <v>8452.5732324860819</v>
      </c>
      <c r="EQ35" s="2">
        <v>9714.6632308806657</v>
      </c>
      <c r="ER35" s="37">
        <v>6693.0345070732646</v>
      </c>
      <c r="ES35" s="2">
        <v>5992.6965654502092</v>
      </c>
      <c r="ET35" s="2">
        <v>6268.3387781464962</v>
      </c>
      <c r="EU35" s="2">
        <v>7297.1786482602465</v>
      </c>
      <c r="EV35" s="2">
        <v>7318.9918770119048</v>
      </c>
      <c r="EW35" s="2">
        <v>7768.7732344482156</v>
      </c>
      <c r="EX35" s="2">
        <v>7530.4020928043565</v>
      </c>
      <c r="EY35" s="2">
        <v>7393.7182670111924</v>
      </c>
      <c r="EZ35" s="2">
        <v>8578.3661384626248</v>
      </c>
      <c r="FA35" s="2">
        <v>8497.5157932999664</v>
      </c>
      <c r="FB35" s="2">
        <v>7750.6866851915183</v>
      </c>
      <c r="FC35" s="2">
        <v>6613.8564139104928</v>
      </c>
      <c r="FD35" s="2">
        <v>1965.8748030985116</v>
      </c>
      <c r="FE35" s="2">
        <v>2442.850088272211</v>
      </c>
      <c r="FF35" s="2">
        <v>5804.9045090501131</v>
      </c>
      <c r="FG35" s="2">
        <v>6859.3879735671107</v>
      </c>
      <c r="FH35" s="37">
        <v>0.44692437670333901</v>
      </c>
      <c r="FI35" s="2">
        <v>0.38914820673370237</v>
      </c>
      <c r="FJ35" s="2">
        <v>0.26274158574185619</v>
      </c>
      <c r="FK35" s="2">
        <v>0.18773672827405236</v>
      </c>
      <c r="FL35" s="2">
        <v>0.1682479416044585</v>
      </c>
      <c r="FM35" s="2">
        <v>0.11093106427401614</v>
      </c>
      <c r="FN35" s="2">
        <v>9.4814137766088963E-2</v>
      </c>
      <c r="FO35" s="2">
        <v>8.3728187187797065E-2</v>
      </c>
      <c r="FP35" s="2">
        <v>9.8657576452109291E-2</v>
      </c>
      <c r="FQ35" s="2">
        <v>9.9663943933031171E-2</v>
      </c>
      <c r="FR35" s="2">
        <v>0.10364573562796758</v>
      </c>
      <c r="FS35" s="2">
        <v>9.8348719290117764E-2</v>
      </c>
      <c r="FT35" s="2">
        <v>9.5802810593400206E-2</v>
      </c>
      <c r="FU35" s="2">
        <v>0.10054785883195352</v>
      </c>
      <c r="FV35" s="2">
        <v>0.14494747273644087</v>
      </c>
      <c r="FW35" s="2">
        <v>0.10567415527157692</v>
      </c>
      <c r="FX35" s="37">
        <v>678.50137740683374</v>
      </c>
      <c r="FY35" s="2">
        <v>545.28275506223133</v>
      </c>
      <c r="FZ35" s="2">
        <v>511.60942030277818</v>
      </c>
      <c r="GA35" s="2">
        <v>574.58899375575368</v>
      </c>
      <c r="GB35" s="2">
        <v>532.2392557177003</v>
      </c>
      <c r="GC35" s="2">
        <v>522.78742093519372</v>
      </c>
      <c r="GD35" s="2">
        <v>506.899927632534</v>
      </c>
      <c r="GE35" s="2">
        <v>498.07611454871454</v>
      </c>
      <c r="GF35" s="2">
        <v>590.06383636477324</v>
      </c>
      <c r="GG35" s="2">
        <v>566.22780080215625</v>
      </c>
      <c r="GH35" s="2">
        <v>539.65357773627363</v>
      </c>
      <c r="GI35" s="2">
        <v>469.10588535550232</v>
      </c>
      <c r="GJ35" s="2">
        <v>168.04190361583443</v>
      </c>
      <c r="GK35" s="2">
        <v>209.12828956447873</v>
      </c>
      <c r="GL35" s="2">
        <v>444.43084812149056</v>
      </c>
      <c r="GM35" s="2">
        <v>511.14276409796622</v>
      </c>
      <c r="GN35" s="37">
        <v>152.68578961003001</v>
      </c>
      <c r="GO35" s="2">
        <v>131.37621232095975</v>
      </c>
      <c r="GP35" s="2">
        <v>131.86783309350383</v>
      </c>
      <c r="GQ35" s="2">
        <v>141.64051436205315</v>
      </c>
      <c r="GR35" s="2">
        <v>136.90620138216136</v>
      </c>
      <c r="GS35" s="2">
        <v>140.63045819536291</v>
      </c>
      <c r="GT35" s="2">
        <v>143.11679291401381</v>
      </c>
      <c r="GU35" s="2">
        <v>143.56292036076076</v>
      </c>
      <c r="GV35" s="2">
        <v>171.93012287757514</v>
      </c>
      <c r="GW35" s="2">
        <v>176.66575963827862</v>
      </c>
      <c r="GX35" s="2">
        <v>167.23672938955178</v>
      </c>
      <c r="GY35" s="2">
        <v>158.46855937100977</v>
      </c>
      <c r="GZ35" s="2">
        <v>59.909906599774054</v>
      </c>
      <c r="HA35" s="2">
        <v>72.453575019567609</v>
      </c>
      <c r="HB35" s="2">
        <v>151.5212072077822</v>
      </c>
      <c r="HC35" s="2">
        <v>171.05281071322025</v>
      </c>
      <c r="HD35" s="37">
        <v>151.0113547155448</v>
      </c>
      <c r="HE35" s="2">
        <v>129.58579279125965</v>
      </c>
      <c r="HF35" s="2">
        <v>130.23663570237898</v>
      </c>
      <c r="HG35" s="2">
        <v>139.79639829213605</v>
      </c>
      <c r="HH35" s="2">
        <v>135.42843604270951</v>
      </c>
      <c r="HI35" s="2">
        <v>139.27774864286479</v>
      </c>
      <c r="HJ35" s="2">
        <v>141.91802190202677</v>
      </c>
      <c r="HK35" s="2">
        <v>142.11892642431292</v>
      </c>
      <c r="HL35" s="2">
        <v>170.30965465707973</v>
      </c>
      <c r="HM35" s="2">
        <v>175.40034501954511</v>
      </c>
      <c r="HN35" s="2">
        <v>166.05297907651234</v>
      </c>
      <c r="HO35" s="2">
        <v>157.30988052098354</v>
      </c>
      <c r="HP35" s="2">
        <v>58.841078907298261</v>
      </c>
      <c r="HQ35" s="2">
        <v>71.450039024351923</v>
      </c>
      <c r="HR35" s="2">
        <v>149.89126679526908</v>
      </c>
      <c r="HS35" s="2">
        <v>170.14693220571988</v>
      </c>
      <c r="HT35" s="37">
        <v>154.43921260840369</v>
      </c>
      <c r="HU35" s="2">
        <v>133.25184689942705</v>
      </c>
      <c r="HV35" s="2">
        <v>133.56894085462872</v>
      </c>
      <c r="HW35" s="2">
        <v>143.57845421139561</v>
      </c>
      <c r="HX35" s="2">
        <v>138.45564205868715</v>
      </c>
      <c r="HY35" s="2">
        <v>142.0483029995506</v>
      </c>
      <c r="HZ35" s="2">
        <v>144.36943406964173</v>
      </c>
      <c r="IA35" s="2">
        <v>145.0790889194557</v>
      </c>
      <c r="IB35" s="2">
        <v>173.62673738363537</v>
      </c>
      <c r="IC35" s="2">
        <v>177.98700594869575</v>
      </c>
      <c r="ID35" s="2">
        <v>168.4706205687452</v>
      </c>
      <c r="IE35" s="2">
        <v>159.67842490469931</v>
      </c>
      <c r="IF35" s="2">
        <v>61.025827984850807</v>
      </c>
      <c r="IG35" s="2">
        <v>73.498057160133854</v>
      </c>
      <c r="IH35" s="2">
        <v>153.22489485882753</v>
      </c>
      <c r="II35" s="38">
        <v>171.99966738910771</v>
      </c>
    </row>
    <row r="36" spans="1:243" x14ac:dyDescent="0.35">
      <c r="A36" s="65">
        <v>31</v>
      </c>
      <c r="B36" s="48" t="s">
        <v>2</v>
      </c>
      <c r="C36" s="28" t="s">
        <v>131</v>
      </c>
      <c r="D36" s="37">
        <v>683.74312674671978</v>
      </c>
      <c r="E36" s="2">
        <v>728.6603633681483</v>
      </c>
      <c r="F36" s="2">
        <v>687.6986353986598</v>
      </c>
      <c r="G36" s="2">
        <v>688.35397319862216</v>
      </c>
      <c r="H36" s="2">
        <v>637.20162551667897</v>
      </c>
      <c r="I36" s="2">
        <v>617.00682933641747</v>
      </c>
      <c r="J36" s="2">
        <v>611.82738725162517</v>
      </c>
      <c r="K36" s="2">
        <v>673.40251684495058</v>
      </c>
      <c r="L36" s="2">
        <v>608.94029083615067</v>
      </c>
      <c r="M36" s="2">
        <v>575.54024985523074</v>
      </c>
      <c r="N36" s="2">
        <v>573.9510586072829</v>
      </c>
      <c r="O36" s="2">
        <v>587.09418325448496</v>
      </c>
      <c r="P36" s="2">
        <v>596.69382874705275</v>
      </c>
      <c r="Q36" s="2">
        <v>630.83651200493716</v>
      </c>
      <c r="R36" s="2">
        <v>589.69810015639052</v>
      </c>
      <c r="S36" s="2">
        <v>594.60413722113708</v>
      </c>
      <c r="T36" s="37">
        <v>673.55611326137137</v>
      </c>
      <c r="U36" s="2">
        <v>717.35206866886108</v>
      </c>
      <c r="V36" s="2">
        <v>677.45831379141441</v>
      </c>
      <c r="W36" s="2">
        <v>678.00100597048493</v>
      </c>
      <c r="X36" s="2">
        <v>626.98281759088536</v>
      </c>
      <c r="Y36" s="2">
        <v>606.79723695251471</v>
      </c>
      <c r="Z36" s="2">
        <v>601.51841580603673</v>
      </c>
      <c r="AA36" s="2">
        <v>662.78106966431778</v>
      </c>
      <c r="AB36" s="2">
        <v>598.93719691478202</v>
      </c>
      <c r="AC36" s="2">
        <v>565.78080111057909</v>
      </c>
      <c r="AD36" s="2">
        <v>564.19552291108653</v>
      </c>
      <c r="AE36" s="2">
        <v>577.19212705496136</v>
      </c>
      <c r="AF36" s="2">
        <v>586.70264387692259</v>
      </c>
      <c r="AG36" s="2">
        <v>620.36299873279779</v>
      </c>
      <c r="AH36" s="2">
        <v>579.04778738611992</v>
      </c>
      <c r="AI36" s="2">
        <v>584.14964981725814</v>
      </c>
      <c r="AJ36" s="37">
        <v>16.587033928645194</v>
      </c>
      <c r="AK36" s="2">
        <v>16.070377160807109</v>
      </c>
      <c r="AL36" s="2">
        <v>13.939389149270507</v>
      </c>
      <c r="AM36" s="2">
        <v>12.774729101262086</v>
      </c>
      <c r="AN36" s="2">
        <v>9.8213160795427523</v>
      </c>
      <c r="AO36" s="2">
        <v>8.4184489396128548</v>
      </c>
      <c r="AP36" s="2">
        <v>8.3345139916072011</v>
      </c>
      <c r="AQ36" s="2">
        <v>9.1167849472640121</v>
      </c>
      <c r="AR36" s="2">
        <v>8.7837086707471581</v>
      </c>
      <c r="AS36" s="2">
        <v>8.4628829042050615</v>
      </c>
      <c r="AT36" s="2">
        <v>9.1551598455721361</v>
      </c>
      <c r="AU36" s="2">
        <v>8.9219004252154512</v>
      </c>
      <c r="AV36" s="2">
        <v>9.2013179249066326</v>
      </c>
      <c r="AW36" s="2">
        <v>9.4985195182310491</v>
      </c>
      <c r="AX36" s="2">
        <v>9.896103554014104</v>
      </c>
      <c r="AY36" s="2">
        <v>11.041006036527602</v>
      </c>
      <c r="AZ36" s="37">
        <v>17.816614731242193</v>
      </c>
      <c r="BA36" s="2">
        <v>22.777644317930825</v>
      </c>
      <c r="BB36" s="2">
        <v>20.230601375838237</v>
      </c>
      <c r="BC36" s="2">
        <v>21.540713612487252</v>
      </c>
      <c r="BD36" s="2">
        <v>21.578266900223699</v>
      </c>
      <c r="BE36" s="2">
        <v>22.307398418547397</v>
      </c>
      <c r="BF36" s="2">
        <v>23.623027257829403</v>
      </c>
      <c r="BG36" s="2">
        <v>25.923706745970058</v>
      </c>
      <c r="BH36" s="2">
        <v>24.784131628103047</v>
      </c>
      <c r="BI36" s="2">
        <v>25.225570461006388</v>
      </c>
      <c r="BJ36" s="2">
        <v>26.115570798522974</v>
      </c>
      <c r="BK36" s="2">
        <v>27.299706282130771</v>
      </c>
      <c r="BL36" s="2">
        <v>27.857093117385883</v>
      </c>
      <c r="BM36" s="2">
        <v>29.9005198322984</v>
      </c>
      <c r="BN36" s="2">
        <v>31.059634420663432</v>
      </c>
      <c r="BO36" s="2">
        <v>30.595317349075554</v>
      </c>
      <c r="BP36" s="37">
        <v>5001.1736315673297</v>
      </c>
      <c r="BQ36" s="2">
        <v>4822.2483945323302</v>
      </c>
      <c r="BR36" s="2">
        <v>4488.9093464688704</v>
      </c>
      <c r="BS36" s="2">
        <v>4286.9857059918022</v>
      </c>
      <c r="BT36" s="2">
        <v>4225.5703470079425</v>
      </c>
      <c r="BU36" s="2">
        <v>4062.4152326790609</v>
      </c>
      <c r="BV36" s="2">
        <v>3815.502830498282</v>
      </c>
      <c r="BW36" s="2">
        <v>3496.3949144273001</v>
      </c>
      <c r="BX36" s="2">
        <v>3189.355197139771</v>
      </c>
      <c r="BY36" s="2">
        <v>2837.711851167252</v>
      </c>
      <c r="BZ36" s="2">
        <v>2578.5649589123041</v>
      </c>
      <c r="CA36" s="2">
        <v>2417.8208228529547</v>
      </c>
      <c r="CB36" s="2">
        <v>2351.4182921257593</v>
      </c>
      <c r="CC36" s="2">
        <v>2283.9169700698599</v>
      </c>
      <c r="CD36" s="2">
        <v>2142.4187492832798</v>
      </c>
      <c r="CE36" s="2">
        <v>2037.5801373518682</v>
      </c>
      <c r="CF36" s="37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37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37">
        <v>32.159831733452606</v>
      </c>
      <c r="DM36" s="2">
        <v>64.045783201551501</v>
      </c>
      <c r="DN36" s="2">
        <v>40.309368423236741</v>
      </c>
      <c r="DO36" s="2">
        <v>43.669504605847877</v>
      </c>
      <c r="DP36" s="2">
        <v>38.602566252105227</v>
      </c>
      <c r="DQ36" s="2">
        <v>33.775065802281553</v>
      </c>
      <c r="DR36" s="2">
        <v>36.951193837894088</v>
      </c>
      <c r="DS36" s="2">
        <v>44.185537479419821</v>
      </c>
      <c r="DT36" s="2">
        <v>40.023954114303237</v>
      </c>
      <c r="DU36" s="2">
        <v>41.918950602085701</v>
      </c>
      <c r="DV36" s="2">
        <v>37.413964259234312</v>
      </c>
      <c r="DW36" s="2">
        <v>40.309911651876384</v>
      </c>
      <c r="DX36" s="2">
        <v>40.461171428799837</v>
      </c>
      <c r="DY36" s="2">
        <v>44.821612902848955</v>
      </c>
      <c r="DZ36" s="2">
        <v>45.838733997071245</v>
      </c>
      <c r="EA36" s="2">
        <v>43.702636125021435</v>
      </c>
      <c r="EB36" s="37">
        <v>4232.8317645308089</v>
      </c>
      <c r="EC36" s="2">
        <v>3978.3921025270515</v>
      </c>
      <c r="ED36" s="2">
        <v>3612.583781526203</v>
      </c>
      <c r="EE36" s="2">
        <v>3489.3024073520569</v>
      </c>
      <c r="EF36" s="2">
        <v>3187.1057702484113</v>
      </c>
      <c r="EG36" s="2">
        <v>3096.4858564388201</v>
      </c>
      <c r="EH36" s="2">
        <v>3037.392764895093</v>
      </c>
      <c r="EI36" s="2">
        <v>2884.7665812778537</v>
      </c>
      <c r="EJ36" s="2">
        <v>2522.0246885824463</v>
      </c>
      <c r="EK36" s="2">
        <v>2266.3340523135262</v>
      </c>
      <c r="EL36" s="2">
        <v>2104.1872188737761</v>
      </c>
      <c r="EM36" s="2">
        <v>1960.4122557260287</v>
      </c>
      <c r="EN36" s="2">
        <v>1864.599106485583</v>
      </c>
      <c r="EO36" s="2">
        <v>1851.7059502430886</v>
      </c>
      <c r="EP36" s="2">
        <v>1769.8112850158777</v>
      </c>
      <c r="EQ36" s="2">
        <v>1586.754156161448</v>
      </c>
      <c r="ER36" s="37">
        <v>2688.72351971338</v>
      </c>
      <c r="ES36" s="2">
        <v>2751.9439808265865</v>
      </c>
      <c r="ET36" s="2">
        <v>2406.1123666904236</v>
      </c>
      <c r="EU36" s="2">
        <v>2336.5013784452772</v>
      </c>
      <c r="EV36" s="2">
        <v>1967.9386563599599</v>
      </c>
      <c r="EW36" s="2">
        <v>1855.6665663457068</v>
      </c>
      <c r="EX36" s="2">
        <v>1814.2009404323935</v>
      </c>
      <c r="EY36" s="2">
        <v>1763.2190555760903</v>
      </c>
      <c r="EZ36" s="2">
        <v>1493.3514005003751</v>
      </c>
      <c r="FA36" s="2">
        <v>1333.6695285436499</v>
      </c>
      <c r="FB36" s="2">
        <v>1211.2373713165655</v>
      </c>
      <c r="FC36" s="2">
        <v>1094.6592962792513</v>
      </c>
      <c r="FD36" s="2">
        <v>991.44359139473318</v>
      </c>
      <c r="FE36" s="2">
        <v>1024.9623230766235</v>
      </c>
      <c r="FF36" s="2">
        <v>1059.8690173178254</v>
      </c>
      <c r="FG36" s="2">
        <v>983.26938849918349</v>
      </c>
      <c r="FH36" s="37">
        <v>17.440258604209333</v>
      </c>
      <c r="FI36" s="2">
        <v>15.253979737066716</v>
      </c>
      <c r="FJ36" s="2">
        <v>14.150103366506805</v>
      </c>
      <c r="FK36" s="2">
        <v>12.386868951317663</v>
      </c>
      <c r="FL36" s="2">
        <v>9.8304058726595613</v>
      </c>
      <c r="FM36" s="2">
        <v>8.0129775067322431</v>
      </c>
      <c r="FN36" s="2">
        <v>7.52363430235543</v>
      </c>
      <c r="FO36" s="2">
        <v>7.9543894867674494</v>
      </c>
      <c r="FP36" s="2">
        <v>7.8535047100397009</v>
      </c>
      <c r="FQ36" s="2">
        <v>7.6144790024323443</v>
      </c>
      <c r="FR36" s="2">
        <v>8.7528073889145279</v>
      </c>
      <c r="FS36" s="2">
        <v>8.6142019304959838</v>
      </c>
      <c r="FT36" s="2">
        <v>9.4605689423074466</v>
      </c>
      <c r="FU36" s="2">
        <v>10.126214497263076</v>
      </c>
      <c r="FV36" s="2">
        <v>10.70063109791035</v>
      </c>
      <c r="FW36" s="2">
        <v>10.427429715059425</v>
      </c>
      <c r="FX36" s="37">
        <v>348.10148330317122</v>
      </c>
      <c r="FY36" s="2">
        <v>322.12630554688201</v>
      </c>
      <c r="FZ36" s="2">
        <v>279.63033784728196</v>
      </c>
      <c r="GA36" s="2">
        <v>256.06237807939476</v>
      </c>
      <c r="GB36" s="2">
        <v>198.62895361715846</v>
      </c>
      <c r="GC36" s="2">
        <v>165.31879784930246</v>
      </c>
      <c r="GD36" s="2">
        <v>156.64399344950033</v>
      </c>
      <c r="GE36" s="2">
        <v>143.44314256030921</v>
      </c>
      <c r="GF36" s="2">
        <v>124.81271710389267</v>
      </c>
      <c r="GG36" s="2">
        <v>115.82629709320567</v>
      </c>
      <c r="GH36" s="2">
        <v>109.86997920658153</v>
      </c>
      <c r="GI36" s="2">
        <v>108.64778940679879</v>
      </c>
      <c r="GJ36" s="2">
        <v>105.59556712437509</v>
      </c>
      <c r="GK36" s="2">
        <v>108.11783411282461</v>
      </c>
      <c r="GL36" s="2">
        <v>106.08504069401883</v>
      </c>
      <c r="GM36" s="2">
        <v>90.91718325372743</v>
      </c>
      <c r="GN36" s="37">
        <v>225.78443237990743</v>
      </c>
      <c r="GO36" s="2">
        <v>213.54536881774362</v>
      </c>
      <c r="GP36" s="2">
        <v>191.30067477083969</v>
      </c>
      <c r="GQ36" s="2">
        <v>213.41449978214899</v>
      </c>
      <c r="GR36" s="2">
        <v>193.15008322972136</v>
      </c>
      <c r="GS36" s="2">
        <v>199.33652236789871</v>
      </c>
      <c r="GT36" s="2">
        <v>183.85593999798172</v>
      </c>
      <c r="GU36" s="2">
        <v>213.94427031299875</v>
      </c>
      <c r="GV36" s="2">
        <v>191.23517478791811</v>
      </c>
      <c r="GW36" s="2">
        <v>172.24305193744152</v>
      </c>
      <c r="GX36" s="2">
        <v>167.6645689662499</v>
      </c>
      <c r="GY36" s="2">
        <v>163.79974888497802</v>
      </c>
      <c r="GZ36" s="2">
        <v>166.39324581384034</v>
      </c>
      <c r="HA36" s="2">
        <v>170.24677688911183</v>
      </c>
      <c r="HB36" s="2">
        <v>179.83688370551985</v>
      </c>
      <c r="HC36" s="2">
        <v>159.44550228790749</v>
      </c>
      <c r="HD36" s="37">
        <v>140.69397630036323</v>
      </c>
      <c r="HE36" s="2">
        <v>128.9790653193684</v>
      </c>
      <c r="HF36" s="2">
        <v>117.90681941193995</v>
      </c>
      <c r="HG36" s="2">
        <v>114.11337747449043</v>
      </c>
      <c r="HH36" s="2">
        <v>102.8156912480125</v>
      </c>
      <c r="HI36" s="2">
        <v>97.083671949487538</v>
      </c>
      <c r="HJ36" s="2">
        <v>90.078990901649192</v>
      </c>
      <c r="HK36" s="2">
        <v>86.178018069104795</v>
      </c>
      <c r="HL36" s="2">
        <v>74.606569422725656</v>
      </c>
      <c r="HM36" s="2">
        <v>66.54535538825256</v>
      </c>
      <c r="HN36" s="2">
        <v>61.447460111166414</v>
      </c>
      <c r="HO36" s="2">
        <v>57.847705208251107</v>
      </c>
      <c r="HP36" s="2">
        <v>54.941844620100788</v>
      </c>
      <c r="HQ36" s="2">
        <v>53.924675473222649</v>
      </c>
      <c r="HR36" s="2">
        <v>51.802522582840943</v>
      </c>
      <c r="HS36" s="2">
        <v>40.886761088239986</v>
      </c>
      <c r="HT36" s="37">
        <v>314.72158248961142</v>
      </c>
      <c r="HU36" s="2">
        <v>301.98499120948463</v>
      </c>
      <c r="HV36" s="2">
        <v>267.71391614173552</v>
      </c>
      <c r="HW36" s="2">
        <v>317.62764957048847</v>
      </c>
      <c r="HX36" s="2">
        <v>287.84008033630295</v>
      </c>
      <c r="HY36" s="2">
        <v>306.64281228839337</v>
      </c>
      <c r="HZ36" s="2">
        <v>282.0744556911128</v>
      </c>
      <c r="IA36" s="2">
        <v>348.56398758460438</v>
      </c>
      <c r="IB36" s="2">
        <v>313.91383739373219</v>
      </c>
      <c r="IC36" s="2">
        <v>283.29567964970738</v>
      </c>
      <c r="ID36" s="2">
        <v>279.06252686700839</v>
      </c>
      <c r="IE36" s="2">
        <v>275.03052038059104</v>
      </c>
      <c r="IF36" s="2">
        <v>283.43881205007023</v>
      </c>
      <c r="IG36" s="2">
        <v>292.11343624472306</v>
      </c>
      <c r="IH36" s="2">
        <v>314.31100956877532</v>
      </c>
      <c r="II36" s="38">
        <v>283.72956244101755</v>
      </c>
    </row>
    <row r="37" spans="1:243" x14ac:dyDescent="0.35">
      <c r="A37" s="65">
        <v>32</v>
      </c>
      <c r="B37" s="48" t="s">
        <v>94</v>
      </c>
      <c r="C37" s="28" t="s">
        <v>132</v>
      </c>
      <c r="D37" s="37">
        <v>88.998330785224823</v>
      </c>
      <c r="E37" s="2">
        <v>89.264962247224631</v>
      </c>
      <c r="F37" s="2">
        <v>93.865315296141489</v>
      </c>
      <c r="G37" s="2">
        <v>89.038723916861912</v>
      </c>
      <c r="H37" s="2">
        <v>83.084413101029511</v>
      </c>
      <c r="I37" s="2">
        <v>83.156828189465017</v>
      </c>
      <c r="J37" s="2">
        <v>80.961168993992032</v>
      </c>
      <c r="K37" s="2">
        <v>80.435927135830696</v>
      </c>
      <c r="L37" s="2">
        <v>79.070270649171164</v>
      </c>
      <c r="M37" s="2">
        <v>78.818173449627494</v>
      </c>
      <c r="N37" s="2">
        <v>75.399962024534801</v>
      </c>
      <c r="O37" s="2">
        <v>72.331572676072156</v>
      </c>
      <c r="P37" s="2">
        <v>66.527857463738428</v>
      </c>
      <c r="Q37" s="2">
        <v>67.476790116426301</v>
      </c>
      <c r="R37" s="2">
        <v>60.377529355989672</v>
      </c>
      <c r="S37" s="2">
        <v>60.181160293370652</v>
      </c>
      <c r="T37" s="37">
        <v>86.85688832150268</v>
      </c>
      <c r="U37" s="2">
        <v>87.108701268748192</v>
      </c>
      <c r="V37" s="2">
        <v>91.83733540336064</v>
      </c>
      <c r="W37" s="2">
        <v>87.028294463524958</v>
      </c>
      <c r="X37" s="2">
        <v>81.093563897262342</v>
      </c>
      <c r="Y37" s="2">
        <v>81.188124982732532</v>
      </c>
      <c r="Z37" s="2">
        <v>79.075117022957699</v>
      </c>
      <c r="AA37" s="2">
        <v>78.570071501371416</v>
      </c>
      <c r="AB37" s="2">
        <v>77.246778468912339</v>
      </c>
      <c r="AC37" s="2">
        <v>77.105576037596421</v>
      </c>
      <c r="AD37" s="2">
        <v>73.782558061297934</v>
      </c>
      <c r="AE37" s="2">
        <v>70.862682066046673</v>
      </c>
      <c r="AF37" s="2">
        <v>65.196766105082361</v>
      </c>
      <c r="AG37" s="2">
        <v>66.232592462757864</v>
      </c>
      <c r="AH37" s="2">
        <v>59.180538829550834</v>
      </c>
      <c r="AI37" s="2">
        <v>59.068451017361539</v>
      </c>
      <c r="AJ37" s="37">
        <v>8.8202098535965963</v>
      </c>
      <c r="AK37" s="2">
        <v>6.965450429867901</v>
      </c>
      <c r="AL37" s="2">
        <v>5.8207019046916129</v>
      </c>
      <c r="AM37" s="2">
        <v>6.2435190627458921</v>
      </c>
      <c r="AN37" s="2">
        <v>4.1716120476645537</v>
      </c>
      <c r="AO37" s="2">
        <v>3.6851243708126167</v>
      </c>
      <c r="AP37" s="2">
        <v>3.6180483235280145</v>
      </c>
      <c r="AQ37" s="2">
        <v>3.994052066529743</v>
      </c>
      <c r="AR37" s="2">
        <v>4.1512499143122152</v>
      </c>
      <c r="AS37" s="2">
        <v>3.7822919124587369</v>
      </c>
      <c r="AT37" s="2">
        <v>3.8511069430478302</v>
      </c>
      <c r="AU37" s="2">
        <v>3.6116687758522756</v>
      </c>
      <c r="AV37" s="2">
        <v>3.4277659613345888</v>
      </c>
      <c r="AW37" s="2">
        <v>3.4013455155411565</v>
      </c>
      <c r="AX37" s="2">
        <v>3.3536011231345668</v>
      </c>
      <c r="AY37" s="2">
        <v>3.3953851281185043</v>
      </c>
      <c r="AZ37" s="37">
        <v>1.3636448898626767</v>
      </c>
      <c r="BA37" s="2">
        <v>1.3759870262942788</v>
      </c>
      <c r="BB37" s="2">
        <v>1.3989689219152222</v>
      </c>
      <c r="BC37" s="2">
        <v>1.4250127942209601</v>
      </c>
      <c r="BD37" s="2">
        <v>1.5666307381671318</v>
      </c>
      <c r="BE37" s="2">
        <v>1.7159876877804265</v>
      </c>
      <c r="BF37" s="2">
        <v>1.7680991402127295</v>
      </c>
      <c r="BG37" s="2">
        <v>2.0008380577214027</v>
      </c>
      <c r="BH37" s="2">
        <v>2.2519906565841659</v>
      </c>
      <c r="BI37" s="2">
        <v>2.4488906942429685</v>
      </c>
      <c r="BJ37" s="2">
        <v>2.669908544478933</v>
      </c>
      <c r="BK37" s="2">
        <v>2.6585261334798638</v>
      </c>
      <c r="BL37" s="2">
        <v>2.5458217633064102</v>
      </c>
      <c r="BM37" s="2">
        <v>2.5593290240158075</v>
      </c>
      <c r="BN37" s="2">
        <v>2.6232440281484597</v>
      </c>
      <c r="BO37" s="2">
        <v>2.524384551172834</v>
      </c>
      <c r="BP37" s="37">
        <v>1533.1106920077229</v>
      </c>
      <c r="BQ37" s="2">
        <v>1596.5918044722209</v>
      </c>
      <c r="BR37" s="2">
        <v>1494.273475141965</v>
      </c>
      <c r="BS37" s="2">
        <v>1457.982529111539</v>
      </c>
      <c r="BT37" s="2">
        <v>1458.8869208182659</v>
      </c>
      <c r="BU37" s="2">
        <v>1410.782987088</v>
      </c>
      <c r="BV37" s="2">
        <v>1316.2003458192212</v>
      </c>
      <c r="BW37" s="2">
        <v>1223.8000913003621</v>
      </c>
      <c r="BX37" s="2">
        <v>1110.479658663292</v>
      </c>
      <c r="BY37" s="2">
        <v>957.73720450779501</v>
      </c>
      <c r="BZ37" s="2">
        <v>802.04720454467804</v>
      </c>
      <c r="CA37" s="2">
        <v>663.25445892939206</v>
      </c>
      <c r="CB37" s="2">
        <v>560.47114446247997</v>
      </c>
      <c r="CC37" s="2">
        <v>470.73778786911703</v>
      </c>
      <c r="CD37" s="2">
        <v>407.93002753163415</v>
      </c>
      <c r="CE37" s="2">
        <v>348.67658636101396</v>
      </c>
      <c r="CF37" s="37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37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37">
        <v>1.2811195643224347</v>
      </c>
      <c r="DM37" s="2">
        <v>1.2859946073132007</v>
      </c>
      <c r="DN37" s="2">
        <v>1.4898899652641393</v>
      </c>
      <c r="DO37" s="2">
        <v>0.75346400541591496</v>
      </c>
      <c r="DP37" s="2">
        <v>0.69412615630663632</v>
      </c>
      <c r="DQ37" s="2">
        <v>0.50353882079919032</v>
      </c>
      <c r="DR37" s="2">
        <v>0.54853648059731785</v>
      </c>
      <c r="DS37" s="2">
        <v>1.6625991578724848</v>
      </c>
      <c r="DT37" s="2">
        <v>1.9434987650057438</v>
      </c>
      <c r="DU37" s="2">
        <v>1.8882415359848761</v>
      </c>
      <c r="DV37" s="2">
        <v>1.8838386937891716</v>
      </c>
      <c r="DW37" s="2">
        <v>1.2836272126788573</v>
      </c>
      <c r="DX37" s="2">
        <v>0.96133131028674834</v>
      </c>
      <c r="DY37" s="2">
        <v>1.1520781566090994</v>
      </c>
      <c r="DZ37" s="2">
        <v>0.82093708857363512</v>
      </c>
      <c r="EA37" s="2">
        <v>0.81892702777360848</v>
      </c>
      <c r="EB37" s="37">
        <v>293.42030419317973</v>
      </c>
      <c r="EC37" s="2">
        <v>295.49259661635216</v>
      </c>
      <c r="ED37" s="2">
        <v>291.23360529511768</v>
      </c>
      <c r="EE37" s="2">
        <v>292.46743716403626</v>
      </c>
      <c r="EF37" s="2">
        <v>298.18853774728098</v>
      </c>
      <c r="EG37" s="2">
        <v>312.73194065105633</v>
      </c>
      <c r="EH37" s="2">
        <v>310.24536646490844</v>
      </c>
      <c r="EI37" s="2">
        <v>312.56742428752131</v>
      </c>
      <c r="EJ37" s="2">
        <v>314.37922771437826</v>
      </c>
      <c r="EK37" s="2">
        <v>303.06685670269155</v>
      </c>
      <c r="EL37" s="2">
        <v>285.51506924954009</v>
      </c>
      <c r="EM37" s="2">
        <v>250.81061934564528</v>
      </c>
      <c r="EN37" s="2">
        <v>217.62755366216564</v>
      </c>
      <c r="EO37" s="2">
        <v>200.40616684608952</v>
      </c>
      <c r="EP37" s="2">
        <v>187.36285832139168</v>
      </c>
      <c r="EQ37" s="2">
        <v>169.45263950354416</v>
      </c>
      <c r="ER37" s="37">
        <v>736.73959872379385</v>
      </c>
      <c r="ES37" s="2">
        <v>682.66977301330542</v>
      </c>
      <c r="ET37" s="2">
        <v>604.71150548367098</v>
      </c>
      <c r="EU37" s="2">
        <v>537.34759620941145</v>
      </c>
      <c r="EV37" s="2">
        <v>457.89427749848016</v>
      </c>
      <c r="EW37" s="2">
        <v>432.31276318891707</v>
      </c>
      <c r="EX37" s="2">
        <v>401.35427188189198</v>
      </c>
      <c r="EY37" s="2">
        <v>386.21331486814489</v>
      </c>
      <c r="EZ37" s="2">
        <v>390.93892558081859</v>
      </c>
      <c r="FA37" s="2">
        <v>370.41160448910159</v>
      </c>
      <c r="FB37" s="2">
        <v>361.61921538257644</v>
      </c>
      <c r="FC37" s="2">
        <v>336.9991426394364</v>
      </c>
      <c r="FD37" s="2">
        <v>318.72907271614872</v>
      </c>
      <c r="FE37" s="2">
        <v>322.41409641617332</v>
      </c>
      <c r="FF37" s="2">
        <v>321.87044032265766</v>
      </c>
      <c r="FG37" s="2">
        <v>340.71620689459161</v>
      </c>
      <c r="FH37" s="37">
        <v>13.226466929237606</v>
      </c>
      <c r="FI37" s="2">
        <v>12.360396860654125</v>
      </c>
      <c r="FJ37" s="2">
        <v>11.151839037899451</v>
      </c>
      <c r="FK37" s="2">
        <v>9.4895245191838331</v>
      </c>
      <c r="FL37" s="2">
        <v>9.0527284173877813</v>
      </c>
      <c r="FM37" s="2">
        <v>7.9940187371680098</v>
      </c>
      <c r="FN37" s="2">
        <v>7.0049974454803374</v>
      </c>
      <c r="FO37" s="2">
        <v>6.4631330538612453</v>
      </c>
      <c r="FP37" s="2">
        <v>6.2954867629179043</v>
      </c>
      <c r="FQ37" s="2">
        <v>5.8812523162039758</v>
      </c>
      <c r="FR37" s="2">
        <v>5.3522238726191746</v>
      </c>
      <c r="FS37" s="2">
        <v>4.8965358623671875</v>
      </c>
      <c r="FT37" s="2">
        <v>4.4748193596645116</v>
      </c>
      <c r="FU37" s="2">
        <v>4.5773225362746093</v>
      </c>
      <c r="FV37" s="2">
        <v>4.5017662257406279</v>
      </c>
      <c r="FW37" s="2">
        <v>4.421777700194415</v>
      </c>
      <c r="FX37" s="37">
        <v>96.497431715949574</v>
      </c>
      <c r="FY37" s="2">
        <v>89.342131027904102</v>
      </c>
      <c r="FZ37" s="2">
        <v>79.908769842156715</v>
      </c>
      <c r="GA37" s="2">
        <v>69.700800647617967</v>
      </c>
      <c r="GB37" s="2">
        <v>51.315393616679543</v>
      </c>
      <c r="GC37" s="2">
        <v>46.461788125979496</v>
      </c>
      <c r="GD37" s="2">
        <v>42.071991145157448</v>
      </c>
      <c r="GE37" s="2">
        <v>40.020613979438629</v>
      </c>
      <c r="GF37" s="2">
        <v>40.43869109424017</v>
      </c>
      <c r="GG37" s="2">
        <v>37.567777352917282</v>
      </c>
      <c r="GH37" s="2">
        <v>35.15205619089339</v>
      </c>
      <c r="GI37" s="2">
        <v>32.490161428935686</v>
      </c>
      <c r="GJ37" s="2">
        <v>30.317849477454185</v>
      </c>
      <c r="GK37" s="2">
        <v>31.092172232589878</v>
      </c>
      <c r="GL37" s="2">
        <v>30.146785573492323</v>
      </c>
      <c r="GM37" s="2">
        <v>30.772660441470549</v>
      </c>
      <c r="GN37" s="37">
        <v>65.418157564422714</v>
      </c>
      <c r="GO37" s="2">
        <v>68.354037727559898</v>
      </c>
      <c r="GP37" s="2">
        <v>63.118739359913697</v>
      </c>
      <c r="GQ37" s="2">
        <v>73.545648288090604</v>
      </c>
      <c r="GR37" s="2">
        <v>69.484333080382356</v>
      </c>
      <c r="GS37" s="2">
        <v>75.135792931184611</v>
      </c>
      <c r="GT37" s="2">
        <v>70.297610487059018</v>
      </c>
      <c r="GU37" s="2">
        <v>90.765017982007834</v>
      </c>
      <c r="GV37" s="2">
        <v>89.508903212677026</v>
      </c>
      <c r="GW37" s="2">
        <v>86.139287094877858</v>
      </c>
      <c r="GX37" s="2">
        <v>87.089752279438429</v>
      </c>
      <c r="GY37" s="2">
        <v>83.98709662071596</v>
      </c>
      <c r="GZ37" s="2">
        <v>80.998915033586641</v>
      </c>
      <c r="HA37" s="2">
        <v>81.601026575185074</v>
      </c>
      <c r="HB37" s="2">
        <v>86.887441246983713</v>
      </c>
      <c r="HC37" s="2">
        <v>81.310102328672841</v>
      </c>
      <c r="HD37" s="37">
        <v>31.252168690556299</v>
      </c>
      <c r="HE37" s="2">
        <v>31.840180797060839</v>
      </c>
      <c r="HF37" s="2">
        <v>31.563556064694701</v>
      </c>
      <c r="HG37" s="2">
        <v>30.175933205390635</v>
      </c>
      <c r="HH37" s="2">
        <v>29.278179877421568</v>
      </c>
      <c r="HI37" s="2">
        <v>28.706167988096844</v>
      </c>
      <c r="HJ37" s="2">
        <v>27.202650562008053</v>
      </c>
      <c r="HK37" s="2">
        <v>28.074041430247547</v>
      </c>
      <c r="HL37" s="2">
        <v>29.139241111183608</v>
      </c>
      <c r="HM37" s="2">
        <v>28.272010617891475</v>
      </c>
      <c r="HN37" s="2">
        <v>28.84766910315907</v>
      </c>
      <c r="HO37" s="2">
        <v>27.971280202889222</v>
      </c>
      <c r="HP37" s="2">
        <v>26.795766959495584</v>
      </c>
      <c r="HQ37" s="2">
        <v>27.256218879491616</v>
      </c>
      <c r="HR37" s="2">
        <v>26.084538749726079</v>
      </c>
      <c r="HS37" s="2">
        <v>25.973877361910123</v>
      </c>
      <c r="HT37" s="37">
        <v>101.18688933579115</v>
      </c>
      <c r="HU37" s="2">
        <v>106.59686038662079</v>
      </c>
      <c r="HV37" s="2">
        <v>96.011440375604536</v>
      </c>
      <c r="HW37" s="2">
        <v>119.11233536912032</v>
      </c>
      <c r="HX37" s="2">
        <v>111.67488551748551</v>
      </c>
      <c r="HY37" s="2">
        <v>123.90138884724612</v>
      </c>
      <c r="HZ37" s="2">
        <v>115.46829572033285</v>
      </c>
      <c r="IA37" s="2">
        <v>156.85368284637804</v>
      </c>
      <c r="IB37" s="2">
        <v>153.03992177244325</v>
      </c>
      <c r="IC37" s="2">
        <v>146.96645578695453</v>
      </c>
      <c r="ID37" s="2">
        <v>148.19682119701287</v>
      </c>
      <c r="IE37" s="2">
        <v>142.81550455101606</v>
      </c>
      <c r="IF37" s="2">
        <v>137.94029427572079</v>
      </c>
      <c r="IG37" s="2">
        <v>138.54983491022435</v>
      </c>
      <c r="IH37" s="2">
        <v>150.76106048578689</v>
      </c>
      <c r="II37" s="38">
        <v>139.32046568183551</v>
      </c>
    </row>
    <row r="38" spans="1:243" x14ac:dyDescent="0.35">
      <c r="A38" s="65">
        <v>33</v>
      </c>
      <c r="B38" s="48" t="s">
        <v>94</v>
      </c>
      <c r="C38" s="28" t="s">
        <v>133</v>
      </c>
      <c r="D38" s="37">
        <v>19.605457227528674</v>
      </c>
      <c r="E38" s="2">
        <v>19.253174197383427</v>
      </c>
      <c r="F38" s="2">
        <v>18.913704123116432</v>
      </c>
      <c r="G38" s="2">
        <v>17.440964817747489</v>
      </c>
      <c r="H38" s="2">
        <v>16.093778322256028</v>
      </c>
      <c r="I38" s="2">
        <v>15.349090474271058</v>
      </c>
      <c r="J38" s="2">
        <v>13.494094332735697</v>
      </c>
      <c r="K38" s="2">
        <v>12.125680346072018</v>
      </c>
      <c r="L38" s="2">
        <v>10.755012691790364</v>
      </c>
      <c r="M38" s="2">
        <v>10.297032763885635</v>
      </c>
      <c r="N38" s="2">
        <v>9.6886291038485339</v>
      </c>
      <c r="O38" s="2">
        <v>9.0391711377972292</v>
      </c>
      <c r="P38" s="2">
        <v>7.925959340322267</v>
      </c>
      <c r="Q38" s="2">
        <v>7.4075757064785019</v>
      </c>
      <c r="R38" s="2">
        <v>6.4591943689425131</v>
      </c>
      <c r="S38" s="2">
        <v>5.9588277562103302</v>
      </c>
      <c r="T38" s="37">
        <v>18.994787923938457</v>
      </c>
      <c r="U38" s="2">
        <v>18.647765636820896</v>
      </c>
      <c r="V38" s="2">
        <v>18.337789898203841</v>
      </c>
      <c r="W38" s="2">
        <v>16.924958220939391</v>
      </c>
      <c r="X38" s="2">
        <v>15.593534147923364</v>
      </c>
      <c r="Y38" s="2">
        <v>14.874933419061867</v>
      </c>
      <c r="Z38" s="2">
        <v>13.086375820823475</v>
      </c>
      <c r="AA38" s="2">
        <v>11.791945761531275</v>
      </c>
      <c r="AB38" s="2">
        <v>10.462895107092004</v>
      </c>
      <c r="AC38" s="2">
        <v>10.040674707490805</v>
      </c>
      <c r="AD38" s="2">
        <v>9.4609982915160256</v>
      </c>
      <c r="AE38" s="2">
        <v>8.8477750329055862</v>
      </c>
      <c r="AF38" s="2">
        <v>7.7696552877106875</v>
      </c>
      <c r="AG38" s="2">
        <v>7.2803863179447639</v>
      </c>
      <c r="AH38" s="2">
        <v>6.3484562592338918</v>
      </c>
      <c r="AI38" s="2">
        <v>5.8608086830728379</v>
      </c>
      <c r="AJ38" s="37">
        <v>1.8889717537392179</v>
      </c>
      <c r="AK38" s="2">
        <v>1.6612178454104445</v>
      </c>
      <c r="AL38" s="2">
        <v>1.4266362926331928</v>
      </c>
      <c r="AM38" s="2">
        <v>1.1669685941155241</v>
      </c>
      <c r="AN38" s="2">
        <v>0.83573465193819518</v>
      </c>
      <c r="AO38" s="2">
        <v>0.73465910109557697</v>
      </c>
      <c r="AP38" s="2">
        <v>0.66325034958618323</v>
      </c>
      <c r="AQ38" s="2">
        <v>0.61811803353431849</v>
      </c>
      <c r="AR38" s="2">
        <v>0.62339645501855001</v>
      </c>
      <c r="AS38" s="2">
        <v>0.62818784267478478</v>
      </c>
      <c r="AT38" s="2">
        <v>0.60988889632365173</v>
      </c>
      <c r="AU38" s="2">
        <v>0.5485129288572107</v>
      </c>
      <c r="AV38" s="2">
        <v>0.47206900875517205</v>
      </c>
      <c r="AW38" s="2">
        <v>0.43784605213762795</v>
      </c>
      <c r="AX38" s="2">
        <v>0.4150080611337244</v>
      </c>
      <c r="AY38" s="2">
        <v>0.37667238509586176</v>
      </c>
      <c r="AZ38" s="37">
        <v>0.31558404102870691</v>
      </c>
      <c r="BA38" s="2">
        <v>0.30130336736931534</v>
      </c>
      <c r="BB38" s="2">
        <v>0.30651751346604722</v>
      </c>
      <c r="BC38" s="2">
        <v>0.28910227574956915</v>
      </c>
      <c r="BD38" s="2">
        <v>0.31885723247036918</v>
      </c>
      <c r="BE38" s="2">
        <v>0.33222070382547852</v>
      </c>
      <c r="BF38" s="2">
        <v>0.3226167342126719</v>
      </c>
      <c r="BG38" s="2">
        <v>0.31211703373149813</v>
      </c>
      <c r="BH38" s="2">
        <v>0.31469092536964605</v>
      </c>
      <c r="BI38" s="2">
        <v>0.32488539111720249</v>
      </c>
      <c r="BJ38" s="2">
        <v>0.33255243538956408</v>
      </c>
      <c r="BK38" s="2">
        <v>0.30732800357855894</v>
      </c>
      <c r="BL38" s="2">
        <v>0.26533180562879116</v>
      </c>
      <c r="BM38" s="2">
        <v>0.22964230653778661</v>
      </c>
      <c r="BN38" s="2">
        <v>0.20913628706087858</v>
      </c>
      <c r="BO38" s="2">
        <v>0.18252191739298573</v>
      </c>
      <c r="BP38" s="37">
        <v>474.148323612902</v>
      </c>
      <c r="BQ38" s="2">
        <v>479.04906853822001</v>
      </c>
      <c r="BR38" s="2">
        <v>454.74126765035999</v>
      </c>
      <c r="BS38" s="2">
        <v>406.71937309925102</v>
      </c>
      <c r="BT38" s="2">
        <v>392.34643747375299</v>
      </c>
      <c r="BU38" s="2">
        <v>365.54811386474398</v>
      </c>
      <c r="BV38" s="2">
        <v>303.65406755745801</v>
      </c>
      <c r="BW38" s="2">
        <v>233.71626566294901</v>
      </c>
      <c r="BX38" s="2">
        <v>191.26938873488299</v>
      </c>
      <c r="BY38" s="2">
        <v>152.67416815388901</v>
      </c>
      <c r="BZ38" s="2">
        <v>122.42752785721601</v>
      </c>
      <c r="CA38" s="2">
        <v>94.595821935311605</v>
      </c>
      <c r="CB38" s="2">
        <v>72.773191874816106</v>
      </c>
      <c r="CC38" s="2">
        <v>54.074487841382499</v>
      </c>
      <c r="CD38" s="2">
        <v>43.696767925739898</v>
      </c>
      <c r="CE38" s="2">
        <v>39.103938245673497</v>
      </c>
      <c r="CF38" s="37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37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37">
        <v>4.125124438371236E-2</v>
      </c>
      <c r="DM38" s="2">
        <v>4.1126578377159287E-2</v>
      </c>
      <c r="DN38" s="2">
        <v>4.0790114393924798E-2</v>
      </c>
      <c r="DO38" s="2">
        <v>3.7511673661445498E-2</v>
      </c>
      <c r="DP38" s="2">
        <v>3.3022078093633341E-2</v>
      </c>
      <c r="DQ38" s="2">
        <v>3.0180442464565613E-2</v>
      </c>
      <c r="DR38" s="2">
        <v>2.8691930297755932E-2</v>
      </c>
      <c r="DS38" s="2">
        <v>2.3641824453923418E-2</v>
      </c>
      <c r="DT38" s="2">
        <v>2.9260994787110892E-2</v>
      </c>
      <c r="DU38" s="2">
        <v>1.9348441067272973E-2</v>
      </c>
      <c r="DV38" s="2">
        <v>2.7098898848212195E-2</v>
      </c>
      <c r="DW38" s="2">
        <v>2.166527320861961E-2</v>
      </c>
      <c r="DX38" s="2">
        <v>1.9128581939609E-2</v>
      </c>
      <c r="DY38" s="2">
        <v>1.710780881617089E-2</v>
      </c>
      <c r="DZ38" s="2">
        <v>1.5900985049454325E-2</v>
      </c>
      <c r="EA38" s="2">
        <v>1.456955563682346E-2</v>
      </c>
      <c r="EB38" s="37">
        <v>52.61014244199314</v>
      </c>
      <c r="EC38" s="2">
        <v>51.194869322320336</v>
      </c>
      <c r="ED38" s="2">
        <v>52.670492204157782</v>
      </c>
      <c r="EE38" s="2">
        <v>50.44535084695849</v>
      </c>
      <c r="EF38" s="2">
        <v>53.024431339779824</v>
      </c>
      <c r="EG38" s="2">
        <v>55.358340628307225</v>
      </c>
      <c r="EH38" s="2">
        <v>51.006689920232482</v>
      </c>
      <c r="EI38" s="2">
        <v>44.516457368457473</v>
      </c>
      <c r="EJ38" s="2">
        <v>40.499828879814437</v>
      </c>
      <c r="EK38" s="2">
        <v>37.096871353601607</v>
      </c>
      <c r="EL38" s="2">
        <v>33.698462403443266</v>
      </c>
      <c r="EM38" s="2">
        <v>27.866630365424463</v>
      </c>
      <c r="EN38" s="2">
        <v>22.401711451559795</v>
      </c>
      <c r="EO38" s="2">
        <v>18.585776477007542</v>
      </c>
      <c r="EP38" s="2">
        <v>16.371537282387298</v>
      </c>
      <c r="EQ38" s="2">
        <v>13.903804447660431</v>
      </c>
      <c r="ER38" s="37">
        <v>181.60974461697219</v>
      </c>
      <c r="ES38" s="2">
        <v>159.66627593592335</v>
      </c>
      <c r="ET38" s="2">
        <v>135.42343070965197</v>
      </c>
      <c r="EU38" s="2">
        <v>107.46921942259627</v>
      </c>
      <c r="EV38" s="2">
        <v>80.323975224107215</v>
      </c>
      <c r="EW38" s="2">
        <v>70.199485226195492</v>
      </c>
      <c r="EX38" s="2">
        <v>61.391670144336636</v>
      </c>
      <c r="EY38" s="2">
        <v>57.252653921291092</v>
      </c>
      <c r="EZ38" s="2">
        <v>55.477051384625625</v>
      </c>
      <c r="FA38" s="2">
        <v>53.731772866391701</v>
      </c>
      <c r="FB38" s="2">
        <v>52.731389950667861</v>
      </c>
      <c r="FC38" s="2">
        <v>49.465885964769896</v>
      </c>
      <c r="FD38" s="2">
        <v>46.242635825358455</v>
      </c>
      <c r="FE38" s="2">
        <v>46.171590464538241</v>
      </c>
      <c r="FF38" s="2">
        <v>46.986084240782056</v>
      </c>
      <c r="FG38" s="2">
        <v>46.937382685726156</v>
      </c>
      <c r="FH38" s="37">
        <v>4.2015535822837968</v>
      </c>
      <c r="FI38" s="2">
        <v>3.6659537748589646</v>
      </c>
      <c r="FJ38" s="2">
        <v>3.0740396242233068</v>
      </c>
      <c r="FK38" s="2">
        <v>2.3406676280804048</v>
      </c>
      <c r="FL38" s="2">
        <v>1.9163254200333459</v>
      </c>
      <c r="FM38" s="2">
        <v>1.5333490903144071</v>
      </c>
      <c r="FN38" s="2">
        <v>1.217538342453691</v>
      </c>
      <c r="FO38" s="2">
        <v>1.0554544596606921</v>
      </c>
      <c r="FP38" s="2">
        <v>0.97075251939302531</v>
      </c>
      <c r="FQ38" s="2">
        <v>0.9194484805598887</v>
      </c>
      <c r="FR38" s="2">
        <v>0.86935877724278543</v>
      </c>
      <c r="FS38" s="2">
        <v>0.77579068877359958</v>
      </c>
      <c r="FT38" s="2">
        <v>0.69519883389593617</v>
      </c>
      <c r="FU38" s="2">
        <v>0.68010197849387977</v>
      </c>
      <c r="FV38" s="2">
        <v>0.65011964595173988</v>
      </c>
      <c r="FW38" s="2">
        <v>0.58983587358012046</v>
      </c>
      <c r="FX38" s="37">
        <v>27.234160740089997</v>
      </c>
      <c r="FY38" s="2">
        <v>23.783394009050113</v>
      </c>
      <c r="FZ38" s="2">
        <v>20.064090686116884</v>
      </c>
      <c r="GA38" s="2">
        <v>15.670478642688838</v>
      </c>
      <c r="GB38" s="2">
        <v>10.165960414559976</v>
      </c>
      <c r="GC38" s="2">
        <v>8.5297604811964174</v>
      </c>
      <c r="GD38" s="2">
        <v>7.1400156374358899</v>
      </c>
      <c r="GE38" s="2">
        <v>6.3492433390161542</v>
      </c>
      <c r="GF38" s="2">
        <v>6.261236116536538</v>
      </c>
      <c r="GG38" s="2">
        <v>5.8813100476736881</v>
      </c>
      <c r="GH38" s="2">
        <v>5.5851772662057106</v>
      </c>
      <c r="GI38" s="2">
        <v>5.156665975737349</v>
      </c>
      <c r="GJ38" s="2">
        <v>4.6558176416282553</v>
      </c>
      <c r="GK38" s="2">
        <v>4.7698344093528773</v>
      </c>
      <c r="GL38" s="2">
        <v>4.6725553679611318</v>
      </c>
      <c r="GM38" s="2">
        <v>4.4100266240938444</v>
      </c>
      <c r="GN38" s="37">
        <v>13.532589403008712</v>
      </c>
      <c r="GO38" s="2">
        <v>13.871629426773593</v>
      </c>
      <c r="GP38" s="2">
        <v>12.363859873841481</v>
      </c>
      <c r="GQ38" s="2">
        <v>14.864346467793435</v>
      </c>
      <c r="GR38" s="2">
        <v>13.300750210037842</v>
      </c>
      <c r="GS38" s="2">
        <v>14.568671233576113</v>
      </c>
      <c r="GT38" s="2">
        <v>12.105706488996994</v>
      </c>
      <c r="GU38" s="2">
        <v>14.144899558850767</v>
      </c>
      <c r="GV38" s="2">
        <v>12.351196206608394</v>
      </c>
      <c r="GW38" s="2">
        <v>10.99487361410173</v>
      </c>
      <c r="GX38" s="2">
        <v>10.56767421606046</v>
      </c>
      <c r="GY38" s="2">
        <v>9.5033012427533361</v>
      </c>
      <c r="GZ38" s="2">
        <v>8.3820552358397293</v>
      </c>
      <c r="HA38" s="2">
        <v>7.4555004057019127</v>
      </c>
      <c r="HB38" s="2">
        <v>7.6907308362567264</v>
      </c>
      <c r="HC38" s="2">
        <v>7.3018728168063083</v>
      </c>
      <c r="HD38" s="37">
        <v>2.9929882011962383</v>
      </c>
      <c r="HE38" s="2">
        <v>2.9406223485686991</v>
      </c>
      <c r="HF38" s="2">
        <v>2.7898884954304295</v>
      </c>
      <c r="HG38" s="2">
        <v>2.7878678699075188</v>
      </c>
      <c r="HH38" s="2">
        <v>2.5069368190183181</v>
      </c>
      <c r="HI38" s="2">
        <v>2.5551573171487894</v>
      </c>
      <c r="HJ38" s="2">
        <v>2.1751115382154564</v>
      </c>
      <c r="HK38" s="2">
        <v>2.1770137482514951</v>
      </c>
      <c r="HL38" s="2">
        <v>1.9543192182379523</v>
      </c>
      <c r="HM38" s="2">
        <v>1.7690822645452464</v>
      </c>
      <c r="HN38" s="2">
        <v>1.6752233167086223</v>
      </c>
      <c r="HO38" s="2">
        <v>1.5106034299210385</v>
      </c>
      <c r="HP38" s="2">
        <v>1.3387392168904335</v>
      </c>
      <c r="HQ38" s="2">
        <v>1.2057144919458791</v>
      </c>
      <c r="HR38" s="2">
        <v>1.1702113254805309</v>
      </c>
      <c r="HS38" s="2">
        <v>1.0898786305014914</v>
      </c>
      <c r="HT38" s="37">
        <v>24.567874225054638</v>
      </c>
      <c r="HU38" s="2">
        <v>25.32140368108578</v>
      </c>
      <c r="HV38" s="2">
        <v>22.346830323715555</v>
      </c>
      <c r="HW38" s="2">
        <v>27.553693228387683</v>
      </c>
      <c r="HX38" s="2">
        <v>24.628238938693912</v>
      </c>
      <c r="HY38" s="2">
        <v>27.187458810820679</v>
      </c>
      <c r="HZ38" s="2">
        <v>22.515284449871981</v>
      </c>
      <c r="IA38" s="2">
        <v>26.761993031411951</v>
      </c>
      <c r="IB38" s="2">
        <v>23.292807403602019</v>
      </c>
      <c r="IC38" s="2">
        <v>20.692505338697483</v>
      </c>
      <c r="ID38" s="2">
        <v>19.897447407249331</v>
      </c>
      <c r="IE38" s="2">
        <v>17.89714133560916</v>
      </c>
      <c r="IF38" s="2">
        <v>15.780911096863685</v>
      </c>
      <c r="IG38" s="2">
        <v>14.004412509324007</v>
      </c>
      <c r="IH38" s="2">
        <v>14.540180280514196</v>
      </c>
      <c r="II38" s="38">
        <v>13.813770542415337</v>
      </c>
    </row>
    <row r="39" spans="1:243" x14ac:dyDescent="0.35">
      <c r="A39" s="65">
        <v>34</v>
      </c>
      <c r="B39" s="48" t="s">
        <v>94</v>
      </c>
      <c r="C39" s="28" t="s">
        <v>134</v>
      </c>
      <c r="D39" s="37">
        <v>23.230732730018353</v>
      </c>
      <c r="E39" s="2">
        <v>21.900852894478078</v>
      </c>
      <c r="F39" s="2">
        <v>22.729579804148486</v>
      </c>
      <c r="G39" s="2">
        <v>22.333208184136478</v>
      </c>
      <c r="H39" s="2">
        <v>20.208372074140634</v>
      </c>
      <c r="I39" s="2">
        <v>18.711115354242754</v>
      </c>
      <c r="J39" s="2">
        <v>18.978209486508874</v>
      </c>
      <c r="K39" s="2">
        <v>16.234511670479954</v>
      </c>
      <c r="L39" s="2">
        <v>14.9723831376396</v>
      </c>
      <c r="M39" s="2">
        <v>14.13865658020895</v>
      </c>
      <c r="N39" s="2">
        <v>13.425767918241755</v>
      </c>
      <c r="O39" s="2">
        <v>12.909327175253335</v>
      </c>
      <c r="P39" s="2">
        <v>12.650487827834905</v>
      </c>
      <c r="Q39" s="2">
        <v>12.694570363471557</v>
      </c>
      <c r="R39" s="2">
        <v>11.547382259068728</v>
      </c>
      <c r="S39" s="2">
        <v>13.123968672201745</v>
      </c>
      <c r="T39" s="37">
        <v>22.687171238395731</v>
      </c>
      <c r="U39" s="2">
        <v>21.382691104058647</v>
      </c>
      <c r="V39" s="2">
        <v>22.240832136584931</v>
      </c>
      <c r="W39" s="2">
        <v>21.808144615339742</v>
      </c>
      <c r="X39" s="2">
        <v>19.717831961168713</v>
      </c>
      <c r="Y39" s="2">
        <v>18.250853358787992</v>
      </c>
      <c r="Z39" s="2">
        <v>18.52601523856907</v>
      </c>
      <c r="AA39" s="2">
        <v>15.830433679777919</v>
      </c>
      <c r="AB39" s="2">
        <v>14.600770940713723</v>
      </c>
      <c r="AC39" s="2">
        <v>13.81436560478684</v>
      </c>
      <c r="AD39" s="2">
        <v>13.130551588388894</v>
      </c>
      <c r="AE39" s="2">
        <v>12.653538690575607</v>
      </c>
      <c r="AF39" s="2">
        <v>12.406964060302617</v>
      </c>
      <c r="AG39" s="2">
        <v>12.467035765253634</v>
      </c>
      <c r="AH39" s="2">
        <v>11.33143290581164</v>
      </c>
      <c r="AI39" s="2">
        <v>12.883139633656475</v>
      </c>
      <c r="AJ39" s="37">
        <v>3.1274650991656117</v>
      </c>
      <c r="AK39" s="2">
        <v>2.2158853526924118</v>
      </c>
      <c r="AL39" s="2">
        <v>1.6637394900342106</v>
      </c>
      <c r="AM39" s="2">
        <v>2.1845681327163242</v>
      </c>
      <c r="AN39" s="2">
        <v>1.2413145036260322</v>
      </c>
      <c r="AO39" s="2">
        <v>0.9758749835055045</v>
      </c>
      <c r="AP39" s="2">
        <v>1.0078979394989813</v>
      </c>
      <c r="AQ39" s="2">
        <v>0.85417949671928883</v>
      </c>
      <c r="AR39" s="2">
        <v>0.87399007963888686</v>
      </c>
      <c r="AS39" s="2">
        <v>0.87285098961702279</v>
      </c>
      <c r="AT39" s="2">
        <v>0.83694760462064266</v>
      </c>
      <c r="AU39" s="2">
        <v>0.78370745309930612</v>
      </c>
      <c r="AV39" s="2">
        <v>0.75760344361197796</v>
      </c>
      <c r="AW39" s="2">
        <v>0.76336694603913113</v>
      </c>
      <c r="AX39" s="2">
        <v>0.72414533440589479</v>
      </c>
      <c r="AY39" s="2">
        <v>0.72083849480675644</v>
      </c>
      <c r="AZ39" s="37">
        <v>0.30247350805719964</v>
      </c>
      <c r="BA39" s="2">
        <v>0.28652866870837129</v>
      </c>
      <c r="BB39" s="2">
        <v>0.29483980558016704</v>
      </c>
      <c r="BC39" s="2">
        <v>0.31421535692812214</v>
      </c>
      <c r="BD39" s="2">
        <v>0.34396276443126672</v>
      </c>
      <c r="BE39" s="2">
        <v>0.33892764810716791</v>
      </c>
      <c r="BF39" s="2">
        <v>0.38459832327139853</v>
      </c>
      <c r="BG39" s="2">
        <v>0.38944283195621582</v>
      </c>
      <c r="BH39" s="2">
        <v>0.40313107229708284</v>
      </c>
      <c r="BI39" s="2">
        <v>0.4075229517176594</v>
      </c>
      <c r="BJ39" s="2">
        <v>0.42731170566791549</v>
      </c>
      <c r="BK39" s="2">
        <v>0.40935029551590074</v>
      </c>
      <c r="BL39" s="2">
        <v>0.41499878785900762</v>
      </c>
      <c r="BM39" s="2">
        <v>0.41940017087733855</v>
      </c>
      <c r="BN39" s="2">
        <v>0.43007006045262081</v>
      </c>
      <c r="BO39" s="2">
        <v>0.56558781879849473</v>
      </c>
      <c r="BP39" s="37">
        <v>375.83698921079423</v>
      </c>
      <c r="BQ39" s="2">
        <v>380.1869033362978</v>
      </c>
      <c r="BR39" s="2">
        <v>364.03041336385695</v>
      </c>
      <c r="BS39" s="2">
        <v>380.6285914947278</v>
      </c>
      <c r="BT39" s="2">
        <v>364.6331742961026</v>
      </c>
      <c r="BU39" s="2">
        <v>343.12166916821292</v>
      </c>
      <c r="BV39" s="2">
        <v>322.05454996692788</v>
      </c>
      <c r="BW39" s="2">
        <v>276.95861432550862</v>
      </c>
      <c r="BX39" s="2">
        <v>240.3107405372692</v>
      </c>
      <c r="BY39" s="2">
        <v>191.85756550765569</v>
      </c>
      <c r="BZ39" s="2">
        <v>158.5441949214848</v>
      </c>
      <c r="CA39" s="2">
        <v>125.36684767923495</v>
      </c>
      <c r="CB39" s="2">
        <v>112.33619232853022</v>
      </c>
      <c r="CC39" s="2">
        <v>95.019278446328258</v>
      </c>
      <c r="CD39" s="2">
        <v>81.704717873779941</v>
      </c>
      <c r="CE39" s="2">
        <v>70.764788709082907</v>
      </c>
      <c r="CF39" s="37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37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37">
        <v>0.6992991066097658</v>
      </c>
      <c r="DM39" s="2">
        <v>0.77102226270589791</v>
      </c>
      <c r="DN39" s="2">
        <v>0.74831736059720588</v>
      </c>
      <c r="DO39" s="2">
        <v>0.38300595600155324</v>
      </c>
      <c r="DP39" s="2">
        <v>0.41038891102429231</v>
      </c>
      <c r="DQ39" s="2">
        <v>0.27855549215255399</v>
      </c>
      <c r="DR39" s="2">
        <v>0.3116831572354109</v>
      </c>
      <c r="DS39" s="2">
        <v>3.122148762824304E-2</v>
      </c>
      <c r="DT39" s="2">
        <v>3.9383811324934258E-2</v>
      </c>
      <c r="DU39" s="2">
        <v>2.7052793967895276E-2</v>
      </c>
      <c r="DV39" s="2">
        <v>3.7650852706120196E-2</v>
      </c>
      <c r="DW39" s="2">
        <v>3.2189749605387563E-2</v>
      </c>
      <c r="DX39" s="2">
        <v>3.1244088640532519E-2</v>
      </c>
      <c r="DY39" s="2">
        <v>2.9609495053446257E-2</v>
      </c>
      <c r="DZ39" s="2">
        <v>2.8644349603322742E-2</v>
      </c>
      <c r="EA39" s="2">
        <v>3.1436219241513748E-2</v>
      </c>
      <c r="EB39" s="37">
        <v>64.230777084281584</v>
      </c>
      <c r="EC39" s="2">
        <v>56.190287253636846</v>
      </c>
      <c r="ED39" s="2">
        <v>57.526605127510059</v>
      </c>
      <c r="EE39" s="2">
        <v>59.586122634161583</v>
      </c>
      <c r="EF39" s="2">
        <v>59.305839436619856</v>
      </c>
      <c r="EG39" s="2">
        <v>56.375273983858627</v>
      </c>
      <c r="EH39" s="2">
        <v>60.529354078681983</v>
      </c>
      <c r="EI39" s="2">
        <v>53.938734878909997</v>
      </c>
      <c r="EJ39" s="2">
        <v>50.189917675224152</v>
      </c>
      <c r="EK39" s="2">
        <v>44.994486797538841</v>
      </c>
      <c r="EL39" s="2">
        <v>41.66451356476292</v>
      </c>
      <c r="EM39" s="2">
        <v>34.962880008319395</v>
      </c>
      <c r="EN39" s="2">
        <v>32.134887769541031</v>
      </c>
      <c r="EO39" s="2">
        <v>30.013786492295033</v>
      </c>
      <c r="EP39" s="2">
        <v>28.600441025462047</v>
      </c>
      <c r="EQ39" s="2">
        <v>30.439250213548121</v>
      </c>
      <c r="ER39" s="37">
        <v>175.42361465212002</v>
      </c>
      <c r="ES39" s="2">
        <v>156.98382982289871</v>
      </c>
      <c r="ET39" s="2">
        <v>137.20037286162011</v>
      </c>
      <c r="EU39" s="2">
        <v>126.45259807060312</v>
      </c>
      <c r="EV39" s="2">
        <v>100.14785722413612</v>
      </c>
      <c r="EW39" s="2">
        <v>90.070487853484011</v>
      </c>
      <c r="EX39" s="2">
        <v>85.563297635871606</v>
      </c>
      <c r="EY39" s="2">
        <v>79.80654378235559</v>
      </c>
      <c r="EZ39" s="2">
        <v>77.823491818802651</v>
      </c>
      <c r="FA39" s="2">
        <v>71.893435226242232</v>
      </c>
      <c r="FB39" s="2">
        <v>67.583557063631773</v>
      </c>
      <c r="FC39" s="2">
        <v>64.584106811690006</v>
      </c>
      <c r="FD39" s="2">
        <v>61.545008249164603</v>
      </c>
      <c r="FE39" s="2">
        <v>62.275118437330953</v>
      </c>
      <c r="FF39" s="2">
        <v>61.19569376287857</v>
      </c>
      <c r="FG39" s="2">
        <v>67.155202582728705</v>
      </c>
      <c r="FH39" s="37">
        <v>3.9781964394111196</v>
      </c>
      <c r="FI39" s="2">
        <v>3.6142228220989558</v>
      </c>
      <c r="FJ39" s="2">
        <v>3.1607983282728642</v>
      </c>
      <c r="FK39" s="2">
        <v>2.8337006951448087</v>
      </c>
      <c r="FL39" s="2">
        <v>2.5258371139125062</v>
      </c>
      <c r="FM39" s="2">
        <v>2.2054320715917277</v>
      </c>
      <c r="FN39" s="2">
        <v>1.9178631446650296</v>
      </c>
      <c r="FO39" s="2">
        <v>1.7146545252611254</v>
      </c>
      <c r="FP39" s="2">
        <v>1.6318476324671674</v>
      </c>
      <c r="FQ39" s="2">
        <v>1.4984133465276934</v>
      </c>
      <c r="FR39" s="2">
        <v>1.3596207253108221</v>
      </c>
      <c r="FS39" s="2">
        <v>1.2499053248739653</v>
      </c>
      <c r="FT39" s="2">
        <v>1.1814106470278056</v>
      </c>
      <c r="FU39" s="2">
        <v>1.1633750421174487</v>
      </c>
      <c r="FV39" s="2">
        <v>1.1154174496832512</v>
      </c>
      <c r="FW39" s="2">
        <v>1.2393957932088748</v>
      </c>
      <c r="FX39" s="37">
        <v>25.637492683860643</v>
      </c>
      <c r="FY39" s="2">
        <v>22.769880239783234</v>
      </c>
      <c r="FZ39" s="2">
        <v>19.647450927805558</v>
      </c>
      <c r="GA39" s="2">
        <v>18.033597483328887</v>
      </c>
      <c r="GB39" s="2">
        <v>12.082077351776249</v>
      </c>
      <c r="GC39" s="2">
        <v>10.61410909067799</v>
      </c>
      <c r="GD39" s="2">
        <v>9.6520583716964037</v>
      </c>
      <c r="GE39" s="2">
        <v>8.8084513332484402</v>
      </c>
      <c r="GF39" s="2">
        <v>8.8418268691429986</v>
      </c>
      <c r="GG39" s="2">
        <v>8.0514202520767135</v>
      </c>
      <c r="GH39" s="2">
        <v>7.3612243573305225</v>
      </c>
      <c r="GI39" s="2">
        <v>6.996885523092752</v>
      </c>
      <c r="GJ39" s="2">
        <v>6.6758845591993472</v>
      </c>
      <c r="GK39" s="2">
        <v>6.7158186174214434</v>
      </c>
      <c r="GL39" s="2">
        <v>6.4135529897637875</v>
      </c>
      <c r="GM39" s="2">
        <v>6.8700718166218966</v>
      </c>
      <c r="GN39" s="37">
        <v>11.006517479847052</v>
      </c>
      <c r="GO39" s="2">
        <v>11.09824417067458</v>
      </c>
      <c r="GP39" s="2">
        <v>9.9925096603037815</v>
      </c>
      <c r="GQ39" s="2">
        <v>13.947311066322754</v>
      </c>
      <c r="GR39" s="2">
        <v>12.364629863285597</v>
      </c>
      <c r="GS39" s="2">
        <v>13.549222696346042</v>
      </c>
      <c r="GT39" s="2">
        <v>12.731622323052969</v>
      </c>
      <c r="GU39" s="2">
        <v>16.483497896194638</v>
      </c>
      <c r="GV39" s="2">
        <v>15.157164176676286</v>
      </c>
      <c r="GW39" s="2">
        <v>13.453320305442631</v>
      </c>
      <c r="GX39" s="2">
        <v>13.299396356192915</v>
      </c>
      <c r="GY39" s="2">
        <v>12.209734342258901</v>
      </c>
      <c r="GZ39" s="2">
        <v>12.465106935260163</v>
      </c>
      <c r="HA39" s="2">
        <v>12.572261934376977</v>
      </c>
      <c r="HB39" s="2">
        <v>13.861196081455848</v>
      </c>
      <c r="HC39" s="2">
        <v>12.853111828686409</v>
      </c>
      <c r="HD39" s="37">
        <v>2.6661414317414858</v>
      </c>
      <c r="HE39" s="2">
        <v>2.436895238504825</v>
      </c>
      <c r="HF39" s="2">
        <v>2.3384664003143185</v>
      </c>
      <c r="HG39" s="2">
        <v>2.6630238529105568</v>
      </c>
      <c r="HH39" s="2">
        <v>2.3504867736140667</v>
      </c>
      <c r="HI39" s="2">
        <v>2.2900924691160398</v>
      </c>
      <c r="HJ39" s="2">
        <v>2.2198851901844123</v>
      </c>
      <c r="HK39" s="2">
        <v>2.3258773324585689</v>
      </c>
      <c r="HL39" s="2">
        <v>2.1205438036550168</v>
      </c>
      <c r="HM39" s="2">
        <v>1.8849780588602147</v>
      </c>
      <c r="HN39" s="2">
        <v>1.8093700886850757</v>
      </c>
      <c r="HO39" s="2">
        <v>1.6427541808319059</v>
      </c>
      <c r="HP39" s="2">
        <v>1.6225550140798419</v>
      </c>
      <c r="HQ39" s="2">
        <v>1.6226868292155652</v>
      </c>
      <c r="HR39" s="2">
        <v>1.7009782884045186</v>
      </c>
      <c r="HS39" s="2">
        <v>1.6391106008087379</v>
      </c>
      <c r="HT39" s="37">
        <v>19.739800620843148</v>
      </c>
      <c r="HU39" s="2">
        <v>20.171301420822203</v>
      </c>
      <c r="HV39" s="2">
        <v>17.97055229607772</v>
      </c>
      <c r="HW39" s="2">
        <v>25.805151350900513</v>
      </c>
      <c r="HX39" s="2">
        <v>22.874752306456376</v>
      </c>
      <c r="HY39" s="2">
        <v>25.376492932855271</v>
      </c>
      <c r="HZ39" s="2">
        <v>23.7510576643094</v>
      </c>
      <c r="IA39" s="2">
        <v>31.410442982365783</v>
      </c>
      <c r="IB39" s="2">
        <v>28.878188269163996</v>
      </c>
      <c r="IC39" s="2">
        <v>25.6145994368818</v>
      </c>
      <c r="ID39" s="2">
        <v>25.355756943228673</v>
      </c>
      <c r="IE39" s="2">
        <v>23.308344147453937</v>
      </c>
      <c r="IF39" s="2">
        <v>23.856487223738995</v>
      </c>
      <c r="IG39" s="2">
        <v>24.047459303568804</v>
      </c>
      <c r="IH39" s="2">
        <v>26.6364508369894</v>
      </c>
      <c r="II39" s="38">
        <v>24.609836156693625</v>
      </c>
    </row>
    <row r="40" spans="1:243" x14ac:dyDescent="0.35">
      <c r="A40" s="65">
        <v>35</v>
      </c>
      <c r="B40" s="48" t="s">
        <v>94</v>
      </c>
      <c r="C40" s="28" t="s">
        <v>135</v>
      </c>
      <c r="D40" s="37">
        <v>41.958413841241807</v>
      </c>
      <c r="E40" s="2">
        <v>34.901452996729311</v>
      </c>
      <c r="F40" s="2">
        <v>34.310404988517156</v>
      </c>
      <c r="G40" s="2">
        <v>34.644770113975092</v>
      </c>
      <c r="H40" s="2">
        <v>27.375863986337983</v>
      </c>
      <c r="I40" s="2">
        <v>26.262869923302141</v>
      </c>
      <c r="J40" s="2">
        <v>25.346469420271724</v>
      </c>
      <c r="K40" s="2">
        <v>15.856509993753097</v>
      </c>
      <c r="L40" s="2">
        <v>15.065681105743739</v>
      </c>
      <c r="M40" s="2">
        <v>14.405922891005966</v>
      </c>
      <c r="N40" s="2">
        <v>14.061708428233395</v>
      </c>
      <c r="O40" s="2">
        <v>13.195001210965639</v>
      </c>
      <c r="P40" s="2">
        <v>12.97708198958135</v>
      </c>
      <c r="Q40" s="2">
        <v>13.84944571243507</v>
      </c>
      <c r="R40" s="2">
        <v>12.059806251137465</v>
      </c>
      <c r="S40" s="2">
        <v>10.581475389374013</v>
      </c>
      <c r="T40" s="37">
        <v>40.979160498462193</v>
      </c>
      <c r="U40" s="2">
        <v>34.040205584288053</v>
      </c>
      <c r="V40" s="2">
        <v>33.672929910620113</v>
      </c>
      <c r="W40" s="2">
        <v>34.040478965446219</v>
      </c>
      <c r="X40" s="2">
        <v>26.804388739068678</v>
      </c>
      <c r="Y40" s="2">
        <v>25.684980294895301</v>
      </c>
      <c r="Z40" s="2">
        <v>24.815587606106714</v>
      </c>
      <c r="AA40" s="2">
        <v>15.397208140995625</v>
      </c>
      <c r="AB40" s="2">
        <v>14.62081942007986</v>
      </c>
      <c r="AC40" s="2">
        <v>14.012176179751361</v>
      </c>
      <c r="AD40" s="2">
        <v>13.678839866514094</v>
      </c>
      <c r="AE40" s="2">
        <v>12.864277144290645</v>
      </c>
      <c r="AF40" s="2">
        <v>12.672174148851356</v>
      </c>
      <c r="AG40" s="2">
        <v>13.568474529963733</v>
      </c>
      <c r="AH40" s="2">
        <v>11.795396578834172</v>
      </c>
      <c r="AI40" s="2">
        <v>10.36513534942994</v>
      </c>
      <c r="AJ40" s="37">
        <v>1.5222288851699466</v>
      </c>
      <c r="AK40" s="2">
        <v>0.93323665464697791</v>
      </c>
      <c r="AL40" s="2">
        <v>0.75295049924899382</v>
      </c>
      <c r="AM40" s="2">
        <v>0.69200743364632999</v>
      </c>
      <c r="AN40" s="2">
        <v>0.49261628760727</v>
      </c>
      <c r="AO40" s="2">
        <v>0.48871611286381517</v>
      </c>
      <c r="AP40" s="2">
        <v>0.47411301729650335</v>
      </c>
      <c r="AQ40" s="2">
        <v>0.33701110877586576</v>
      </c>
      <c r="AR40" s="2">
        <v>0.40043206177043988</v>
      </c>
      <c r="AS40" s="2">
        <v>0.44252852351473781</v>
      </c>
      <c r="AT40" s="2">
        <v>0.53696706230799074</v>
      </c>
      <c r="AU40" s="2">
        <v>0.52661498298813991</v>
      </c>
      <c r="AV40" s="2">
        <v>0.55394764170457833</v>
      </c>
      <c r="AW40" s="2">
        <v>0.59157914456946803</v>
      </c>
      <c r="AX40" s="2">
        <v>0.59743153305153973</v>
      </c>
      <c r="AY40" s="2">
        <v>0.53446922713165834</v>
      </c>
      <c r="AZ40" s="37">
        <v>0.54949753128838708</v>
      </c>
      <c r="BA40" s="2">
        <v>0.47735797840933736</v>
      </c>
      <c r="BB40" s="2">
        <v>0.396663211752869</v>
      </c>
      <c r="BC40" s="2">
        <v>0.41764777249899632</v>
      </c>
      <c r="BD40" s="2">
        <v>0.43203080652960851</v>
      </c>
      <c r="BE40" s="2">
        <v>0.46974645731970233</v>
      </c>
      <c r="BF40" s="2">
        <v>0.49374520906260128</v>
      </c>
      <c r="BG40" s="2">
        <v>0.49350607154281156</v>
      </c>
      <c r="BH40" s="2">
        <v>0.55569608237938239</v>
      </c>
      <c r="BI40" s="2">
        <v>0.5755611807730372</v>
      </c>
      <c r="BJ40" s="2">
        <v>0.64818954511531934</v>
      </c>
      <c r="BK40" s="2">
        <v>0.61087654178374562</v>
      </c>
      <c r="BL40" s="2">
        <v>0.59055741156483021</v>
      </c>
      <c r="BM40" s="2">
        <v>0.59580583190822822</v>
      </c>
      <c r="BN40" s="2">
        <v>0.59644208399373788</v>
      </c>
      <c r="BO40" s="2">
        <v>0.49901826398703336</v>
      </c>
      <c r="BP40" s="37">
        <v>791.01408820330505</v>
      </c>
      <c r="BQ40" s="2">
        <v>708.61692183262596</v>
      </c>
      <c r="BR40" s="2">
        <v>511.27671280357799</v>
      </c>
      <c r="BS40" s="2">
        <v>474.23828067450103</v>
      </c>
      <c r="BT40" s="2">
        <v>443.19382748592301</v>
      </c>
      <c r="BU40" s="2">
        <v>439.72276605690001</v>
      </c>
      <c r="BV40" s="2">
        <v>386.76416927911202</v>
      </c>
      <c r="BW40" s="2">
        <v>319.08643275289899</v>
      </c>
      <c r="BX40" s="2">
        <v>286.39012610381201</v>
      </c>
      <c r="BY40" s="2">
        <v>228.832199691342</v>
      </c>
      <c r="BZ40" s="2">
        <v>196.063254519118</v>
      </c>
      <c r="CA40" s="2">
        <v>154.096563578613</v>
      </c>
      <c r="CB40" s="2">
        <v>132.899592697538</v>
      </c>
      <c r="CC40" s="2">
        <v>106.518420967666</v>
      </c>
      <c r="CD40" s="2">
        <v>89.624437119512706</v>
      </c>
      <c r="CE40" s="2">
        <v>69.135061627843598</v>
      </c>
      <c r="CF40" s="37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37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37">
        <v>4.8597877545604018E-2</v>
      </c>
      <c r="DM40" s="2">
        <v>4.5630423522559908E-2</v>
      </c>
      <c r="DN40" s="2">
        <v>3.2789386489428314E-2</v>
      </c>
      <c r="DO40" s="2">
        <v>3.5762181535963014E-2</v>
      </c>
      <c r="DP40" s="2">
        <v>3.3359236213730735E-2</v>
      </c>
      <c r="DQ40" s="2">
        <v>3.0814504400877917E-2</v>
      </c>
      <c r="DR40" s="2">
        <v>3.1620031573326525E-2</v>
      </c>
      <c r="DS40" s="2">
        <v>2.8487452432877831E-2</v>
      </c>
      <c r="DT40" s="2">
        <v>4.3856432398500525E-2</v>
      </c>
      <c r="DU40" s="2">
        <v>2.4465985452749438E-2</v>
      </c>
      <c r="DV40" s="2">
        <v>3.9405808437552627E-2</v>
      </c>
      <c r="DW40" s="2">
        <v>2.7128650423443045E-2</v>
      </c>
      <c r="DX40" s="2">
        <v>2.8423647102050854E-2</v>
      </c>
      <c r="DY40" s="2">
        <v>0.27926016054632841</v>
      </c>
      <c r="DZ40" s="2">
        <v>0.19679425128042724</v>
      </c>
      <c r="EA40" s="2">
        <v>0.193124118179443</v>
      </c>
      <c r="EB40" s="37">
        <v>158.02072277767809</v>
      </c>
      <c r="EC40" s="2">
        <v>144.55305684248813</v>
      </c>
      <c r="ED40" s="2">
        <v>116.31894714640478</v>
      </c>
      <c r="EE40" s="2">
        <v>118.79712029623235</v>
      </c>
      <c r="EF40" s="2">
        <v>109.78080104629514</v>
      </c>
      <c r="EG40" s="2">
        <v>111.94855319973836</v>
      </c>
      <c r="EH40" s="2">
        <v>108.52223913395893</v>
      </c>
      <c r="EI40" s="2">
        <v>91.558587723804933</v>
      </c>
      <c r="EJ40" s="2">
        <v>89.712317076056635</v>
      </c>
      <c r="EK40" s="2">
        <v>81.9164720947078</v>
      </c>
      <c r="EL40" s="2">
        <v>74.938036915986217</v>
      </c>
      <c r="EM40" s="2">
        <v>60.633390920111971</v>
      </c>
      <c r="EN40" s="2">
        <v>54.466386675153416</v>
      </c>
      <c r="EO40" s="2">
        <v>49.607752040239035</v>
      </c>
      <c r="EP40" s="2">
        <v>45.531118444332968</v>
      </c>
      <c r="EQ40" s="2">
        <v>35.613070267339218</v>
      </c>
      <c r="ER40" s="37">
        <v>173.7822418016753</v>
      </c>
      <c r="ES40" s="2">
        <v>94.699599758196825</v>
      </c>
      <c r="ET40" s="2">
        <v>64.510424518063985</v>
      </c>
      <c r="EU40" s="2">
        <v>56.670076652897173</v>
      </c>
      <c r="EV40" s="2">
        <v>40.784705725110655</v>
      </c>
      <c r="EW40" s="2">
        <v>37.040396256876136</v>
      </c>
      <c r="EX40" s="2">
        <v>33.517879572038808</v>
      </c>
      <c r="EY40" s="2">
        <v>27.922960925180252</v>
      </c>
      <c r="EZ40" s="2">
        <v>27.081136157061131</v>
      </c>
      <c r="FA40" s="2">
        <v>26.225136858975482</v>
      </c>
      <c r="FB40" s="2">
        <v>29.241144615295795</v>
      </c>
      <c r="FC40" s="2">
        <v>27.437547522040852</v>
      </c>
      <c r="FD40" s="2">
        <v>31.553749642337209</v>
      </c>
      <c r="FE40" s="2">
        <v>35.55689974038561</v>
      </c>
      <c r="FF40" s="2">
        <v>36.599793024544461</v>
      </c>
      <c r="FG40" s="2">
        <v>33.417260241625591</v>
      </c>
      <c r="FH40" s="37">
        <v>2.8345887572238473</v>
      </c>
      <c r="FI40" s="2">
        <v>1.6684934009266223</v>
      </c>
      <c r="FJ40" s="2">
        <v>1.1955503992697003</v>
      </c>
      <c r="FK40" s="2">
        <v>0.9906685836813629</v>
      </c>
      <c r="FL40" s="2">
        <v>0.70037696210457312</v>
      </c>
      <c r="FM40" s="2">
        <v>0.59599446025546132</v>
      </c>
      <c r="FN40" s="2">
        <v>0.45685301209779405</v>
      </c>
      <c r="FO40" s="2">
        <v>0.27055475645974625</v>
      </c>
      <c r="FP40" s="2">
        <v>0.27861972479204689</v>
      </c>
      <c r="FQ40" s="2">
        <v>0.33104929400011868</v>
      </c>
      <c r="FR40" s="2">
        <v>0.46041329863476615</v>
      </c>
      <c r="FS40" s="2">
        <v>0.47869538343852697</v>
      </c>
      <c r="FT40" s="2">
        <v>0.59588657203472972</v>
      </c>
      <c r="FU40" s="2">
        <v>0.68502380606633584</v>
      </c>
      <c r="FV40" s="2">
        <v>0.69313785897382041</v>
      </c>
      <c r="FW40" s="2">
        <v>0.61301922970429268</v>
      </c>
      <c r="FX40" s="37">
        <v>20.177156486347261</v>
      </c>
      <c r="FY40" s="2">
        <v>12.188130949453333</v>
      </c>
      <c r="FZ40" s="2">
        <v>8.2415268590100741</v>
      </c>
      <c r="GA40" s="2">
        <v>6.8464248131073822</v>
      </c>
      <c r="GB40" s="2">
        <v>4.233740772447768</v>
      </c>
      <c r="GC40" s="2">
        <v>3.7040248930438886</v>
      </c>
      <c r="GD40" s="2">
        <v>2.9839331451368727</v>
      </c>
      <c r="GE40" s="2">
        <v>2.3896662874910226</v>
      </c>
      <c r="GF40" s="2">
        <v>2.2436656804484683</v>
      </c>
      <c r="GG40" s="2">
        <v>2.1277450679636596</v>
      </c>
      <c r="GH40" s="2">
        <v>2.3952303976500984</v>
      </c>
      <c r="GI40" s="2">
        <v>2.3152912147264302</v>
      </c>
      <c r="GJ40" s="2">
        <v>2.7572563606291056</v>
      </c>
      <c r="GK40" s="2">
        <v>3.2630173651775887</v>
      </c>
      <c r="GL40" s="2">
        <v>3.2837451879715185</v>
      </c>
      <c r="GM40" s="2">
        <v>2.9580549220673333</v>
      </c>
      <c r="GN40" s="37">
        <v>26.834160586938836</v>
      </c>
      <c r="GO40" s="2">
        <v>24.21558017644389</v>
      </c>
      <c r="GP40" s="2">
        <v>16.407517797549161</v>
      </c>
      <c r="GQ40" s="2">
        <v>19.617441619015583</v>
      </c>
      <c r="GR40" s="2">
        <v>16.554091627212539</v>
      </c>
      <c r="GS40" s="2">
        <v>18.674093487128996</v>
      </c>
      <c r="GT40" s="2">
        <v>16.260084484599684</v>
      </c>
      <c r="GU40" s="2">
        <v>19.730515141688215</v>
      </c>
      <c r="GV40" s="2">
        <v>18.652125715141061</v>
      </c>
      <c r="GW40" s="2">
        <v>16.508627981490825</v>
      </c>
      <c r="GX40" s="2">
        <v>16.754757466139257</v>
      </c>
      <c r="GY40" s="2">
        <v>15.184709523354016</v>
      </c>
      <c r="GZ40" s="2">
        <v>14.929897966471858</v>
      </c>
      <c r="HA40" s="2">
        <v>14.318233000685282</v>
      </c>
      <c r="HB40" s="2">
        <v>15.410471021778035</v>
      </c>
      <c r="HC40" s="2">
        <v>12.66913631921877</v>
      </c>
      <c r="HD40" s="37">
        <v>9.2947179437846952</v>
      </c>
      <c r="HE40" s="2">
        <v>8.0833313725185327</v>
      </c>
      <c r="HF40" s="2">
        <v>5.6688179638604739</v>
      </c>
      <c r="HG40" s="2">
        <v>5.5626107936648204</v>
      </c>
      <c r="HH40" s="2">
        <v>4.3864044971636345</v>
      </c>
      <c r="HI40" s="2">
        <v>4.2497082584824293</v>
      </c>
      <c r="HJ40" s="2">
        <v>3.6402787449791001</v>
      </c>
      <c r="HK40" s="2">
        <v>3.4224593566775692</v>
      </c>
      <c r="HL40" s="2">
        <v>3.1191220151271701</v>
      </c>
      <c r="HM40" s="2">
        <v>2.7141326407578221</v>
      </c>
      <c r="HN40" s="2">
        <v>2.5492603912718725</v>
      </c>
      <c r="HO40" s="2">
        <v>2.1996289090225227</v>
      </c>
      <c r="HP40" s="2">
        <v>2.1054159938203036</v>
      </c>
      <c r="HQ40" s="2">
        <v>2.0456526817125473</v>
      </c>
      <c r="HR40" s="2">
        <v>2.0732916122969876</v>
      </c>
      <c r="HS40" s="2">
        <v>1.7141800158291196</v>
      </c>
      <c r="HT40" s="37">
        <v>45.20054431027782</v>
      </c>
      <c r="HU40" s="2">
        <v>41.115197552032811</v>
      </c>
      <c r="HV40" s="2">
        <v>27.606065275762724</v>
      </c>
      <c r="HW40" s="2">
        <v>34.386881983489502</v>
      </c>
      <c r="HX40" s="2">
        <v>29.32461745523705</v>
      </c>
      <c r="HY40" s="2">
        <v>33.826570581828513</v>
      </c>
      <c r="HZ40" s="2">
        <v>29.489970858040746</v>
      </c>
      <c r="IA40" s="2">
        <v>36.924916412254504</v>
      </c>
      <c r="IB40" s="2">
        <v>35.000766981273337</v>
      </c>
      <c r="IC40" s="2">
        <v>31.010330521902919</v>
      </c>
      <c r="ID40" s="2">
        <v>31.660610362217945</v>
      </c>
      <c r="IE40" s="2">
        <v>28.823250783124902</v>
      </c>
      <c r="IF40" s="2">
        <v>28.403672611083472</v>
      </c>
      <c r="IG40" s="2">
        <v>27.180045889147419</v>
      </c>
      <c r="IH40" s="2">
        <v>29.42230353581191</v>
      </c>
      <c r="II40" s="38">
        <v>24.154316702391547</v>
      </c>
    </row>
    <row r="41" spans="1:243" x14ac:dyDescent="0.35">
      <c r="A41" s="65">
        <v>36</v>
      </c>
      <c r="B41" s="48" t="s">
        <v>94</v>
      </c>
      <c r="C41" s="28" t="s">
        <v>136</v>
      </c>
      <c r="D41" s="37">
        <v>93.89803387067073</v>
      </c>
      <c r="E41" s="2">
        <v>94.791421417089438</v>
      </c>
      <c r="F41" s="2">
        <v>85.409315546834506</v>
      </c>
      <c r="G41" s="2">
        <v>90.970210343367555</v>
      </c>
      <c r="H41" s="2">
        <v>82.401224834347929</v>
      </c>
      <c r="I41" s="2">
        <v>79.736537819099112</v>
      </c>
      <c r="J41" s="2">
        <v>74.810837090391843</v>
      </c>
      <c r="K41" s="2">
        <v>72.756303656460048</v>
      </c>
      <c r="L41" s="2">
        <v>68.663658075841084</v>
      </c>
      <c r="M41" s="2">
        <v>67.825688605452243</v>
      </c>
      <c r="N41" s="2">
        <v>65.72548662107242</v>
      </c>
      <c r="O41" s="2">
        <v>62.23574381872389</v>
      </c>
      <c r="P41" s="2">
        <v>54.863088314486994</v>
      </c>
      <c r="Q41" s="2">
        <v>50.596343137500327</v>
      </c>
      <c r="R41" s="2">
        <v>42.013784027948667</v>
      </c>
      <c r="S41" s="2">
        <v>38.12901364207535</v>
      </c>
      <c r="T41" s="37">
        <v>90.904886031846473</v>
      </c>
      <c r="U41" s="2">
        <v>91.740518491332637</v>
      </c>
      <c r="V41" s="2">
        <v>82.768918843909631</v>
      </c>
      <c r="W41" s="2">
        <v>88.081695851690341</v>
      </c>
      <c r="X41" s="2">
        <v>79.796091112554635</v>
      </c>
      <c r="Y41" s="2">
        <v>77.215907867394961</v>
      </c>
      <c r="Z41" s="2">
        <v>72.530293119886807</v>
      </c>
      <c r="AA41" s="2">
        <v>70.660456492355294</v>
      </c>
      <c r="AB41" s="2">
        <v>66.71367954422854</v>
      </c>
      <c r="AC41" s="2">
        <v>66.053462650482132</v>
      </c>
      <c r="AD41" s="2">
        <v>64.105644448683407</v>
      </c>
      <c r="AE41" s="2">
        <v>60.880680986308647</v>
      </c>
      <c r="AF41" s="2">
        <v>53.754784176723113</v>
      </c>
      <c r="AG41" s="2">
        <v>49.721063692464789</v>
      </c>
      <c r="AH41" s="2">
        <v>41.281175019605911</v>
      </c>
      <c r="AI41" s="2">
        <v>37.463175269994366</v>
      </c>
      <c r="AJ41" s="37">
        <v>10.444351334648378</v>
      </c>
      <c r="AK41" s="2">
        <v>9.7616314767691534</v>
      </c>
      <c r="AL41" s="2">
        <v>8.2950441196483222</v>
      </c>
      <c r="AM41" s="2">
        <v>11.440437381403914</v>
      </c>
      <c r="AN41" s="2">
        <v>5.5886703775447524</v>
      </c>
      <c r="AO41" s="2">
        <v>5.1466180478723205</v>
      </c>
      <c r="AP41" s="2">
        <v>3.9370745939522203</v>
      </c>
      <c r="AQ41" s="2">
        <v>3.9448078506474991</v>
      </c>
      <c r="AR41" s="2">
        <v>3.8588848065057166</v>
      </c>
      <c r="AS41" s="2">
        <v>3.9627634065342296</v>
      </c>
      <c r="AT41" s="2">
        <v>4.1703509123975442</v>
      </c>
      <c r="AU41" s="2">
        <v>3.8100574848771456</v>
      </c>
      <c r="AV41" s="2">
        <v>3.3654325215615288</v>
      </c>
      <c r="AW41" s="2">
        <v>3.0767247772518664</v>
      </c>
      <c r="AX41" s="2">
        <v>2.7584101393346914</v>
      </c>
      <c r="AY41" s="2">
        <v>2.3998061453065209</v>
      </c>
      <c r="AZ41" s="37">
        <v>1.5629915037498932</v>
      </c>
      <c r="BA41" s="2">
        <v>1.5333809947988761</v>
      </c>
      <c r="BB41" s="2">
        <v>1.4397494294262365</v>
      </c>
      <c r="BC41" s="2">
        <v>1.7301136692476879</v>
      </c>
      <c r="BD41" s="2">
        <v>1.6668126113856774</v>
      </c>
      <c r="BE41" s="2">
        <v>1.7667799748439375</v>
      </c>
      <c r="BF41" s="2">
        <v>1.7532999001509417</v>
      </c>
      <c r="BG41" s="2">
        <v>1.8884249827625983</v>
      </c>
      <c r="BH41" s="2">
        <v>2.0607417093823903</v>
      </c>
      <c r="BI41" s="2">
        <v>2.2122776760942644</v>
      </c>
      <c r="BJ41" s="2">
        <v>2.3139910759158138</v>
      </c>
      <c r="BK41" s="2">
        <v>2.126008191385854</v>
      </c>
      <c r="BL41" s="2">
        <v>1.8199038099308025</v>
      </c>
      <c r="BM41" s="2">
        <v>1.5397779356584818</v>
      </c>
      <c r="BN41" s="2">
        <v>1.3641773743490235</v>
      </c>
      <c r="BO41" s="2">
        <v>1.1932915719422179</v>
      </c>
      <c r="BP41" s="37">
        <v>2286.513252960056</v>
      </c>
      <c r="BQ41" s="2">
        <v>2371.2312807855028</v>
      </c>
      <c r="BR41" s="2">
        <v>2026.6018687767432</v>
      </c>
      <c r="BS41" s="2">
        <v>2109.7021226473394</v>
      </c>
      <c r="BT41" s="2">
        <v>2006.9456092047594</v>
      </c>
      <c r="BU41" s="2">
        <v>1908.327953030107</v>
      </c>
      <c r="BV41" s="2">
        <v>1705.6814083343602</v>
      </c>
      <c r="BW41" s="2">
        <v>1484.9599238545245</v>
      </c>
      <c r="BX41" s="2">
        <v>1295.8332040440864</v>
      </c>
      <c r="BY41" s="2">
        <v>1075.0149954221999</v>
      </c>
      <c r="BZ41" s="2">
        <v>889.86471172415486</v>
      </c>
      <c r="CA41" s="2">
        <v>684.98905212141779</v>
      </c>
      <c r="CB41" s="2">
        <v>531.79751752853338</v>
      </c>
      <c r="CC41" s="2">
        <v>381.0899983230168</v>
      </c>
      <c r="CD41" s="2">
        <v>293.86652023892594</v>
      </c>
      <c r="CE41" s="2">
        <v>282.42153344782508</v>
      </c>
      <c r="CF41" s="37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37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37">
        <v>0.26632975264002789</v>
      </c>
      <c r="DM41" s="2">
        <v>0.26583123273235248</v>
      </c>
      <c r="DN41" s="2">
        <v>0.26115055078350785</v>
      </c>
      <c r="DO41" s="2">
        <v>0.23374818762692565</v>
      </c>
      <c r="DP41" s="2">
        <v>0.20208975569652268</v>
      </c>
      <c r="DQ41" s="2">
        <v>0.17884854387819699</v>
      </c>
      <c r="DR41" s="2">
        <v>0.18956928391413552</v>
      </c>
      <c r="DS41" s="2">
        <v>0.13822487447303181</v>
      </c>
      <c r="DT41" s="2">
        <v>0.18670045031125468</v>
      </c>
      <c r="DU41" s="2">
        <v>0.12545830830638288</v>
      </c>
      <c r="DV41" s="2">
        <v>0.18390189315456795</v>
      </c>
      <c r="DW41" s="2">
        <v>0.14944799415434457</v>
      </c>
      <c r="DX41" s="2">
        <v>0.13335629795531276</v>
      </c>
      <c r="DY41" s="2">
        <v>0.45338072804549401</v>
      </c>
      <c r="DZ41" s="2">
        <v>0.32994337079257463</v>
      </c>
      <c r="EA41" s="2">
        <v>0.31916679916801605</v>
      </c>
      <c r="EB41" s="37">
        <v>260.8061700758077</v>
      </c>
      <c r="EC41" s="2">
        <v>260.36043222544725</v>
      </c>
      <c r="ED41" s="2">
        <v>246.35710351053746</v>
      </c>
      <c r="EE41" s="2">
        <v>304.02437062752989</v>
      </c>
      <c r="EF41" s="2">
        <v>277.25817000672993</v>
      </c>
      <c r="EG41" s="2">
        <v>291.2708121986239</v>
      </c>
      <c r="EH41" s="2">
        <v>278.24639119480008</v>
      </c>
      <c r="EI41" s="2">
        <v>272.25719104813783</v>
      </c>
      <c r="EJ41" s="2">
        <v>262.79290170751926</v>
      </c>
      <c r="EK41" s="2">
        <v>249.42061720486464</v>
      </c>
      <c r="EL41" s="2">
        <v>231.46975262475402</v>
      </c>
      <c r="EM41" s="2">
        <v>188.69196046055859</v>
      </c>
      <c r="EN41" s="2">
        <v>150.1958235377013</v>
      </c>
      <c r="EO41" s="2">
        <v>121.00568831110763</v>
      </c>
      <c r="EP41" s="2">
        <v>102.3528308220379</v>
      </c>
      <c r="EQ41" s="2">
        <v>86.234971317102961</v>
      </c>
      <c r="ER41" s="37">
        <v>947.92060664952749</v>
      </c>
      <c r="ES41" s="2">
        <v>888.61472184038564</v>
      </c>
      <c r="ET41" s="2">
        <v>751.68417076949243</v>
      </c>
      <c r="EU41" s="2">
        <v>1020.6439003795083</v>
      </c>
      <c r="EV41" s="2">
        <v>512.10278620159124</v>
      </c>
      <c r="EW41" s="2">
        <v>470.58295318796985</v>
      </c>
      <c r="EX41" s="2">
        <v>335.08656083395601</v>
      </c>
      <c r="EY41" s="2">
        <v>330.3198748102194</v>
      </c>
      <c r="EZ41" s="2">
        <v>299.47715137980674</v>
      </c>
      <c r="FA41" s="2">
        <v>289.12242883608354</v>
      </c>
      <c r="FB41" s="2">
        <v>297.97405341883405</v>
      </c>
      <c r="FC41" s="2">
        <v>289.08466884533988</v>
      </c>
      <c r="FD41" s="2">
        <v>273.51181745300318</v>
      </c>
      <c r="FE41" s="2">
        <v>269.84550789819809</v>
      </c>
      <c r="FF41" s="2">
        <v>260.11680893331794</v>
      </c>
      <c r="FG41" s="2">
        <v>247.19826152091829</v>
      </c>
      <c r="FH41" s="37">
        <v>22.633144892519166</v>
      </c>
      <c r="FI41" s="2">
        <v>21.797617129149774</v>
      </c>
      <c r="FJ41" s="2">
        <v>18.670150470282771</v>
      </c>
      <c r="FK41" s="2">
        <v>27.824317424318465</v>
      </c>
      <c r="FL41" s="2">
        <v>14.233131562135545</v>
      </c>
      <c r="FM41" s="2">
        <v>12.476531615088355</v>
      </c>
      <c r="FN41" s="2">
        <v>7.2616650408756067</v>
      </c>
      <c r="FO41" s="2">
        <v>7.1163081116530247</v>
      </c>
      <c r="FP41" s="2">
        <v>5.8234819426370894</v>
      </c>
      <c r="FQ41" s="2">
        <v>5.6685938170176637</v>
      </c>
      <c r="FR41" s="2">
        <v>5.7248643665080508</v>
      </c>
      <c r="FS41" s="2">
        <v>5.3865787990489675</v>
      </c>
      <c r="FT41" s="2">
        <v>4.9526785942878337</v>
      </c>
      <c r="FU41" s="2">
        <v>4.6834094254381213</v>
      </c>
      <c r="FV41" s="2">
        <v>4.226004752446511</v>
      </c>
      <c r="FW41" s="2">
        <v>3.7131083180449198</v>
      </c>
      <c r="FX41" s="37">
        <v>143.79766090890701</v>
      </c>
      <c r="FY41" s="2">
        <v>135.39286116563625</v>
      </c>
      <c r="FZ41" s="2">
        <v>113.88997361535999</v>
      </c>
      <c r="GA41" s="2">
        <v>153.59557111150065</v>
      </c>
      <c r="GB41" s="2">
        <v>65.569351966387401</v>
      </c>
      <c r="GC41" s="2">
        <v>58.5819620528084</v>
      </c>
      <c r="GD41" s="2">
        <v>40.722703826425722</v>
      </c>
      <c r="GE41" s="2">
        <v>39.001109461912577</v>
      </c>
      <c r="GF41" s="2">
        <v>35.222068978176445</v>
      </c>
      <c r="GG41" s="2">
        <v>33.138086320842433</v>
      </c>
      <c r="GH41" s="2">
        <v>33.198767725349406</v>
      </c>
      <c r="GI41" s="2">
        <v>31.792441706627525</v>
      </c>
      <c r="GJ41" s="2">
        <v>29.247764098189773</v>
      </c>
      <c r="GK41" s="2">
        <v>29.348320449648945</v>
      </c>
      <c r="GL41" s="2">
        <v>27.307340583476126</v>
      </c>
      <c r="GM41" s="2">
        <v>24.783585301470026</v>
      </c>
      <c r="GN41" s="37">
        <v>65.210036610336587</v>
      </c>
      <c r="GO41" s="2">
        <v>68.288332814681922</v>
      </c>
      <c r="GP41" s="2">
        <v>54.989376953099303</v>
      </c>
      <c r="GQ41" s="2">
        <v>76.929245969558778</v>
      </c>
      <c r="GR41" s="2">
        <v>67.552737146772358</v>
      </c>
      <c r="GS41" s="2">
        <v>75.331237079476253</v>
      </c>
      <c r="GT41" s="2">
        <v>67.087767441045429</v>
      </c>
      <c r="GU41" s="2">
        <v>88.512009168744015</v>
      </c>
      <c r="GV41" s="2">
        <v>82.124978217325719</v>
      </c>
      <c r="GW41" s="2">
        <v>75.751561239183062</v>
      </c>
      <c r="GX41" s="2">
        <v>75.076796062398572</v>
      </c>
      <c r="GY41" s="2">
        <v>67.192960738926047</v>
      </c>
      <c r="GZ41" s="2">
        <v>59.669381938278882</v>
      </c>
      <c r="HA41" s="2">
        <v>51.273789972118657</v>
      </c>
      <c r="HB41" s="2">
        <v>50.691377886470192</v>
      </c>
      <c r="HC41" s="2">
        <v>51.613388453487197</v>
      </c>
      <c r="HD41" s="37">
        <v>14.416717106138453</v>
      </c>
      <c r="HE41" s="2">
        <v>14.217295233281533</v>
      </c>
      <c r="HF41" s="2">
        <v>12.339113323336075</v>
      </c>
      <c r="HG41" s="2">
        <v>14.326478571686946</v>
      </c>
      <c r="HH41" s="2">
        <v>12.377695449045058</v>
      </c>
      <c r="HI41" s="2">
        <v>12.65598971709305</v>
      </c>
      <c r="HJ41" s="2">
        <v>11.358345102991121</v>
      </c>
      <c r="HK41" s="2">
        <v>12.546314407478448</v>
      </c>
      <c r="HL41" s="2">
        <v>11.771491038695572</v>
      </c>
      <c r="HM41" s="2">
        <v>10.879542935438904</v>
      </c>
      <c r="HN41" s="2">
        <v>10.535063290617657</v>
      </c>
      <c r="HO41" s="2">
        <v>9.4048559404070637</v>
      </c>
      <c r="HP41" s="2">
        <v>8.2859522700028787</v>
      </c>
      <c r="HQ41" s="2">
        <v>7.3021573228797632</v>
      </c>
      <c r="HR41" s="2">
        <v>6.9001897467654238</v>
      </c>
      <c r="HS41" s="2">
        <v>6.8116838900389505</v>
      </c>
      <c r="HT41" s="37">
        <v>118.39372029067054</v>
      </c>
      <c r="HU41" s="2">
        <v>124.92720120135679</v>
      </c>
      <c r="HV41" s="2">
        <v>99.462008318682251</v>
      </c>
      <c r="HW41" s="2">
        <v>142.71103396316903</v>
      </c>
      <c r="HX41" s="2">
        <v>125.45765548746668</v>
      </c>
      <c r="HY41" s="2">
        <v>141.1662891361261</v>
      </c>
      <c r="HZ41" s="2">
        <v>125.50768777846768</v>
      </c>
      <c r="IA41" s="2">
        <v>168.60256600384938</v>
      </c>
      <c r="IB41" s="2">
        <v>156.16899151506749</v>
      </c>
      <c r="IC41" s="2">
        <v>143.94591943019398</v>
      </c>
      <c r="ID41" s="2">
        <v>142.79720671788115</v>
      </c>
      <c r="IE41" s="2">
        <v>127.88582459062054</v>
      </c>
      <c r="IF41" s="2">
        <v>113.65095524333623</v>
      </c>
      <c r="IG41" s="2">
        <v>97.353514694809945</v>
      </c>
      <c r="IH41" s="2">
        <v>96.694663156993528</v>
      </c>
      <c r="II41" s="38">
        <v>98.581095247314195</v>
      </c>
    </row>
    <row r="42" spans="1:243" x14ac:dyDescent="0.35">
      <c r="A42" s="65">
        <v>37</v>
      </c>
      <c r="B42" s="48" t="s">
        <v>94</v>
      </c>
      <c r="C42" s="28" t="s">
        <v>137</v>
      </c>
      <c r="D42" s="37">
        <v>46.015122379647892</v>
      </c>
      <c r="E42" s="2">
        <v>39.326823487595071</v>
      </c>
      <c r="F42" s="2">
        <v>64.97096140971243</v>
      </c>
      <c r="G42" s="2">
        <v>64.271918484183814</v>
      </c>
      <c r="H42" s="2">
        <v>71.634201961160116</v>
      </c>
      <c r="I42" s="2">
        <v>68.978728128456808</v>
      </c>
      <c r="J42" s="2">
        <v>65.69029992366805</v>
      </c>
      <c r="K42" s="2">
        <v>69.242921492514711</v>
      </c>
      <c r="L42" s="2">
        <v>68.877681987064932</v>
      </c>
      <c r="M42" s="2">
        <v>72.319066704158118</v>
      </c>
      <c r="N42" s="2">
        <v>68.527145855780319</v>
      </c>
      <c r="O42" s="2">
        <v>68.644575862985107</v>
      </c>
      <c r="P42" s="2">
        <v>65.12746903716652</v>
      </c>
      <c r="Q42" s="2">
        <v>92.273589520582505</v>
      </c>
      <c r="R42" s="2">
        <v>87.154434079297303</v>
      </c>
      <c r="S42" s="2">
        <v>83.024183065198145</v>
      </c>
      <c r="T42" s="37">
        <v>44.703871666525394</v>
      </c>
      <c r="U42" s="2">
        <v>38.119796038058993</v>
      </c>
      <c r="V42" s="2">
        <v>63.011092289324118</v>
      </c>
      <c r="W42" s="2">
        <v>62.275604881394067</v>
      </c>
      <c r="X42" s="2">
        <v>69.320382858086973</v>
      </c>
      <c r="Y42" s="2">
        <v>66.643551729340018</v>
      </c>
      <c r="Z42" s="2">
        <v>63.454187338633773</v>
      </c>
      <c r="AA42" s="2">
        <v>67.066155230107839</v>
      </c>
      <c r="AB42" s="2">
        <v>66.722866911157908</v>
      </c>
      <c r="AC42" s="2">
        <v>70.264182902927161</v>
      </c>
      <c r="AD42" s="2">
        <v>66.661396287242511</v>
      </c>
      <c r="AE42" s="2">
        <v>66.994444301282016</v>
      </c>
      <c r="AF42" s="2">
        <v>63.715008669165044</v>
      </c>
      <c r="AG42" s="2">
        <v>90.542145679740301</v>
      </c>
      <c r="AH42" s="2">
        <v>85.560803633772437</v>
      </c>
      <c r="AI42" s="2">
        <v>81.602262701812435</v>
      </c>
      <c r="AJ42" s="37">
        <v>4.0109788589029218</v>
      </c>
      <c r="AK42" s="2">
        <v>2.7113615046825443</v>
      </c>
      <c r="AL42" s="2">
        <v>3.634944346991817</v>
      </c>
      <c r="AM42" s="2">
        <v>3.4154231476857539</v>
      </c>
      <c r="AN42" s="2">
        <v>2.7560096475370082</v>
      </c>
      <c r="AO42" s="2">
        <v>2.0622454433395343</v>
      </c>
      <c r="AP42" s="2">
        <v>1.9567897572160466</v>
      </c>
      <c r="AQ42" s="2">
        <v>2.1180000541749786</v>
      </c>
      <c r="AR42" s="2">
        <v>2.4608223630265851</v>
      </c>
      <c r="AS42" s="2">
        <v>3.049717475549317</v>
      </c>
      <c r="AT42" s="2">
        <v>3.2122197890177966</v>
      </c>
      <c r="AU42" s="2">
        <v>3.2414022923701546</v>
      </c>
      <c r="AV42" s="2">
        <v>3.3871465108120469</v>
      </c>
      <c r="AW42" s="2">
        <v>4.8666769867010444</v>
      </c>
      <c r="AX42" s="2">
        <v>4.9682867290699244</v>
      </c>
      <c r="AY42" s="2">
        <v>4.5737859473434348</v>
      </c>
      <c r="AZ42" s="37">
        <v>0.72727581478673209</v>
      </c>
      <c r="BA42" s="2">
        <v>0.65637979144046055</v>
      </c>
      <c r="BB42" s="2">
        <v>1.1060136826171041</v>
      </c>
      <c r="BC42" s="2">
        <v>1.2382998678150539</v>
      </c>
      <c r="BD42" s="2">
        <v>1.6815775806212998</v>
      </c>
      <c r="BE42" s="2">
        <v>1.7733176723365471</v>
      </c>
      <c r="BF42" s="2">
        <v>1.9103054524861065</v>
      </c>
      <c r="BG42" s="2">
        <v>2.2463549308797859</v>
      </c>
      <c r="BH42" s="2">
        <v>2.6161379493489174</v>
      </c>
      <c r="BI42" s="2">
        <v>2.8671949556724905</v>
      </c>
      <c r="BJ42" s="2">
        <v>3.03958028564365</v>
      </c>
      <c r="BK42" s="2">
        <v>2.944670904015362</v>
      </c>
      <c r="BL42" s="2">
        <v>2.558039189586399</v>
      </c>
      <c r="BM42" s="2">
        <v>3.2691536194284954</v>
      </c>
      <c r="BN42" s="2">
        <v>3.1207889498304353</v>
      </c>
      <c r="BO42" s="2">
        <v>2.7318645074990764</v>
      </c>
      <c r="BP42" s="37">
        <v>1006.215214154596</v>
      </c>
      <c r="BQ42" s="2">
        <v>957.16868267318102</v>
      </c>
      <c r="BR42" s="2">
        <v>1564.9970527789878</v>
      </c>
      <c r="BS42" s="2">
        <v>1572.5322896834709</v>
      </c>
      <c r="BT42" s="2">
        <v>1791.0327740773971</v>
      </c>
      <c r="BU42" s="2">
        <v>1807.504343534081</v>
      </c>
      <c r="BV42" s="2">
        <v>1675.0915269233508</v>
      </c>
      <c r="BW42" s="2">
        <v>1522.1782042069015</v>
      </c>
      <c r="BX42" s="2">
        <v>1392.635493164822</v>
      </c>
      <c r="BY42" s="2">
        <v>1209.6850486623728</v>
      </c>
      <c r="BZ42" s="2">
        <v>970.31863874968872</v>
      </c>
      <c r="CA42" s="2">
        <v>779.0345079526636</v>
      </c>
      <c r="CB42" s="2">
        <v>639.73988045823251</v>
      </c>
      <c r="CC42" s="2">
        <v>728.85117606603558</v>
      </c>
      <c r="CD42" s="2">
        <v>627.50934540592493</v>
      </c>
      <c r="CE42" s="2">
        <v>569.91026237286565</v>
      </c>
      <c r="CF42" s="37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37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37">
        <v>0.56340098762720503</v>
      </c>
      <c r="DM42" s="2">
        <v>0.5760719291817209</v>
      </c>
      <c r="DN42" s="2">
        <v>0.75910095638675823</v>
      </c>
      <c r="DO42" s="2">
        <v>0.43013764603417798</v>
      </c>
      <c r="DP42" s="2">
        <v>0.43796354838624829</v>
      </c>
      <c r="DQ42" s="2">
        <v>0.31448632014417077</v>
      </c>
      <c r="DR42" s="2">
        <v>0.34331084332344564</v>
      </c>
      <c r="DS42" s="2">
        <v>0.12977828037348232</v>
      </c>
      <c r="DT42" s="2">
        <v>0.20156944341158498</v>
      </c>
      <c r="DU42" s="2">
        <v>0.13084998197823361</v>
      </c>
      <c r="DV42" s="2">
        <v>0.19412111621281</v>
      </c>
      <c r="DW42" s="2">
        <v>0.15476680509351456</v>
      </c>
      <c r="DX42" s="2">
        <v>0.15597839510755213</v>
      </c>
      <c r="DY42" s="2">
        <v>0.21006456655649278</v>
      </c>
      <c r="DZ42" s="2">
        <v>0.21624540096177619</v>
      </c>
      <c r="EA42" s="2">
        <v>0.20683348457376749</v>
      </c>
      <c r="EB42" s="37">
        <v>178.38716286148593</v>
      </c>
      <c r="EC42" s="2">
        <v>135.08052532998317</v>
      </c>
      <c r="ED42" s="2">
        <v>222.08751165834201</v>
      </c>
      <c r="EE42" s="2">
        <v>243.77883634004411</v>
      </c>
      <c r="EF42" s="2">
        <v>310.64205490852152</v>
      </c>
      <c r="EG42" s="2">
        <v>315.73934928918192</v>
      </c>
      <c r="EH42" s="2">
        <v>320.31620351219289</v>
      </c>
      <c r="EI42" s="2">
        <v>339.55803606605167</v>
      </c>
      <c r="EJ42" s="2">
        <v>345.81051124485475</v>
      </c>
      <c r="EK42" s="2">
        <v>330.28109541579892</v>
      </c>
      <c r="EL42" s="2">
        <v>302.34303388848161</v>
      </c>
      <c r="EM42" s="2">
        <v>253.5180769165863</v>
      </c>
      <c r="EN42" s="2">
        <v>203.09738981244624</v>
      </c>
      <c r="EO42" s="2">
        <v>246.02615369198818</v>
      </c>
      <c r="EP42" s="2">
        <v>220.32170454857373</v>
      </c>
      <c r="EQ42" s="2">
        <v>182.67393021934328</v>
      </c>
      <c r="ER42" s="37">
        <v>308.95559528086881</v>
      </c>
      <c r="ES42" s="2">
        <v>232.40896631136357</v>
      </c>
      <c r="ET42" s="2">
        <v>328.12740958875997</v>
      </c>
      <c r="EU42" s="2">
        <v>248.53774839875734</v>
      </c>
      <c r="EV42" s="2">
        <v>204.45743740229292</v>
      </c>
      <c r="EW42" s="2">
        <v>163.92050050396739</v>
      </c>
      <c r="EX42" s="2">
        <v>139.49808769070177</v>
      </c>
      <c r="EY42" s="2">
        <v>149.06929987992407</v>
      </c>
      <c r="EZ42" s="2">
        <v>162.92101770826099</v>
      </c>
      <c r="FA42" s="2">
        <v>191.52754877465898</v>
      </c>
      <c r="FB42" s="2">
        <v>195.85496187921416</v>
      </c>
      <c r="FC42" s="2">
        <v>212.38908205752293</v>
      </c>
      <c r="FD42" s="2">
        <v>264.0029089381747</v>
      </c>
      <c r="FE42" s="2">
        <v>394.140763094953</v>
      </c>
      <c r="FF42" s="2">
        <v>425.07296625694119</v>
      </c>
      <c r="FG42" s="2">
        <v>420.23553025584528</v>
      </c>
      <c r="FH42" s="37">
        <v>6.930060844125066</v>
      </c>
      <c r="FI42" s="2">
        <v>5.1393987565771058</v>
      </c>
      <c r="FJ42" s="2">
        <v>7.5076158570756633</v>
      </c>
      <c r="FK42" s="2">
        <v>5.1280700830419912</v>
      </c>
      <c r="FL42" s="2">
        <v>4.2690526923695895</v>
      </c>
      <c r="FM42" s="2">
        <v>3.0445681774702122</v>
      </c>
      <c r="FN42" s="2">
        <v>2.2091332988949648</v>
      </c>
      <c r="FO42" s="2">
        <v>2.2369581277616675</v>
      </c>
      <c r="FP42" s="2">
        <v>2.5532323269924873</v>
      </c>
      <c r="FQ42" s="2">
        <v>3.5974376617898662</v>
      </c>
      <c r="FR42" s="2">
        <v>3.7492613067494998</v>
      </c>
      <c r="FS42" s="2">
        <v>4.1292585835086744</v>
      </c>
      <c r="FT42" s="2">
        <v>4.9300543825651317</v>
      </c>
      <c r="FU42" s="2">
        <v>7.8187654027052131</v>
      </c>
      <c r="FV42" s="2">
        <v>8.5834181873797668</v>
      </c>
      <c r="FW42" s="2">
        <v>8.2511729840317187</v>
      </c>
      <c r="FX42" s="37">
        <v>47.036405730809463</v>
      </c>
      <c r="FY42" s="2">
        <v>34.74847494653239</v>
      </c>
      <c r="FZ42" s="2">
        <v>48.051907206117875</v>
      </c>
      <c r="GA42" s="2">
        <v>34.716993661976446</v>
      </c>
      <c r="GB42" s="2">
        <v>23.158897145826668</v>
      </c>
      <c r="GC42" s="2">
        <v>18.174357938232284</v>
      </c>
      <c r="GD42" s="2">
        <v>14.724070569484143</v>
      </c>
      <c r="GE42" s="2">
        <v>14.548664315068132</v>
      </c>
      <c r="GF42" s="2">
        <v>15.382222829124633</v>
      </c>
      <c r="GG42" s="2">
        <v>18.548313998187002</v>
      </c>
      <c r="GH42" s="2">
        <v>18.514354123240221</v>
      </c>
      <c r="GI42" s="2">
        <v>20.304572398085639</v>
      </c>
      <c r="GJ42" s="2">
        <v>25.20690894506912</v>
      </c>
      <c r="GK42" s="2">
        <v>40.631398473331082</v>
      </c>
      <c r="GL42" s="2">
        <v>44.648712270937253</v>
      </c>
      <c r="GM42" s="2">
        <v>43.195606723450602</v>
      </c>
      <c r="GN42" s="37">
        <v>30.344714112686432</v>
      </c>
      <c r="GO42" s="2">
        <v>28.618084608343619</v>
      </c>
      <c r="GP42" s="2">
        <v>43.40359713303733</v>
      </c>
      <c r="GQ42" s="2">
        <v>58.307653433290596</v>
      </c>
      <c r="GR42" s="2">
        <v>61.308431238813689</v>
      </c>
      <c r="GS42" s="2">
        <v>71.71280697747406</v>
      </c>
      <c r="GT42" s="2">
        <v>65.946300236446021</v>
      </c>
      <c r="GU42" s="2">
        <v>90.964947507533154</v>
      </c>
      <c r="GV42" s="2">
        <v>88.317723307359586</v>
      </c>
      <c r="GW42" s="2">
        <v>84.90896238590939</v>
      </c>
      <c r="GX42" s="2">
        <v>81.546072060534584</v>
      </c>
      <c r="GY42" s="2">
        <v>75.861646878164066</v>
      </c>
      <c r="GZ42" s="2">
        <v>70.899393444565277</v>
      </c>
      <c r="HA42" s="2">
        <v>96.03579557657001</v>
      </c>
      <c r="HB42" s="2">
        <v>105.98315527319609</v>
      </c>
      <c r="HC42" s="2">
        <v>102.41259082612174</v>
      </c>
      <c r="HD42" s="37">
        <v>7.9949715886013921</v>
      </c>
      <c r="HE42" s="2">
        <v>6.7897671499331587</v>
      </c>
      <c r="HF42" s="2">
        <v>10.507521068366833</v>
      </c>
      <c r="HG42" s="2">
        <v>11.683235251205645</v>
      </c>
      <c r="HH42" s="2">
        <v>12.12362103859788</v>
      </c>
      <c r="HI42" s="2">
        <v>12.408591029222427</v>
      </c>
      <c r="HJ42" s="2">
        <v>11.279163304342138</v>
      </c>
      <c r="HK42" s="2">
        <v>13.162544130050472</v>
      </c>
      <c r="HL42" s="2">
        <v>12.779636262442283</v>
      </c>
      <c r="HM42" s="2">
        <v>11.984520945020147</v>
      </c>
      <c r="HN42" s="2">
        <v>11.237850986754609</v>
      </c>
      <c r="HO42" s="2">
        <v>10.211224823752346</v>
      </c>
      <c r="HP42" s="2">
        <v>9.1601896182369682</v>
      </c>
      <c r="HQ42" s="2">
        <v>12.069527613594614</v>
      </c>
      <c r="HR42" s="2">
        <v>12.611130046814527</v>
      </c>
      <c r="HS42" s="2">
        <v>12.120973557682378</v>
      </c>
      <c r="HT42" s="37">
        <v>53.746373041928607</v>
      </c>
      <c r="HU42" s="2">
        <v>51.482929903211108</v>
      </c>
      <c r="HV42" s="2">
        <v>77.704213847348427</v>
      </c>
      <c r="HW42" s="2">
        <v>107.30165378657557</v>
      </c>
      <c r="HX42" s="2">
        <v>112.92943029951327</v>
      </c>
      <c r="HY42" s="2">
        <v>134.00988413730997</v>
      </c>
      <c r="HZ42" s="2">
        <v>123.25547956219934</v>
      </c>
      <c r="IA42" s="2">
        <v>172.99559640416859</v>
      </c>
      <c r="IB42" s="2">
        <v>167.82202887938908</v>
      </c>
      <c r="IC42" s="2">
        <v>161.57194227074186</v>
      </c>
      <c r="ID42" s="2">
        <v>155.32035978073884</v>
      </c>
      <c r="IE42" s="2">
        <v>144.81563638771075</v>
      </c>
      <c r="IF42" s="2">
        <v>135.76410283423704</v>
      </c>
      <c r="IG42" s="2">
        <v>184.0338812040149</v>
      </c>
      <c r="IH42" s="2">
        <v>204.07879318402286</v>
      </c>
      <c r="II42" s="38">
        <v>197.07507487778963</v>
      </c>
    </row>
    <row r="43" spans="1:243" x14ac:dyDescent="0.35">
      <c r="A43" s="65">
        <v>38</v>
      </c>
      <c r="B43" s="48" t="s">
        <v>94</v>
      </c>
      <c r="C43" s="28" t="s">
        <v>138</v>
      </c>
      <c r="D43" s="37">
        <v>12.580256274332148</v>
      </c>
      <c r="E43" s="2">
        <v>12.793074691265447</v>
      </c>
      <c r="F43" s="2">
        <v>17.909037392791841</v>
      </c>
      <c r="G43" s="2">
        <v>11.344483574123407</v>
      </c>
      <c r="H43" s="2">
        <v>10.463377475122039</v>
      </c>
      <c r="I43" s="2">
        <v>9.9977837706632844</v>
      </c>
      <c r="J43" s="2">
        <v>10.083795297656932</v>
      </c>
      <c r="K43" s="2">
        <v>8.6385540630773683</v>
      </c>
      <c r="L43" s="2">
        <v>8.7558424480505312</v>
      </c>
      <c r="M43" s="2">
        <v>8.6340865375373479</v>
      </c>
      <c r="N43" s="2">
        <v>6.3960291141223271</v>
      </c>
      <c r="O43" s="2">
        <v>4.9507298884368929</v>
      </c>
      <c r="P43" s="2">
        <v>4.7755300872560751</v>
      </c>
      <c r="Q43" s="2">
        <v>4.4232010630789853</v>
      </c>
      <c r="R43" s="2">
        <v>3.8817089325270304</v>
      </c>
      <c r="S43" s="2">
        <v>4.0450665248772006</v>
      </c>
      <c r="T43" s="37">
        <v>12.201525298162833</v>
      </c>
      <c r="U43" s="2">
        <v>12.407000746299852</v>
      </c>
      <c r="V43" s="2">
        <v>17.417646905168322</v>
      </c>
      <c r="W43" s="2">
        <v>11.028178610317148</v>
      </c>
      <c r="X43" s="2">
        <v>10.154722161113218</v>
      </c>
      <c r="Y43" s="2">
        <v>9.6959042589345277</v>
      </c>
      <c r="Z43" s="2">
        <v>9.7959284992604392</v>
      </c>
      <c r="AA43" s="2">
        <v>8.3939645176709252</v>
      </c>
      <c r="AB43" s="2">
        <v>8.5055493739014949</v>
      </c>
      <c r="AC43" s="2">
        <v>8.4149755055740236</v>
      </c>
      <c r="AD43" s="2">
        <v>6.2391785292192354</v>
      </c>
      <c r="AE43" s="2">
        <v>4.8381947216640331</v>
      </c>
      <c r="AF43" s="2">
        <v>4.6720003680010525</v>
      </c>
      <c r="AG43" s="2">
        <v>4.341827346138647</v>
      </c>
      <c r="AH43" s="2">
        <v>3.8111760305251416</v>
      </c>
      <c r="AI43" s="2">
        <v>3.9715901712308055</v>
      </c>
      <c r="AJ43" s="37">
        <v>1.611565565958031</v>
      </c>
      <c r="AK43" s="2">
        <v>1.5534742528112226</v>
      </c>
      <c r="AL43" s="2">
        <v>1.7233015321850742</v>
      </c>
      <c r="AM43" s="2">
        <v>1.0302957441016274</v>
      </c>
      <c r="AN43" s="2">
        <v>0.95077474362092373</v>
      </c>
      <c r="AO43" s="2">
        <v>0.99083755001517182</v>
      </c>
      <c r="AP43" s="2">
        <v>0.84575163691122035</v>
      </c>
      <c r="AQ43" s="2">
        <v>0.73130841541462754</v>
      </c>
      <c r="AR43" s="2">
        <v>0.99022695411377781</v>
      </c>
      <c r="AS43" s="2">
        <v>0.72711818753833679</v>
      </c>
      <c r="AT43" s="2">
        <v>0.4925656629845554</v>
      </c>
      <c r="AU43" s="2">
        <v>0.36435908090253832</v>
      </c>
      <c r="AV43" s="2">
        <v>0.42721726556916118</v>
      </c>
      <c r="AW43" s="2">
        <v>0.34418918873843962</v>
      </c>
      <c r="AX43" s="2">
        <v>0.35577866944975217</v>
      </c>
      <c r="AY43" s="2">
        <v>0.44533143887872528</v>
      </c>
      <c r="AZ43" s="37">
        <v>0.19514564876930057</v>
      </c>
      <c r="BA43" s="2">
        <v>0.19843656775823551</v>
      </c>
      <c r="BB43" s="2">
        <v>0.27169766912460908</v>
      </c>
      <c r="BC43" s="2">
        <v>0.19060923064008842</v>
      </c>
      <c r="BD43" s="2">
        <v>0.21560019325450896</v>
      </c>
      <c r="BE43" s="2">
        <v>0.23006775031164201</v>
      </c>
      <c r="BF43" s="2">
        <v>0.25429583856455462</v>
      </c>
      <c r="BG43" s="2">
        <v>0.23191786855368471</v>
      </c>
      <c r="BH43" s="2">
        <v>0.27158697257378633</v>
      </c>
      <c r="BI43" s="2">
        <v>0.29456525321467447</v>
      </c>
      <c r="BJ43" s="2">
        <v>0.25165627197823809</v>
      </c>
      <c r="BK43" s="2">
        <v>0.19086171185156578</v>
      </c>
      <c r="BL43" s="2">
        <v>0.1763207888717809</v>
      </c>
      <c r="BM43" s="2">
        <v>0.14526168962761477</v>
      </c>
      <c r="BN43" s="2">
        <v>0.13487867575838611</v>
      </c>
      <c r="BO43" s="2">
        <v>0.13829003418225275</v>
      </c>
      <c r="BP43" s="37">
        <v>281.8935433986</v>
      </c>
      <c r="BQ43" s="2">
        <v>289.99097543094501</v>
      </c>
      <c r="BR43" s="2">
        <v>371.13816240430901</v>
      </c>
      <c r="BS43" s="2">
        <v>236.94523685179999</v>
      </c>
      <c r="BT43" s="2">
        <v>224.899569974988</v>
      </c>
      <c r="BU43" s="2">
        <v>213.16810649574401</v>
      </c>
      <c r="BV43" s="2">
        <v>196.79735534338701</v>
      </c>
      <c r="BW43" s="2">
        <v>162.654674608113</v>
      </c>
      <c r="BX43" s="2">
        <v>150.596171701798</v>
      </c>
      <c r="BY43" s="2">
        <v>120.691930610363</v>
      </c>
      <c r="BZ43" s="2">
        <v>76.369834265295495</v>
      </c>
      <c r="CA43" s="2">
        <v>51.754758866914997</v>
      </c>
      <c r="CB43" s="2">
        <v>44.842626768066701</v>
      </c>
      <c r="CC43" s="2">
        <v>33.242071904345003</v>
      </c>
      <c r="CD43" s="2">
        <v>24.828250181313599</v>
      </c>
      <c r="CE43" s="2">
        <v>24.360214299498601</v>
      </c>
      <c r="CF43" s="37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37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37">
        <v>2.4135970172784595E-2</v>
      </c>
      <c r="DM43" s="2">
        <v>2.5585717148955949E-2</v>
      </c>
      <c r="DN43" s="2">
        <v>3.615223156009649E-2</v>
      </c>
      <c r="DO43" s="2">
        <v>2.1894598274740926E-2</v>
      </c>
      <c r="DP43" s="2">
        <v>2.05211488412133E-2</v>
      </c>
      <c r="DQ43" s="2">
        <v>1.8483972193072809E-2</v>
      </c>
      <c r="DR43" s="2">
        <v>1.9306038503251188E-2</v>
      </c>
      <c r="DS43" s="2">
        <v>1.6329174446686464E-2</v>
      </c>
      <c r="DT43" s="2">
        <v>2.4016154288702424E-2</v>
      </c>
      <c r="DU43" s="2">
        <v>1.584776470856564E-2</v>
      </c>
      <c r="DV43" s="2">
        <v>1.7782899625975363E-2</v>
      </c>
      <c r="DW43" s="2">
        <v>1.1390983736579199E-2</v>
      </c>
      <c r="DX43" s="2">
        <v>1.1367519848776004E-2</v>
      </c>
      <c r="DY43" s="2">
        <v>1.0157045009746445E-2</v>
      </c>
      <c r="DZ43" s="2">
        <v>9.7716997923344429E-3</v>
      </c>
      <c r="EA43" s="2">
        <v>1.0057857157833741E-2</v>
      </c>
      <c r="EB43" s="37">
        <v>36.848787977351229</v>
      </c>
      <c r="EC43" s="2">
        <v>36.547606074072739</v>
      </c>
      <c r="ED43" s="2">
        <v>51.891633717646791</v>
      </c>
      <c r="EE43" s="2">
        <v>35.270828212580255</v>
      </c>
      <c r="EF43" s="2">
        <v>37.18105038533357</v>
      </c>
      <c r="EG43" s="2">
        <v>38.455600226103542</v>
      </c>
      <c r="EH43" s="2">
        <v>39.578687972800239</v>
      </c>
      <c r="EI43" s="2">
        <v>32.557634040805354</v>
      </c>
      <c r="EJ43" s="2">
        <v>33.945003230513379</v>
      </c>
      <c r="EK43" s="2">
        <v>32.582547792836202</v>
      </c>
      <c r="EL43" s="2">
        <v>23.570411446815594</v>
      </c>
      <c r="EM43" s="2">
        <v>16.510099349209206</v>
      </c>
      <c r="EN43" s="2">
        <v>14.470535295005591</v>
      </c>
      <c r="EO43" s="2">
        <v>11.669511618760751</v>
      </c>
      <c r="EP43" s="2">
        <v>9.9139015713309888</v>
      </c>
      <c r="EQ43" s="2">
        <v>10.648001210861443</v>
      </c>
      <c r="ER43" s="37">
        <v>127.78405772561909</v>
      </c>
      <c r="ES43" s="2">
        <v>121.38973562014793</v>
      </c>
      <c r="ET43" s="2">
        <v>144.69867140480594</v>
      </c>
      <c r="EU43" s="2">
        <v>79.291878461201222</v>
      </c>
      <c r="EV43" s="2">
        <v>66.118701098836553</v>
      </c>
      <c r="EW43" s="2">
        <v>64.670154539286344</v>
      </c>
      <c r="EX43" s="2">
        <v>58.546577310554781</v>
      </c>
      <c r="EY43" s="2">
        <v>51.254104468353326</v>
      </c>
      <c r="EZ43" s="2">
        <v>60.438444138631787</v>
      </c>
      <c r="FA43" s="2">
        <v>50.900194497580785</v>
      </c>
      <c r="FB43" s="2">
        <v>37.184419915971027</v>
      </c>
      <c r="FC43" s="2">
        <v>28.373759755576465</v>
      </c>
      <c r="FD43" s="2">
        <v>32.325906729172402</v>
      </c>
      <c r="FE43" s="2">
        <v>30.765199430896644</v>
      </c>
      <c r="FF43" s="2">
        <v>33.571080583041692</v>
      </c>
      <c r="FG43" s="2">
        <v>47.096217135661682</v>
      </c>
      <c r="FH43" s="37">
        <v>2.2547254519055544</v>
      </c>
      <c r="FI43" s="2">
        <v>2.1602653859691778</v>
      </c>
      <c r="FJ43" s="2">
        <v>2.8303097965180273</v>
      </c>
      <c r="FK43" s="2">
        <v>1.2737399700768313</v>
      </c>
      <c r="FL43" s="2">
        <v>1.0123692470195926</v>
      </c>
      <c r="FM43" s="2">
        <v>0.77283785718538422</v>
      </c>
      <c r="FN43" s="2">
        <v>0.69414891220293762</v>
      </c>
      <c r="FO43" s="2">
        <v>0.66600175986935395</v>
      </c>
      <c r="FP43" s="2">
        <v>0.68752539934084633</v>
      </c>
      <c r="FQ43" s="2">
        <v>0.6680876016080145</v>
      </c>
      <c r="FR43" s="2">
        <v>0.46403986663769914</v>
      </c>
      <c r="FS43" s="2">
        <v>0.34625737156986919</v>
      </c>
      <c r="FT43" s="2">
        <v>0.36200449312641403</v>
      </c>
      <c r="FU43" s="2">
        <v>0.37832145545928247</v>
      </c>
      <c r="FV43" s="2">
        <v>0.36394831678782602</v>
      </c>
      <c r="FW43" s="2">
        <v>0.67954163643533805</v>
      </c>
      <c r="FX43" s="37">
        <v>19.216796951097265</v>
      </c>
      <c r="FY43" s="2">
        <v>18.253456755403125</v>
      </c>
      <c r="FZ43" s="2">
        <v>21.023964479797471</v>
      </c>
      <c r="GA43" s="2">
        <v>11.287676362468344</v>
      </c>
      <c r="GB43" s="2">
        <v>8.3031909822929713</v>
      </c>
      <c r="GC43" s="2">
        <v>7.9571189397424389</v>
      </c>
      <c r="GD43" s="2">
        <v>7.0206551426700852</v>
      </c>
      <c r="GE43" s="2">
        <v>6.0506957127991576</v>
      </c>
      <c r="GF43" s="2">
        <v>7.2694699205582332</v>
      </c>
      <c r="GG43" s="2">
        <v>5.7469862884127734</v>
      </c>
      <c r="GH43" s="2">
        <v>3.9665255645573856</v>
      </c>
      <c r="GI43" s="2">
        <v>3.0175970755907362</v>
      </c>
      <c r="GJ43" s="2">
        <v>3.4024620796155407</v>
      </c>
      <c r="GK43" s="2">
        <v>3.2385290288189248</v>
      </c>
      <c r="GL43" s="2">
        <v>3.3660935761201629</v>
      </c>
      <c r="GM43" s="2">
        <v>4.7879686429921131</v>
      </c>
      <c r="GN43" s="37">
        <v>8.3486561856114339</v>
      </c>
      <c r="GO43" s="2">
        <v>8.6521213008869857</v>
      </c>
      <c r="GP43" s="2">
        <v>10.250357316490909</v>
      </c>
      <c r="GQ43" s="2">
        <v>8.8887014679816243</v>
      </c>
      <c r="GR43" s="2">
        <v>7.9122495184136721</v>
      </c>
      <c r="GS43" s="2">
        <v>8.7860626653864884</v>
      </c>
      <c r="GT43" s="2">
        <v>8.0868628528467017</v>
      </c>
      <c r="GU43" s="2">
        <v>9.9433078976889444</v>
      </c>
      <c r="GV43" s="2">
        <v>9.8522523828530524</v>
      </c>
      <c r="GW43" s="2">
        <v>8.7770828301774664</v>
      </c>
      <c r="GX43" s="2">
        <v>6.695118328916573</v>
      </c>
      <c r="GY43" s="2">
        <v>5.2866014726089743</v>
      </c>
      <c r="GZ43" s="2">
        <v>5.2336689626861403</v>
      </c>
      <c r="HA43" s="2">
        <v>4.6235126083945817</v>
      </c>
      <c r="HB43" s="2">
        <v>4.4546719303412363</v>
      </c>
      <c r="HC43" s="2">
        <v>4.6197762192648337</v>
      </c>
      <c r="HD43" s="37">
        <v>2.081011562274107</v>
      </c>
      <c r="HE43" s="2">
        <v>2.0338125587107103</v>
      </c>
      <c r="HF43" s="2">
        <v>2.4419536469022431</v>
      </c>
      <c r="HG43" s="2">
        <v>1.8514250970275119</v>
      </c>
      <c r="HH43" s="2">
        <v>1.7228827868241956</v>
      </c>
      <c r="HI43" s="2">
        <v>1.7785501713511562</v>
      </c>
      <c r="HJ43" s="2">
        <v>1.6508981098692332</v>
      </c>
      <c r="HK43" s="2">
        <v>1.6156709700169838</v>
      </c>
      <c r="HL43" s="2">
        <v>1.6702408077033033</v>
      </c>
      <c r="HM43" s="2">
        <v>1.4878592333694045</v>
      </c>
      <c r="HN43" s="2">
        <v>1.1473409043133225</v>
      </c>
      <c r="HO43" s="2">
        <v>0.91100008774254326</v>
      </c>
      <c r="HP43" s="2">
        <v>0.8927586326350696</v>
      </c>
      <c r="HQ43" s="2">
        <v>0.78066897972489446</v>
      </c>
      <c r="HR43" s="2">
        <v>0.748034267045529</v>
      </c>
      <c r="HS43" s="2">
        <v>0.74944595192573882</v>
      </c>
      <c r="HT43" s="37">
        <v>14.910997647793467</v>
      </c>
      <c r="HU43" s="2">
        <v>15.584464260643427</v>
      </c>
      <c r="HV43" s="2">
        <v>18.392566546749652</v>
      </c>
      <c r="HW43" s="2">
        <v>16.283020560715251</v>
      </c>
      <c r="HX43" s="2">
        <v>14.407527920091326</v>
      </c>
      <c r="HY43" s="2">
        <v>16.146538381756727</v>
      </c>
      <c r="HZ43" s="2">
        <v>14.833255150439303</v>
      </c>
      <c r="IA43" s="2">
        <v>18.72276045192833</v>
      </c>
      <c r="IB43" s="2">
        <v>18.463161059396082</v>
      </c>
      <c r="IC43" s="2">
        <v>16.439305517087099</v>
      </c>
      <c r="ID43" s="2">
        <v>12.515695764535801</v>
      </c>
      <c r="IE43" s="2">
        <v>9.8816736707650161</v>
      </c>
      <c r="IF43" s="2">
        <v>9.7936618975892493</v>
      </c>
      <c r="IG43" s="2">
        <v>8.6502428480880944</v>
      </c>
      <c r="IH43" s="2">
        <v>8.3482056747035198</v>
      </c>
      <c r="II43" s="38">
        <v>8.6769345866466505</v>
      </c>
    </row>
    <row r="44" spans="1:243" x14ac:dyDescent="0.35">
      <c r="A44" s="65">
        <v>39</v>
      </c>
      <c r="B44" s="48" t="s">
        <v>94</v>
      </c>
      <c r="C44" s="28" t="s">
        <v>139</v>
      </c>
      <c r="D44" s="37">
        <v>19.602851628667263</v>
      </c>
      <c r="E44" s="2">
        <v>28.563999451665648</v>
      </c>
      <c r="F44" s="2">
        <v>11.523099965714051</v>
      </c>
      <c r="G44" s="2">
        <v>9.516745822295567</v>
      </c>
      <c r="H44" s="2">
        <v>9.3762592758253085</v>
      </c>
      <c r="I44" s="2">
        <v>9.0835013247347298</v>
      </c>
      <c r="J44" s="2">
        <v>8.8160602933124395</v>
      </c>
      <c r="K44" s="2">
        <v>8.9914231074914159</v>
      </c>
      <c r="L44" s="2">
        <v>8.3480400041623266</v>
      </c>
      <c r="M44" s="2">
        <v>8.1494686930315403</v>
      </c>
      <c r="N44" s="2">
        <v>7.3694974144845702</v>
      </c>
      <c r="O44" s="2">
        <v>7.1815884684242306</v>
      </c>
      <c r="P44" s="2">
        <v>6.6789952307829896</v>
      </c>
      <c r="Q44" s="2">
        <v>6.0138374734928686</v>
      </c>
      <c r="R44" s="2">
        <v>5.4001133856533228</v>
      </c>
      <c r="S44" s="2">
        <v>4.6210542990680397</v>
      </c>
      <c r="T44" s="37">
        <v>18.949901982243585</v>
      </c>
      <c r="U44" s="2">
        <v>27.613315643531227</v>
      </c>
      <c r="V44" s="2">
        <v>11.168831456817093</v>
      </c>
      <c r="W44" s="2">
        <v>9.2154487134176115</v>
      </c>
      <c r="X44" s="2">
        <v>9.0644593561052744</v>
      </c>
      <c r="Y44" s="2">
        <v>8.7843437633801926</v>
      </c>
      <c r="Z44" s="2">
        <v>8.5302748167298077</v>
      </c>
      <c r="AA44" s="2">
        <v>8.717930204611509</v>
      </c>
      <c r="AB44" s="2">
        <v>8.0942641095371588</v>
      </c>
      <c r="AC44" s="2">
        <v>7.9201837645494066</v>
      </c>
      <c r="AD44" s="2">
        <v>7.1745284461662013</v>
      </c>
      <c r="AE44" s="2">
        <v>7.014897637654288</v>
      </c>
      <c r="AF44" s="2">
        <v>6.5367038868151202</v>
      </c>
      <c r="AG44" s="2">
        <v>5.9012540810254448</v>
      </c>
      <c r="AH44" s="2">
        <v>5.2971696776297481</v>
      </c>
      <c r="AI44" s="2">
        <v>4.5399661995554208</v>
      </c>
      <c r="AJ44" s="37">
        <v>1.6267651184636844</v>
      </c>
      <c r="AK44" s="2">
        <v>1.9544230091137804</v>
      </c>
      <c r="AL44" s="2">
        <v>0.6316147852298486</v>
      </c>
      <c r="AM44" s="2">
        <v>0.51641525816514366</v>
      </c>
      <c r="AN44" s="2">
        <v>0.42351542547151849</v>
      </c>
      <c r="AO44" s="2">
        <v>0.3793881495425761</v>
      </c>
      <c r="AP44" s="2">
        <v>0.40658751162513862</v>
      </c>
      <c r="AQ44" s="2">
        <v>0.40862169326965492</v>
      </c>
      <c r="AR44" s="2">
        <v>0.43490295268250961</v>
      </c>
      <c r="AS44" s="2">
        <v>0.4554667303411371</v>
      </c>
      <c r="AT44" s="2">
        <v>0.464997781725491</v>
      </c>
      <c r="AU44" s="2">
        <v>0.43392187997740544</v>
      </c>
      <c r="AV44" s="2">
        <v>0.40355614962752745</v>
      </c>
      <c r="AW44" s="2">
        <v>0.37995510211260558</v>
      </c>
      <c r="AX44" s="2">
        <v>0.35217660890708852</v>
      </c>
      <c r="AY44" s="2">
        <v>0.30807651335889236</v>
      </c>
      <c r="AZ44" s="37">
        <v>0.31848141716700124</v>
      </c>
      <c r="BA44" s="2">
        <v>0.45956564789962012</v>
      </c>
      <c r="BB44" s="2">
        <v>0.2025030816256316</v>
      </c>
      <c r="BC44" s="2">
        <v>0.17305468863037737</v>
      </c>
      <c r="BD44" s="2">
        <v>0.20102781842237397</v>
      </c>
      <c r="BE44" s="2">
        <v>0.21294743813009082</v>
      </c>
      <c r="BF44" s="2">
        <v>0.22687590328800636</v>
      </c>
      <c r="BG44" s="2">
        <v>0.25905512527597507</v>
      </c>
      <c r="BH44" s="2">
        <v>0.28524027156369469</v>
      </c>
      <c r="BI44" s="2">
        <v>0.29867774589304708</v>
      </c>
      <c r="BJ44" s="2">
        <v>0.28637614132572753</v>
      </c>
      <c r="BK44" s="2">
        <v>0.26726053569206343</v>
      </c>
      <c r="BL44" s="2">
        <v>0.24415337896737449</v>
      </c>
      <c r="BM44" s="2">
        <v>0.20373652328333833</v>
      </c>
      <c r="BN44" s="2">
        <v>0.20230322477382348</v>
      </c>
      <c r="BO44" s="2">
        <v>0.15215429559440219</v>
      </c>
      <c r="BP44" s="37">
        <v>523.00264755740704</v>
      </c>
      <c r="BQ44" s="2">
        <v>774.17506718587094</v>
      </c>
      <c r="BR44" s="2">
        <v>282.91997827974001</v>
      </c>
      <c r="BS44" s="2">
        <v>240.97798916229101</v>
      </c>
      <c r="BT44" s="2">
        <v>246.66911592488799</v>
      </c>
      <c r="BU44" s="2">
        <v>232.103622062867</v>
      </c>
      <c r="BV44" s="2">
        <v>214.27891188580799</v>
      </c>
      <c r="BW44" s="2">
        <v>193.40188727023201</v>
      </c>
      <c r="BX44" s="2">
        <v>166.00993998567799</v>
      </c>
      <c r="BY44" s="2">
        <v>137.38225737092901</v>
      </c>
      <c r="BZ44" s="2">
        <v>106.05935297874299</v>
      </c>
      <c r="CA44" s="2">
        <v>83.716976172174498</v>
      </c>
      <c r="CB44" s="2">
        <v>66.291126351942594</v>
      </c>
      <c r="CC44" s="2">
        <v>47.954470938195001</v>
      </c>
      <c r="CD44" s="2">
        <v>39.4724084091064</v>
      </c>
      <c r="CE44" s="2">
        <v>32.141068806053802</v>
      </c>
      <c r="CF44" s="37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37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37">
        <v>4.3128705479605484E-2</v>
      </c>
      <c r="DM44" s="2">
        <v>6.1282943178683269E-2</v>
      </c>
      <c r="DN44" s="2">
        <v>2.1785030025149046E-2</v>
      </c>
      <c r="DO44" s="2">
        <v>1.8813507294472221E-2</v>
      </c>
      <c r="DP44" s="2">
        <v>1.8613789039702584E-2</v>
      </c>
      <c r="DQ44" s="2">
        <v>1.6564814302562098E-2</v>
      </c>
      <c r="DR44" s="2">
        <v>1.7787620718398258E-2</v>
      </c>
      <c r="DS44" s="2">
        <v>1.6672194160754557E-2</v>
      </c>
      <c r="DT44" s="2">
        <v>2.3210327079125719E-2</v>
      </c>
      <c r="DU44" s="2">
        <v>1.4636332156770191E-2</v>
      </c>
      <c r="DV44" s="2">
        <v>2.0539587197093943E-2</v>
      </c>
      <c r="DW44" s="2">
        <v>1.6644296067710621E-2</v>
      </c>
      <c r="DX44" s="2">
        <v>1.5860430580371173E-2</v>
      </c>
      <c r="DY44" s="2">
        <v>1.3636901735332448E-2</v>
      </c>
      <c r="DZ44" s="2">
        <v>1.3074803070269285E-2</v>
      </c>
      <c r="EA44" s="2">
        <v>1.1208375166240301E-2</v>
      </c>
      <c r="EB44" s="37">
        <v>61.575250333890914</v>
      </c>
      <c r="EC44" s="2">
        <v>93.245273316473657</v>
      </c>
      <c r="ED44" s="2">
        <v>39.489357457180603</v>
      </c>
      <c r="EE44" s="2">
        <v>30.376098637984555</v>
      </c>
      <c r="EF44" s="2">
        <v>33.475461773093976</v>
      </c>
      <c r="EG44" s="2">
        <v>34.777558824067548</v>
      </c>
      <c r="EH44" s="2">
        <v>35.445508246285726</v>
      </c>
      <c r="EI44" s="2">
        <v>35.995083926054633</v>
      </c>
      <c r="EJ44" s="2">
        <v>34.821590455703941</v>
      </c>
      <c r="EK44" s="2">
        <v>33.317974682939571</v>
      </c>
      <c r="EL44" s="2">
        <v>27.866933446828682</v>
      </c>
      <c r="EM44" s="2">
        <v>23.106056857257961</v>
      </c>
      <c r="EN44" s="2">
        <v>19.094712866799256</v>
      </c>
      <c r="EO44" s="2">
        <v>15.145872026733318</v>
      </c>
      <c r="EP44" s="2">
        <v>13.892303049468067</v>
      </c>
      <c r="EQ44" s="2">
        <v>10.757119512206032</v>
      </c>
      <c r="ER44" s="37">
        <v>144.25667373063314</v>
      </c>
      <c r="ES44" s="2">
        <v>178.17687316789721</v>
      </c>
      <c r="ET44" s="2">
        <v>63.184314282327783</v>
      </c>
      <c r="EU44" s="2">
        <v>47.331770364930684</v>
      </c>
      <c r="EV44" s="2">
        <v>37.569017509190545</v>
      </c>
      <c r="EW44" s="2">
        <v>33.977819007351954</v>
      </c>
      <c r="EX44" s="2">
        <v>33.021060145147814</v>
      </c>
      <c r="EY44" s="2">
        <v>31.576589310466453</v>
      </c>
      <c r="EZ44" s="2">
        <v>31.173437991046374</v>
      </c>
      <c r="FA44" s="2">
        <v>29.690713752848406</v>
      </c>
      <c r="FB44" s="2">
        <v>30.377782350029246</v>
      </c>
      <c r="FC44" s="2">
        <v>30.410320874884892</v>
      </c>
      <c r="FD44" s="2">
        <v>31.081268414286633</v>
      </c>
      <c r="FE44" s="2">
        <v>31.359801548370935</v>
      </c>
      <c r="FF44" s="2">
        <v>31.390802014380988</v>
      </c>
      <c r="FG44" s="2">
        <v>30.273525087475715</v>
      </c>
      <c r="FH44" s="37">
        <v>3.5242151485877216</v>
      </c>
      <c r="FI44" s="2">
        <v>4.3285468880602638</v>
      </c>
      <c r="FJ44" s="2">
        <v>1.3426993455270015</v>
      </c>
      <c r="FK44" s="2">
        <v>0.9870922105680533</v>
      </c>
      <c r="FL44" s="2">
        <v>0.87303792775593048</v>
      </c>
      <c r="FM44" s="2">
        <v>0.71388509574635639</v>
      </c>
      <c r="FN44" s="2">
        <v>0.6312260484032941</v>
      </c>
      <c r="FO44" s="2">
        <v>0.56312668845615177</v>
      </c>
      <c r="FP44" s="2">
        <v>0.53284680498666825</v>
      </c>
      <c r="FQ44" s="2">
        <v>0.51928125445894824</v>
      </c>
      <c r="FR44" s="2">
        <v>0.54843503434637675</v>
      </c>
      <c r="FS44" s="2">
        <v>0.55124956911913192</v>
      </c>
      <c r="FT44" s="2">
        <v>0.54617733851247419</v>
      </c>
      <c r="FU44" s="2">
        <v>0.52280016162415133</v>
      </c>
      <c r="FV44" s="2">
        <v>0.50440740939705297</v>
      </c>
      <c r="FW44" s="2">
        <v>0.44604936047437266</v>
      </c>
      <c r="FX44" s="37">
        <v>21.556357563684418</v>
      </c>
      <c r="FY44" s="2">
        <v>26.535697533102521</v>
      </c>
      <c r="FZ44" s="2">
        <v>9.3306200506733852</v>
      </c>
      <c r="GA44" s="2">
        <v>7.0238994082443673</v>
      </c>
      <c r="GB44" s="2">
        <v>4.8024562086361771</v>
      </c>
      <c r="GC44" s="2">
        <v>4.2524134460479486</v>
      </c>
      <c r="GD44" s="2">
        <v>3.9875237868166535</v>
      </c>
      <c r="GE44" s="2">
        <v>3.6365257992434321</v>
      </c>
      <c r="GF44" s="2">
        <v>3.5404409619351584</v>
      </c>
      <c r="GG44" s="2">
        <v>3.3018591275091449</v>
      </c>
      <c r="GH44" s="2">
        <v>3.3406845955030402</v>
      </c>
      <c r="GI44" s="2">
        <v>3.3195887175220111</v>
      </c>
      <c r="GJ44" s="2">
        <v>3.2839079987922424</v>
      </c>
      <c r="GK44" s="2">
        <v>3.3986197451701097</v>
      </c>
      <c r="GL44" s="2">
        <v>3.3070321518230785</v>
      </c>
      <c r="GM44" s="2">
        <v>3.0647957677695907</v>
      </c>
      <c r="GN44" s="37">
        <v>15.228092733929058</v>
      </c>
      <c r="GO44" s="2">
        <v>22.624787452835388</v>
      </c>
      <c r="GP44" s="2">
        <v>7.8328504138063515</v>
      </c>
      <c r="GQ44" s="2">
        <v>8.7625687336070381</v>
      </c>
      <c r="GR44" s="2">
        <v>8.2738229694002552</v>
      </c>
      <c r="GS44" s="2">
        <v>9.1289632651059218</v>
      </c>
      <c r="GT44" s="2">
        <v>8.3995250141222026</v>
      </c>
      <c r="GU44" s="2">
        <v>11.485555686305593</v>
      </c>
      <c r="GV44" s="2">
        <v>10.500175829130598</v>
      </c>
      <c r="GW44" s="2">
        <v>9.6720359335289778</v>
      </c>
      <c r="GX44" s="2">
        <v>8.928255800889275</v>
      </c>
      <c r="GY44" s="2">
        <v>8.1853203452378906</v>
      </c>
      <c r="GZ44" s="2">
        <v>7.4219832827664032</v>
      </c>
      <c r="HA44" s="2">
        <v>6.4263135739068575</v>
      </c>
      <c r="HB44" s="2">
        <v>6.7776003245301233</v>
      </c>
      <c r="HC44" s="2">
        <v>5.8792778428655303</v>
      </c>
      <c r="HD44" s="37">
        <v>3.6237744816629656</v>
      </c>
      <c r="HE44" s="2">
        <v>4.9966621740703081</v>
      </c>
      <c r="HF44" s="2">
        <v>1.8818711306751956</v>
      </c>
      <c r="HG44" s="2">
        <v>1.611891639402691</v>
      </c>
      <c r="HH44" s="2">
        <v>1.4934647111831281</v>
      </c>
      <c r="HI44" s="2">
        <v>1.5069105790333424</v>
      </c>
      <c r="HJ44" s="2">
        <v>1.399828371899662</v>
      </c>
      <c r="HK44" s="2">
        <v>1.5936664052535225</v>
      </c>
      <c r="HL44" s="2">
        <v>1.4888187461275342</v>
      </c>
      <c r="HM44" s="2">
        <v>1.3832910521095692</v>
      </c>
      <c r="HN44" s="2">
        <v>1.236502639819947</v>
      </c>
      <c r="HO44" s="2">
        <v>1.1236777416279724</v>
      </c>
      <c r="HP44" s="2">
        <v>1.0179943326201939</v>
      </c>
      <c r="HQ44" s="2">
        <v>0.89435592273685938</v>
      </c>
      <c r="HR44" s="2">
        <v>0.89733393169444364</v>
      </c>
      <c r="HS44" s="2">
        <v>0.7807432174349539</v>
      </c>
      <c r="HT44" s="37">
        <v>27.379167840163522</v>
      </c>
      <c r="HU44" s="2">
        <v>41.091274894879881</v>
      </c>
      <c r="HV44" s="2">
        <v>14.038290896407332</v>
      </c>
      <c r="HW44" s="2">
        <v>16.27636533290308</v>
      </c>
      <c r="HX44" s="2">
        <v>15.389704151116712</v>
      </c>
      <c r="HY44" s="2">
        <v>17.13533255325207</v>
      </c>
      <c r="HZ44" s="2">
        <v>15.737224565511077</v>
      </c>
      <c r="IA44" s="2">
        <v>21.91466896714045</v>
      </c>
      <c r="IB44" s="2">
        <v>19.984328344167086</v>
      </c>
      <c r="IC44" s="2">
        <v>18.385361453739343</v>
      </c>
      <c r="ID44" s="2">
        <v>16.99886264076115</v>
      </c>
      <c r="IE44" s="2">
        <v>15.601972483215546</v>
      </c>
      <c r="IF44" s="2">
        <v>14.149843372640305</v>
      </c>
      <c r="IG44" s="2">
        <v>12.223543051984654</v>
      </c>
      <c r="IH44" s="2">
        <v>12.954997541650586</v>
      </c>
      <c r="II44" s="38">
        <v>11.224315013165016</v>
      </c>
    </row>
    <row r="45" spans="1:243" x14ac:dyDescent="0.35">
      <c r="A45" s="65">
        <v>40</v>
      </c>
      <c r="B45" s="48" t="s">
        <v>94</v>
      </c>
      <c r="C45" s="28" t="s">
        <v>140</v>
      </c>
      <c r="D45" s="37">
        <v>290.6097885203871</v>
      </c>
      <c r="E45" s="2">
        <v>280.39978029808441</v>
      </c>
      <c r="F45" s="2">
        <v>322.00637221813207</v>
      </c>
      <c r="G45" s="2">
        <v>268.69433022712792</v>
      </c>
      <c r="H45" s="2">
        <v>237.7806048549794</v>
      </c>
      <c r="I45" s="2">
        <v>214.18372710356985</v>
      </c>
      <c r="J45" s="2">
        <v>223.20618696515228</v>
      </c>
      <c r="K45" s="2">
        <v>176.93392698882008</v>
      </c>
      <c r="L45" s="2">
        <v>183.41944594123382</v>
      </c>
      <c r="M45" s="2">
        <v>165.52591204225459</v>
      </c>
      <c r="N45" s="2">
        <v>160.99549143931179</v>
      </c>
      <c r="O45" s="2">
        <v>154.34908083527154</v>
      </c>
      <c r="P45" s="2">
        <v>174.2274707058443</v>
      </c>
      <c r="Q45" s="2">
        <v>166.87536910787796</v>
      </c>
      <c r="R45" s="2">
        <v>147.58795831933651</v>
      </c>
      <c r="S45" s="2">
        <v>145.68786029504938</v>
      </c>
      <c r="T45" s="37">
        <v>283.35082417984432</v>
      </c>
      <c r="U45" s="2">
        <v>274.07807860328205</v>
      </c>
      <c r="V45" s="2">
        <v>316.42041804257292</v>
      </c>
      <c r="W45" s="2">
        <v>262.24749011641075</v>
      </c>
      <c r="X45" s="2">
        <v>231.42750763429606</v>
      </c>
      <c r="Y45" s="2">
        <v>208.12259082645045</v>
      </c>
      <c r="Z45" s="2">
        <v>217.86248460950466</v>
      </c>
      <c r="AA45" s="2">
        <v>171.81742122036366</v>
      </c>
      <c r="AB45" s="2">
        <v>178.24446157589506</v>
      </c>
      <c r="AC45" s="2">
        <v>160.65599853765085</v>
      </c>
      <c r="AD45" s="2">
        <v>156.38197348118877</v>
      </c>
      <c r="AE45" s="2">
        <v>150.38444415461467</v>
      </c>
      <c r="AF45" s="2">
        <v>170.50383628942291</v>
      </c>
      <c r="AG45" s="2">
        <v>163.41429152458005</v>
      </c>
      <c r="AH45" s="2">
        <v>144.38677493813285</v>
      </c>
      <c r="AI45" s="2">
        <v>142.67457221143744</v>
      </c>
      <c r="AJ45" s="37">
        <v>56.944915668709442</v>
      </c>
      <c r="AK45" s="2">
        <v>32.811759785246579</v>
      </c>
      <c r="AL45" s="2">
        <v>19.296526004945939</v>
      </c>
      <c r="AM45" s="2">
        <v>36.768237399600437</v>
      </c>
      <c r="AN45" s="2">
        <v>22.332313402568335</v>
      </c>
      <c r="AO45" s="2">
        <v>16.609745081141369</v>
      </c>
      <c r="AP45" s="2">
        <v>15.134922918098587</v>
      </c>
      <c r="AQ45" s="2">
        <v>13.28914500807608</v>
      </c>
      <c r="AR45" s="2">
        <v>13.987071976387249</v>
      </c>
      <c r="AS45" s="2">
        <v>12.151252087780815</v>
      </c>
      <c r="AT45" s="2">
        <v>12.178228461150679</v>
      </c>
      <c r="AU45" s="2">
        <v>9.77762786532079</v>
      </c>
      <c r="AV45" s="2">
        <v>10.360310964090749</v>
      </c>
      <c r="AW45" s="2">
        <v>10.118373657581396</v>
      </c>
      <c r="AX45" s="2">
        <v>9.4865233624790051</v>
      </c>
      <c r="AY45" s="2">
        <v>9.5738065156141641</v>
      </c>
      <c r="AZ45" s="37">
        <v>7.4843449977973826</v>
      </c>
      <c r="BA45" s="2">
        <v>6.4768137948562012</v>
      </c>
      <c r="BB45" s="2">
        <v>5.4083036850513624</v>
      </c>
      <c r="BC45" s="2">
        <v>7.2404257437828905</v>
      </c>
      <c r="BD45" s="2">
        <v>8.6867388193811355</v>
      </c>
      <c r="BE45" s="2">
        <v>8.8088081106306202</v>
      </c>
      <c r="BF45" s="2">
        <v>6.932061147122079</v>
      </c>
      <c r="BG45" s="2">
        <v>7.1294090287559371</v>
      </c>
      <c r="BH45" s="2">
        <v>8.1329322264712065</v>
      </c>
      <c r="BI45" s="2">
        <v>8.4460017047745435</v>
      </c>
      <c r="BJ45" s="2">
        <v>8.6826508080976144</v>
      </c>
      <c r="BK45" s="2">
        <v>7.3022011843920049</v>
      </c>
      <c r="BL45" s="2">
        <v>7.1769268309686254</v>
      </c>
      <c r="BM45" s="2">
        <v>7.044804471097728</v>
      </c>
      <c r="BN45" s="2">
        <v>6.7155902711941611</v>
      </c>
      <c r="BO45" s="2">
        <v>6.4562101926813078</v>
      </c>
      <c r="BP45" s="37">
        <v>3130.00276934055</v>
      </c>
      <c r="BQ45" s="2">
        <v>3140.9757821972698</v>
      </c>
      <c r="BR45" s="2">
        <v>3072.2663977307898</v>
      </c>
      <c r="BS45" s="2">
        <v>2963.8339140063399</v>
      </c>
      <c r="BT45" s="2">
        <v>2896.37175812959</v>
      </c>
      <c r="BU45" s="2">
        <v>2737.58871438598</v>
      </c>
      <c r="BV45" s="2">
        <v>2564.0291643208002</v>
      </c>
      <c r="BW45" s="2">
        <v>2341.4061614329598</v>
      </c>
      <c r="BX45" s="2">
        <v>2119.5462573504601</v>
      </c>
      <c r="BY45" s="2">
        <v>1788.0006722722201</v>
      </c>
      <c r="BZ45" s="2">
        <v>1473.17264817765</v>
      </c>
      <c r="CA45" s="2">
        <v>1262.3118621655799</v>
      </c>
      <c r="CB45" s="2">
        <v>1064.80340365754</v>
      </c>
      <c r="CC45" s="2">
        <v>870.37835703002202</v>
      </c>
      <c r="CD45" s="2">
        <v>737.43177920182995</v>
      </c>
      <c r="CE45" s="2">
        <v>637.62218662691805</v>
      </c>
      <c r="CF45" s="37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37">
        <v>551.15250806182496</v>
      </c>
      <c r="CW45" s="2">
        <v>545.64098298120496</v>
      </c>
      <c r="CX45" s="2">
        <v>540.18457315139506</v>
      </c>
      <c r="CY45" s="2">
        <v>534.78272741987996</v>
      </c>
      <c r="CZ45" s="2">
        <v>529.43490014567999</v>
      </c>
      <c r="DA45" s="2">
        <v>524.14055114422501</v>
      </c>
      <c r="DB45" s="2">
        <v>518.89914563278001</v>
      </c>
      <c r="DC45" s="2">
        <v>513.71015417645503</v>
      </c>
      <c r="DD45" s="2">
        <v>508.57305263468999</v>
      </c>
      <c r="DE45" s="2">
        <v>503.48732210834498</v>
      </c>
      <c r="DF45" s="2">
        <v>498.45244888726</v>
      </c>
      <c r="DG45" s="2">
        <v>493.46792439838703</v>
      </c>
      <c r="DH45" s="2">
        <v>466.85669556244602</v>
      </c>
      <c r="DI45" s="2">
        <v>440.51157901486403</v>
      </c>
      <c r="DJ45" s="2">
        <v>418.49752598602203</v>
      </c>
      <c r="DK45" s="2">
        <v>396.70361348746701</v>
      </c>
      <c r="DL45" s="37">
        <v>28.036823701907984</v>
      </c>
      <c r="DM45" s="2">
        <v>31.691076486411504</v>
      </c>
      <c r="DN45" s="2">
        <v>27.74881719680976</v>
      </c>
      <c r="DO45" s="2">
        <v>19.099809692757706</v>
      </c>
      <c r="DP45" s="2">
        <v>21.345510232894295</v>
      </c>
      <c r="DQ45" s="2">
        <v>18.643851658608067</v>
      </c>
      <c r="DR45" s="2">
        <v>13.847275595818278</v>
      </c>
      <c r="DS45" s="2">
        <v>15.483591498060241</v>
      </c>
      <c r="DT45" s="2">
        <v>17.201424932866555</v>
      </c>
      <c r="DU45" s="2">
        <v>16.518033602150723</v>
      </c>
      <c r="DV45" s="2">
        <v>16.419685376284484</v>
      </c>
      <c r="DW45" s="2">
        <v>9.6284548130824152</v>
      </c>
      <c r="DX45" s="2">
        <v>10.955530349789829</v>
      </c>
      <c r="DY45" s="2">
        <v>9.4533416973781002</v>
      </c>
      <c r="DZ45" s="2">
        <v>6.9702871261738206</v>
      </c>
      <c r="EA45" s="2">
        <v>6.9613200218582385</v>
      </c>
      <c r="EB45" s="37">
        <v>875.57102490797729</v>
      </c>
      <c r="EC45" s="2">
        <v>776.65988758502294</v>
      </c>
      <c r="ED45" s="2">
        <v>798.45420313627687</v>
      </c>
      <c r="EE45" s="2">
        <v>803.7083367821981</v>
      </c>
      <c r="EF45" s="2">
        <v>802.09230094699683</v>
      </c>
      <c r="EG45" s="2">
        <v>812.28168390913424</v>
      </c>
      <c r="EH45" s="2">
        <v>796.49200318951978</v>
      </c>
      <c r="EI45" s="2">
        <v>740.85944328615221</v>
      </c>
      <c r="EJ45" s="2">
        <v>753.58445611201296</v>
      </c>
      <c r="EK45" s="2">
        <v>708.96862341753979</v>
      </c>
      <c r="EL45" s="2">
        <v>660.60238096461001</v>
      </c>
      <c r="EM45" s="2">
        <v>572.38845344681647</v>
      </c>
      <c r="EN45" s="2">
        <v>532.63753109896743</v>
      </c>
      <c r="EO45" s="2">
        <v>485.23223615123379</v>
      </c>
      <c r="EP45" s="2">
        <v>446.0414013135985</v>
      </c>
      <c r="EQ45" s="2">
        <v>404.98187785801662</v>
      </c>
      <c r="ER45" s="37">
        <v>1764.4122244266653</v>
      </c>
      <c r="ES45" s="2">
        <v>1315.4573596657494</v>
      </c>
      <c r="ET45" s="2">
        <v>1200.8043649113988</v>
      </c>
      <c r="EU45" s="2">
        <v>1201.3730579752876</v>
      </c>
      <c r="EV45" s="2">
        <v>1306.4504379956397</v>
      </c>
      <c r="EW45" s="2">
        <v>1286.3000389204763</v>
      </c>
      <c r="EX45" s="2">
        <v>1044.9129491262954</v>
      </c>
      <c r="EY45" s="2">
        <v>812.05020679233439</v>
      </c>
      <c r="EZ45" s="2">
        <v>892.45479556123109</v>
      </c>
      <c r="FA45" s="2">
        <v>859.96398863481352</v>
      </c>
      <c r="FB45" s="2">
        <v>845.76687199015453</v>
      </c>
      <c r="FC45" s="2">
        <v>711.88514203348973</v>
      </c>
      <c r="FD45" s="2">
        <v>739.90101150939608</v>
      </c>
      <c r="FE45" s="2">
        <v>723.32233284280687</v>
      </c>
      <c r="FF45" s="2">
        <v>722.96292764544114</v>
      </c>
      <c r="FG45" s="2">
        <v>761.44998264853223</v>
      </c>
      <c r="FH45" s="37">
        <v>28.998840185110112</v>
      </c>
      <c r="FI45" s="2">
        <v>20.395823580047153</v>
      </c>
      <c r="FJ45" s="2">
        <v>18.912003926508049</v>
      </c>
      <c r="FK45" s="2">
        <v>17.356327383424421</v>
      </c>
      <c r="FL45" s="2">
        <v>17.054914887420708</v>
      </c>
      <c r="FM45" s="2">
        <v>22.63690094751842</v>
      </c>
      <c r="FN45" s="2">
        <v>19.09878896013484</v>
      </c>
      <c r="FO45" s="2">
        <v>10.690774269217783</v>
      </c>
      <c r="FP45" s="2">
        <v>11.513345938126003</v>
      </c>
      <c r="FQ45" s="2">
        <v>10.937318252521715</v>
      </c>
      <c r="FR45" s="2">
        <v>10.590452013840125</v>
      </c>
      <c r="FS45" s="2">
        <v>9.3140600126631501</v>
      </c>
      <c r="FT45" s="2">
        <v>10.315005074138607</v>
      </c>
      <c r="FU45" s="2">
        <v>10.397290361022424</v>
      </c>
      <c r="FV45" s="2">
        <v>9.9704110707902789</v>
      </c>
      <c r="FW45" s="2">
        <v>10.769332744921876</v>
      </c>
      <c r="FX45" s="37">
        <v>214.45630096760965</v>
      </c>
      <c r="FY45" s="2">
        <v>158.95486103939066</v>
      </c>
      <c r="FZ45" s="2">
        <v>149.07316199201841</v>
      </c>
      <c r="GA45" s="2">
        <v>135.16337013742091</v>
      </c>
      <c r="GB45" s="2">
        <v>134.06704570201376</v>
      </c>
      <c r="GC45" s="2">
        <v>128.48654347984447</v>
      </c>
      <c r="GD45" s="2">
        <v>107.39787663823358</v>
      </c>
      <c r="GE45" s="2">
        <v>79.317544908083221</v>
      </c>
      <c r="GF45" s="2">
        <v>83.344397903036707</v>
      </c>
      <c r="GG45" s="2">
        <v>79.081847790197813</v>
      </c>
      <c r="GH45" s="2">
        <v>76.066216924421099</v>
      </c>
      <c r="GI45" s="2">
        <v>66.438334371574783</v>
      </c>
      <c r="GJ45" s="2">
        <v>67.734208000566113</v>
      </c>
      <c r="GK45" s="2">
        <v>68.38911143708458</v>
      </c>
      <c r="GL45" s="2">
        <v>65.487407138031912</v>
      </c>
      <c r="GM45" s="2">
        <v>69.155351543867496</v>
      </c>
      <c r="GN45" s="37">
        <v>161.43083475863125</v>
      </c>
      <c r="GO45" s="2">
        <v>146.73875357528044</v>
      </c>
      <c r="GP45" s="2">
        <v>128.91038732543885</v>
      </c>
      <c r="GQ45" s="2">
        <v>166.98972852053487</v>
      </c>
      <c r="GR45" s="2">
        <v>182.5039755936196</v>
      </c>
      <c r="GS45" s="2">
        <v>178.74202773113069</v>
      </c>
      <c r="GT45" s="2">
        <v>146.42699277044815</v>
      </c>
      <c r="GU45" s="2">
        <v>183.58334961479102</v>
      </c>
      <c r="GV45" s="2">
        <v>183.41779713443105</v>
      </c>
      <c r="GW45" s="2">
        <v>174.65824234293095</v>
      </c>
      <c r="GX45" s="2">
        <v>170.85614558703386</v>
      </c>
      <c r="GY45" s="2">
        <v>152.1177623282756</v>
      </c>
      <c r="GZ45" s="2">
        <v>146.93640501783503</v>
      </c>
      <c r="HA45" s="2">
        <v>142.04000146373522</v>
      </c>
      <c r="HB45" s="2">
        <v>147.48919914460654</v>
      </c>
      <c r="HC45" s="2">
        <v>137.00390808880647</v>
      </c>
      <c r="HD45" s="37">
        <v>89.256291798342005</v>
      </c>
      <c r="HE45" s="2">
        <v>73.105466015633553</v>
      </c>
      <c r="HF45" s="2">
        <v>62.535749184672618</v>
      </c>
      <c r="HG45" s="2">
        <v>76.730593850188598</v>
      </c>
      <c r="HH45" s="2">
        <v>99.167552915104466</v>
      </c>
      <c r="HI45" s="2">
        <v>85.793415225138148</v>
      </c>
      <c r="HJ45" s="2">
        <v>60.806047332495439</v>
      </c>
      <c r="HK45" s="2">
        <v>61.997011829664771</v>
      </c>
      <c r="HL45" s="2">
        <v>66.259927294190661</v>
      </c>
      <c r="HM45" s="2">
        <v>64.656523424555871</v>
      </c>
      <c r="HN45" s="2">
        <v>61.975085476408978</v>
      </c>
      <c r="HO45" s="2">
        <v>44.420319297054526</v>
      </c>
      <c r="HP45" s="2">
        <v>42.891528289065107</v>
      </c>
      <c r="HQ45" s="2">
        <v>40.544926354418202</v>
      </c>
      <c r="HR45" s="2">
        <v>36.740732004493893</v>
      </c>
      <c r="HS45" s="2">
        <v>34.985272946282279</v>
      </c>
      <c r="HT45" s="37">
        <v>235.56005777978967</v>
      </c>
      <c r="HU45" s="2">
        <v>222.79089569811751</v>
      </c>
      <c r="HV45" s="2">
        <v>197.21084876972799</v>
      </c>
      <c r="HW45" s="2">
        <v>260.63759873483133</v>
      </c>
      <c r="HX45" s="2">
        <v>267.86865406477415</v>
      </c>
      <c r="HY45" s="2">
        <v>274.72113487430607</v>
      </c>
      <c r="HZ45" s="2">
        <v>235.2248546360735</v>
      </c>
      <c r="IA45" s="2">
        <v>310.81761116301703</v>
      </c>
      <c r="IB45" s="2">
        <v>305.6047948002967</v>
      </c>
      <c r="IC45" s="2">
        <v>289.16925029577158</v>
      </c>
      <c r="ID45" s="2">
        <v>284.02246582012015</v>
      </c>
      <c r="IE45" s="2">
        <v>264.63222062653875</v>
      </c>
      <c r="IF45" s="2">
        <v>255.65176328047434</v>
      </c>
      <c r="IG45" s="2">
        <v>247.84738570440015</v>
      </c>
      <c r="IH45" s="2">
        <v>263.38497899372925</v>
      </c>
      <c r="II45" s="38">
        <v>243.50897207474733</v>
      </c>
    </row>
    <row r="46" spans="1:243" x14ac:dyDescent="0.35">
      <c r="A46" s="65">
        <v>41</v>
      </c>
      <c r="B46" s="48" t="s">
        <v>94</v>
      </c>
      <c r="C46" s="28" t="s">
        <v>141</v>
      </c>
      <c r="D46" s="37">
        <v>311.78045292767337</v>
      </c>
      <c r="E46" s="2">
        <v>293.43983932575605</v>
      </c>
      <c r="F46" s="2">
        <v>285.62970833418223</v>
      </c>
      <c r="G46" s="2">
        <v>290.63148991779241</v>
      </c>
      <c r="H46" s="2">
        <v>263.74939984490743</v>
      </c>
      <c r="I46" s="2">
        <v>258.85902263711631</v>
      </c>
      <c r="J46" s="2">
        <v>252.02767251049417</v>
      </c>
      <c r="K46" s="2">
        <v>225.15346606897103</v>
      </c>
      <c r="L46" s="2">
        <v>210.12304497311698</v>
      </c>
      <c r="M46" s="2">
        <v>202.71014789328578</v>
      </c>
      <c r="N46" s="2">
        <v>191.16788536724769</v>
      </c>
      <c r="O46" s="2">
        <v>193.28708577924883</v>
      </c>
      <c r="P46" s="2">
        <v>174.64903803878025</v>
      </c>
      <c r="Q46" s="2">
        <v>131.22397658923262</v>
      </c>
      <c r="R46" s="2">
        <v>113.42010993130108</v>
      </c>
      <c r="S46" s="2">
        <v>107.26650931807893</v>
      </c>
      <c r="T46" s="37">
        <v>302.79364339022374</v>
      </c>
      <c r="U46" s="2">
        <v>284.60468934434249</v>
      </c>
      <c r="V46" s="2">
        <v>277.72640633769083</v>
      </c>
      <c r="W46" s="2">
        <v>282.7013585792273</v>
      </c>
      <c r="X46" s="2">
        <v>255.82853140053359</v>
      </c>
      <c r="Y46" s="2">
        <v>250.99337649235721</v>
      </c>
      <c r="Z46" s="2">
        <v>244.52669826729769</v>
      </c>
      <c r="AA46" s="2">
        <v>218.21509476570452</v>
      </c>
      <c r="AB46" s="2">
        <v>203.77823976700168</v>
      </c>
      <c r="AC46" s="2">
        <v>197.03707728981416</v>
      </c>
      <c r="AD46" s="2">
        <v>186.11604027671893</v>
      </c>
      <c r="AE46" s="2">
        <v>188.70849244113364</v>
      </c>
      <c r="AF46" s="2">
        <v>170.80607560611429</v>
      </c>
      <c r="AG46" s="2">
        <v>128.74698561712856</v>
      </c>
      <c r="AH46" s="2">
        <v>111.2468564348416</v>
      </c>
      <c r="AI46" s="2">
        <v>105.33374481054935</v>
      </c>
      <c r="AJ46" s="37">
        <v>22.921731765959855</v>
      </c>
      <c r="AK46" s="2">
        <v>20.953344522496778</v>
      </c>
      <c r="AL46" s="2">
        <v>16.251670571587649</v>
      </c>
      <c r="AM46" s="2">
        <v>14.559494887807837</v>
      </c>
      <c r="AN46" s="2">
        <v>11.577803387951374</v>
      </c>
      <c r="AO46" s="2">
        <v>11.897115882652846</v>
      </c>
      <c r="AP46" s="2">
        <v>12.460190563725307</v>
      </c>
      <c r="AQ46" s="2">
        <v>11.835213880055344</v>
      </c>
      <c r="AR46" s="2">
        <v>9.7513974451867149</v>
      </c>
      <c r="AS46" s="2">
        <v>10.302285413259133</v>
      </c>
      <c r="AT46" s="2">
        <v>10.826339397614078</v>
      </c>
      <c r="AU46" s="2">
        <v>10.751929280786731</v>
      </c>
      <c r="AV46" s="2">
        <v>9.7945943418144488</v>
      </c>
      <c r="AW46" s="2">
        <v>7.4892951366732756</v>
      </c>
      <c r="AX46" s="2">
        <v>7.0270342381385431</v>
      </c>
      <c r="AY46" s="2">
        <v>6.5410265726301278</v>
      </c>
      <c r="AZ46" s="37">
        <v>4.5683734445291462</v>
      </c>
      <c r="BA46" s="2">
        <v>4.366241515661617</v>
      </c>
      <c r="BB46" s="2">
        <v>4.2403172295192846</v>
      </c>
      <c r="BC46" s="2">
        <v>4.5491725421824061</v>
      </c>
      <c r="BD46" s="2">
        <v>5.1625113545847219</v>
      </c>
      <c r="BE46" s="2">
        <v>5.6308261178024841</v>
      </c>
      <c r="BF46" s="2">
        <v>6.1749854916691573</v>
      </c>
      <c r="BG46" s="2">
        <v>6.5934401102654672</v>
      </c>
      <c r="BH46" s="2">
        <v>6.9073345540444828</v>
      </c>
      <c r="BI46" s="2">
        <v>7.2452517627108399</v>
      </c>
      <c r="BJ46" s="2">
        <v>7.4549750666155168</v>
      </c>
      <c r="BK46" s="2">
        <v>7.4408655510920472</v>
      </c>
      <c r="BL46" s="2">
        <v>6.5570588504183451</v>
      </c>
      <c r="BM46" s="2">
        <v>4.5021474501924317</v>
      </c>
      <c r="BN46" s="2">
        <v>4.1750987126712102</v>
      </c>
      <c r="BO46" s="2">
        <v>3.7291297817648954</v>
      </c>
      <c r="BP46" s="37">
        <v>7134.3820852027093</v>
      </c>
      <c r="BQ46" s="2">
        <v>7091.4023331329099</v>
      </c>
      <c r="BR46" s="2">
        <v>6324.5711546640196</v>
      </c>
      <c r="BS46" s="2">
        <v>6316.9347580274798</v>
      </c>
      <c r="BT46" s="2">
        <v>6228.6244405462003</v>
      </c>
      <c r="BU46" s="2">
        <v>6040.3579788279094</v>
      </c>
      <c r="BV46" s="2">
        <v>5515.717752119599</v>
      </c>
      <c r="BW46" s="2">
        <v>4859.7236854046596</v>
      </c>
      <c r="BX46" s="2">
        <v>4241.322420827998</v>
      </c>
      <c r="BY46" s="2">
        <v>3464.6148947812671</v>
      </c>
      <c r="BZ46" s="2">
        <v>2773.1391947423172</v>
      </c>
      <c r="CA46" s="2">
        <v>2305.709947214254</v>
      </c>
      <c r="CB46" s="2">
        <v>1831.093195734368</v>
      </c>
      <c r="CC46" s="2">
        <v>1074.2216339760939</v>
      </c>
      <c r="CD46" s="2">
        <v>870.09537893385095</v>
      </c>
      <c r="CE46" s="2">
        <v>761.39637132830796</v>
      </c>
      <c r="CF46" s="37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37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37">
        <v>0.69822915094377147</v>
      </c>
      <c r="DM46" s="2">
        <v>0.69364502720681764</v>
      </c>
      <c r="DN46" s="2">
        <v>0.66354076668415041</v>
      </c>
      <c r="DO46" s="2">
        <v>0.60169360003655137</v>
      </c>
      <c r="DP46" s="2">
        <v>0.54990229476997121</v>
      </c>
      <c r="DQ46" s="2">
        <v>0.51064610617126038</v>
      </c>
      <c r="DR46" s="2">
        <v>0.56658953081854257</v>
      </c>
      <c r="DS46" s="2">
        <v>0.45614216817052722</v>
      </c>
      <c r="DT46" s="2">
        <v>0.58340538324396285</v>
      </c>
      <c r="DU46" s="2">
        <v>0.36604301296983532</v>
      </c>
      <c r="DV46" s="2">
        <v>0.53520724607094194</v>
      </c>
      <c r="DW46" s="2">
        <v>0.44479948029383715</v>
      </c>
      <c r="DX46" s="2">
        <v>0.41312515773128516</v>
      </c>
      <c r="DY46" s="2">
        <v>0.46470303118452144</v>
      </c>
      <c r="DZ46" s="2">
        <v>0.38950490786079112</v>
      </c>
      <c r="EA46" s="2">
        <v>0.37295791709322101</v>
      </c>
      <c r="EB46" s="37">
        <v>960.43934377537471</v>
      </c>
      <c r="EC46" s="2">
        <v>866.97726598427289</v>
      </c>
      <c r="ED46" s="2">
        <v>824.46077608458359</v>
      </c>
      <c r="EE46" s="2">
        <v>867.3461903102741</v>
      </c>
      <c r="EF46" s="2">
        <v>916.44290468637894</v>
      </c>
      <c r="EG46" s="2">
        <v>956.65719292371784</v>
      </c>
      <c r="EH46" s="2">
        <v>990.51805395359008</v>
      </c>
      <c r="EI46" s="2">
        <v>938.48592953502794</v>
      </c>
      <c r="EJ46" s="2">
        <v>892.83431215317989</v>
      </c>
      <c r="EK46" s="2">
        <v>820.78562462658681</v>
      </c>
      <c r="EL46" s="2">
        <v>741.41417480944494</v>
      </c>
      <c r="EM46" s="2">
        <v>645.99436491371102</v>
      </c>
      <c r="EN46" s="2">
        <v>525.13125212913951</v>
      </c>
      <c r="EO46" s="2">
        <v>337.69813374407295</v>
      </c>
      <c r="EP46" s="2">
        <v>300.5376245609562</v>
      </c>
      <c r="EQ46" s="2">
        <v>257.97565512502513</v>
      </c>
      <c r="ER46" s="37">
        <v>2121.218225578662</v>
      </c>
      <c r="ES46" s="2">
        <v>1847.2314447448102</v>
      </c>
      <c r="ET46" s="2">
        <v>1474.6844751614758</v>
      </c>
      <c r="EU46" s="2">
        <v>1247.8315068119286</v>
      </c>
      <c r="EV46" s="2">
        <v>1015.1742745110513</v>
      </c>
      <c r="EW46" s="2">
        <v>844.29830056646949</v>
      </c>
      <c r="EX46" s="2">
        <v>786.65325440004051</v>
      </c>
      <c r="EY46" s="2">
        <v>663.36798030433215</v>
      </c>
      <c r="EZ46" s="2">
        <v>663.10794879394416</v>
      </c>
      <c r="FA46" s="2">
        <v>636.1374505615737</v>
      </c>
      <c r="FB46" s="2">
        <v>655.97392509927818</v>
      </c>
      <c r="FC46" s="2">
        <v>670.38915179416551</v>
      </c>
      <c r="FD46" s="2">
        <v>659.40754162918472</v>
      </c>
      <c r="FE46" s="2">
        <v>576.58045021027556</v>
      </c>
      <c r="FF46" s="2">
        <v>575.08988042544888</v>
      </c>
      <c r="FG46" s="2">
        <v>587.34294655401959</v>
      </c>
      <c r="FH46" s="37">
        <v>49.848434684015011</v>
      </c>
      <c r="FI46" s="2">
        <v>44.073603529715548</v>
      </c>
      <c r="FJ46" s="2">
        <v>34.931620243440534</v>
      </c>
      <c r="FK46" s="2">
        <v>28.424698310559656</v>
      </c>
      <c r="FL46" s="2">
        <v>27.544087924873658</v>
      </c>
      <c r="FM46" s="2">
        <v>20.946217815966687</v>
      </c>
      <c r="FN46" s="2">
        <v>18.359432222138473</v>
      </c>
      <c r="FO46" s="2">
        <v>14.001845312180142</v>
      </c>
      <c r="FP46" s="2">
        <v>13.897159360578653</v>
      </c>
      <c r="FQ46" s="2">
        <v>13.652768612737265</v>
      </c>
      <c r="FR46" s="2">
        <v>14.044714371022119</v>
      </c>
      <c r="FS46" s="2">
        <v>14.146226333588272</v>
      </c>
      <c r="FT46" s="2">
        <v>13.847368106688256</v>
      </c>
      <c r="FU46" s="2">
        <v>11.317996594407376</v>
      </c>
      <c r="FV46" s="2">
        <v>10.777411089815198</v>
      </c>
      <c r="FW46" s="2">
        <v>10.603761488440766</v>
      </c>
      <c r="FX46" s="37">
        <v>319.01255685086028</v>
      </c>
      <c r="FY46" s="2">
        <v>277.85505281550331</v>
      </c>
      <c r="FZ46" s="2">
        <v>220.84621636042593</v>
      </c>
      <c r="GA46" s="2">
        <v>183.56746384220156</v>
      </c>
      <c r="GB46" s="2">
        <v>128.47827579170115</v>
      </c>
      <c r="GC46" s="2">
        <v>103.78768919721634</v>
      </c>
      <c r="GD46" s="2">
        <v>93.345189824665823</v>
      </c>
      <c r="GE46" s="2">
        <v>76.418222924337968</v>
      </c>
      <c r="GF46" s="2">
        <v>77.21167376322947</v>
      </c>
      <c r="GG46" s="2">
        <v>72.349743794224622</v>
      </c>
      <c r="GH46" s="2">
        <v>72.633939480823983</v>
      </c>
      <c r="GI46" s="2">
        <v>74.02007392525374</v>
      </c>
      <c r="GJ46" s="2">
        <v>71.270843490598125</v>
      </c>
      <c r="GK46" s="2">
        <v>63.966614328939571</v>
      </c>
      <c r="GL46" s="2">
        <v>62.129693527670689</v>
      </c>
      <c r="GM46" s="2">
        <v>61.52248446771582</v>
      </c>
      <c r="GN46" s="37">
        <v>209.12223473436788</v>
      </c>
      <c r="GO46" s="2">
        <v>206.51934481884291</v>
      </c>
      <c r="GP46" s="2">
        <v>172.31591963843633</v>
      </c>
      <c r="GQ46" s="2">
        <v>229.62087149524351</v>
      </c>
      <c r="GR46" s="2">
        <v>208.87871370991522</v>
      </c>
      <c r="GS46" s="2">
        <v>236.58661724044745</v>
      </c>
      <c r="GT46" s="2">
        <v>215.47589276573584</v>
      </c>
      <c r="GU46" s="2">
        <v>287.17090165125472</v>
      </c>
      <c r="GV46" s="2">
        <v>266.05005055607268</v>
      </c>
      <c r="GW46" s="2">
        <v>241.1053434272205</v>
      </c>
      <c r="GX46" s="2">
        <v>231.17824716497725</v>
      </c>
      <c r="GY46" s="2">
        <v>222.88958944564055</v>
      </c>
      <c r="GZ46" s="2">
        <v>202.17971711225579</v>
      </c>
      <c r="HA46" s="2">
        <v>142.26084286827086</v>
      </c>
      <c r="HB46" s="2">
        <v>147.84671076846348</v>
      </c>
      <c r="HC46" s="2">
        <v>137.7528140258417</v>
      </c>
      <c r="HD46" s="37">
        <v>50.839626268672902</v>
      </c>
      <c r="HE46" s="2">
        <v>44.999268458307291</v>
      </c>
      <c r="HF46" s="2">
        <v>39.407634614680667</v>
      </c>
      <c r="HG46" s="2">
        <v>42.349077869609779</v>
      </c>
      <c r="HH46" s="2">
        <v>37.828943141455554</v>
      </c>
      <c r="HI46" s="2">
        <v>38.395982956827346</v>
      </c>
      <c r="HJ46" s="2">
        <v>35.462117293450383</v>
      </c>
      <c r="HK46" s="2">
        <v>38.767674286078709</v>
      </c>
      <c r="HL46" s="2">
        <v>35.97868121463862</v>
      </c>
      <c r="HM46" s="2">
        <v>32.219258988124892</v>
      </c>
      <c r="HN46" s="2">
        <v>30.214274371131189</v>
      </c>
      <c r="HO46" s="2">
        <v>28.56208418831579</v>
      </c>
      <c r="HP46" s="2">
        <v>25.444061218666761</v>
      </c>
      <c r="HQ46" s="2">
        <v>18.4315674825055</v>
      </c>
      <c r="HR46" s="2">
        <v>18.306583729164426</v>
      </c>
      <c r="HS46" s="2">
        <v>17.056796607058139</v>
      </c>
      <c r="HT46" s="37">
        <v>374.86326109169551</v>
      </c>
      <c r="HU46" s="2">
        <v>375.71877389000036</v>
      </c>
      <c r="HV46" s="2">
        <v>310.91183184091039</v>
      </c>
      <c r="HW46" s="2">
        <v>426.41138602566082</v>
      </c>
      <c r="HX46" s="2">
        <v>388.40074994420752</v>
      </c>
      <c r="HY46" s="2">
        <v>444.77886129258036</v>
      </c>
      <c r="HZ46" s="2">
        <v>404.19006736346211</v>
      </c>
      <c r="IA46" s="2">
        <v>549.07327441237942</v>
      </c>
      <c r="IB46" s="2">
        <v>508.20068374472737</v>
      </c>
      <c r="IC46" s="2">
        <v>460.69883967728282</v>
      </c>
      <c r="ID46" s="2">
        <v>442.04812600343325</v>
      </c>
      <c r="IE46" s="2">
        <v>426.99466972029489</v>
      </c>
      <c r="IF46" s="2">
        <v>387.8613401795152</v>
      </c>
      <c r="IG46" s="2">
        <v>272.03243666092487</v>
      </c>
      <c r="IH46" s="2">
        <v>283.936530810264</v>
      </c>
      <c r="II46" s="38">
        <v>264.28828078960345</v>
      </c>
    </row>
    <row r="47" spans="1:243" x14ac:dyDescent="0.35">
      <c r="A47" s="65">
        <v>42</v>
      </c>
      <c r="B47" s="48" t="s">
        <v>94</v>
      </c>
      <c r="C47" s="28" t="s">
        <v>142</v>
      </c>
      <c r="D47" s="37">
        <v>158.47429303821471</v>
      </c>
      <c r="E47" s="2">
        <v>158.0795906293869</v>
      </c>
      <c r="F47" s="2">
        <v>157.17818182706148</v>
      </c>
      <c r="G47" s="2">
        <v>157.7433558865014</v>
      </c>
      <c r="H47" s="2">
        <v>149.59176001232785</v>
      </c>
      <c r="I47" s="2">
        <v>147.13811915847057</v>
      </c>
      <c r="J47" s="2">
        <v>140.51618657558043</v>
      </c>
      <c r="K47" s="2">
        <v>140.52671026896772</v>
      </c>
      <c r="L47" s="2">
        <v>133.77767856445925</v>
      </c>
      <c r="M47" s="2">
        <v>133.56249776945845</v>
      </c>
      <c r="N47" s="2">
        <v>132.08713339289005</v>
      </c>
      <c r="O47" s="2">
        <v>131.45593437274692</v>
      </c>
      <c r="P47" s="2">
        <v>124.70516537061289</v>
      </c>
      <c r="Q47" s="2">
        <v>118.12184169955152</v>
      </c>
      <c r="R47" s="2">
        <v>103.31373825871295</v>
      </c>
      <c r="S47" s="2">
        <v>101.10789950703746</v>
      </c>
      <c r="T47" s="37">
        <v>153.80041855510277</v>
      </c>
      <c r="U47" s="2">
        <v>153.32132165118585</v>
      </c>
      <c r="V47" s="2">
        <v>152.81017395167859</v>
      </c>
      <c r="W47" s="2">
        <v>153.34063993047062</v>
      </c>
      <c r="X47" s="2">
        <v>145.25822601335258</v>
      </c>
      <c r="Y47" s="2">
        <v>142.84043571903538</v>
      </c>
      <c r="Z47" s="2">
        <v>136.4508420902884</v>
      </c>
      <c r="AA47" s="2">
        <v>136.62560596198603</v>
      </c>
      <c r="AB47" s="2">
        <v>130.03785192318722</v>
      </c>
      <c r="AC47" s="2">
        <v>130.083497159849</v>
      </c>
      <c r="AD47" s="2">
        <v>128.74225413247166</v>
      </c>
      <c r="AE47" s="2">
        <v>128.37988859686601</v>
      </c>
      <c r="AF47" s="2">
        <v>121.90188703458367</v>
      </c>
      <c r="AG47" s="2">
        <v>115.68751061371702</v>
      </c>
      <c r="AH47" s="2">
        <v>101.07109252505235</v>
      </c>
      <c r="AI47" s="2">
        <v>99.006862420003472</v>
      </c>
      <c r="AJ47" s="37">
        <v>12.699811154569893</v>
      </c>
      <c r="AK47" s="2">
        <v>11.075683349228495</v>
      </c>
      <c r="AL47" s="2">
        <v>9.3511344296935413</v>
      </c>
      <c r="AM47" s="2">
        <v>9.0446927830508415</v>
      </c>
      <c r="AN47" s="2">
        <v>6.509487279575441</v>
      </c>
      <c r="AO47" s="2">
        <v>5.9870499537848865</v>
      </c>
      <c r="AP47" s="2">
        <v>5.6464460380447159</v>
      </c>
      <c r="AQ47" s="2">
        <v>5.5388933583138966</v>
      </c>
      <c r="AR47" s="2">
        <v>5.9418965744305385</v>
      </c>
      <c r="AS47" s="2">
        <v>6.289383863922775</v>
      </c>
      <c r="AT47" s="2">
        <v>7.0852847157937209</v>
      </c>
      <c r="AU47" s="2">
        <v>7.4188993032620694</v>
      </c>
      <c r="AV47" s="2">
        <v>6.774179305019306</v>
      </c>
      <c r="AW47" s="2">
        <v>6.4397285692804154</v>
      </c>
      <c r="AX47" s="2">
        <v>5.8369767790938818</v>
      </c>
      <c r="AY47" s="2">
        <v>6.3990113150271046</v>
      </c>
      <c r="AZ47" s="37">
        <v>2.5669130534366698</v>
      </c>
      <c r="BA47" s="2">
        <v>2.5923205374947202</v>
      </c>
      <c r="BB47" s="2">
        <v>2.61492595624643</v>
      </c>
      <c r="BC47" s="2">
        <v>2.7920720847356502</v>
      </c>
      <c r="BD47" s="2">
        <v>3.1192268453913714</v>
      </c>
      <c r="BE47" s="2">
        <v>3.4115053834072486</v>
      </c>
      <c r="BF47" s="2">
        <v>3.6158563700931317</v>
      </c>
      <c r="BG47" s="2">
        <v>4.0732604812513502</v>
      </c>
      <c r="BH47" s="2">
        <v>4.5012522144850715</v>
      </c>
      <c r="BI47" s="2">
        <v>4.9013435634444305</v>
      </c>
      <c r="BJ47" s="2">
        <v>5.4721498154353601</v>
      </c>
      <c r="BK47" s="2">
        <v>5.5707739464308839</v>
      </c>
      <c r="BL47" s="2">
        <v>5.4133225173140662</v>
      </c>
      <c r="BM47" s="2">
        <v>5.0451481963556484</v>
      </c>
      <c r="BN47" s="2">
        <v>4.9575042165885019</v>
      </c>
      <c r="BO47" s="2">
        <v>4.7398145099531153</v>
      </c>
      <c r="BP47" s="37">
        <v>3638.0478116230242</v>
      </c>
      <c r="BQ47" s="2">
        <v>3761.1849019865722</v>
      </c>
      <c r="BR47" s="2">
        <v>3413.2207329462776</v>
      </c>
      <c r="BS47" s="2">
        <v>3409.5654556504192</v>
      </c>
      <c r="BT47" s="2">
        <v>3324.6732411183139</v>
      </c>
      <c r="BU47" s="2">
        <v>3225.9971141263532</v>
      </c>
      <c r="BV47" s="2">
        <v>2949.042058152239</v>
      </c>
      <c r="BW47" s="2">
        <v>2666.6012654175302</v>
      </c>
      <c r="BX47" s="2">
        <v>2380.6217003493848</v>
      </c>
      <c r="BY47" s="2">
        <v>2004.0418171068397</v>
      </c>
      <c r="BZ47" s="2">
        <v>1696.3715872858068</v>
      </c>
      <c r="CA47" s="2">
        <v>1392.061499585378</v>
      </c>
      <c r="CB47" s="2">
        <v>1179.0708484004492</v>
      </c>
      <c r="CC47" s="2">
        <v>917.05441386037637</v>
      </c>
      <c r="CD47" s="2">
        <v>765.47176644987712</v>
      </c>
      <c r="CE47" s="2">
        <v>665.8139250757622</v>
      </c>
      <c r="CF47" s="37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37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37">
        <v>0.80100619271442564</v>
      </c>
      <c r="DM47" s="2">
        <v>0.90520817760779004</v>
      </c>
      <c r="DN47" s="2">
        <v>0.99845185975873374</v>
      </c>
      <c r="DO47" s="2">
        <v>0.60369788654910794</v>
      </c>
      <c r="DP47" s="2">
        <v>0.55915852848658121</v>
      </c>
      <c r="DQ47" s="2">
        <v>0.45017124901980538</v>
      </c>
      <c r="DR47" s="2">
        <v>0.46954715249591711</v>
      </c>
      <c r="DS47" s="2">
        <v>0.26353336776678099</v>
      </c>
      <c r="DT47" s="2">
        <v>0.37610044735475312</v>
      </c>
      <c r="DU47" s="2">
        <v>0.24110382080923071</v>
      </c>
      <c r="DV47" s="2">
        <v>0.37220809549475969</v>
      </c>
      <c r="DW47" s="2">
        <v>0.29326696824884574</v>
      </c>
      <c r="DX47" s="2">
        <v>0.28660832468762398</v>
      </c>
      <c r="DY47" s="2">
        <v>0.50103475642448203</v>
      </c>
      <c r="DZ47" s="2">
        <v>0.41346799329417994</v>
      </c>
      <c r="EA47" s="2">
        <v>0.4051656512225536</v>
      </c>
      <c r="EB47" s="37">
        <v>570.26419024231541</v>
      </c>
      <c r="EC47" s="2">
        <v>561.93786247891501</v>
      </c>
      <c r="ED47" s="2">
        <v>552.90434223232955</v>
      </c>
      <c r="EE47" s="2">
        <v>578.04614162717246</v>
      </c>
      <c r="EF47" s="2">
        <v>598.22355424149271</v>
      </c>
      <c r="EG47" s="2">
        <v>625.46613702390721</v>
      </c>
      <c r="EH47" s="2">
        <v>631.22421422346861</v>
      </c>
      <c r="EI47" s="2">
        <v>631.2868345376055</v>
      </c>
      <c r="EJ47" s="2">
        <v>623.42128153597946</v>
      </c>
      <c r="EK47" s="2">
        <v>597.46527424361432</v>
      </c>
      <c r="EL47" s="2">
        <v>577.55067255061272</v>
      </c>
      <c r="EM47" s="2">
        <v>510.60966026686037</v>
      </c>
      <c r="EN47" s="2">
        <v>443.64124551142635</v>
      </c>
      <c r="EO47" s="2">
        <v>385.47711235051105</v>
      </c>
      <c r="EP47" s="2">
        <v>347.15375037637403</v>
      </c>
      <c r="EQ47" s="2">
        <v>314.99975093053177</v>
      </c>
      <c r="ER47" s="37">
        <v>1156.1254575591765</v>
      </c>
      <c r="ES47" s="2">
        <v>1041.0963147373132</v>
      </c>
      <c r="ET47" s="2">
        <v>882.54086101620953</v>
      </c>
      <c r="EU47" s="2">
        <v>779.51238475421724</v>
      </c>
      <c r="EV47" s="2">
        <v>610.55018719637621</v>
      </c>
      <c r="EW47" s="2">
        <v>555.61923895638495</v>
      </c>
      <c r="EX47" s="2">
        <v>504.94408891773236</v>
      </c>
      <c r="EY47" s="2">
        <v>478.56711097867111</v>
      </c>
      <c r="EZ47" s="2">
        <v>468.26872025150999</v>
      </c>
      <c r="FA47" s="2">
        <v>457.10618053118992</v>
      </c>
      <c r="FB47" s="2">
        <v>518.13685256292206</v>
      </c>
      <c r="FC47" s="2">
        <v>575.37298335014657</v>
      </c>
      <c r="FD47" s="2">
        <v>511.40314647767173</v>
      </c>
      <c r="FE47" s="2">
        <v>488.37920148366857</v>
      </c>
      <c r="FF47" s="2">
        <v>438.32077901270247</v>
      </c>
      <c r="FG47" s="2">
        <v>551.8999556141722</v>
      </c>
      <c r="FH47" s="37">
        <v>23.642735793851045</v>
      </c>
      <c r="FI47" s="2">
        <v>21.425550135360449</v>
      </c>
      <c r="FJ47" s="2">
        <v>17.909574164344718</v>
      </c>
      <c r="FK47" s="2">
        <v>15.178168641622278</v>
      </c>
      <c r="FL47" s="2">
        <v>13.119304860338438</v>
      </c>
      <c r="FM47" s="2">
        <v>10.965506704710492</v>
      </c>
      <c r="FN47" s="2">
        <v>9.1535694867391548</v>
      </c>
      <c r="FO47" s="2">
        <v>8.1029948634675311</v>
      </c>
      <c r="FP47" s="2">
        <v>7.8388634433475444</v>
      </c>
      <c r="FQ47" s="2">
        <v>7.8231816098652525</v>
      </c>
      <c r="FR47" s="2">
        <v>9.5776565427523845</v>
      </c>
      <c r="FS47" s="2">
        <v>11.177381106378364</v>
      </c>
      <c r="FT47" s="2">
        <v>9.519514547112685</v>
      </c>
      <c r="FU47" s="2">
        <v>8.8153750109754245</v>
      </c>
      <c r="FV47" s="2">
        <v>7.2858738753085781</v>
      </c>
      <c r="FW47" s="2">
        <v>9.6995809715726615</v>
      </c>
      <c r="FX47" s="37">
        <v>165.93869749270326</v>
      </c>
      <c r="FY47" s="2">
        <v>148.73720759511781</v>
      </c>
      <c r="FZ47" s="2">
        <v>126.00348288625145</v>
      </c>
      <c r="GA47" s="2">
        <v>109.7435993978318</v>
      </c>
      <c r="GB47" s="2">
        <v>74.185396193776512</v>
      </c>
      <c r="GC47" s="2">
        <v>64.517932090167676</v>
      </c>
      <c r="GD47" s="2">
        <v>56.849574154259734</v>
      </c>
      <c r="GE47" s="2">
        <v>51.153185673790155</v>
      </c>
      <c r="GF47" s="2">
        <v>50.618276164296937</v>
      </c>
      <c r="GG47" s="2">
        <v>47.942541397454924</v>
      </c>
      <c r="GH47" s="2">
        <v>52.993020011183383</v>
      </c>
      <c r="GI47" s="2">
        <v>59.111193885453815</v>
      </c>
      <c r="GJ47" s="2">
        <v>51.595172882185011</v>
      </c>
      <c r="GK47" s="2">
        <v>50.505396802416975</v>
      </c>
      <c r="GL47" s="2">
        <v>43.317463811360277</v>
      </c>
      <c r="GM47" s="2">
        <v>54.261155486231381</v>
      </c>
      <c r="GN47" s="37">
        <v>111.49860078518576</v>
      </c>
      <c r="GO47" s="2">
        <v>115.33206361188374</v>
      </c>
      <c r="GP47" s="2">
        <v>98.971484055723934</v>
      </c>
      <c r="GQ47" s="2">
        <v>130.11821992708289</v>
      </c>
      <c r="GR47" s="2">
        <v>116.86202695858935</v>
      </c>
      <c r="GS47" s="2">
        <v>131.68697322566786</v>
      </c>
      <c r="GT47" s="2">
        <v>120.0254572782532</v>
      </c>
      <c r="GU47" s="2">
        <v>162.45011920162139</v>
      </c>
      <c r="GV47" s="2">
        <v>153.79856051734697</v>
      </c>
      <c r="GW47" s="2">
        <v>143.71689539593331</v>
      </c>
      <c r="GX47" s="2">
        <v>145.37353412521307</v>
      </c>
      <c r="GY47" s="2">
        <v>138.26133295894007</v>
      </c>
      <c r="GZ47" s="2">
        <v>133.35352052492104</v>
      </c>
      <c r="HA47" s="2">
        <v>123.75960513970936</v>
      </c>
      <c r="HB47" s="2">
        <v>132.04328871232735</v>
      </c>
      <c r="HC47" s="2">
        <v>122.3614099732611</v>
      </c>
      <c r="HD47" s="37">
        <v>30.680583469753159</v>
      </c>
      <c r="HE47" s="2">
        <v>29.564398739988555</v>
      </c>
      <c r="HF47" s="2">
        <v>27.1341802984964</v>
      </c>
      <c r="HG47" s="2">
        <v>28.93238948473325</v>
      </c>
      <c r="HH47" s="2">
        <v>25.459229785085004</v>
      </c>
      <c r="HI47" s="2">
        <v>25.739771284826016</v>
      </c>
      <c r="HJ47" s="2">
        <v>23.681726358003981</v>
      </c>
      <c r="HK47" s="2">
        <v>26.054640783571394</v>
      </c>
      <c r="HL47" s="2">
        <v>24.571552810647276</v>
      </c>
      <c r="HM47" s="2">
        <v>22.804975648476081</v>
      </c>
      <c r="HN47" s="2">
        <v>22.361492973221928</v>
      </c>
      <c r="HO47" s="2">
        <v>20.856992788347767</v>
      </c>
      <c r="HP47" s="2">
        <v>19.482066858808139</v>
      </c>
      <c r="HQ47" s="2">
        <v>18.012253988598985</v>
      </c>
      <c r="HR47" s="2">
        <v>18.050269481863047</v>
      </c>
      <c r="HS47" s="2">
        <v>16.789585092607087</v>
      </c>
      <c r="HT47" s="37">
        <v>196.11990205216094</v>
      </c>
      <c r="HU47" s="2">
        <v>205.17275439817001</v>
      </c>
      <c r="HV47" s="2">
        <v>173.875260982388</v>
      </c>
      <c r="HW47" s="2">
        <v>236.44177985724781</v>
      </c>
      <c r="HX47" s="2">
        <v>212.78709308885999</v>
      </c>
      <c r="HY47" s="2">
        <v>242.97577319148414</v>
      </c>
      <c r="HZ47" s="2">
        <v>221.02078534811864</v>
      </c>
      <c r="IA47" s="2">
        <v>306.25277558392446</v>
      </c>
      <c r="IB47" s="2">
        <v>289.80556624959843</v>
      </c>
      <c r="IC47" s="2">
        <v>270.82231764621821</v>
      </c>
      <c r="ID47" s="2">
        <v>274.44516925368481</v>
      </c>
      <c r="IE47" s="2">
        <v>261.56883790417317</v>
      </c>
      <c r="IF47" s="2">
        <v>252.985428727043</v>
      </c>
      <c r="IG47" s="2">
        <v>234.57986596908734</v>
      </c>
      <c r="IH47" s="2">
        <v>251.79844068560828</v>
      </c>
      <c r="II47" s="38">
        <v>233.03962468590038</v>
      </c>
    </row>
    <row r="48" spans="1:243" x14ac:dyDescent="0.35">
      <c r="A48" s="65">
        <v>43</v>
      </c>
      <c r="B48" s="48" t="s">
        <v>94</v>
      </c>
      <c r="C48" s="28" t="s">
        <v>143</v>
      </c>
      <c r="D48" s="37">
        <v>91.738294737185328</v>
      </c>
      <c r="E48" s="2">
        <v>91.484122198497502</v>
      </c>
      <c r="F48" s="2">
        <v>88.019963091072341</v>
      </c>
      <c r="G48" s="2">
        <v>89.413774523663164</v>
      </c>
      <c r="H48" s="2">
        <v>82.640799730639813</v>
      </c>
      <c r="I48" s="2">
        <v>79.212149623729672</v>
      </c>
      <c r="J48" s="2">
        <v>77.028915002529772</v>
      </c>
      <c r="K48" s="2">
        <v>76.109237645653963</v>
      </c>
      <c r="L48" s="2">
        <v>71.849625404552569</v>
      </c>
      <c r="M48" s="2">
        <v>69.701024949948291</v>
      </c>
      <c r="N48" s="2">
        <v>67.401695935665202</v>
      </c>
      <c r="O48" s="2">
        <v>65.560344344732997</v>
      </c>
      <c r="P48" s="2">
        <v>60.049420933814822</v>
      </c>
      <c r="Q48" s="2">
        <v>57.925045305754487</v>
      </c>
      <c r="R48" s="2">
        <v>50.034343989271107</v>
      </c>
      <c r="S48" s="2">
        <v>47.566104767287328</v>
      </c>
      <c r="T48" s="37">
        <v>89.033339231542499</v>
      </c>
      <c r="U48" s="2">
        <v>88.779835160263403</v>
      </c>
      <c r="V48" s="2">
        <v>85.551994334931194</v>
      </c>
      <c r="W48" s="2">
        <v>86.935510470412268</v>
      </c>
      <c r="X48" s="2">
        <v>80.294964794853172</v>
      </c>
      <c r="Y48" s="2">
        <v>77.001571655140211</v>
      </c>
      <c r="Z48" s="2">
        <v>74.942910092763796</v>
      </c>
      <c r="AA48" s="2">
        <v>74.153520448091285</v>
      </c>
      <c r="AB48" s="2">
        <v>70.023827051945659</v>
      </c>
      <c r="AC48" s="2">
        <v>68.046899206991995</v>
      </c>
      <c r="AD48" s="2">
        <v>65.85177329727783</v>
      </c>
      <c r="AE48" s="2">
        <v>64.182148260384977</v>
      </c>
      <c r="AF48" s="2">
        <v>58.823545502225045</v>
      </c>
      <c r="AG48" s="2">
        <v>56.814165817261731</v>
      </c>
      <c r="AH48" s="2">
        <v>49.032445492472185</v>
      </c>
      <c r="AI48" s="2">
        <v>46.67061434271514</v>
      </c>
      <c r="AJ48" s="37">
        <v>9.6698171939139215</v>
      </c>
      <c r="AK48" s="2">
        <v>8.3204049158499007</v>
      </c>
      <c r="AL48" s="2">
        <v>6.9993848165030457</v>
      </c>
      <c r="AM48" s="2">
        <v>6.9257284143732116</v>
      </c>
      <c r="AN48" s="2">
        <v>4.8126625657485969</v>
      </c>
      <c r="AO48" s="2">
        <v>4.5074142115368891</v>
      </c>
      <c r="AP48" s="2">
        <v>4.3348704289059476</v>
      </c>
      <c r="AQ48" s="2">
        <v>4.0523018167159961</v>
      </c>
      <c r="AR48" s="2">
        <v>4.0588951648083222</v>
      </c>
      <c r="AS48" s="2">
        <v>4.0628616782877689</v>
      </c>
      <c r="AT48" s="2">
        <v>4.3184452673088662</v>
      </c>
      <c r="AU48" s="2">
        <v>3.7652715516251867</v>
      </c>
      <c r="AV48" s="2">
        <v>3.5055957961797479</v>
      </c>
      <c r="AW48" s="2">
        <v>3.4240132848496589</v>
      </c>
      <c r="AX48" s="2">
        <v>3.3039787463335069</v>
      </c>
      <c r="AY48" s="2">
        <v>2.9772975711648972</v>
      </c>
      <c r="AZ48" s="37">
        <v>1.4023685538534574</v>
      </c>
      <c r="BA48" s="2">
        <v>1.3652476524874282</v>
      </c>
      <c r="BB48" s="2">
        <v>1.3479617955642529</v>
      </c>
      <c r="BC48" s="2">
        <v>1.3759859190698969</v>
      </c>
      <c r="BD48" s="2">
        <v>1.4929706641967857</v>
      </c>
      <c r="BE48" s="2">
        <v>1.5826895341894469</v>
      </c>
      <c r="BF48" s="2">
        <v>1.663376342505271</v>
      </c>
      <c r="BG48" s="2">
        <v>1.7975997690491887</v>
      </c>
      <c r="BH48" s="2">
        <v>1.9481942402086743</v>
      </c>
      <c r="BI48" s="2">
        <v>2.0776526027718085</v>
      </c>
      <c r="BJ48" s="2">
        <v>2.2956324018921759</v>
      </c>
      <c r="BK48" s="2">
        <v>2.2638824353507925</v>
      </c>
      <c r="BL48" s="2">
        <v>2.1426388636221101</v>
      </c>
      <c r="BM48" s="2">
        <v>2.1348758299112935</v>
      </c>
      <c r="BN48" s="2">
        <v>2.0293745540321941</v>
      </c>
      <c r="BO48" s="2">
        <v>1.8760782415448161</v>
      </c>
      <c r="BP48" s="37">
        <v>2062.5729574419261</v>
      </c>
      <c r="BQ48" s="2">
        <v>2109.5250726812469</v>
      </c>
      <c r="BR48" s="2">
        <v>1914.7761054546759</v>
      </c>
      <c r="BS48" s="2">
        <v>1919.7073890949059</v>
      </c>
      <c r="BT48" s="2">
        <v>1815.4431579335978</v>
      </c>
      <c r="BU48" s="2">
        <v>1664.9576441062568</v>
      </c>
      <c r="BV48" s="2">
        <v>1523.8338069926149</v>
      </c>
      <c r="BW48" s="2">
        <v>1365.8888078967459</v>
      </c>
      <c r="BX48" s="2">
        <v>1195.8778143368856</v>
      </c>
      <c r="BY48" s="2">
        <v>989.78767622971702</v>
      </c>
      <c r="BZ48" s="2">
        <v>820.66358440121394</v>
      </c>
      <c r="CA48" s="2">
        <v>672.83963553445597</v>
      </c>
      <c r="CB48" s="2">
        <v>559.91945043685337</v>
      </c>
      <c r="CC48" s="2">
        <v>449.26502159044668</v>
      </c>
      <c r="CD48" s="2">
        <v>371.60283508307759</v>
      </c>
      <c r="CE48" s="2">
        <v>314.96535857017466</v>
      </c>
      <c r="CF48" s="37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37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37">
        <v>0.62709994638754774</v>
      </c>
      <c r="DM48" s="2">
        <v>0.59061081702379414</v>
      </c>
      <c r="DN48" s="2">
        <v>0.65909304708099103</v>
      </c>
      <c r="DO48" s="2">
        <v>0.40174568351836121</v>
      </c>
      <c r="DP48" s="2">
        <v>0.37035911464768806</v>
      </c>
      <c r="DQ48" s="2">
        <v>0.29141807611765674</v>
      </c>
      <c r="DR48" s="2">
        <v>0.33435828448639165</v>
      </c>
      <c r="DS48" s="2">
        <v>0.15902225320407309</v>
      </c>
      <c r="DT48" s="2">
        <v>0.20490598693130926</v>
      </c>
      <c r="DU48" s="2">
        <v>0.15020510516901978</v>
      </c>
      <c r="DV48" s="2">
        <v>0.20791226218789641</v>
      </c>
      <c r="DW48" s="2">
        <v>0.16788759516953405</v>
      </c>
      <c r="DX48" s="2">
        <v>0.15334788100888749</v>
      </c>
      <c r="DY48" s="2">
        <v>0.2900121072695851</v>
      </c>
      <c r="DZ48" s="2">
        <v>0.24970320328969656</v>
      </c>
      <c r="EA48" s="2">
        <v>0.24167281301024221</v>
      </c>
      <c r="EB48" s="37">
        <v>275.10114233143861</v>
      </c>
      <c r="EC48" s="2">
        <v>262.02708281835413</v>
      </c>
      <c r="ED48" s="2">
        <v>257.6662346754041</v>
      </c>
      <c r="EE48" s="2">
        <v>258.49543067565031</v>
      </c>
      <c r="EF48" s="2">
        <v>259.76387667029445</v>
      </c>
      <c r="EG48" s="2">
        <v>265.95524582328528</v>
      </c>
      <c r="EH48" s="2">
        <v>268.57106297055486</v>
      </c>
      <c r="EI48" s="2">
        <v>264.01818486286408</v>
      </c>
      <c r="EJ48" s="2">
        <v>257.99478204745861</v>
      </c>
      <c r="EK48" s="2">
        <v>242.83766038642733</v>
      </c>
      <c r="EL48" s="2">
        <v>234.92499452759174</v>
      </c>
      <c r="EM48" s="2">
        <v>200.70684791044351</v>
      </c>
      <c r="EN48" s="2">
        <v>174.09578623549109</v>
      </c>
      <c r="EO48" s="2">
        <v>156.88324532867534</v>
      </c>
      <c r="EP48" s="2">
        <v>140.93641882706143</v>
      </c>
      <c r="EQ48" s="2">
        <v>125.17820217720472</v>
      </c>
      <c r="ER48" s="37">
        <v>832.65085814813335</v>
      </c>
      <c r="ES48" s="2">
        <v>751.87865839713288</v>
      </c>
      <c r="ET48" s="2">
        <v>638.33929373652427</v>
      </c>
      <c r="EU48" s="2">
        <v>579.59863358198186</v>
      </c>
      <c r="EV48" s="2">
        <v>446.84128149697045</v>
      </c>
      <c r="EW48" s="2">
        <v>461.28237358001223</v>
      </c>
      <c r="EX48" s="2">
        <v>428.7347666549129</v>
      </c>
      <c r="EY48" s="2">
        <v>382.5330472423272</v>
      </c>
      <c r="EZ48" s="2">
        <v>346.40862033136045</v>
      </c>
      <c r="FA48" s="2">
        <v>325.90617192713682</v>
      </c>
      <c r="FB48" s="2">
        <v>350.0454680162706</v>
      </c>
      <c r="FC48" s="2">
        <v>293.06456225753709</v>
      </c>
      <c r="FD48" s="2">
        <v>292.28262880645366</v>
      </c>
      <c r="FE48" s="2">
        <v>270.62551429398019</v>
      </c>
      <c r="FF48" s="2">
        <v>261.33442999841651</v>
      </c>
      <c r="FG48" s="2">
        <v>251.42326991772541</v>
      </c>
      <c r="FH48" s="37">
        <v>19.033663547056154</v>
      </c>
      <c r="FI48" s="2">
        <v>17.327920713736933</v>
      </c>
      <c r="FJ48" s="2">
        <v>14.702184037950598</v>
      </c>
      <c r="FK48" s="2">
        <v>13.025598176326321</v>
      </c>
      <c r="FL48" s="2">
        <v>11.526591923406862</v>
      </c>
      <c r="FM48" s="2">
        <v>10.389718296147553</v>
      </c>
      <c r="FN48" s="2">
        <v>9.0782889607106902</v>
      </c>
      <c r="FO48" s="2">
        <v>8.0020929647994308</v>
      </c>
      <c r="FP48" s="2">
        <v>7.3257211505674267</v>
      </c>
      <c r="FQ48" s="2">
        <v>6.8501634645404472</v>
      </c>
      <c r="FR48" s="2">
        <v>7.3556426459617805</v>
      </c>
      <c r="FS48" s="2">
        <v>5.6038488335780547</v>
      </c>
      <c r="FT48" s="2">
        <v>5.1782234757644598</v>
      </c>
      <c r="FU48" s="2">
        <v>4.8249371526200973</v>
      </c>
      <c r="FV48" s="2">
        <v>4.542348671193408</v>
      </c>
      <c r="FW48" s="2">
        <v>4.1946249393056183</v>
      </c>
      <c r="FX48" s="37">
        <v>123.98323021594904</v>
      </c>
      <c r="FY48" s="2">
        <v>111.34373527666479</v>
      </c>
      <c r="FZ48" s="2">
        <v>94.125802695153141</v>
      </c>
      <c r="GA48" s="2">
        <v>84.63991471595935</v>
      </c>
      <c r="GB48" s="2">
        <v>56.07237990576774</v>
      </c>
      <c r="GC48" s="2">
        <v>52.128420856843363</v>
      </c>
      <c r="GD48" s="2">
        <v>47.300542438377576</v>
      </c>
      <c r="GE48" s="2">
        <v>42.083714679205961</v>
      </c>
      <c r="GF48" s="2">
        <v>40.145117899119292</v>
      </c>
      <c r="GG48" s="2">
        <v>36.985249846952279</v>
      </c>
      <c r="GH48" s="2">
        <v>38.222419526196113</v>
      </c>
      <c r="GI48" s="2">
        <v>31.548070401385502</v>
      </c>
      <c r="GJ48" s="2">
        <v>29.005241037324808</v>
      </c>
      <c r="GK48" s="2">
        <v>28.506144562841754</v>
      </c>
      <c r="GL48" s="2">
        <v>27.070083703200229</v>
      </c>
      <c r="GM48" s="2">
        <v>25.09207726037241</v>
      </c>
      <c r="GN48" s="37">
        <v>59.513338590326974</v>
      </c>
      <c r="GO48" s="2">
        <v>61.305924415040529</v>
      </c>
      <c r="GP48" s="2">
        <v>52.375898976907976</v>
      </c>
      <c r="GQ48" s="2">
        <v>70.057012703358708</v>
      </c>
      <c r="GR48" s="2">
        <v>61.272337601997435</v>
      </c>
      <c r="GS48" s="2">
        <v>66.035062012690958</v>
      </c>
      <c r="GT48" s="2">
        <v>60.287015129932819</v>
      </c>
      <c r="GU48" s="2">
        <v>81.636110465950324</v>
      </c>
      <c r="GV48" s="2">
        <v>75.92473461505935</v>
      </c>
      <c r="GW48" s="2">
        <v>69.80841901136148</v>
      </c>
      <c r="GX48" s="2">
        <v>69.383365493470862</v>
      </c>
      <c r="GY48" s="2">
        <v>65.901546120355874</v>
      </c>
      <c r="GZ48" s="2">
        <v>62.595396431744597</v>
      </c>
      <c r="HA48" s="2">
        <v>60.630305502688614</v>
      </c>
      <c r="HB48" s="2">
        <v>64.058638450691149</v>
      </c>
      <c r="HC48" s="2">
        <v>57.905040326758694</v>
      </c>
      <c r="HD48" s="37">
        <v>13.725776165532221</v>
      </c>
      <c r="HE48" s="2">
        <v>13.231812951280419</v>
      </c>
      <c r="HF48" s="2">
        <v>12.110499209467934</v>
      </c>
      <c r="HG48" s="2">
        <v>13.120898114146431</v>
      </c>
      <c r="HH48" s="2">
        <v>11.390963978720645</v>
      </c>
      <c r="HI48" s="2">
        <v>11.377849983261386</v>
      </c>
      <c r="HJ48" s="2">
        <v>10.526405593476872</v>
      </c>
      <c r="HK48" s="2">
        <v>11.792324758615525</v>
      </c>
      <c r="HL48" s="2">
        <v>11.028056981525806</v>
      </c>
      <c r="HM48" s="2">
        <v>10.108015062929738</v>
      </c>
      <c r="HN48" s="2">
        <v>9.8886608350387082</v>
      </c>
      <c r="HO48" s="2">
        <v>9.1710431477670369</v>
      </c>
      <c r="HP48" s="2">
        <v>8.5327852336313477</v>
      </c>
      <c r="HQ48" s="2">
        <v>8.8044491166933447</v>
      </c>
      <c r="HR48" s="2">
        <v>8.7048248626401463</v>
      </c>
      <c r="HS48" s="2">
        <v>7.9462252157347217</v>
      </c>
      <c r="HT48" s="37">
        <v>107.45715377322537</v>
      </c>
      <c r="HU48" s="2">
        <v>111.66446233269568</v>
      </c>
      <c r="HV48" s="2">
        <v>94.361192880574052</v>
      </c>
      <c r="HW48" s="2">
        <v>129.88585288743693</v>
      </c>
      <c r="HX48" s="2">
        <v>113.62310344534532</v>
      </c>
      <c r="HY48" s="2">
        <v>123.44910678213735</v>
      </c>
      <c r="HZ48" s="2">
        <v>112.45112197442947</v>
      </c>
      <c r="IA48" s="2">
        <v>155.27399222435773</v>
      </c>
      <c r="IB48" s="2">
        <v>144.2272562058094</v>
      </c>
      <c r="IC48" s="2">
        <v>132.56776733793345</v>
      </c>
      <c r="ID48" s="2">
        <v>131.80955529939399</v>
      </c>
      <c r="IE48" s="2">
        <v>125.48528742806997</v>
      </c>
      <c r="IF48" s="2">
        <v>119.39354344812016</v>
      </c>
      <c r="IG48" s="2">
        <v>114.92277326658358</v>
      </c>
      <c r="IH48" s="2">
        <v>122.19476014197494</v>
      </c>
      <c r="II48" s="38">
        <v>110.26449550216779</v>
      </c>
    </row>
    <row r="49" spans="1:243" x14ac:dyDescent="0.35">
      <c r="A49" s="65">
        <v>44</v>
      </c>
      <c r="B49" s="48" t="s">
        <v>94</v>
      </c>
      <c r="C49" s="28" t="s">
        <v>144</v>
      </c>
      <c r="D49" s="37">
        <v>219.12425876842232</v>
      </c>
      <c r="E49" s="2">
        <v>240.77698471908715</v>
      </c>
      <c r="F49" s="2">
        <v>263.92362271943517</v>
      </c>
      <c r="G49" s="2">
        <v>270.30155811437601</v>
      </c>
      <c r="H49" s="2">
        <v>259.17629263083785</v>
      </c>
      <c r="I49" s="2">
        <v>292.42018873063546</v>
      </c>
      <c r="J49" s="2">
        <v>239.7875475122917</v>
      </c>
      <c r="K49" s="2">
        <v>250.44003198511109</v>
      </c>
      <c r="L49" s="2">
        <v>252.14343659610148</v>
      </c>
      <c r="M49" s="2">
        <v>245.13249795490708</v>
      </c>
      <c r="N49" s="2">
        <v>261.05186222995837</v>
      </c>
      <c r="O49" s="2">
        <v>271.1952064838348</v>
      </c>
      <c r="P49" s="2">
        <v>249.39586255055167</v>
      </c>
      <c r="Q49" s="2">
        <v>258.95945191455905</v>
      </c>
      <c r="R49" s="2">
        <v>243.74727113830329</v>
      </c>
      <c r="S49" s="2">
        <v>237.32226983602837</v>
      </c>
      <c r="T49" s="37">
        <v>213.54939209212563</v>
      </c>
      <c r="U49" s="2">
        <v>234.48674164391721</v>
      </c>
      <c r="V49" s="2">
        <v>257.31628349106546</v>
      </c>
      <c r="W49" s="2">
        <v>263.36897465351063</v>
      </c>
      <c r="X49" s="2">
        <v>252.1102517458076</v>
      </c>
      <c r="Y49" s="2">
        <v>284.98639390699168</v>
      </c>
      <c r="Z49" s="2">
        <v>233.16931853380731</v>
      </c>
      <c r="AA49" s="2">
        <v>243.57963910924269</v>
      </c>
      <c r="AB49" s="2">
        <v>245.20114030959306</v>
      </c>
      <c r="AC49" s="2">
        <v>238.72849880054065</v>
      </c>
      <c r="AD49" s="2">
        <v>254.50061213079428</v>
      </c>
      <c r="AE49" s="2">
        <v>264.86665018758782</v>
      </c>
      <c r="AF49" s="2">
        <v>243.7825791557201</v>
      </c>
      <c r="AG49" s="2">
        <v>253.72439653937704</v>
      </c>
      <c r="AH49" s="2">
        <v>238.24352328254545</v>
      </c>
      <c r="AI49" s="2">
        <v>232.57550790830101</v>
      </c>
      <c r="AJ49" s="37">
        <v>11.460758018586695</v>
      </c>
      <c r="AK49" s="2">
        <v>10.563831451926161</v>
      </c>
      <c r="AL49" s="2">
        <v>9.877838666757361</v>
      </c>
      <c r="AM49" s="2">
        <v>8.6328532243590352</v>
      </c>
      <c r="AN49" s="2">
        <v>6.5283365819670198</v>
      </c>
      <c r="AO49" s="2">
        <v>6.7644232732868224</v>
      </c>
      <c r="AP49" s="2">
        <v>6.2483720211679161</v>
      </c>
      <c r="AQ49" s="2">
        <v>6.9674150195876887</v>
      </c>
      <c r="AR49" s="2">
        <v>9.2796542207934536</v>
      </c>
      <c r="AS49" s="2">
        <v>8.7153277627692276</v>
      </c>
      <c r="AT49" s="2">
        <v>10.299864770691318</v>
      </c>
      <c r="AU49" s="2">
        <v>10.937992858533306</v>
      </c>
      <c r="AV49" s="2">
        <v>10.279540600644681</v>
      </c>
      <c r="AW49" s="2">
        <v>10.601254814446296</v>
      </c>
      <c r="AX49" s="2">
        <v>13.451976415201695</v>
      </c>
      <c r="AY49" s="2">
        <v>10.705003699496784</v>
      </c>
      <c r="AZ49" s="37">
        <v>3.388739465666502</v>
      </c>
      <c r="BA49" s="2">
        <v>4.2034303800835007</v>
      </c>
      <c r="BB49" s="2">
        <v>4.9011374065172184</v>
      </c>
      <c r="BC49" s="2">
        <v>5.7067450563554027</v>
      </c>
      <c r="BD49" s="2">
        <v>6.5438265614544928</v>
      </c>
      <c r="BE49" s="2">
        <v>8.6516295509125278</v>
      </c>
      <c r="BF49" s="2">
        <v>7.5755651754611479</v>
      </c>
      <c r="BG49" s="2">
        <v>8.6375042495201875</v>
      </c>
      <c r="BH49" s="2">
        <v>10.380743702308225</v>
      </c>
      <c r="BI49" s="2">
        <v>10.769111018869994</v>
      </c>
      <c r="BJ49" s="2">
        <v>12.240216781424882</v>
      </c>
      <c r="BK49" s="2">
        <v>12.983934248191275</v>
      </c>
      <c r="BL49" s="2">
        <v>11.953481808139388</v>
      </c>
      <c r="BM49" s="2">
        <v>11.746014361444656</v>
      </c>
      <c r="BN49" s="2">
        <v>13.059959148254146</v>
      </c>
      <c r="BO49" s="2">
        <v>11.6281298194556</v>
      </c>
      <c r="BP49" s="37">
        <v>4355.94949337449</v>
      </c>
      <c r="BQ49" s="2">
        <v>4880.5467437942898</v>
      </c>
      <c r="BR49" s="2">
        <v>5031.9583329727902</v>
      </c>
      <c r="BS49" s="2">
        <v>5178.5761306492795</v>
      </c>
      <c r="BT49" s="2">
        <v>5149.1334219498904</v>
      </c>
      <c r="BU49" s="2">
        <v>4951.7091410000203</v>
      </c>
      <c r="BV49" s="2">
        <v>4435.7497903946496</v>
      </c>
      <c r="BW49" s="2">
        <v>4376.3666291968902</v>
      </c>
      <c r="BX49" s="2">
        <v>3931.5688872145802</v>
      </c>
      <c r="BY49" s="2">
        <v>3306.1555570088299</v>
      </c>
      <c r="BZ49" s="2">
        <v>3019.1964385072301</v>
      </c>
      <c r="CA49" s="2">
        <v>2581.5499204370699</v>
      </c>
      <c r="CB49" s="2">
        <v>2157.7835788562902</v>
      </c>
      <c r="CC49" s="2">
        <v>1825.5264345947</v>
      </c>
      <c r="CD49" s="2">
        <v>1666.20334184474</v>
      </c>
      <c r="CE49" s="2">
        <v>1365.56742198662</v>
      </c>
      <c r="CF49" s="37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37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37">
        <v>0.39934904866351201</v>
      </c>
      <c r="DM49" s="2">
        <v>0.47162514930527366</v>
      </c>
      <c r="DN49" s="2">
        <v>0.4801237032211918</v>
      </c>
      <c r="DO49" s="2">
        <v>0.5317741497288172</v>
      </c>
      <c r="DP49" s="2">
        <v>0.51043499385828295</v>
      </c>
      <c r="DQ49" s="2">
        <v>0.53204574549429773</v>
      </c>
      <c r="DR49" s="2">
        <v>0.47993997611809114</v>
      </c>
      <c r="DS49" s="2">
        <v>0.4750138805352544</v>
      </c>
      <c r="DT49" s="2">
        <v>0.75568241857448892</v>
      </c>
      <c r="DU49" s="2">
        <v>0.44738878132067911</v>
      </c>
      <c r="DV49" s="2">
        <v>0.74025652311803791</v>
      </c>
      <c r="DW49" s="2">
        <v>0.61234475371625674</v>
      </c>
      <c r="DX49" s="2">
        <v>0.5820580374674611</v>
      </c>
      <c r="DY49" s="2">
        <v>0.63383596020753796</v>
      </c>
      <c r="DZ49" s="2">
        <v>0.69460721089666111</v>
      </c>
      <c r="EA49" s="2">
        <v>0.63092914943467082</v>
      </c>
      <c r="EB49" s="37">
        <v>1092.9689226123096</v>
      </c>
      <c r="EC49" s="2">
        <v>1180.7776080334729</v>
      </c>
      <c r="ED49" s="2">
        <v>1220.1347383858158</v>
      </c>
      <c r="EE49" s="2">
        <v>1262.1974428425453</v>
      </c>
      <c r="EF49" s="2">
        <v>1258.392173707206</v>
      </c>
      <c r="EG49" s="2">
        <v>1487.24148699016</v>
      </c>
      <c r="EH49" s="2">
        <v>1219.4287898912137</v>
      </c>
      <c r="EI49" s="2">
        <v>1203.67432236078</v>
      </c>
      <c r="EJ49" s="2">
        <v>1232.2997907884858</v>
      </c>
      <c r="EK49" s="2">
        <v>1109.3040797968915</v>
      </c>
      <c r="EL49" s="2">
        <v>1091.3882118880047</v>
      </c>
      <c r="EM49" s="2">
        <v>972.73833640217799</v>
      </c>
      <c r="EN49" s="2">
        <v>820.95072173638971</v>
      </c>
      <c r="EO49" s="2">
        <v>739.8885377970978</v>
      </c>
      <c r="EP49" s="2">
        <v>739.53647724072175</v>
      </c>
      <c r="EQ49" s="2">
        <v>610.25035923888083</v>
      </c>
      <c r="ER49" s="37">
        <v>1182.0355947147648</v>
      </c>
      <c r="ES49" s="2">
        <v>1130.540364447201</v>
      </c>
      <c r="ET49" s="2">
        <v>1079.8662167046971</v>
      </c>
      <c r="EU49" s="2">
        <v>926.37392528027044</v>
      </c>
      <c r="EV49" s="2">
        <v>722.47246946456744</v>
      </c>
      <c r="EW49" s="2">
        <v>823.72347836637528</v>
      </c>
      <c r="EX49" s="2">
        <v>676.96418356080846</v>
      </c>
      <c r="EY49" s="2">
        <v>667.41682232429844</v>
      </c>
      <c r="EZ49" s="2">
        <v>734.15510988916878</v>
      </c>
      <c r="FA49" s="2">
        <v>674.3298203298134</v>
      </c>
      <c r="FB49" s="2">
        <v>763.66046640663387</v>
      </c>
      <c r="FC49" s="2">
        <v>738.48726130477792</v>
      </c>
      <c r="FD49" s="2">
        <v>704.45038494721052</v>
      </c>
      <c r="FE49" s="2">
        <v>792.52054192576884</v>
      </c>
      <c r="FF49" s="2">
        <v>866.88081179268113</v>
      </c>
      <c r="FG49" s="2">
        <v>856.83806417697531</v>
      </c>
      <c r="FH49" s="37">
        <v>24.321284994364849</v>
      </c>
      <c r="FI49" s="2">
        <v>22.402691296510035</v>
      </c>
      <c r="FJ49" s="2">
        <v>20.660546391860318</v>
      </c>
      <c r="FK49" s="2">
        <v>15.53317753140413</v>
      </c>
      <c r="FL49" s="2">
        <v>11.655260997810879</v>
      </c>
      <c r="FM49" s="2">
        <v>10.303759643898353</v>
      </c>
      <c r="FN49" s="2">
        <v>8.9918476464448815</v>
      </c>
      <c r="FO49" s="2">
        <v>9.3826868704327442</v>
      </c>
      <c r="FP49" s="2">
        <v>10.427653716956421</v>
      </c>
      <c r="FQ49" s="2">
        <v>10.835245501819678</v>
      </c>
      <c r="FR49" s="2">
        <v>13.870094757267127</v>
      </c>
      <c r="FS49" s="2">
        <v>14.169583062490075</v>
      </c>
      <c r="FT49" s="2">
        <v>14.191391663318383</v>
      </c>
      <c r="FU49" s="2">
        <v>16.389164199962583</v>
      </c>
      <c r="FV49" s="2">
        <v>17.453710566009374</v>
      </c>
      <c r="FW49" s="2">
        <v>17.213294160943985</v>
      </c>
      <c r="FX49" s="37">
        <v>173.08016998189518</v>
      </c>
      <c r="FY49" s="2">
        <v>158.53862896991987</v>
      </c>
      <c r="FZ49" s="2">
        <v>147.07754405678043</v>
      </c>
      <c r="GA49" s="2">
        <v>115.67136389870761</v>
      </c>
      <c r="GB49" s="2">
        <v>72.535792219306373</v>
      </c>
      <c r="GC49" s="2">
        <v>69.17005268402842</v>
      </c>
      <c r="GD49" s="2">
        <v>56.650671116673351</v>
      </c>
      <c r="GE49" s="2">
        <v>54.104967325006463</v>
      </c>
      <c r="GF49" s="2">
        <v>57.621553449205571</v>
      </c>
      <c r="GG49" s="2">
        <v>54.835729964545372</v>
      </c>
      <c r="GH49" s="2">
        <v>66.223634469139256</v>
      </c>
      <c r="GI49" s="2">
        <v>65.309026213232798</v>
      </c>
      <c r="GJ49" s="2">
        <v>64.629929384433709</v>
      </c>
      <c r="GK49" s="2">
        <v>78.976891952931197</v>
      </c>
      <c r="GL49" s="2">
        <v>84.611057351721186</v>
      </c>
      <c r="GM49" s="2">
        <v>84.46684169035133</v>
      </c>
      <c r="GN49" s="37">
        <v>138.84752741616856</v>
      </c>
      <c r="GO49" s="2">
        <v>155.54152790776462</v>
      </c>
      <c r="GP49" s="2">
        <v>149.98238228550855</v>
      </c>
      <c r="GQ49" s="2">
        <v>201.20230772260541</v>
      </c>
      <c r="GR49" s="2">
        <v>183.83287397361835</v>
      </c>
      <c r="GS49" s="2">
        <v>208.46253869463669</v>
      </c>
      <c r="GT49" s="2">
        <v>182.41071784277418</v>
      </c>
      <c r="GU49" s="2">
        <v>266.35082491649177</v>
      </c>
      <c r="GV49" s="2">
        <v>254.51057676356183</v>
      </c>
      <c r="GW49" s="2">
        <v>236.73424987705963</v>
      </c>
      <c r="GX49" s="2">
        <v>257.35560347706894</v>
      </c>
      <c r="GY49" s="2">
        <v>254.47615043591031</v>
      </c>
      <c r="GZ49" s="2">
        <v>241.88326392578097</v>
      </c>
      <c r="HA49" s="2">
        <v>243.35612097023071</v>
      </c>
      <c r="HB49" s="2">
        <v>284.28082115061915</v>
      </c>
      <c r="HC49" s="2">
        <v>248.39915569413836</v>
      </c>
      <c r="HD49" s="37">
        <v>42.198629187597007</v>
      </c>
      <c r="HE49" s="2">
        <v>44.376372004187566</v>
      </c>
      <c r="HF49" s="2">
        <v>44.241734695975993</v>
      </c>
      <c r="HG49" s="2">
        <v>47.682365717647464</v>
      </c>
      <c r="HH49" s="2">
        <v>42.431711321441504</v>
      </c>
      <c r="HI49" s="2">
        <v>45.992471853261684</v>
      </c>
      <c r="HJ49" s="2">
        <v>37.63915028877885</v>
      </c>
      <c r="HK49" s="2">
        <v>42.664291254410536</v>
      </c>
      <c r="HL49" s="2">
        <v>41.249528297105549</v>
      </c>
      <c r="HM49" s="2">
        <v>37.406351697917991</v>
      </c>
      <c r="HN49" s="2">
        <v>38.578113061351353</v>
      </c>
      <c r="HO49" s="2">
        <v>36.917885116476704</v>
      </c>
      <c r="HP49" s="2">
        <v>33.639860138636763</v>
      </c>
      <c r="HQ49" s="2">
        <v>33.01331552103651</v>
      </c>
      <c r="HR49" s="2">
        <v>36.323565108179999</v>
      </c>
      <c r="HS49" s="2">
        <v>32.011767557680955</v>
      </c>
      <c r="HT49" s="37">
        <v>240.05021758473433</v>
      </c>
      <c r="HU49" s="2">
        <v>271.99187820669744</v>
      </c>
      <c r="HV49" s="2">
        <v>260.24882604141919</v>
      </c>
      <c r="HW49" s="2">
        <v>362.52562632713602</v>
      </c>
      <c r="HX49" s="2">
        <v>332.2379628884853</v>
      </c>
      <c r="HY49" s="2">
        <v>379.13163325739072</v>
      </c>
      <c r="HZ49" s="2">
        <v>334.1792237342496</v>
      </c>
      <c r="IA49" s="2">
        <v>502.19385414455257</v>
      </c>
      <c r="IB49" s="2">
        <v>478.96871264996514</v>
      </c>
      <c r="IC49" s="2">
        <v>446.27984039289856</v>
      </c>
      <c r="ID49" s="2">
        <v>486.91793884639713</v>
      </c>
      <c r="IE49" s="2">
        <v>482.98171553975675</v>
      </c>
      <c r="IF49" s="2">
        <v>460.66870954307552</v>
      </c>
      <c r="IG49" s="2">
        <v>463.79727017964387</v>
      </c>
      <c r="IH49" s="2">
        <v>544.78051866906765</v>
      </c>
      <c r="II49" s="38">
        <v>475.2596194691526</v>
      </c>
    </row>
    <row r="50" spans="1:243" x14ac:dyDescent="0.35">
      <c r="A50" s="65">
        <v>45</v>
      </c>
      <c r="B50" s="48" t="s">
        <v>94</v>
      </c>
      <c r="C50" s="28" t="s">
        <v>145</v>
      </c>
      <c r="D50" s="37">
        <v>231.56953584265165</v>
      </c>
      <c r="E50" s="2">
        <v>225.58813427159419</v>
      </c>
      <c r="F50" s="2">
        <v>253.70265514141795</v>
      </c>
      <c r="G50" s="2">
        <v>267.67991800733154</v>
      </c>
      <c r="H50" s="2">
        <v>250.03858910622517</v>
      </c>
      <c r="I50" s="2">
        <v>252.77601396184133</v>
      </c>
      <c r="J50" s="2">
        <v>240.33479794929218</v>
      </c>
      <c r="K50" s="2">
        <v>240.82460365533763</v>
      </c>
      <c r="L50" s="2">
        <v>227.06473027114163</v>
      </c>
      <c r="M50" s="2">
        <v>226.68477152789399</v>
      </c>
      <c r="N50" s="2">
        <v>223.46997856441956</v>
      </c>
      <c r="O50" s="2">
        <v>227.51586119304278</v>
      </c>
      <c r="P50" s="2">
        <v>221.2348159853901</v>
      </c>
      <c r="Q50" s="2">
        <v>223.74830834447692</v>
      </c>
      <c r="R50" s="2">
        <v>200.07542904864516</v>
      </c>
      <c r="S50" s="2">
        <v>200.45492863737022</v>
      </c>
      <c r="T50" s="37">
        <v>225.63059828106921</v>
      </c>
      <c r="U50" s="2">
        <v>219.5064603237206</v>
      </c>
      <c r="V50" s="2">
        <v>247.38042813066522</v>
      </c>
      <c r="W50" s="2">
        <v>261.05221190529699</v>
      </c>
      <c r="X50" s="2">
        <v>243.54802366442001</v>
      </c>
      <c r="Y50" s="2">
        <v>246.26868653755099</v>
      </c>
      <c r="Z50" s="2">
        <v>234.17451265726126</v>
      </c>
      <c r="AA50" s="2">
        <v>234.82827518942304</v>
      </c>
      <c r="AB50" s="2">
        <v>221.26026250812458</v>
      </c>
      <c r="AC50" s="2">
        <v>221.12612303409438</v>
      </c>
      <c r="AD50" s="2">
        <v>217.96674948051185</v>
      </c>
      <c r="AE50" s="2">
        <v>222.36216892032832</v>
      </c>
      <c r="AF50" s="2">
        <v>216.30222855238327</v>
      </c>
      <c r="AG50" s="2">
        <v>219.03686858931417</v>
      </c>
      <c r="AH50" s="2">
        <v>195.39506778725772</v>
      </c>
      <c r="AI50" s="2">
        <v>196.08104904700301</v>
      </c>
      <c r="AJ50" s="37">
        <v>14.187741254492849</v>
      </c>
      <c r="AK50" s="2">
        <v>13.085238507120863</v>
      </c>
      <c r="AL50" s="2">
        <v>10.958363329063758</v>
      </c>
      <c r="AM50" s="2">
        <v>10.783718297392092</v>
      </c>
      <c r="AN50" s="2">
        <v>8.000876749419465</v>
      </c>
      <c r="AO50" s="2">
        <v>7.4848634532171561</v>
      </c>
      <c r="AP50" s="2">
        <v>7.1749764655818691</v>
      </c>
      <c r="AQ50" s="2">
        <v>7.4101801588012739</v>
      </c>
      <c r="AR50" s="2">
        <v>8.0584925960005531</v>
      </c>
      <c r="AS50" s="2">
        <v>8.9766598814475405</v>
      </c>
      <c r="AT50" s="2">
        <v>9.3852255566287326</v>
      </c>
      <c r="AU50" s="2">
        <v>9.4133728718558416</v>
      </c>
      <c r="AV50" s="2">
        <v>9.172656637573116</v>
      </c>
      <c r="AW50" s="2">
        <v>9.3725951457212435</v>
      </c>
      <c r="AX50" s="2">
        <v>9.7279898260464392</v>
      </c>
      <c r="AY50" s="2">
        <v>10.246481955467964</v>
      </c>
      <c r="AZ50" s="37">
        <v>3.9440500194452102</v>
      </c>
      <c r="BA50" s="2">
        <v>4.1532414584750885</v>
      </c>
      <c r="BB50" s="2">
        <v>4.8057729781161704</v>
      </c>
      <c r="BC50" s="2">
        <v>5.5103988370832262</v>
      </c>
      <c r="BD50" s="2">
        <v>5.8836102809495552</v>
      </c>
      <c r="BE50" s="2">
        <v>6.643383654880739</v>
      </c>
      <c r="BF50" s="2">
        <v>6.9480243613489563</v>
      </c>
      <c r="BG50" s="2">
        <v>7.8662297613573049</v>
      </c>
      <c r="BH50" s="2">
        <v>8.5636514364971177</v>
      </c>
      <c r="BI50" s="2">
        <v>9.3595365813626845</v>
      </c>
      <c r="BJ50" s="2">
        <v>10.541365594554176</v>
      </c>
      <c r="BK50" s="2">
        <v>10.625214866124018</v>
      </c>
      <c r="BL50" s="2">
        <v>10.702892753258851</v>
      </c>
      <c r="BM50" s="2">
        <v>10.998785965002485</v>
      </c>
      <c r="BN50" s="2">
        <v>11.523380032011355</v>
      </c>
      <c r="BO50" s="2">
        <v>11.133828958642473</v>
      </c>
      <c r="BP50" s="37">
        <v>4496.5075513033016</v>
      </c>
      <c r="BQ50" s="2">
        <v>4614.6782831780301</v>
      </c>
      <c r="BR50" s="2">
        <v>4741.8629983380624</v>
      </c>
      <c r="BS50" s="2">
        <v>4865.5062978808419</v>
      </c>
      <c r="BT50" s="2">
        <v>4707.3841683692572</v>
      </c>
      <c r="BU50" s="2">
        <v>4537.2545790571639</v>
      </c>
      <c r="BV50" s="2">
        <v>4118.1594952375644</v>
      </c>
      <c r="BW50" s="2">
        <v>3704.2925347083146</v>
      </c>
      <c r="BX50" s="2">
        <v>3309.4623396571569</v>
      </c>
      <c r="BY50" s="2">
        <v>2827.0248230574739</v>
      </c>
      <c r="BZ50" s="2">
        <v>2446.9808857652492</v>
      </c>
      <c r="CA50" s="2">
        <v>2074.4358927802564</v>
      </c>
      <c r="CB50" s="2">
        <v>1839.4864675407709</v>
      </c>
      <c r="CC50" s="2">
        <v>1534.3288103570633</v>
      </c>
      <c r="CD50" s="2">
        <v>1354.2818377758724</v>
      </c>
      <c r="CE50" s="2">
        <v>1136.5134215744515</v>
      </c>
      <c r="CF50" s="37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37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0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37">
        <v>1.1271340911593821</v>
      </c>
      <c r="DM50" s="2">
        <v>1.0217933949368361</v>
      </c>
      <c r="DN50" s="2">
        <v>1.1526803259183556</v>
      </c>
      <c r="DO50" s="2">
        <v>0.84590607757995628</v>
      </c>
      <c r="DP50" s="2">
        <v>0.74802310634142177</v>
      </c>
      <c r="DQ50" s="2">
        <v>0.63203819015007734</v>
      </c>
      <c r="DR50" s="2">
        <v>0.69382984516660762</v>
      </c>
      <c r="DS50" s="2">
        <v>0.93170531059905526</v>
      </c>
      <c r="DT50" s="2">
        <v>1.3120755009794365</v>
      </c>
      <c r="DU50" s="2">
        <v>0.92173311219902976</v>
      </c>
      <c r="DV50" s="2">
        <v>1.3978786547222002</v>
      </c>
      <c r="DW50" s="2">
        <v>0.99362214465525223</v>
      </c>
      <c r="DX50" s="2">
        <v>0.85552111799783814</v>
      </c>
      <c r="DY50" s="2">
        <v>1.0224773483254725</v>
      </c>
      <c r="DZ50" s="2">
        <v>0.89311390250233824</v>
      </c>
      <c r="EA50" s="2">
        <v>0.88606976725986231</v>
      </c>
      <c r="EB50" s="37">
        <v>1216.0602126477613</v>
      </c>
      <c r="EC50" s="2">
        <v>1128.4009099730949</v>
      </c>
      <c r="ED50" s="2">
        <v>1237.7792720366781</v>
      </c>
      <c r="EE50" s="2">
        <v>1309.0501999697424</v>
      </c>
      <c r="EF50" s="2">
        <v>1245.0796172318862</v>
      </c>
      <c r="EG50" s="2">
        <v>1293.169598905891</v>
      </c>
      <c r="EH50" s="2">
        <v>1259.1648811053014</v>
      </c>
      <c r="EI50" s="2">
        <v>1227.2703531707359</v>
      </c>
      <c r="EJ50" s="2">
        <v>1185.2701393787124</v>
      </c>
      <c r="EK50" s="2">
        <v>1136.3862542997019</v>
      </c>
      <c r="EL50" s="2">
        <v>1086.0425024449332</v>
      </c>
      <c r="EM50" s="2">
        <v>957.09732304561521</v>
      </c>
      <c r="EN50" s="2">
        <v>854.83461326848112</v>
      </c>
      <c r="EO50" s="2">
        <v>789.22163607598497</v>
      </c>
      <c r="EP50" s="2">
        <v>750.94766450876705</v>
      </c>
      <c r="EQ50" s="2">
        <v>673.09343278412575</v>
      </c>
      <c r="ER50" s="37">
        <v>1620.9375942814543</v>
      </c>
      <c r="ES50" s="2">
        <v>1545.6806475509381</v>
      </c>
      <c r="ET50" s="2">
        <v>1350.8878472618396</v>
      </c>
      <c r="EU50" s="2">
        <v>1251.1905274944809</v>
      </c>
      <c r="EV50" s="2">
        <v>1018.0646622188407</v>
      </c>
      <c r="EW50" s="2">
        <v>974.28766883995536</v>
      </c>
      <c r="EX50" s="2">
        <v>914.64175550539164</v>
      </c>
      <c r="EY50" s="2">
        <v>893.9817693422857</v>
      </c>
      <c r="EZ50" s="2">
        <v>879.9125427505337</v>
      </c>
      <c r="FA50" s="2">
        <v>888.30727810696374</v>
      </c>
      <c r="FB50" s="2">
        <v>843.91196633249172</v>
      </c>
      <c r="FC50" s="2">
        <v>829.39081290336253</v>
      </c>
      <c r="FD50" s="2">
        <v>764.21595166570398</v>
      </c>
      <c r="FE50" s="2">
        <v>752.09175692180736</v>
      </c>
      <c r="FF50" s="2">
        <v>780.67711469488961</v>
      </c>
      <c r="FG50" s="2">
        <v>865.98329351606787</v>
      </c>
      <c r="FH50" s="37">
        <v>23.849885378797737</v>
      </c>
      <c r="FI50" s="2">
        <v>25.183117828946905</v>
      </c>
      <c r="FJ50" s="2">
        <v>19.916385843859345</v>
      </c>
      <c r="FK50" s="2">
        <v>17.315991488579847</v>
      </c>
      <c r="FL50" s="2">
        <v>15.551789336396979</v>
      </c>
      <c r="FM50" s="2">
        <v>13.484028592292969</v>
      </c>
      <c r="FN50" s="2">
        <v>11.80345161517527</v>
      </c>
      <c r="FO50" s="2">
        <v>11.006617637243657</v>
      </c>
      <c r="FP50" s="2">
        <v>10.880088664379091</v>
      </c>
      <c r="FQ50" s="2">
        <v>12.313548717049549</v>
      </c>
      <c r="FR50" s="2">
        <v>11.074678309380021</v>
      </c>
      <c r="FS50" s="2">
        <v>11.180537910361142</v>
      </c>
      <c r="FT50" s="2">
        <v>10.766211170746125</v>
      </c>
      <c r="FU50" s="2">
        <v>11.071449550059745</v>
      </c>
      <c r="FV50" s="2">
        <v>11.744783527835327</v>
      </c>
      <c r="FW50" s="2">
        <v>13.246816620835915</v>
      </c>
      <c r="FX50" s="37">
        <v>199.97307656260219</v>
      </c>
      <c r="FY50" s="2">
        <v>192.59801295130535</v>
      </c>
      <c r="FZ50" s="2">
        <v>164.03349527934466</v>
      </c>
      <c r="GA50" s="2">
        <v>146.19805909446166</v>
      </c>
      <c r="GB50" s="2">
        <v>102.90741045961343</v>
      </c>
      <c r="GC50" s="2">
        <v>91.168426175129653</v>
      </c>
      <c r="GD50" s="2">
        <v>82.282748583055294</v>
      </c>
      <c r="GE50" s="2">
        <v>76.572355314965748</v>
      </c>
      <c r="GF50" s="2">
        <v>75.775010381262348</v>
      </c>
      <c r="GG50" s="2">
        <v>76.738647927071611</v>
      </c>
      <c r="GH50" s="2">
        <v>68.135761959746546</v>
      </c>
      <c r="GI50" s="2">
        <v>67.065171516270567</v>
      </c>
      <c r="GJ50" s="2">
        <v>62.475465457742267</v>
      </c>
      <c r="GK50" s="2">
        <v>64.004778260551291</v>
      </c>
      <c r="GL50" s="2">
        <v>65.782426223648457</v>
      </c>
      <c r="GM50" s="2">
        <v>73.501376312239003</v>
      </c>
      <c r="GN50" s="37">
        <v>153.81014442523499</v>
      </c>
      <c r="GO50" s="2">
        <v>155.53361538926538</v>
      </c>
      <c r="GP50" s="2">
        <v>152.4344974556758</v>
      </c>
      <c r="GQ50" s="2">
        <v>200.62128494832857</v>
      </c>
      <c r="GR50" s="2">
        <v>177.77003615470721</v>
      </c>
      <c r="GS50" s="2">
        <v>197.23867811599578</v>
      </c>
      <c r="GT50" s="2">
        <v>178.31069909126285</v>
      </c>
      <c r="GU50" s="2">
        <v>237.64286040730104</v>
      </c>
      <c r="GV50" s="2">
        <v>224.8150710197072</v>
      </c>
      <c r="GW50" s="2">
        <v>212.4705712972239</v>
      </c>
      <c r="GX50" s="2">
        <v>219.47433835462996</v>
      </c>
      <c r="GY50" s="2">
        <v>213.30535358279039</v>
      </c>
      <c r="GZ50" s="2">
        <v>213.70966151911264</v>
      </c>
      <c r="HA50" s="2">
        <v>211.7807693961949</v>
      </c>
      <c r="HB50" s="2">
        <v>237.52959937145661</v>
      </c>
      <c r="HC50" s="2">
        <v>212.73145023057646</v>
      </c>
      <c r="HD50" s="37">
        <v>53.807038885642918</v>
      </c>
      <c r="HE50" s="2">
        <v>50.186460317009903</v>
      </c>
      <c r="HF50" s="2">
        <v>52.54640354095487</v>
      </c>
      <c r="HG50" s="2">
        <v>56.146157609831739</v>
      </c>
      <c r="HH50" s="2">
        <v>48.269419663426099</v>
      </c>
      <c r="HI50" s="2">
        <v>48.142398044272042</v>
      </c>
      <c r="HJ50" s="2">
        <v>43.685202126297952</v>
      </c>
      <c r="HK50" s="2">
        <v>47.98814694336756</v>
      </c>
      <c r="HL50" s="2">
        <v>44.960930347677618</v>
      </c>
      <c r="HM50" s="2">
        <v>41.718569417244687</v>
      </c>
      <c r="HN50" s="2">
        <v>41.79818943402033</v>
      </c>
      <c r="HO50" s="2">
        <v>38.17915997920889</v>
      </c>
      <c r="HP50" s="2">
        <v>35.927880162911826</v>
      </c>
      <c r="HQ50" s="2">
        <v>34.752163677407303</v>
      </c>
      <c r="HR50" s="2">
        <v>35.778819295378412</v>
      </c>
      <c r="HS50" s="2">
        <v>32.446242247184109</v>
      </c>
      <c r="HT50" s="37">
        <v>258.51396994453154</v>
      </c>
      <c r="HU50" s="2">
        <v>265.87805315933093</v>
      </c>
      <c r="HV50" s="2">
        <v>256.58405934569134</v>
      </c>
      <c r="HW50" s="2">
        <v>352.42803724165583</v>
      </c>
      <c r="HX50" s="2">
        <v>313.67370514116442</v>
      </c>
      <c r="HY50" s="2">
        <v>353.8477330727834</v>
      </c>
      <c r="HZ50" s="2">
        <v>319.43191681568538</v>
      </c>
      <c r="IA50" s="2">
        <v>437.5367031941035</v>
      </c>
      <c r="IB50" s="2">
        <v>414.03024535634398</v>
      </c>
      <c r="IC50" s="2">
        <v>391.9042445024275</v>
      </c>
      <c r="ID50" s="2">
        <v>405.80722586377499</v>
      </c>
      <c r="IE50" s="2">
        <v>397.17299346089845</v>
      </c>
      <c r="IF50" s="2">
        <v>400.43783556246194</v>
      </c>
      <c r="IG50" s="2">
        <v>397.25967348885831</v>
      </c>
      <c r="IH50" s="2">
        <v>449.44490664754323</v>
      </c>
      <c r="II50" s="38">
        <v>401.70312108457836</v>
      </c>
    </row>
    <row r="51" spans="1:243" x14ac:dyDescent="0.35">
      <c r="A51" s="65">
        <v>46</v>
      </c>
      <c r="B51" s="48" t="s">
        <v>94</v>
      </c>
      <c r="C51" s="28" t="s">
        <v>146</v>
      </c>
      <c r="D51" s="37">
        <v>71.572928470980173</v>
      </c>
      <c r="E51" s="2">
        <v>72.897484571509551</v>
      </c>
      <c r="F51" s="2">
        <v>74.848811190613532</v>
      </c>
      <c r="G51" s="2">
        <v>72.769156008608803</v>
      </c>
      <c r="H51" s="2">
        <v>69.169215748270318</v>
      </c>
      <c r="I51" s="2">
        <v>69.106216012191766</v>
      </c>
      <c r="J51" s="2">
        <v>67.820005659108631</v>
      </c>
      <c r="K51" s="2">
        <v>65.891113405971993</v>
      </c>
      <c r="L51" s="2">
        <v>62.031228326976155</v>
      </c>
      <c r="M51" s="2">
        <v>60.781275647501431</v>
      </c>
      <c r="N51" s="2">
        <v>59.925343477488632</v>
      </c>
      <c r="O51" s="2">
        <v>60.119262659089152</v>
      </c>
      <c r="P51" s="2">
        <v>55.981515632630867</v>
      </c>
      <c r="Q51" s="2">
        <v>55.672055155996865</v>
      </c>
      <c r="R51" s="2">
        <v>49.584062082739727</v>
      </c>
      <c r="S51" s="2">
        <v>47.899013753354971</v>
      </c>
      <c r="T51" s="37">
        <v>69.738706476605515</v>
      </c>
      <c r="U51" s="2">
        <v>70.990740965793648</v>
      </c>
      <c r="V51" s="2">
        <v>73.04610398200893</v>
      </c>
      <c r="W51" s="2">
        <v>70.936845028789392</v>
      </c>
      <c r="X51" s="2">
        <v>67.333331839567904</v>
      </c>
      <c r="Y51" s="2">
        <v>67.282771925013066</v>
      </c>
      <c r="Z51" s="2">
        <v>66.077169094723715</v>
      </c>
      <c r="AA51" s="2">
        <v>64.201779452158888</v>
      </c>
      <c r="AB51" s="2">
        <v>60.440599096568647</v>
      </c>
      <c r="AC51" s="2">
        <v>59.312878742449016</v>
      </c>
      <c r="AD51" s="2">
        <v>58.538848611265315</v>
      </c>
      <c r="AE51" s="2">
        <v>58.834332439973707</v>
      </c>
      <c r="AF51" s="2">
        <v>54.83179053143386</v>
      </c>
      <c r="AG51" s="2">
        <v>54.584350352290272</v>
      </c>
      <c r="AH51" s="2">
        <v>48.578043253594281</v>
      </c>
      <c r="AI51" s="2">
        <v>46.999714613299673</v>
      </c>
      <c r="AJ51" s="37">
        <v>7.4508871151075757</v>
      </c>
      <c r="AK51" s="2">
        <v>6.5036911547643133</v>
      </c>
      <c r="AL51" s="2">
        <v>5.640385825173758</v>
      </c>
      <c r="AM51" s="2">
        <v>5.8992430581989854</v>
      </c>
      <c r="AN51" s="2">
        <v>4.4451639405866112</v>
      </c>
      <c r="AO51" s="2">
        <v>4.3007580079433545</v>
      </c>
      <c r="AP51" s="2">
        <v>4.116038216535391</v>
      </c>
      <c r="AQ51" s="2">
        <v>4.0704641383096272</v>
      </c>
      <c r="AR51" s="2">
        <v>4.3371196121349875</v>
      </c>
      <c r="AS51" s="2">
        <v>4.3741177697220266</v>
      </c>
      <c r="AT51" s="2">
        <v>4.2719657629588506</v>
      </c>
      <c r="AU51" s="2">
        <v>4.2459059854844829</v>
      </c>
      <c r="AV51" s="2">
        <v>4.03109420538624</v>
      </c>
      <c r="AW51" s="2">
        <v>4.1901275561710802</v>
      </c>
      <c r="AX51" s="2">
        <v>3.9574697948219333</v>
      </c>
      <c r="AY51" s="2">
        <v>3.6445728216743087</v>
      </c>
      <c r="AZ51" s="37">
        <v>1.0851655094084851</v>
      </c>
      <c r="BA51" s="2">
        <v>1.128294761849302</v>
      </c>
      <c r="BB51" s="2">
        <v>1.1887548850943193</v>
      </c>
      <c r="BC51" s="2">
        <v>1.2256065850993614</v>
      </c>
      <c r="BD51" s="2">
        <v>1.3662759475061399</v>
      </c>
      <c r="BE51" s="2">
        <v>1.5005908710362581</v>
      </c>
      <c r="BF51" s="2">
        <v>1.5995543019775729</v>
      </c>
      <c r="BG51" s="2">
        <v>1.757939984680732</v>
      </c>
      <c r="BH51" s="2">
        <v>1.8615083396727046</v>
      </c>
      <c r="BI51" s="2">
        <v>1.9782937916833594</v>
      </c>
      <c r="BJ51" s="2">
        <v>2.1596066308910991</v>
      </c>
      <c r="BK51" s="2">
        <v>2.1892013364866614</v>
      </c>
      <c r="BL51" s="2">
        <v>2.0534622330360426</v>
      </c>
      <c r="BM51" s="2">
        <v>2.1376669366152226</v>
      </c>
      <c r="BN51" s="2">
        <v>2.0942090867464715</v>
      </c>
      <c r="BO51" s="2">
        <v>1.937336163904491</v>
      </c>
      <c r="BP51" s="37">
        <v>1338.0282951583199</v>
      </c>
      <c r="BQ51" s="2">
        <v>1425.6421414924</v>
      </c>
      <c r="BR51" s="2">
        <v>1329.7563609497199</v>
      </c>
      <c r="BS51" s="2">
        <v>1342.3464291385401</v>
      </c>
      <c r="BT51" s="2">
        <v>1349.3561922768999</v>
      </c>
      <c r="BU51" s="2">
        <v>1305.3662821316</v>
      </c>
      <c r="BV51" s="2">
        <v>1203.70560429791</v>
      </c>
      <c r="BW51" s="2">
        <v>1109.5068620002</v>
      </c>
      <c r="BX51" s="2">
        <v>975.89017125453404</v>
      </c>
      <c r="BY51" s="2">
        <v>821.67375270411196</v>
      </c>
      <c r="BZ51" s="2">
        <v>694.58406767424503</v>
      </c>
      <c r="CA51" s="2">
        <v>585.90649735290299</v>
      </c>
      <c r="CB51" s="2">
        <v>492.68697169162499</v>
      </c>
      <c r="CC51" s="2">
        <v>403.89949393076802</v>
      </c>
      <c r="CD51" s="2">
        <v>340.244266902601</v>
      </c>
      <c r="CE51" s="2">
        <v>283.85701761370802</v>
      </c>
      <c r="CF51" s="37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37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37">
        <v>0.67554555844605546</v>
      </c>
      <c r="DM51" s="2">
        <v>0.6363805015043521</v>
      </c>
      <c r="DN51" s="2">
        <v>0.72417538614000321</v>
      </c>
      <c r="DO51" s="2">
        <v>0.41578273395631604</v>
      </c>
      <c r="DP51" s="2">
        <v>0.35179205522892765</v>
      </c>
      <c r="DQ51" s="2">
        <v>0.27410095859778022</v>
      </c>
      <c r="DR51" s="2">
        <v>0.28938986085782359</v>
      </c>
      <c r="DS51" s="2">
        <v>0.1386499568760082</v>
      </c>
      <c r="DT51" s="2">
        <v>0.17956014502914058</v>
      </c>
      <c r="DU51" s="2">
        <v>0.13292739753376948</v>
      </c>
      <c r="DV51" s="2">
        <v>0.1865791200615706</v>
      </c>
      <c r="DW51" s="2">
        <v>0.15480966348038308</v>
      </c>
      <c r="DX51" s="2">
        <v>0.14486925656433103</v>
      </c>
      <c r="DY51" s="2">
        <v>0.61386866304615539</v>
      </c>
      <c r="DZ51" s="2">
        <v>0.48794223505036188</v>
      </c>
      <c r="EA51" s="2">
        <v>0.48276128063775486</v>
      </c>
      <c r="EB51" s="37">
        <v>249.58885156273061</v>
      </c>
      <c r="EC51" s="2">
        <v>244.99227834054153</v>
      </c>
      <c r="ED51" s="2">
        <v>244.4536072340205</v>
      </c>
      <c r="EE51" s="2">
        <v>234.63866487605364</v>
      </c>
      <c r="EF51" s="2">
        <v>237.67559747824197</v>
      </c>
      <c r="EG51" s="2">
        <v>250.06517347478837</v>
      </c>
      <c r="EH51" s="2">
        <v>250.34778466144428</v>
      </c>
      <c r="EI51" s="2">
        <v>244.47156043180121</v>
      </c>
      <c r="EJ51" s="2">
        <v>230.75226074379381</v>
      </c>
      <c r="EK51" s="2">
        <v>218.96964347935864</v>
      </c>
      <c r="EL51" s="2">
        <v>210.30392853813976</v>
      </c>
      <c r="EM51" s="2">
        <v>188.18995999847746</v>
      </c>
      <c r="EN51" s="2">
        <v>160.97050469439748</v>
      </c>
      <c r="EO51" s="2">
        <v>147.06973066689932</v>
      </c>
      <c r="EP51" s="2">
        <v>135.41521026854656</v>
      </c>
      <c r="EQ51" s="2">
        <v>119.9025173006327</v>
      </c>
      <c r="ER51" s="37">
        <v>556.35351102159927</v>
      </c>
      <c r="ES51" s="2">
        <v>534.84708283918803</v>
      </c>
      <c r="ET51" s="2">
        <v>473.74246462455523</v>
      </c>
      <c r="EU51" s="2">
        <v>442.53934621253501</v>
      </c>
      <c r="EV51" s="2">
        <v>373.89465392235462</v>
      </c>
      <c r="EW51" s="2">
        <v>364.05401370653783</v>
      </c>
      <c r="EX51" s="2">
        <v>344.53412047012506</v>
      </c>
      <c r="EY51" s="2">
        <v>333.08285250674811</v>
      </c>
      <c r="EZ51" s="2">
        <v>335.25776970979047</v>
      </c>
      <c r="FA51" s="2">
        <v>319.48490126223794</v>
      </c>
      <c r="FB51" s="2">
        <v>312.61769207174518</v>
      </c>
      <c r="FC51" s="2">
        <v>304.33176733040693</v>
      </c>
      <c r="FD51" s="2">
        <v>296.21151022448072</v>
      </c>
      <c r="FE51" s="2">
        <v>304.83640101564919</v>
      </c>
      <c r="FF51" s="2">
        <v>303.77611022491214</v>
      </c>
      <c r="FG51" s="2">
        <v>302.22749840001757</v>
      </c>
      <c r="FH51" s="37">
        <v>11.116131232399526</v>
      </c>
      <c r="FI51" s="2">
        <v>10.717272346529306</v>
      </c>
      <c r="FJ51" s="2">
        <v>9.2912217528229899</v>
      </c>
      <c r="FK51" s="2">
        <v>8.387653517512959</v>
      </c>
      <c r="FL51" s="2">
        <v>8.0093086554368043</v>
      </c>
      <c r="FM51" s="2">
        <v>7.1433471779035731</v>
      </c>
      <c r="FN51" s="2">
        <v>6.370369696122733</v>
      </c>
      <c r="FO51" s="2">
        <v>5.8945613831608226</v>
      </c>
      <c r="FP51" s="2">
        <v>5.8215859129535064</v>
      </c>
      <c r="FQ51" s="2">
        <v>5.535072990272119</v>
      </c>
      <c r="FR51" s="2">
        <v>5.2762587469499582</v>
      </c>
      <c r="FS51" s="2">
        <v>4.9764298239964626</v>
      </c>
      <c r="FT51" s="2">
        <v>4.6890069883821983</v>
      </c>
      <c r="FU51" s="2">
        <v>4.698392354971487</v>
      </c>
      <c r="FV51" s="2">
        <v>4.5055648619235606</v>
      </c>
      <c r="FW51" s="2">
        <v>4.2468784670274564</v>
      </c>
      <c r="FX51" s="37">
        <v>86.537556098430827</v>
      </c>
      <c r="FY51" s="2">
        <v>81.978755009975316</v>
      </c>
      <c r="FZ51" s="2">
        <v>71.876694692538493</v>
      </c>
      <c r="GA51" s="2">
        <v>65.986900550088123</v>
      </c>
      <c r="GB51" s="2">
        <v>48.833532042557167</v>
      </c>
      <c r="GC51" s="2">
        <v>45.831326491200983</v>
      </c>
      <c r="GD51" s="2">
        <v>42.3605280426099</v>
      </c>
      <c r="GE51" s="2">
        <v>39.763372933068773</v>
      </c>
      <c r="GF51" s="2">
        <v>40.763201706308287</v>
      </c>
      <c r="GG51" s="2">
        <v>38.509401688262464</v>
      </c>
      <c r="GH51" s="2">
        <v>36.328204137753495</v>
      </c>
      <c r="GI51" s="2">
        <v>35.427034262660591</v>
      </c>
      <c r="GJ51" s="2">
        <v>33.49373047088104</v>
      </c>
      <c r="GK51" s="2">
        <v>34.809577667359655</v>
      </c>
      <c r="GL51" s="2">
        <v>33.755482933807485</v>
      </c>
      <c r="GM51" s="2">
        <v>32.109769763537159</v>
      </c>
      <c r="GN51" s="37">
        <v>41.621700435163866</v>
      </c>
      <c r="GO51" s="2">
        <v>44.217981305927758</v>
      </c>
      <c r="GP51" s="2">
        <v>39.217952487991724</v>
      </c>
      <c r="GQ51" s="2">
        <v>51.58724368228998</v>
      </c>
      <c r="GR51" s="2">
        <v>47.861693976384011</v>
      </c>
      <c r="GS51" s="2">
        <v>54.008015708218494</v>
      </c>
      <c r="GT51" s="2">
        <v>49.750674116344932</v>
      </c>
      <c r="GU51" s="2">
        <v>68.261625385528447</v>
      </c>
      <c r="GV51" s="2">
        <v>63.814746765589476</v>
      </c>
      <c r="GW51" s="2">
        <v>59.767981251189575</v>
      </c>
      <c r="GX51" s="2">
        <v>60.423798639904916</v>
      </c>
      <c r="GY51" s="2">
        <v>59.11454547097005</v>
      </c>
      <c r="GZ51" s="2">
        <v>56.606476049486133</v>
      </c>
      <c r="HA51" s="2">
        <v>56.712764417312897</v>
      </c>
      <c r="HB51" s="2">
        <v>60.578454224141645</v>
      </c>
      <c r="HC51" s="2">
        <v>54.015176505969166</v>
      </c>
      <c r="HD51" s="37">
        <v>11.817360175746146</v>
      </c>
      <c r="HE51" s="2">
        <v>11.631253392037745</v>
      </c>
      <c r="HF51" s="2">
        <v>11.145950188685518</v>
      </c>
      <c r="HG51" s="2">
        <v>11.668020282358176</v>
      </c>
      <c r="HH51" s="2">
        <v>10.689280861823832</v>
      </c>
      <c r="HI51" s="2">
        <v>11.06349801306258</v>
      </c>
      <c r="HJ51" s="2">
        <v>10.353967742004043</v>
      </c>
      <c r="HK51" s="2">
        <v>11.441656509568036</v>
      </c>
      <c r="HL51" s="2">
        <v>10.770889797307783</v>
      </c>
      <c r="HM51" s="2">
        <v>10.124346637004601</v>
      </c>
      <c r="HN51" s="2">
        <v>9.9883664685545632</v>
      </c>
      <c r="HO51" s="2">
        <v>9.6345741730867331</v>
      </c>
      <c r="HP51" s="2">
        <v>8.9632000735454138</v>
      </c>
      <c r="HQ51" s="2">
        <v>10.016770123106435</v>
      </c>
      <c r="HR51" s="2">
        <v>9.8065694694283323</v>
      </c>
      <c r="HS51" s="2">
        <v>8.9055220806933004</v>
      </c>
      <c r="HT51" s="37">
        <v>72.824840766814546</v>
      </c>
      <c r="HU51" s="2">
        <v>78.348551795565385</v>
      </c>
      <c r="HV51" s="2">
        <v>68.483107121768597</v>
      </c>
      <c r="HW51" s="2">
        <v>93.529191948940436</v>
      </c>
      <c r="HX51" s="2">
        <v>86.869521033127938</v>
      </c>
      <c r="HY51" s="2">
        <v>99.113955657588036</v>
      </c>
      <c r="HZ51" s="2">
        <v>91.045927891763924</v>
      </c>
      <c r="IA51" s="2">
        <v>128.16352283379103</v>
      </c>
      <c r="IB51" s="2">
        <v>119.63792404580437</v>
      </c>
      <c r="IC51" s="2">
        <v>111.95100321769375</v>
      </c>
      <c r="ID51" s="2">
        <v>113.34034842969622</v>
      </c>
      <c r="IE51" s="2">
        <v>111.07910713891698</v>
      </c>
      <c r="IF51" s="2">
        <v>106.65681764388758</v>
      </c>
      <c r="IG51" s="2">
        <v>105.60581220349603</v>
      </c>
      <c r="IH51" s="2">
        <v>113.88164004868911</v>
      </c>
      <c r="II51" s="38">
        <v>101.27193524027805</v>
      </c>
    </row>
    <row r="52" spans="1:243" x14ac:dyDescent="0.35">
      <c r="A52" s="65">
        <v>47</v>
      </c>
      <c r="B52" s="48" t="s">
        <v>94</v>
      </c>
      <c r="C52" s="28" t="s">
        <v>147</v>
      </c>
      <c r="D52" s="37">
        <v>163.92386938296767</v>
      </c>
      <c r="E52" s="2">
        <v>151.99390701015147</v>
      </c>
      <c r="F52" s="2">
        <v>162.71012958767292</v>
      </c>
      <c r="G52" s="2">
        <v>140.9359675556253</v>
      </c>
      <c r="H52" s="2">
        <v>137.42303593207851</v>
      </c>
      <c r="I52" s="2">
        <v>121.40233490182351</v>
      </c>
      <c r="J52" s="2">
        <v>126.51677282642312</v>
      </c>
      <c r="K52" s="2">
        <v>128.13346669403887</v>
      </c>
      <c r="L52" s="2">
        <v>115.97455775645963</v>
      </c>
      <c r="M52" s="2">
        <v>150.73249478191758</v>
      </c>
      <c r="N52" s="2">
        <v>122.74560510110857</v>
      </c>
      <c r="O52" s="2">
        <v>116.745193174847</v>
      </c>
      <c r="P52" s="2">
        <v>110.4369109618372</v>
      </c>
      <c r="Q52" s="2">
        <v>105.90609883627596</v>
      </c>
      <c r="R52" s="2">
        <v>97.287272039317074</v>
      </c>
      <c r="S52" s="2">
        <v>92.83647440256118</v>
      </c>
      <c r="T52" s="37">
        <v>56.949255842631885</v>
      </c>
      <c r="U52" s="2">
        <v>57.432561919906796</v>
      </c>
      <c r="V52" s="2">
        <v>54.027862138930573</v>
      </c>
      <c r="W52" s="2">
        <v>55.298660835721364</v>
      </c>
      <c r="X52" s="2">
        <v>53.738510314220811</v>
      </c>
      <c r="Y52" s="2">
        <v>51.467083316425281</v>
      </c>
      <c r="Z52" s="2">
        <v>49.11257408224867</v>
      </c>
      <c r="AA52" s="2">
        <v>48.251237920510299</v>
      </c>
      <c r="AB52" s="2">
        <v>46.901696396515682</v>
      </c>
      <c r="AC52" s="2">
        <v>45.635141804034028</v>
      </c>
      <c r="AD52" s="2">
        <v>42.970422023063385</v>
      </c>
      <c r="AE52" s="2">
        <v>41.282570666146704</v>
      </c>
      <c r="AF52" s="2">
        <v>38.12657206363005</v>
      </c>
      <c r="AG52" s="2">
        <v>36.722919630929063</v>
      </c>
      <c r="AH52" s="2">
        <v>31.238895580203263</v>
      </c>
      <c r="AI52" s="2">
        <v>29.886200930015079</v>
      </c>
      <c r="AJ52" s="37">
        <v>6.3572560869350809</v>
      </c>
      <c r="AK52" s="2">
        <v>5.4594258772552235</v>
      </c>
      <c r="AL52" s="2">
        <v>4.5087200133132663</v>
      </c>
      <c r="AM52" s="2">
        <v>4.5342027486498777</v>
      </c>
      <c r="AN52" s="2">
        <v>3.2462175792899584</v>
      </c>
      <c r="AO52" s="2">
        <v>2.8804534843263339</v>
      </c>
      <c r="AP52" s="2">
        <v>2.7112362538602754</v>
      </c>
      <c r="AQ52" s="2">
        <v>2.6433271611943336</v>
      </c>
      <c r="AR52" s="2">
        <v>2.8386603679965918</v>
      </c>
      <c r="AS52" s="2">
        <v>2.8478779208945357</v>
      </c>
      <c r="AT52" s="2">
        <v>2.8678499904697308</v>
      </c>
      <c r="AU52" s="2">
        <v>2.6488192886781623</v>
      </c>
      <c r="AV52" s="2">
        <v>2.3766327980039228</v>
      </c>
      <c r="AW52" s="2">
        <v>2.3484889252364169</v>
      </c>
      <c r="AX52" s="2">
        <v>2.1496592663572782</v>
      </c>
      <c r="AY52" s="2">
        <v>1.9860030785295086</v>
      </c>
      <c r="AZ52" s="37">
        <v>397.82605678921067</v>
      </c>
      <c r="BA52" s="2">
        <v>350.90376067633309</v>
      </c>
      <c r="BB52" s="2">
        <v>404.91534011878304</v>
      </c>
      <c r="BC52" s="2">
        <v>317.94945307631377</v>
      </c>
      <c r="BD52" s="2">
        <v>310.75359291423172</v>
      </c>
      <c r="BE52" s="2">
        <v>259.23963832756232</v>
      </c>
      <c r="BF52" s="2">
        <v>287.87098047508448</v>
      </c>
      <c r="BG52" s="2">
        <v>297.6693454075762</v>
      </c>
      <c r="BH52" s="2">
        <v>257.20820130782766</v>
      </c>
      <c r="BI52" s="2">
        <v>393.71015872826644</v>
      </c>
      <c r="BJ52" s="2">
        <v>298.66306157648705</v>
      </c>
      <c r="BK52" s="2">
        <v>282.82498405091707</v>
      </c>
      <c r="BL52" s="2">
        <v>271.23466361454001</v>
      </c>
      <c r="BM52" s="2">
        <v>259.73583201899731</v>
      </c>
      <c r="BN52" s="2">
        <v>248.12698507875663</v>
      </c>
      <c r="BO52" s="2">
        <v>236.56561074604875</v>
      </c>
      <c r="BP52" s="37">
        <v>1372.7053207607801</v>
      </c>
      <c r="BQ52" s="2">
        <v>1418.9845864531601</v>
      </c>
      <c r="BR52" s="2">
        <v>1253.4581568924</v>
      </c>
      <c r="BS52" s="2">
        <v>1253.74397771846</v>
      </c>
      <c r="BT52" s="2">
        <v>1243.92940336633</v>
      </c>
      <c r="BU52" s="2">
        <v>1156.09473103302</v>
      </c>
      <c r="BV52" s="2">
        <v>1042.47430316893</v>
      </c>
      <c r="BW52" s="2">
        <v>925.839080007495</v>
      </c>
      <c r="BX52" s="2">
        <v>833.20552306574996</v>
      </c>
      <c r="BY52" s="2">
        <v>684.42033310849297</v>
      </c>
      <c r="BZ52" s="2">
        <v>549.171960542938</v>
      </c>
      <c r="CA52" s="2">
        <v>439.834795124305</v>
      </c>
      <c r="CB52" s="2">
        <v>366.60732200990901</v>
      </c>
      <c r="CC52" s="2">
        <v>287.42603040606099</v>
      </c>
      <c r="CD52" s="2">
        <v>234.53495378536201</v>
      </c>
      <c r="CE52" s="2">
        <v>204.77853864436901</v>
      </c>
      <c r="CF52" s="37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37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37">
        <v>0.45034622435029736</v>
      </c>
      <c r="DM52" s="2">
        <v>0.48930974217994733</v>
      </c>
      <c r="DN52" s="2">
        <v>0.55120379011531051</v>
      </c>
      <c r="DO52" s="2">
        <v>0.31258313082299771</v>
      </c>
      <c r="DP52" s="2">
        <v>0.26444920691254598</v>
      </c>
      <c r="DQ52" s="2">
        <v>0.20652025422129192</v>
      </c>
      <c r="DR52" s="2">
        <v>0.22767578347315887</v>
      </c>
      <c r="DS52" s="2">
        <v>9.5793665290821881E-2</v>
      </c>
      <c r="DT52" s="2">
        <v>0.12825738901679756</v>
      </c>
      <c r="DU52" s="2">
        <v>8.9029555852093989E-2</v>
      </c>
      <c r="DV52" s="2">
        <v>0.12410228341403658</v>
      </c>
      <c r="DW52" s="2">
        <v>0.1053844712876108</v>
      </c>
      <c r="DX52" s="2">
        <v>9.597892449622468E-2</v>
      </c>
      <c r="DY52" s="2">
        <v>0.33084210572891426</v>
      </c>
      <c r="DZ52" s="2">
        <v>0.26209709960218774</v>
      </c>
      <c r="EA52" s="2">
        <v>0.25750733567328654</v>
      </c>
      <c r="EB52" s="37">
        <v>151.04521222531753</v>
      </c>
      <c r="EC52" s="2">
        <v>149.15602563805299</v>
      </c>
      <c r="ED52" s="2">
        <v>142.98542432355811</v>
      </c>
      <c r="EE52" s="2">
        <v>148.96983835211603</v>
      </c>
      <c r="EF52" s="2">
        <v>163.15670619991374</v>
      </c>
      <c r="EG52" s="2">
        <v>163.69764443322433</v>
      </c>
      <c r="EH52" s="2">
        <v>163.31838132508747</v>
      </c>
      <c r="EI52" s="2">
        <v>160.77149555366282</v>
      </c>
      <c r="EJ52" s="2">
        <v>164.10111032108051</v>
      </c>
      <c r="EK52" s="2">
        <v>153.27205498933898</v>
      </c>
      <c r="EL52" s="2">
        <v>139.50474557720386</v>
      </c>
      <c r="EM52" s="2">
        <v>119.15231998635062</v>
      </c>
      <c r="EN52" s="2">
        <v>102.54367315402966</v>
      </c>
      <c r="EO52" s="2">
        <v>91.338215291584092</v>
      </c>
      <c r="EP52" s="2">
        <v>81.765683218475942</v>
      </c>
      <c r="EQ52" s="2">
        <v>74.182486738972727</v>
      </c>
      <c r="ER52" s="37">
        <v>531.46771248073605</v>
      </c>
      <c r="ES52" s="2">
        <v>480.36789461859519</v>
      </c>
      <c r="ET52" s="2">
        <v>406.50823976423703</v>
      </c>
      <c r="EU52" s="2">
        <v>369.25092235195888</v>
      </c>
      <c r="EV52" s="2">
        <v>300.1895471208685</v>
      </c>
      <c r="EW52" s="2">
        <v>271.69720484074878</v>
      </c>
      <c r="EX52" s="2">
        <v>248.62478056330602</v>
      </c>
      <c r="EY52" s="2">
        <v>231.57728301994305</v>
      </c>
      <c r="EZ52" s="2">
        <v>236.57053597486836</v>
      </c>
      <c r="FA52" s="2">
        <v>225.19106340549928</v>
      </c>
      <c r="FB52" s="2">
        <v>220.49955791491618</v>
      </c>
      <c r="FC52" s="2">
        <v>208.19303497453581</v>
      </c>
      <c r="FD52" s="2">
        <v>196.11267351612827</v>
      </c>
      <c r="FE52" s="2">
        <v>198.70157709896881</v>
      </c>
      <c r="FF52" s="2">
        <v>193.14994282501127</v>
      </c>
      <c r="FG52" s="2">
        <v>191.80340074504804</v>
      </c>
      <c r="FH52" s="37">
        <v>12.693839490782983</v>
      </c>
      <c r="FI52" s="2">
        <v>11.500261475643526</v>
      </c>
      <c r="FJ52" s="2">
        <v>9.6960606615358209</v>
      </c>
      <c r="FK52" s="2">
        <v>8.6220048603430293</v>
      </c>
      <c r="FL52" s="2">
        <v>7.9666431324546307</v>
      </c>
      <c r="FM52" s="2">
        <v>6.9120743694477635</v>
      </c>
      <c r="FN52" s="2">
        <v>5.9452567655138013</v>
      </c>
      <c r="FO52" s="2">
        <v>5.2987671101166818</v>
      </c>
      <c r="FP52" s="2">
        <v>5.1266316641469087</v>
      </c>
      <c r="FQ52" s="2">
        <v>4.8190926520656863</v>
      </c>
      <c r="FR52" s="2">
        <v>4.5068396073026875</v>
      </c>
      <c r="FS52" s="2">
        <v>4.0901209573953965</v>
      </c>
      <c r="FT52" s="2">
        <v>3.6969783256140083</v>
      </c>
      <c r="FU52" s="2">
        <v>3.5480201078818236</v>
      </c>
      <c r="FV52" s="2">
        <v>3.2362746313810651</v>
      </c>
      <c r="FW52" s="2">
        <v>2.9774241463403097</v>
      </c>
      <c r="FX52" s="37">
        <v>82.862597414049759</v>
      </c>
      <c r="FY52" s="2">
        <v>74.592856649123235</v>
      </c>
      <c r="FZ52" s="2">
        <v>63.018361118664664</v>
      </c>
      <c r="GA52" s="2">
        <v>56.689031630703276</v>
      </c>
      <c r="GB52" s="2">
        <v>40.124374592850067</v>
      </c>
      <c r="GC52" s="2">
        <v>35.160269848564504</v>
      </c>
      <c r="GD52" s="2">
        <v>31.306079869584966</v>
      </c>
      <c r="GE52" s="2">
        <v>28.432823255414604</v>
      </c>
      <c r="GF52" s="2">
        <v>29.046819226942961</v>
      </c>
      <c r="GG52" s="2">
        <v>27.050631877761781</v>
      </c>
      <c r="GH52" s="2">
        <v>25.476266833149374</v>
      </c>
      <c r="GI52" s="2">
        <v>23.972444447130982</v>
      </c>
      <c r="GJ52" s="2">
        <v>21.728983907736406</v>
      </c>
      <c r="GK52" s="2">
        <v>22.046843910739298</v>
      </c>
      <c r="GL52" s="2">
        <v>20.731340156283483</v>
      </c>
      <c r="GM52" s="2">
        <v>19.616169280348714</v>
      </c>
      <c r="GN52" s="37">
        <v>39.265002359149804</v>
      </c>
      <c r="GO52" s="2">
        <v>41.087347013378633</v>
      </c>
      <c r="GP52" s="2">
        <v>34.239100700250276</v>
      </c>
      <c r="GQ52" s="2">
        <v>45.792024155220936</v>
      </c>
      <c r="GR52" s="2">
        <v>42.124005540294959</v>
      </c>
      <c r="GS52" s="2">
        <v>45.900482779476583</v>
      </c>
      <c r="GT52" s="2">
        <v>41.363841260543644</v>
      </c>
      <c r="GU52" s="2">
        <v>55.517551049026743</v>
      </c>
      <c r="GV52" s="2">
        <v>53.18757254140538</v>
      </c>
      <c r="GW52" s="2">
        <v>48.625801513492902</v>
      </c>
      <c r="GX52" s="2">
        <v>46.810435157079212</v>
      </c>
      <c r="GY52" s="2">
        <v>43.5807909457655</v>
      </c>
      <c r="GZ52" s="2">
        <v>41.443029555575954</v>
      </c>
      <c r="HA52" s="2">
        <v>39.526210441458907</v>
      </c>
      <c r="HB52" s="2">
        <v>41.079349042861743</v>
      </c>
      <c r="HC52" s="2">
        <v>38.236695862661392</v>
      </c>
      <c r="HD52" s="37">
        <v>8.7377706293738093</v>
      </c>
      <c r="HE52" s="2">
        <v>8.6970822560775574</v>
      </c>
      <c r="HF52" s="2">
        <v>7.8218542467721219</v>
      </c>
      <c r="HG52" s="2">
        <v>8.5498374605070051</v>
      </c>
      <c r="HH52" s="2">
        <v>7.8927677285812283</v>
      </c>
      <c r="HI52" s="2">
        <v>7.8970769824724147</v>
      </c>
      <c r="HJ52" s="2">
        <v>7.2707558181900662</v>
      </c>
      <c r="HK52" s="2">
        <v>8.1245664121899726</v>
      </c>
      <c r="HL52" s="2">
        <v>7.9232655901242959</v>
      </c>
      <c r="HM52" s="2">
        <v>7.29589861537975</v>
      </c>
      <c r="HN52" s="2">
        <v>6.9489125917788819</v>
      </c>
      <c r="HO52" s="2">
        <v>6.4469160161461181</v>
      </c>
      <c r="HP52" s="2">
        <v>5.9998174600972023</v>
      </c>
      <c r="HQ52" s="2">
        <v>6.3141614372218315</v>
      </c>
      <c r="HR52" s="2">
        <v>6.0930805384307662</v>
      </c>
      <c r="HS52" s="2">
        <v>5.7104845008015825</v>
      </c>
      <c r="HT52" s="37">
        <v>71.227286179216392</v>
      </c>
      <c r="HU52" s="2">
        <v>75.014244811424916</v>
      </c>
      <c r="HV52" s="2">
        <v>61.781634615747571</v>
      </c>
      <c r="HW52" s="2">
        <v>84.923424442775598</v>
      </c>
      <c r="HX52" s="2">
        <v>78.047254240681639</v>
      </c>
      <c r="HY52" s="2">
        <v>85.818147366399515</v>
      </c>
      <c r="HZ52" s="2">
        <v>77.101187044374669</v>
      </c>
      <c r="IA52" s="2">
        <v>105.48229432140252</v>
      </c>
      <c r="IB52" s="2">
        <v>100.82484442047621</v>
      </c>
      <c r="IC52" s="2">
        <v>92.070909299003574</v>
      </c>
      <c r="ID52" s="2">
        <v>88.633650036197608</v>
      </c>
      <c r="IE52" s="2">
        <v>82.579825762367093</v>
      </c>
      <c r="IF52" s="2">
        <v>78.677334030169163</v>
      </c>
      <c r="IG52" s="2">
        <v>74.309619056315952</v>
      </c>
      <c r="IH52" s="2">
        <v>77.816139291536402</v>
      </c>
      <c r="II52" s="38">
        <v>72.318481068904987</v>
      </c>
    </row>
    <row r="53" spans="1:243" x14ac:dyDescent="0.35">
      <c r="A53" s="65">
        <v>48</v>
      </c>
      <c r="B53" s="48" t="s">
        <v>94</v>
      </c>
      <c r="C53" s="28" t="s">
        <v>148</v>
      </c>
      <c r="D53" s="37">
        <v>29.287628881316159</v>
      </c>
      <c r="E53" s="2">
        <v>30.257925640235431</v>
      </c>
      <c r="F53" s="2">
        <v>32.213128094996129</v>
      </c>
      <c r="G53" s="2">
        <v>33.754495074696223</v>
      </c>
      <c r="H53" s="2">
        <v>32.407959285181619</v>
      </c>
      <c r="I53" s="2">
        <v>32.778657910122206</v>
      </c>
      <c r="J53" s="2">
        <v>32.557864071319912</v>
      </c>
      <c r="K53" s="2">
        <v>33.956478750429241</v>
      </c>
      <c r="L53" s="2">
        <v>34.765825954052779</v>
      </c>
      <c r="M53" s="2">
        <v>32.993698256496401</v>
      </c>
      <c r="N53" s="2">
        <v>31.336543767329239</v>
      </c>
      <c r="O53" s="2">
        <v>29.212978639392173</v>
      </c>
      <c r="P53" s="2">
        <v>27.311963380395095</v>
      </c>
      <c r="Q53" s="2">
        <v>27.067896902184867</v>
      </c>
      <c r="R53" s="2">
        <v>23.855456265659765</v>
      </c>
      <c r="S53" s="2">
        <v>23.821344944282938</v>
      </c>
      <c r="T53" s="37">
        <v>28.525973345707822</v>
      </c>
      <c r="U53" s="2">
        <v>29.4740406873746</v>
      </c>
      <c r="V53" s="2">
        <v>31.432761768135336</v>
      </c>
      <c r="W53" s="2">
        <v>32.909786770500283</v>
      </c>
      <c r="X53" s="2">
        <v>31.594353855555202</v>
      </c>
      <c r="Y53" s="2">
        <v>31.955918429432284</v>
      </c>
      <c r="Z53" s="2">
        <v>31.712317505571548</v>
      </c>
      <c r="AA53" s="2">
        <v>33.128556631785706</v>
      </c>
      <c r="AB53" s="2">
        <v>33.90919693044389</v>
      </c>
      <c r="AC53" s="2">
        <v>32.237337616182622</v>
      </c>
      <c r="AD53" s="2">
        <v>30.650224233353036</v>
      </c>
      <c r="AE53" s="2">
        <v>28.650395387183664</v>
      </c>
      <c r="AF53" s="2">
        <v>26.810072882099796</v>
      </c>
      <c r="AG53" s="2">
        <v>26.610260401424405</v>
      </c>
      <c r="AH53" s="2">
        <v>23.441259376425428</v>
      </c>
      <c r="AI53" s="2">
        <v>23.438200842419334</v>
      </c>
      <c r="AJ53" s="37">
        <v>3.4071322208927284</v>
      </c>
      <c r="AK53" s="2">
        <v>2.6245883690416836</v>
      </c>
      <c r="AL53" s="2">
        <v>2.2737590644317849</v>
      </c>
      <c r="AM53" s="2">
        <v>2.7353047940595467</v>
      </c>
      <c r="AN53" s="2">
        <v>1.8290741104279371</v>
      </c>
      <c r="AO53" s="2">
        <v>1.6556025620161487</v>
      </c>
      <c r="AP53" s="2">
        <v>1.8881016357959886</v>
      </c>
      <c r="AQ53" s="2">
        <v>1.7485698131466805</v>
      </c>
      <c r="AR53" s="2">
        <v>1.9479248285893236</v>
      </c>
      <c r="AS53" s="2">
        <v>1.8618418838095003</v>
      </c>
      <c r="AT53" s="2">
        <v>1.8834314781826074</v>
      </c>
      <c r="AU53" s="2">
        <v>1.649741695030752</v>
      </c>
      <c r="AV53" s="2">
        <v>1.5363987042864691</v>
      </c>
      <c r="AW53" s="2">
        <v>1.564109617569015</v>
      </c>
      <c r="AX53" s="2">
        <v>1.497829204157703</v>
      </c>
      <c r="AY53" s="2">
        <v>1.4774224886723692</v>
      </c>
      <c r="AZ53" s="37">
        <v>0.60505317741341325</v>
      </c>
      <c r="BA53" s="2">
        <v>0.60042589487242848</v>
      </c>
      <c r="BB53" s="2">
        <v>0.63923314504282969</v>
      </c>
      <c r="BC53" s="2">
        <v>0.68098686699743471</v>
      </c>
      <c r="BD53" s="2">
        <v>0.70837733040318396</v>
      </c>
      <c r="BE53" s="2">
        <v>0.74935096500374587</v>
      </c>
      <c r="BF53" s="2">
        <v>0.91366607610294781</v>
      </c>
      <c r="BG53" s="2">
        <v>0.92036197516294138</v>
      </c>
      <c r="BH53" s="2">
        <v>1.0764168925341595</v>
      </c>
      <c r="BI53" s="2">
        <v>1.0871867205934898</v>
      </c>
      <c r="BJ53" s="2">
        <v>1.1213631143043046</v>
      </c>
      <c r="BK53" s="2">
        <v>1.0080172099539244</v>
      </c>
      <c r="BL53" s="2">
        <v>0.94187273893258383</v>
      </c>
      <c r="BM53" s="2">
        <v>0.92917843548942436</v>
      </c>
      <c r="BN53" s="2">
        <v>0.87581641943341426</v>
      </c>
      <c r="BO53" s="2">
        <v>0.833839744421358</v>
      </c>
      <c r="BP53" s="37">
        <v>505.91674140874397</v>
      </c>
      <c r="BQ53" s="2">
        <v>551.28361638648596</v>
      </c>
      <c r="BR53" s="2">
        <v>547.30428962032397</v>
      </c>
      <c r="BS53" s="2">
        <v>587.65825020799105</v>
      </c>
      <c r="BT53" s="2">
        <v>574.67136197759692</v>
      </c>
      <c r="BU53" s="2">
        <v>577.804603227435</v>
      </c>
      <c r="BV53" s="2">
        <v>550.558209778746</v>
      </c>
      <c r="BW53" s="2">
        <v>535.06624045728495</v>
      </c>
      <c r="BX53" s="2">
        <v>516.83665188687598</v>
      </c>
      <c r="BY53" s="2">
        <v>416.12458660981997</v>
      </c>
      <c r="BZ53" s="2">
        <v>336.42222729645198</v>
      </c>
      <c r="CA53" s="2">
        <v>249.26592410985</v>
      </c>
      <c r="CB53" s="2">
        <v>209.27505875816303</v>
      </c>
      <c r="CC53" s="2">
        <v>167.60914606382562</v>
      </c>
      <c r="CD53" s="2">
        <v>140.166320368062</v>
      </c>
      <c r="CE53" s="2">
        <v>120.80873990911201</v>
      </c>
      <c r="CF53" s="37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37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37">
        <v>0.64071208980178618</v>
      </c>
      <c r="DM53" s="2">
        <v>0.59122007965182111</v>
      </c>
      <c r="DN53" s="2">
        <v>0.69137819836060155</v>
      </c>
      <c r="DO53" s="2">
        <v>0.36684423152744078</v>
      </c>
      <c r="DP53" s="2">
        <v>0.36903936634741824</v>
      </c>
      <c r="DQ53" s="2">
        <v>0.26312012666675066</v>
      </c>
      <c r="DR53" s="2">
        <v>0.61760428666109368</v>
      </c>
      <c r="DS53" s="2">
        <v>0.21910482755756835</v>
      </c>
      <c r="DT53" s="2">
        <v>0.2659114010298288</v>
      </c>
      <c r="DU53" s="2">
        <v>0.17991824537114159</v>
      </c>
      <c r="DV53" s="2">
        <v>0.23263645261981516</v>
      </c>
      <c r="DW53" s="2">
        <v>0.1562267857621826</v>
      </c>
      <c r="DX53" s="2">
        <v>0.14440691000229766</v>
      </c>
      <c r="DY53" s="2">
        <v>0.30410285328286313</v>
      </c>
      <c r="DZ53" s="2">
        <v>0.24039883576807547</v>
      </c>
      <c r="EA53" s="2">
        <v>0.24023784885232416</v>
      </c>
      <c r="EB53" s="37">
        <v>107.70740632523948</v>
      </c>
      <c r="EC53" s="2">
        <v>103.8304284991935</v>
      </c>
      <c r="ED53" s="2">
        <v>107.21233358484577</v>
      </c>
      <c r="EE53" s="2">
        <v>114.31001258088864</v>
      </c>
      <c r="EF53" s="2">
        <v>114.306284001932</v>
      </c>
      <c r="EG53" s="2">
        <v>119.74758477816137</v>
      </c>
      <c r="EH53" s="2">
        <v>123.50372157253661</v>
      </c>
      <c r="EI53" s="2">
        <v>126.65963113016244</v>
      </c>
      <c r="EJ53" s="2">
        <v>133.81755754634071</v>
      </c>
      <c r="EK53" s="2">
        <v>123.80380332581618</v>
      </c>
      <c r="EL53" s="2">
        <v>114.37841273524177</v>
      </c>
      <c r="EM53" s="2">
        <v>95.395412306920193</v>
      </c>
      <c r="EN53" s="2">
        <v>83.373047719175077</v>
      </c>
      <c r="EO53" s="2">
        <v>75.508977889737977</v>
      </c>
      <c r="EP53" s="2">
        <v>68.920111968750007</v>
      </c>
      <c r="EQ53" s="2">
        <v>63.579424046656939</v>
      </c>
      <c r="ER53" s="37">
        <v>241.61559798306399</v>
      </c>
      <c r="ES53" s="2">
        <v>236.11024732802818</v>
      </c>
      <c r="ET53" s="2">
        <v>226.20658151847675</v>
      </c>
      <c r="EU53" s="2">
        <v>217.59452789910864</v>
      </c>
      <c r="EV53" s="2">
        <v>188.873037281335</v>
      </c>
      <c r="EW53" s="2">
        <v>184.7267218137188</v>
      </c>
      <c r="EX53" s="2">
        <v>189.55898925892495</v>
      </c>
      <c r="EY53" s="2">
        <v>181.42739349703993</v>
      </c>
      <c r="EZ53" s="2">
        <v>194.86958403949782</v>
      </c>
      <c r="FA53" s="2">
        <v>181.45791895553648</v>
      </c>
      <c r="FB53" s="2">
        <v>187.09221479462815</v>
      </c>
      <c r="FC53" s="2">
        <v>172.98256846428362</v>
      </c>
      <c r="FD53" s="2">
        <v>174.01849414686927</v>
      </c>
      <c r="FE53" s="2">
        <v>177.84440561245103</v>
      </c>
      <c r="FF53" s="2">
        <v>185.39970296144409</v>
      </c>
      <c r="FG53" s="2">
        <v>202.43556799670185</v>
      </c>
      <c r="FH53" s="37">
        <v>4.3148673230186478</v>
      </c>
      <c r="FI53" s="2">
        <v>4.2809957906595466</v>
      </c>
      <c r="FJ53" s="2">
        <v>4.0535730458128878</v>
      </c>
      <c r="FK53" s="2">
        <v>3.7841586573082311</v>
      </c>
      <c r="FL53" s="2">
        <v>3.6690320607599238</v>
      </c>
      <c r="FM53" s="2">
        <v>3.4289104758686304</v>
      </c>
      <c r="FN53" s="2">
        <v>3.2616861582020298</v>
      </c>
      <c r="FO53" s="2">
        <v>3.0834750278950356</v>
      </c>
      <c r="FP53" s="2">
        <v>3.2449379617872576</v>
      </c>
      <c r="FQ53" s="2">
        <v>2.9108607413298673</v>
      </c>
      <c r="FR53" s="2">
        <v>2.7747672244176123</v>
      </c>
      <c r="FS53" s="2">
        <v>2.4645367978595063</v>
      </c>
      <c r="FT53" s="2">
        <v>2.2874374018497861</v>
      </c>
      <c r="FU53" s="2">
        <v>2.3209103247694323</v>
      </c>
      <c r="FV53" s="2">
        <v>2.2024420759259162</v>
      </c>
      <c r="FW53" s="2">
        <v>2.1624748353030001</v>
      </c>
      <c r="FX53" s="37">
        <v>38.182938242212089</v>
      </c>
      <c r="FY53" s="2">
        <v>36.948648094543813</v>
      </c>
      <c r="FZ53" s="2">
        <v>35.392458436888113</v>
      </c>
      <c r="GA53" s="2">
        <v>33.589008985913893</v>
      </c>
      <c r="GB53" s="2">
        <v>26.121649961019241</v>
      </c>
      <c r="GC53" s="2">
        <v>24.730748683088553</v>
      </c>
      <c r="GD53" s="2">
        <v>24.095779348015459</v>
      </c>
      <c r="GE53" s="2">
        <v>22.849801039361324</v>
      </c>
      <c r="GF53" s="2">
        <v>24.310034128273749</v>
      </c>
      <c r="GG53" s="2">
        <v>22.214559519839256</v>
      </c>
      <c r="GH53" s="2">
        <v>21.697177757286763</v>
      </c>
      <c r="GI53" s="2">
        <v>20.208890638149789</v>
      </c>
      <c r="GJ53" s="2">
        <v>19.121245486798081</v>
      </c>
      <c r="GK53" s="2">
        <v>19.801086424803888</v>
      </c>
      <c r="GL53" s="2">
        <v>19.527210201505014</v>
      </c>
      <c r="GM53" s="2">
        <v>19.611203600927368</v>
      </c>
      <c r="GN53" s="37">
        <v>18.453695561439098</v>
      </c>
      <c r="GO53" s="2">
        <v>19.660268811969498</v>
      </c>
      <c r="GP53" s="2">
        <v>18.707645547002283</v>
      </c>
      <c r="GQ53" s="2">
        <v>25.142442288854014</v>
      </c>
      <c r="GR53" s="2">
        <v>22.896442976625082</v>
      </c>
      <c r="GS53" s="2">
        <v>26.230041408580671</v>
      </c>
      <c r="GT53" s="2">
        <v>26.465795379153448</v>
      </c>
      <c r="GU53" s="2">
        <v>35.535154377842012</v>
      </c>
      <c r="GV53" s="2">
        <v>36.488731146656278</v>
      </c>
      <c r="GW53" s="2">
        <v>32.800127482141917</v>
      </c>
      <c r="GX53" s="2">
        <v>31.949333266304816</v>
      </c>
      <c r="GY53" s="2">
        <v>27.793611559346147</v>
      </c>
      <c r="GZ53" s="2">
        <v>26.471583222516077</v>
      </c>
      <c r="HA53" s="2">
        <v>25.65268082660986</v>
      </c>
      <c r="HB53" s="2">
        <v>26.86061926693759</v>
      </c>
      <c r="HC53" s="2">
        <v>24.68982680985248</v>
      </c>
      <c r="HD53" s="37">
        <v>7.0168290091932901</v>
      </c>
      <c r="HE53" s="2">
        <v>6.8958588252280757</v>
      </c>
      <c r="HF53" s="2">
        <v>6.9837975861240702</v>
      </c>
      <c r="HG53" s="2">
        <v>7.5043131408216768</v>
      </c>
      <c r="HH53" s="2">
        <v>6.9081178447839759</v>
      </c>
      <c r="HI53" s="2">
        <v>7.0697426203110609</v>
      </c>
      <c r="HJ53" s="2">
        <v>8.2287973664685943</v>
      </c>
      <c r="HK53" s="2">
        <v>7.9697579374065253</v>
      </c>
      <c r="HL53" s="2">
        <v>8.2334044997230826</v>
      </c>
      <c r="HM53" s="2">
        <v>7.5058274060000461</v>
      </c>
      <c r="HN53" s="2">
        <v>7.3620834072932997</v>
      </c>
      <c r="HO53" s="2">
        <v>6.5893079177464884</v>
      </c>
      <c r="HP53" s="2">
        <v>6.09315802103447</v>
      </c>
      <c r="HQ53" s="2">
        <v>6.1497840728414843</v>
      </c>
      <c r="HR53" s="2">
        <v>5.8307681263308613</v>
      </c>
      <c r="HS53" s="2">
        <v>5.3898107224664642</v>
      </c>
      <c r="HT53" s="37">
        <v>30.419457038394</v>
      </c>
      <c r="HU53" s="2">
        <v>33.02166951154036</v>
      </c>
      <c r="HV53" s="2">
        <v>30.920710599320721</v>
      </c>
      <c r="HW53" s="2">
        <v>43.666088714710675</v>
      </c>
      <c r="HX53" s="2">
        <v>39.666444463445245</v>
      </c>
      <c r="HY53" s="2">
        <v>46.347067626613395</v>
      </c>
      <c r="HZ53" s="2">
        <v>45.532910221351351</v>
      </c>
      <c r="IA53" s="2">
        <v>64.574601886831289</v>
      </c>
      <c r="IB53" s="2">
        <v>66.198886973041198</v>
      </c>
      <c r="IC53" s="2">
        <v>59.368740099660137</v>
      </c>
      <c r="ID53" s="2">
        <v>57.723472775886314</v>
      </c>
      <c r="IE53" s="2">
        <v>50.045968131438158</v>
      </c>
      <c r="IF53" s="2">
        <v>47.865156476554148</v>
      </c>
      <c r="IG53" s="2">
        <v>46.064140934840864</v>
      </c>
      <c r="IH53" s="2">
        <v>48.930626836773641</v>
      </c>
      <c r="II53" s="38">
        <v>44.901419206714984</v>
      </c>
    </row>
    <row r="54" spans="1:243" x14ac:dyDescent="0.35">
      <c r="A54" s="65">
        <v>49</v>
      </c>
      <c r="B54" s="48" t="s">
        <v>94</v>
      </c>
      <c r="C54" s="28" t="s">
        <v>149</v>
      </c>
      <c r="D54" s="37">
        <v>149.37772736920928</v>
      </c>
      <c r="E54" s="2">
        <v>149.18184047119087</v>
      </c>
      <c r="F54" s="2">
        <v>152.11991928737211</v>
      </c>
      <c r="G54" s="2">
        <v>159.23461059304535</v>
      </c>
      <c r="H54" s="2">
        <v>152.31755743332818</v>
      </c>
      <c r="I54" s="2">
        <v>149.11450538633176</v>
      </c>
      <c r="J54" s="2">
        <v>145.39139388442308</v>
      </c>
      <c r="K54" s="2">
        <v>144.09357224160149</v>
      </c>
      <c r="L54" s="2">
        <v>136.1948608632463</v>
      </c>
      <c r="M54" s="2">
        <v>135.08975374835038</v>
      </c>
      <c r="N54" s="2">
        <v>127.20640028100246</v>
      </c>
      <c r="O54" s="2">
        <v>128.87204727923478</v>
      </c>
      <c r="P54" s="2">
        <v>121.07787078355102</v>
      </c>
      <c r="Q54" s="2">
        <v>121.85877763906198</v>
      </c>
      <c r="R54" s="2">
        <v>113.94144095717168</v>
      </c>
      <c r="S54" s="2">
        <v>122.48908448662759</v>
      </c>
      <c r="T54" s="37">
        <v>146.27764109753198</v>
      </c>
      <c r="U54" s="2">
        <v>146.07727610966046</v>
      </c>
      <c r="V54" s="2">
        <v>149.06165308555214</v>
      </c>
      <c r="W54" s="2">
        <v>156.14918692203071</v>
      </c>
      <c r="X54" s="2">
        <v>149.3074669117197</v>
      </c>
      <c r="Y54" s="2">
        <v>146.16598491215689</v>
      </c>
      <c r="Z54" s="2">
        <v>142.46389988339985</v>
      </c>
      <c r="AA54" s="2">
        <v>141.2812387044788</v>
      </c>
      <c r="AB54" s="2">
        <v>133.45977356956161</v>
      </c>
      <c r="AC54" s="2">
        <v>132.45340298716712</v>
      </c>
      <c r="AD54" s="2">
        <v>124.71662516045311</v>
      </c>
      <c r="AE54" s="2">
        <v>126.5181333837473</v>
      </c>
      <c r="AF54" s="2">
        <v>118.89590326435523</v>
      </c>
      <c r="AG54" s="2">
        <v>119.776025995807</v>
      </c>
      <c r="AH54" s="2">
        <v>111.78357221649949</v>
      </c>
      <c r="AI54" s="2">
        <v>120.26999269293269</v>
      </c>
      <c r="AJ54" s="37">
        <v>11.240685974429939</v>
      </c>
      <c r="AK54" s="2">
        <v>9.4491303446100954</v>
      </c>
      <c r="AL54" s="2">
        <v>11.466008661168384</v>
      </c>
      <c r="AM54" s="2">
        <v>8.678125511888469</v>
      </c>
      <c r="AN54" s="2">
        <v>6.6934034467626358</v>
      </c>
      <c r="AO54" s="2">
        <v>6.25442945291611</v>
      </c>
      <c r="AP54" s="2">
        <v>6.805793419127296</v>
      </c>
      <c r="AQ54" s="2">
        <v>5.8969264029516291</v>
      </c>
      <c r="AR54" s="2">
        <v>6.3117656109783233</v>
      </c>
      <c r="AS54" s="2">
        <v>6.4159194196227007</v>
      </c>
      <c r="AT54" s="2">
        <v>6.5741660801820663</v>
      </c>
      <c r="AU54" s="2">
        <v>5.9310881708049807</v>
      </c>
      <c r="AV54" s="2">
        <v>5.6093869525824323</v>
      </c>
      <c r="AW54" s="2">
        <v>5.5660193852787154</v>
      </c>
      <c r="AX54" s="2">
        <v>5.5163976427463801</v>
      </c>
      <c r="AY54" s="2">
        <v>5.4435778969707993</v>
      </c>
      <c r="AZ54" s="37">
        <v>3.4956577484106299</v>
      </c>
      <c r="BA54" s="2">
        <v>3.4573711453865812</v>
      </c>
      <c r="BB54" s="2">
        <v>3.7222333536198122</v>
      </c>
      <c r="BC54" s="2">
        <v>3.6741092346187778</v>
      </c>
      <c r="BD54" s="2">
        <v>3.8426317444748053</v>
      </c>
      <c r="BE54" s="2">
        <v>3.978164786371678</v>
      </c>
      <c r="BF54" s="2">
        <v>4.1874719311321815</v>
      </c>
      <c r="BG54" s="2">
        <v>4.36676222523195</v>
      </c>
      <c r="BH54" s="2">
        <v>4.6295590409881475</v>
      </c>
      <c r="BI54" s="2">
        <v>4.935318518348069</v>
      </c>
      <c r="BJ54" s="2">
        <v>5.1123406191463436</v>
      </c>
      <c r="BK54" s="2">
        <v>5.1957037603081098</v>
      </c>
      <c r="BL54" s="2">
        <v>5.0287342334624689</v>
      </c>
      <c r="BM54" s="2">
        <v>5.0915849327135776</v>
      </c>
      <c r="BN54" s="2">
        <v>5.6644239622999217</v>
      </c>
      <c r="BO54" s="2">
        <v>6.1569244441646056</v>
      </c>
      <c r="BP54" s="37">
        <v>1858.997761064305</v>
      </c>
      <c r="BQ54" s="2">
        <v>1923.785358353909</v>
      </c>
      <c r="BR54" s="2">
        <v>1750.8261205980289</v>
      </c>
      <c r="BS54" s="2">
        <v>1868.7972095077189</v>
      </c>
      <c r="BT54" s="2">
        <v>1804.3778128133881</v>
      </c>
      <c r="BU54" s="2">
        <v>1719.182781104533</v>
      </c>
      <c r="BV54" s="2">
        <v>1627.251723537669</v>
      </c>
      <c r="BW54" s="2">
        <v>1490.0276081535999</v>
      </c>
      <c r="BX54" s="2">
        <v>1331.524710715418</v>
      </c>
      <c r="BY54" s="2">
        <v>1148.845610071497</v>
      </c>
      <c r="BZ54" s="2">
        <v>950.92820623067303</v>
      </c>
      <c r="CA54" s="2">
        <v>810.98193022338</v>
      </c>
      <c r="CB54" s="2">
        <v>692.29011265601707</v>
      </c>
      <c r="CC54" s="2">
        <v>577.63309329809795</v>
      </c>
      <c r="CD54" s="2">
        <v>502.33725666575401</v>
      </c>
      <c r="CE54" s="2">
        <v>435.08663487611199</v>
      </c>
      <c r="CF54" s="37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37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37">
        <v>0.70041386012813689</v>
      </c>
      <c r="DM54" s="2">
        <v>0.81598852268498956</v>
      </c>
      <c r="DN54" s="2">
        <v>0.82227358431027331</v>
      </c>
      <c r="DO54" s="2">
        <v>0.55982433677769605</v>
      </c>
      <c r="DP54" s="2">
        <v>0.56030569856578305</v>
      </c>
      <c r="DQ54" s="2">
        <v>0.4526267262211508</v>
      </c>
      <c r="DR54" s="2">
        <v>0.47772067406948598</v>
      </c>
      <c r="DS54" s="2">
        <v>0.29371543050894755</v>
      </c>
      <c r="DT54" s="2">
        <v>0.39573218117362391</v>
      </c>
      <c r="DU54" s="2">
        <v>0.27722285940617025</v>
      </c>
      <c r="DV54" s="2">
        <v>0.38730418222235535</v>
      </c>
      <c r="DW54" s="2">
        <v>0.30556013962624756</v>
      </c>
      <c r="DX54" s="2">
        <v>0.28831271714202333</v>
      </c>
      <c r="DY54" s="2">
        <v>0.66610547657582497</v>
      </c>
      <c r="DZ54" s="2">
        <v>0.5391106676646944</v>
      </c>
      <c r="EA54" s="2">
        <v>0.5537789820532607</v>
      </c>
      <c r="EB54" s="37">
        <v>712.61664238781191</v>
      </c>
      <c r="EC54" s="2">
        <v>669.76209131821895</v>
      </c>
      <c r="ED54" s="2">
        <v>682.67456602079744</v>
      </c>
      <c r="EE54" s="2">
        <v>656.05177150767906</v>
      </c>
      <c r="EF54" s="2">
        <v>640.79591726224612</v>
      </c>
      <c r="EG54" s="2">
        <v>640.1750857680222</v>
      </c>
      <c r="EH54" s="2">
        <v>644.99145436061804</v>
      </c>
      <c r="EI54" s="2">
        <v>620.78117660576356</v>
      </c>
      <c r="EJ54" s="2">
        <v>602.49626363537186</v>
      </c>
      <c r="EK54" s="2">
        <v>580.50481160467109</v>
      </c>
      <c r="EL54" s="2">
        <v>547.9074209145034</v>
      </c>
      <c r="EM54" s="2">
        <v>502.02189886246509</v>
      </c>
      <c r="EN54" s="2">
        <v>454.21627598327126</v>
      </c>
      <c r="EO54" s="2">
        <v>426.91427428108437</v>
      </c>
      <c r="EP54" s="2">
        <v>416.08925393262018</v>
      </c>
      <c r="EQ54" s="2">
        <v>399.45406084931511</v>
      </c>
      <c r="ER54" s="37">
        <v>1025.9917794963592</v>
      </c>
      <c r="ES54" s="2">
        <v>899.91347743529354</v>
      </c>
      <c r="ET54" s="2">
        <v>1097.1736853536784</v>
      </c>
      <c r="EU54" s="2">
        <v>793.55601287297566</v>
      </c>
      <c r="EV54" s="2">
        <v>683.43870997721001</v>
      </c>
      <c r="EW54" s="2">
        <v>652.24590445122249</v>
      </c>
      <c r="EX54" s="2">
        <v>711.54298919319456</v>
      </c>
      <c r="EY54" s="2">
        <v>604.20427205280942</v>
      </c>
      <c r="EZ54" s="2">
        <v>642.98041029464275</v>
      </c>
      <c r="FA54" s="2">
        <v>657.64451297705932</v>
      </c>
      <c r="FB54" s="2">
        <v>694.97130525982436</v>
      </c>
      <c r="FC54" s="2">
        <v>590.634353952938</v>
      </c>
      <c r="FD54" s="2">
        <v>625.55786036957738</v>
      </c>
      <c r="FE54" s="2">
        <v>598.12057044163907</v>
      </c>
      <c r="FF54" s="2">
        <v>674.74974377066451</v>
      </c>
      <c r="FG54" s="2">
        <v>768.94448383826182</v>
      </c>
      <c r="FH54" s="37">
        <v>20.285450663113</v>
      </c>
      <c r="FI54" s="2">
        <v>16.836493095007278</v>
      </c>
      <c r="FJ54" s="2">
        <v>24.762769380460998</v>
      </c>
      <c r="FK54" s="2">
        <v>14.452273818300785</v>
      </c>
      <c r="FL54" s="2">
        <v>13.912640211101026</v>
      </c>
      <c r="FM54" s="2">
        <v>12.584985832937317</v>
      </c>
      <c r="FN54" s="2">
        <v>14.491383743349632</v>
      </c>
      <c r="FO54" s="2">
        <v>10.506175950504019</v>
      </c>
      <c r="FP54" s="2">
        <v>10.529001968278196</v>
      </c>
      <c r="FQ54" s="2">
        <v>10.430690965148326</v>
      </c>
      <c r="FR54" s="2">
        <v>10.075096369193988</v>
      </c>
      <c r="FS54" s="2">
        <v>8.147903152025858</v>
      </c>
      <c r="FT54" s="2">
        <v>7.2663138050329916</v>
      </c>
      <c r="FU54" s="2">
        <v>7.360095933428723</v>
      </c>
      <c r="FV54" s="2">
        <v>7.1156702843021753</v>
      </c>
      <c r="FW54" s="2">
        <v>6.7944843599409834</v>
      </c>
      <c r="FX54" s="37">
        <v>191.42080343988658</v>
      </c>
      <c r="FY54" s="2">
        <v>169.97403075540655</v>
      </c>
      <c r="FZ54" s="2">
        <v>201.11837341572786</v>
      </c>
      <c r="GA54" s="2">
        <v>150.61593671539367</v>
      </c>
      <c r="GB54" s="2">
        <v>121.8535565248221</v>
      </c>
      <c r="GC54" s="2">
        <v>114.7579389041117</v>
      </c>
      <c r="GD54" s="2">
        <v>119.83966856962225</v>
      </c>
      <c r="GE54" s="2">
        <v>104.70511083353212</v>
      </c>
      <c r="GF54" s="2">
        <v>106.06855465618769</v>
      </c>
      <c r="GG54" s="2">
        <v>102.90377837597272</v>
      </c>
      <c r="GH54" s="2">
        <v>101.63345590922899</v>
      </c>
      <c r="GI54" s="2">
        <v>91.425057726135023</v>
      </c>
      <c r="GJ54" s="2">
        <v>87.905574908957803</v>
      </c>
      <c r="GK54" s="2">
        <v>87.006311603080036</v>
      </c>
      <c r="GL54" s="2">
        <v>86.13748283170537</v>
      </c>
      <c r="GM54" s="2">
        <v>86.231379262153794</v>
      </c>
      <c r="GN54" s="37">
        <v>86.797773907013976</v>
      </c>
      <c r="GO54" s="2">
        <v>88.218046210657803</v>
      </c>
      <c r="GP54" s="2">
        <v>80.063733729885683</v>
      </c>
      <c r="GQ54" s="2">
        <v>99.601707121898286</v>
      </c>
      <c r="GR54" s="2">
        <v>91.697036555055078</v>
      </c>
      <c r="GS54" s="2">
        <v>98.375515546476038</v>
      </c>
      <c r="GT54" s="2">
        <v>94.342888249438246</v>
      </c>
      <c r="GU54" s="2">
        <v>118.68708444183608</v>
      </c>
      <c r="GV54" s="2">
        <v>113.34455743038706</v>
      </c>
      <c r="GW54" s="2">
        <v>109.00759108433762</v>
      </c>
      <c r="GX54" s="2">
        <v>107.78113450002145</v>
      </c>
      <c r="GY54" s="2">
        <v>105.81434392522122</v>
      </c>
      <c r="GZ54" s="2">
        <v>102.00849991714222</v>
      </c>
      <c r="HA54" s="2">
        <v>99.530304077980844</v>
      </c>
      <c r="HB54" s="2">
        <v>106.16837970969138</v>
      </c>
      <c r="HC54" s="2">
        <v>97.546352738122209</v>
      </c>
      <c r="HD54" s="37">
        <v>43.867833606733804</v>
      </c>
      <c r="HE54" s="2">
        <v>42.741097084510209</v>
      </c>
      <c r="HF54" s="2">
        <v>41.623199292709373</v>
      </c>
      <c r="HG54" s="2">
        <v>42.584485852248797</v>
      </c>
      <c r="HH54" s="2">
        <v>40.557813202358396</v>
      </c>
      <c r="HI54" s="2">
        <v>40.40169995876056</v>
      </c>
      <c r="HJ54" s="2">
        <v>39.678878107991792</v>
      </c>
      <c r="HK54" s="2">
        <v>40.977200538473326</v>
      </c>
      <c r="HL54" s="2">
        <v>39.606797920116151</v>
      </c>
      <c r="HM54" s="2">
        <v>38.277690714050195</v>
      </c>
      <c r="HN54" s="2">
        <v>37.424788659664017</v>
      </c>
      <c r="HO54" s="2">
        <v>36.066843895928493</v>
      </c>
      <c r="HP54" s="2">
        <v>33.878480545375218</v>
      </c>
      <c r="HQ54" s="2">
        <v>31.767165979877916</v>
      </c>
      <c r="HR54" s="2">
        <v>30.328198382831836</v>
      </c>
      <c r="HS54" s="2">
        <v>27.636969343447429</v>
      </c>
      <c r="HT54" s="37">
        <v>131.67114560696405</v>
      </c>
      <c r="HU54" s="2">
        <v>135.77828233876917</v>
      </c>
      <c r="HV54" s="2">
        <v>120.07632469848481</v>
      </c>
      <c r="HW54" s="2">
        <v>159.43493959735233</v>
      </c>
      <c r="HX54" s="2">
        <v>145.29060088425578</v>
      </c>
      <c r="HY54" s="2">
        <v>159.19594972163947</v>
      </c>
      <c r="HZ54" s="2">
        <v>151.5735074542954</v>
      </c>
      <c r="IA54" s="2">
        <v>200.53587711691873</v>
      </c>
      <c r="IB54" s="2">
        <v>190.87447280204094</v>
      </c>
      <c r="IC54" s="2">
        <v>183.28800527155127</v>
      </c>
      <c r="ID54" s="2">
        <v>181.53428259392751</v>
      </c>
      <c r="IE54" s="2">
        <v>179.0008873910173</v>
      </c>
      <c r="IF54" s="2">
        <v>173.52076364267</v>
      </c>
      <c r="IG54" s="2">
        <v>170.48876021304341</v>
      </c>
      <c r="IH54" s="2">
        <v>185.78993362458633</v>
      </c>
      <c r="II54" s="38">
        <v>170.79258729298843</v>
      </c>
    </row>
    <row r="55" spans="1:243" x14ac:dyDescent="0.35">
      <c r="A55" s="65">
        <v>50</v>
      </c>
      <c r="B55" s="48" t="s">
        <v>94</v>
      </c>
      <c r="C55" s="28" t="s">
        <v>150</v>
      </c>
      <c r="D55" s="37">
        <v>133.06429252019092</v>
      </c>
      <c r="E55" s="2">
        <v>128.45021023482647</v>
      </c>
      <c r="F55" s="2">
        <v>137.3944419250972</v>
      </c>
      <c r="G55" s="2">
        <v>142.28936889830018</v>
      </c>
      <c r="H55" s="2">
        <v>125.204790056912</v>
      </c>
      <c r="I55" s="2">
        <v>120.55419763486584</v>
      </c>
      <c r="J55" s="2">
        <v>120.54295823291292</v>
      </c>
      <c r="K55" s="2">
        <v>101.33885715278187</v>
      </c>
      <c r="L55" s="2">
        <v>98.679231097563317</v>
      </c>
      <c r="M55" s="2">
        <v>95.60731284567774</v>
      </c>
      <c r="N55" s="2">
        <v>91.061313466092926</v>
      </c>
      <c r="O55" s="2">
        <v>88.617889883144983</v>
      </c>
      <c r="P55" s="2">
        <v>84.231958379857787</v>
      </c>
      <c r="Q55" s="2">
        <v>82.325155492352437</v>
      </c>
      <c r="R55" s="2">
        <v>71.700302920219826</v>
      </c>
      <c r="S55" s="2">
        <v>68.834418340787266</v>
      </c>
      <c r="T55" s="37">
        <v>130.11905819143348</v>
      </c>
      <c r="U55" s="2">
        <v>125.4329272796094</v>
      </c>
      <c r="V55" s="2">
        <v>134.57082359778116</v>
      </c>
      <c r="W55" s="2">
        <v>139.49299491681364</v>
      </c>
      <c r="X55" s="2">
        <v>122.51220369400644</v>
      </c>
      <c r="Y55" s="2">
        <v>117.98102538189394</v>
      </c>
      <c r="Z55" s="2">
        <v>118.06069227300408</v>
      </c>
      <c r="AA55" s="2">
        <v>99.062497850433033</v>
      </c>
      <c r="AB55" s="2">
        <v>96.493231890564019</v>
      </c>
      <c r="AC55" s="2">
        <v>93.606222447276181</v>
      </c>
      <c r="AD55" s="2">
        <v>89.193028185058736</v>
      </c>
      <c r="AE55" s="2">
        <v>86.923534045126132</v>
      </c>
      <c r="AF55" s="2">
        <v>82.630822288543783</v>
      </c>
      <c r="AG55" s="2">
        <v>80.844955979850269</v>
      </c>
      <c r="AH55" s="2">
        <v>70.272994263909169</v>
      </c>
      <c r="AI55" s="2">
        <v>67.561720637111733</v>
      </c>
      <c r="AJ55" s="37">
        <v>10.724832655042412</v>
      </c>
      <c r="AK55" s="2">
        <v>9.8392048513768415</v>
      </c>
      <c r="AL55" s="2">
        <v>8.9363737995984955</v>
      </c>
      <c r="AM55" s="2">
        <v>8.4845286628509768</v>
      </c>
      <c r="AN55" s="2">
        <v>6.2347306840830319</v>
      </c>
      <c r="AO55" s="2">
        <v>5.7864905861905775</v>
      </c>
      <c r="AP55" s="2">
        <v>5.5398297031367338</v>
      </c>
      <c r="AQ55" s="2">
        <v>5.089917044365845</v>
      </c>
      <c r="AR55" s="2">
        <v>5.302476570862952</v>
      </c>
      <c r="AS55" s="2">
        <v>5.0649402970083335</v>
      </c>
      <c r="AT55" s="2">
        <v>4.8724018214986931</v>
      </c>
      <c r="AU55" s="2">
        <v>4.6435039229953423</v>
      </c>
      <c r="AV55" s="2">
        <v>4.4153463453358759</v>
      </c>
      <c r="AW55" s="2">
        <v>4.3174437632532472</v>
      </c>
      <c r="AX55" s="2">
        <v>4.4553662786394632</v>
      </c>
      <c r="AY55" s="2">
        <v>3.8767731015160871</v>
      </c>
      <c r="AZ55" s="37">
        <v>1.6950316359375215</v>
      </c>
      <c r="BA55" s="2">
        <v>1.7132711042911604</v>
      </c>
      <c r="BB55" s="2">
        <v>1.7563423771291442</v>
      </c>
      <c r="BC55" s="2">
        <v>1.7891796112716367</v>
      </c>
      <c r="BD55" s="2">
        <v>1.9603076359717708</v>
      </c>
      <c r="BE55" s="2">
        <v>2.0434608193047246</v>
      </c>
      <c r="BF55" s="2">
        <v>2.1943262205267868</v>
      </c>
      <c r="BG55" s="2">
        <v>2.2294757644559247</v>
      </c>
      <c r="BH55" s="2">
        <v>2.4851692064989135</v>
      </c>
      <c r="BI55" s="2">
        <v>2.6628408926610048</v>
      </c>
      <c r="BJ55" s="2">
        <v>2.8953992045806793</v>
      </c>
      <c r="BK55" s="2">
        <v>2.8818654365381806</v>
      </c>
      <c r="BL55" s="2">
        <v>2.917611310024506</v>
      </c>
      <c r="BM55" s="2">
        <v>2.9478112278531579</v>
      </c>
      <c r="BN55" s="2">
        <v>3.040809038512414</v>
      </c>
      <c r="BO55" s="2">
        <v>2.8664996306973376</v>
      </c>
      <c r="BP55" s="37">
        <v>2195.7556308926355</v>
      </c>
      <c r="BQ55" s="2">
        <v>2287.768376741391</v>
      </c>
      <c r="BR55" s="2">
        <v>2107.9691309881828</v>
      </c>
      <c r="BS55" s="2">
        <v>2084.6745819398616</v>
      </c>
      <c r="BT55" s="2">
        <v>1998.5323802186226</v>
      </c>
      <c r="BU55" s="2">
        <v>1869.6333994428155</v>
      </c>
      <c r="BV55" s="2">
        <v>1745.654279781369</v>
      </c>
      <c r="BW55" s="2">
        <v>1543.0305475258731</v>
      </c>
      <c r="BX55" s="2">
        <v>1378.9600232929931</v>
      </c>
      <c r="BY55" s="2">
        <v>1153.6192335301489</v>
      </c>
      <c r="BZ55" s="2">
        <v>964.57724081831839</v>
      </c>
      <c r="CA55" s="2">
        <v>800.64338749242563</v>
      </c>
      <c r="CB55" s="2">
        <v>704.33939648817432</v>
      </c>
      <c r="CC55" s="2">
        <v>578.14111175001051</v>
      </c>
      <c r="CD55" s="2">
        <v>496.74400530292814</v>
      </c>
      <c r="CE55" s="2">
        <v>404.5256546984088</v>
      </c>
      <c r="CF55" s="37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37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37">
        <v>8.1529861288423486</v>
      </c>
      <c r="DM55" s="2">
        <v>8.2207289101300081</v>
      </c>
      <c r="DN55" s="2">
        <v>8.268140525611603</v>
      </c>
      <c r="DO55" s="2">
        <v>8.3047992635135337</v>
      </c>
      <c r="DP55" s="2">
        <v>8.3673945428865046</v>
      </c>
      <c r="DQ55" s="2">
        <v>8.4211013200836664</v>
      </c>
      <c r="DR55" s="2">
        <v>8.3368839570903734</v>
      </c>
      <c r="DS55" s="2">
        <v>8.8992252127676572</v>
      </c>
      <c r="DT55" s="2">
        <v>8.94672279316441</v>
      </c>
      <c r="DU55" s="2">
        <v>8.9792506031993948</v>
      </c>
      <c r="DV55" s="2">
        <v>9.1711812913582857</v>
      </c>
      <c r="DW55" s="2">
        <v>8.7437674413441773</v>
      </c>
      <c r="DX55" s="2">
        <v>9.5897878204465954</v>
      </c>
      <c r="DY55" s="2">
        <v>9.1892330721601034</v>
      </c>
      <c r="DZ55" s="2">
        <v>9.2159902042975492</v>
      </c>
      <c r="EA55" s="2">
        <v>9.3666837242738072</v>
      </c>
      <c r="EB55" s="37">
        <v>450.38059077820594</v>
      </c>
      <c r="EC55" s="2">
        <v>432.61404024388901</v>
      </c>
      <c r="ED55" s="2">
        <v>433.54163114713634</v>
      </c>
      <c r="EE55" s="2">
        <v>436.39128164184064</v>
      </c>
      <c r="EF55" s="2">
        <v>429.32193966331283</v>
      </c>
      <c r="EG55" s="2">
        <v>426.12131634186971</v>
      </c>
      <c r="EH55" s="2">
        <v>430.4084226653917</v>
      </c>
      <c r="EI55" s="2">
        <v>392.59008444190783</v>
      </c>
      <c r="EJ55" s="2">
        <v>387.93971761783132</v>
      </c>
      <c r="EK55" s="2">
        <v>369.21262740455359</v>
      </c>
      <c r="EL55" s="2">
        <v>351.7092183661739</v>
      </c>
      <c r="EM55" s="2">
        <v>311.06508328495767</v>
      </c>
      <c r="EN55" s="2">
        <v>294.35865644760372</v>
      </c>
      <c r="EO55" s="2">
        <v>272.87522452447172</v>
      </c>
      <c r="EP55" s="2">
        <v>263.97107274321218</v>
      </c>
      <c r="EQ55" s="2">
        <v>239.7003999574128</v>
      </c>
      <c r="ER55" s="37">
        <v>1023.3238371901326</v>
      </c>
      <c r="ES55" s="2">
        <v>963.27879215695782</v>
      </c>
      <c r="ET55" s="2">
        <v>859.44877892688976</v>
      </c>
      <c r="EU55" s="2">
        <v>786.02494747194839</v>
      </c>
      <c r="EV55" s="2">
        <v>636.54103748695479</v>
      </c>
      <c r="EW55" s="2">
        <v>582.61894106619707</v>
      </c>
      <c r="EX55" s="2">
        <v>557.03335987783328</v>
      </c>
      <c r="EY55" s="2">
        <v>512.63855945989758</v>
      </c>
      <c r="EZ55" s="2">
        <v>518.26862655607727</v>
      </c>
      <c r="FA55" s="2">
        <v>476.02359827114651</v>
      </c>
      <c r="FB55" s="2">
        <v>440.00366909518254</v>
      </c>
      <c r="FC55" s="2">
        <v>409.38648975063563</v>
      </c>
      <c r="FD55" s="2">
        <v>392.9130360149644</v>
      </c>
      <c r="FE55" s="2">
        <v>381.53537468544891</v>
      </c>
      <c r="FF55" s="2">
        <v>393.29083976615181</v>
      </c>
      <c r="FG55" s="2">
        <v>338.03415387950014</v>
      </c>
      <c r="FH55" s="37">
        <v>21.945787620218677</v>
      </c>
      <c r="FI55" s="2">
        <v>20.839320779647679</v>
      </c>
      <c r="FJ55" s="2">
        <v>18.761737515712067</v>
      </c>
      <c r="FK55" s="2">
        <v>16.839788189167717</v>
      </c>
      <c r="FL55" s="2">
        <v>15.605096770020666</v>
      </c>
      <c r="FM55" s="2">
        <v>13.652646600114693</v>
      </c>
      <c r="FN55" s="2">
        <v>12.294560442356977</v>
      </c>
      <c r="FO55" s="2">
        <v>10.985216893848053</v>
      </c>
      <c r="FP55" s="2">
        <v>10.610166812117706</v>
      </c>
      <c r="FQ55" s="2">
        <v>9.6137836778048786</v>
      </c>
      <c r="FR55" s="2">
        <v>8.4639830152333193</v>
      </c>
      <c r="FS55" s="2">
        <v>7.6394488086947963</v>
      </c>
      <c r="FT55" s="2">
        <v>7.0241973126118049</v>
      </c>
      <c r="FU55" s="2">
        <v>6.6007837759575168</v>
      </c>
      <c r="FV55" s="2">
        <v>6.692712086215943</v>
      </c>
      <c r="FW55" s="2">
        <v>5.6179983804146216</v>
      </c>
      <c r="FX55" s="37">
        <v>304.45510069638192</v>
      </c>
      <c r="FY55" s="2">
        <v>264.48794406710851</v>
      </c>
      <c r="FZ55" s="2">
        <v>254.20950337626181</v>
      </c>
      <c r="GA55" s="2">
        <v>230.23534169455485</v>
      </c>
      <c r="GB55" s="2">
        <v>196.67591067658535</v>
      </c>
      <c r="GC55" s="2">
        <v>162.73650131695166</v>
      </c>
      <c r="GD55" s="2">
        <v>160.72538983286051</v>
      </c>
      <c r="GE55" s="2">
        <v>158.80825875141738</v>
      </c>
      <c r="GF55" s="2">
        <v>168.8159893863284</v>
      </c>
      <c r="GG55" s="2">
        <v>162.65037288994961</v>
      </c>
      <c r="GH55" s="2">
        <v>158.01079118336483</v>
      </c>
      <c r="GI55" s="2">
        <v>138.41734256843421</v>
      </c>
      <c r="GJ55" s="2">
        <v>129.20198851388867</v>
      </c>
      <c r="GK55" s="2">
        <v>135.82803167308353</v>
      </c>
      <c r="GL55" s="2">
        <v>124.18694058662837</v>
      </c>
      <c r="GM55" s="2">
        <v>117.72294175997447</v>
      </c>
      <c r="GN55" s="37">
        <v>68.256790291724911</v>
      </c>
      <c r="GO55" s="2">
        <v>71.275885474710932</v>
      </c>
      <c r="GP55" s="2">
        <v>62.413015607720688</v>
      </c>
      <c r="GQ55" s="2">
        <v>81.170263186870059</v>
      </c>
      <c r="GR55" s="2">
        <v>72.401645071994338</v>
      </c>
      <c r="GS55" s="2">
        <v>78.755983697518317</v>
      </c>
      <c r="GT55" s="2">
        <v>73.461435500437361</v>
      </c>
      <c r="GU55" s="2">
        <v>96.321869120445243</v>
      </c>
      <c r="GV55" s="2">
        <v>91.376914883059257</v>
      </c>
      <c r="GW55" s="2">
        <v>85.088816119602853</v>
      </c>
      <c r="GX55" s="2">
        <v>85.050034051735636</v>
      </c>
      <c r="GY55" s="2">
        <v>81.70855845466663</v>
      </c>
      <c r="GZ55" s="2">
        <v>82.084115442205984</v>
      </c>
      <c r="HA55" s="2">
        <v>80.216173243692708</v>
      </c>
      <c r="HB55" s="2">
        <v>87.938764375705219</v>
      </c>
      <c r="HC55" s="2">
        <v>76.780232407291138</v>
      </c>
      <c r="HD55" s="37">
        <v>19.469603177830251</v>
      </c>
      <c r="HE55" s="2">
        <v>19.100002784902507</v>
      </c>
      <c r="HF55" s="2">
        <v>18.045000580823427</v>
      </c>
      <c r="HG55" s="2">
        <v>19.299415540731975</v>
      </c>
      <c r="HH55" s="2">
        <v>17.452440498176397</v>
      </c>
      <c r="HI55" s="2">
        <v>17.345439813461248</v>
      </c>
      <c r="HJ55" s="2">
        <v>16.426057841388534</v>
      </c>
      <c r="HK55" s="2">
        <v>17.388302631515046</v>
      </c>
      <c r="HL55" s="2">
        <v>16.516082713359381</v>
      </c>
      <c r="HM55" s="2">
        <v>15.479784641160748</v>
      </c>
      <c r="HN55" s="2">
        <v>15.097245050636754</v>
      </c>
      <c r="HO55" s="2">
        <v>14.178329622711157</v>
      </c>
      <c r="HP55" s="2">
        <v>14.059759539059364</v>
      </c>
      <c r="HQ55" s="2">
        <v>13.553287594997213</v>
      </c>
      <c r="HR55" s="2">
        <v>13.970533981493887</v>
      </c>
      <c r="HS55" s="2">
        <v>12.639251595035626</v>
      </c>
      <c r="HT55" s="37">
        <v>119.60692950807326</v>
      </c>
      <c r="HU55" s="2">
        <v>126.19899207036397</v>
      </c>
      <c r="HV55" s="2">
        <v>108.94679593377522</v>
      </c>
      <c r="HW55" s="2">
        <v>146.45662184978977</v>
      </c>
      <c r="HX55" s="2">
        <v>130.34682089219751</v>
      </c>
      <c r="HY55" s="2">
        <v>143.54263742992796</v>
      </c>
      <c r="HZ55" s="2">
        <v>133.52672523729009</v>
      </c>
      <c r="IA55" s="2">
        <v>179.82785313661734</v>
      </c>
      <c r="IB55" s="2">
        <v>170.44908271137726</v>
      </c>
      <c r="IC55" s="2">
        <v>158.55288506511056</v>
      </c>
      <c r="ID55" s="2">
        <v>158.74171828237641</v>
      </c>
      <c r="IE55" s="2">
        <v>152.91894650215778</v>
      </c>
      <c r="IF55" s="2">
        <v>153.86437479712143</v>
      </c>
      <c r="IG55" s="2">
        <v>150.37758447705053</v>
      </c>
      <c r="IH55" s="2">
        <v>165.95060221666398</v>
      </c>
      <c r="II55" s="38">
        <v>144.33349201832939</v>
      </c>
    </row>
    <row r="56" spans="1:243" x14ac:dyDescent="0.35">
      <c r="A56" s="65">
        <v>51</v>
      </c>
      <c r="B56" s="48" t="s">
        <v>94</v>
      </c>
      <c r="C56" s="28" t="s">
        <v>151</v>
      </c>
      <c r="D56" s="37">
        <v>1.8759819890582612E-2</v>
      </c>
      <c r="E56" s="2">
        <v>2.3229177338804016E-2</v>
      </c>
      <c r="F56" s="2">
        <v>2.5713249680738213E-2</v>
      </c>
      <c r="G56" s="2">
        <v>5.7593309129986142E-3</v>
      </c>
      <c r="H56" s="2">
        <v>5.2299196960842688E-3</v>
      </c>
      <c r="I56" s="2">
        <v>7.1969090509323074E-3</v>
      </c>
      <c r="J56" s="2">
        <v>9.4789902061040033E-3</v>
      </c>
      <c r="K56" s="2">
        <v>1.9045459536353913E-2</v>
      </c>
      <c r="L56" s="2">
        <v>2.4671197958309146E-2</v>
      </c>
      <c r="M56" s="2">
        <v>2.9497045252174871E-2</v>
      </c>
      <c r="N56" s="2">
        <v>3.1909765525355578E-2</v>
      </c>
      <c r="O56" s="2">
        <v>0.35444272447852598</v>
      </c>
      <c r="P56" s="2">
        <v>0.31542231344599547</v>
      </c>
      <c r="Q56" s="2">
        <v>0.29163663806108348</v>
      </c>
      <c r="R56" s="2">
        <v>0.268136716406779</v>
      </c>
      <c r="S56" s="2">
        <v>0.28893080127088644</v>
      </c>
      <c r="T56" s="37">
        <v>1.8241779552352309E-2</v>
      </c>
      <c r="U56" s="2">
        <v>2.2560853298578504E-2</v>
      </c>
      <c r="V56" s="2">
        <v>2.4971706325975573E-2</v>
      </c>
      <c r="W56" s="2">
        <v>5.6257176228893709E-3</v>
      </c>
      <c r="X56" s="2">
        <v>5.1137454801036203E-3</v>
      </c>
      <c r="Y56" s="2">
        <v>7.0417681743396559E-3</v>
      </c>
      <c r="Z56" s="2">
        <v>9.2246218649970485E-3</v>
      </c>
      <c r="AA56" s="2">
        <v>1.8529072780389774E-2</v>
      </c>
      <c r="AB56" s="2">
        <v>2.4101755759556892E-2</v>
      </c>
      <c r="AC56" s="2">
        <v>2.8779086572204571E-2</v>
      </c>
      <c r="AD56" s="2">
        <v>3.1257453649771998E-2</v>
      </c>
      <c r="AE56" s="2">
        <v>0.34743825174211695</v>
      </c>
      <c r="AF56" s="2">
        <v>0.30940780486067998</v>
      </c>
      <c r="AG56" s="2">
        <v>0.28634558285008499</v>
      </c>
      <c r="AH56" s="2">
        <v>0.26344163503645501</v>
      </c>
      <c r="AI56" s="2">
        <v>0.28413015890289145</v>
      </c>
      <c r="AJ56" s="37">
        <v>2.4140257535451596E-3</v>
      </c>
      <c r="AK56" s="2">
        <v>2.4720148813104519E-3</v>
      </c>
      <c r="AL56" s="2">
        <v>2.4028221266004933E-3</v>
      </c>
      <c r="AM56" s="2">
        <v>5.9564817281327308E-4</v>
      </c>
      <c r="AN56" s="2">
        <v>4.2548634551494645E-4</v>
      </c>
      <c r="AO56" s="2">
        <v>5.2938566337541932E-4</v>
      </c>
      <c r="AP56" s="2">
        <v>5.0732648945999586E-4</v>
      </c>
      <c r="AQ56" s="2">
        <v>9.1655283664638613E-4</v>
      </c>
      <c r="AR56" s="2">
        <v>1.4810373186518321E-3</v>
      </c>
      <c r="AS56" s="2">
        <v>1.6756403720269038E-3</v>
      </c>
      <c r="AT56" s="2">
        <v>1.9540230431563661E-3</v>
      </c>
      <c r="AU56" s="2">
        <v>2.1049495036998201E-2</v>
      </c>
      <c r="AV56" s="2">
        <v>1.8348454106006128E-2</v>
      </c>
      <c r="AW56" s="2">
        <v>1.700420001922965E-2</v>
      </c>
      <c r="AX56" s="2">
        <v>1.7190282392846559E-2</v>
      </c>
      <c r="AY56" s="2">
        <v>1.8006540360099882E-2</v>
      </c>
      <c r="AZ56" s="37">
        <v>2.291174737497758E-4</v>
      </c>
      <c r="BA56" s="2">
        <v>2.7641466460511806E-4</v>
      </c>
      <c r="BB56" s="2">
        <v>3.1941148515358887E-4</v>
      </c>
      <c r="BC56" s="2">
        <v>4.3081737213815747E-5</v>
      </c>
      <c r="BD56" s="2">
        <v>4.4297156514647793E-5</v>
      </c>
      <c r="BE56" s="2">
        <v>6.2839297367510457E-5</v>
      </c>
      <c r="BF56" s="2">
        <v>1.5415749960528071E-4</v>
      </c>
      <c r="BG56" s="2">
        <v>3.9568038434837732E-4</v>
      </c>
      <c r="BH56" s="2">
        <v>4.6622450269835235E-4</v>
      </c>
      <c r="BI56" s="2">
        <v>7.765441515532657E-4</v>
      </c>
      <c r="BJ56" s="2">
        <v>7.626601709974899E-4</v>
      </c>
      <c r="BK56" s="2">
        <v>9.5148754729156137E-3</v>
      </c>
      <c r="BL56" s="2">
        <v>8.6850172257270219E-3</v>
      </c>
      <c r="BM56" s="2">
        <v>8.5390479692455095E-3</v>
      </c>
      <c r="BN56" s="2">
        <v>7.8159805091633644E-3</v>
      </c>
      <c r="BO56" s="2">
        <v>8.6970162927036184E-3</v>
      </c>
      <c r="BP56" s="37">
        <v>0.38973148658727902</v>
      </c>
      <c r="BQ56" s="2">
        <v>0.52585773742846598</v>
      </c>
      <c r="BR56" s="2">
        <v>0.58962029165218299</v>
      </c>
      <c r="BS56" s="2">
        <v>0.105518480908819</v>
      </c>
      <c r="BT56" s="2">
        <v>9.2521851829848706E-2</v>
      </c>
      <c r="BU56" s="2">
        <v>0.123665664215745</v>
      </c>
      <c r="BV56" s="2">
        <v>0.19931146200667799</v>
      </c>
      <c r="BW56" s="2">
        <v>0.38586797468572198</v>
      </c>
      <c r="BX56" s="2">
        <v>0.40442366061490598</v>
      </c>
      <c r="BY56" s="2">
        <v>0.46525654939195199</v>
      </c>
      <c r="BZ56" s="2">
        <v>0.395494285060914</v>
      </c>
      <c r="CA56" s="2">
        <v>3.8936448750508199</v>
      </c>
      <c r="CB56" s="2">
        <v>3.1992223055293101</v>
      </c>
      <c r="CC56" s="2">
        <v>2.55208989860868</v>
      </c>
      <c r="CD56" s="2">
        <v>2.1425186283963802</v>
      </c>
      <c r="CE56" s="2">
        <v>1.99174992034498</v>
      </c>
      <c r="CF56" s="37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37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37">
        <v>4.4037033214699199E-5</v>
      </c>
      <c r="DM56" s="2">
        <v>5.2068317057098068E-5</v>
      </c>
      <c r="DN56" s="2">
        <v>6.0443184101475198E-5</v>
      </c>
      <c r="DO56" s="2">
        <v>1.34748448583016E-5</v>
      </c>
      <c r="DP56" s="2">
        <v>1.13401513763865E-5</v>
      </c>
      <c r="DQ56" s="2">
        <v>1.6744368284460461E-5</v>
      </c>
      <c r="DR56" s="2">
        <v>2.0609478349241736E-5</v>
      </c>
      <c r="DS56" s="2">
        <v>3.6239957289004797E-5</v>
      </c>
      <c r="DT56" s="2">
        <v>6.0887858097477557E-5</v>
      </c>
      <c r="DU56" s="2">
        <v>5.5809212523433754E-5</v>
      </c>
      <c r="DV56" s="2">
        <v>8.8048310104779794E-5</v>
      </c>
      <c r="DW56" s="2">
        <v>9.0283089035276805E-4</v>
      </c>
      <c r="DX56" s="2">
        <v>7.8933501711367967E-4</v>
      </c>
      <c r="DY56" s="2">
        <v>6.8900944022409999E-4</v>
      </c>
      <c r="DZ56" s="2">
        <v>6.7137772785173669E-4</v>
      </c>
      <c r="EA56" s="2">
        <v>7.1382244797630701E-4</v>
      </c>
      <c r="EB56" s="37">
        <v>2.8643865322213899E-2</v>
      </c>
      <c r="EC56" s="2">
        <v>3.8859774319652221E-2</v>
      </c>
      <c r="ED56" s="2">
        <v>4.7258289771184583E-2</v>
      </c>
      <c r="EE56" s="2">
        <v>6.3683978336117001E-3</v>
      </c>
      <c r="EF56" s="2">
        <v>5.9665000559836001E-3</v>
      </c>
      <c r="EG56" s="2">
        <v>9.1192789791645339E-3</v>
      </c>
      <c r="EH56" s="2">
        <v>2.3522524253586943E-2</v>
      </c>
      <c r="EI56" s="2">
        <v>5.5096203578971284E-2</v>
      </c>
      <c r="EJ56" s="2">
        <v>5.94992062868826E-2</v>
      </c>
      <c r="EK56" s="2">
        <v>8.5936051602250388E-2</v>
      </c>
      <c r="EL56" s="2">
        <v>7.7104468616320698E-2</v>
      </c>
      <c r="EM56" s="2">
        <v>0.83231813527260101</v>
      </c>
      <c r="EN56" s="2">
        <v>0.69677747430687997</v>
      </c>
      <c r="EO56" s="2">
        <v>0.62959088617643899</v>
      </c>
      <c r="EP56" s="2">
        <v>0.57765924994069506</v>
      </c>
      <c r="EQ56" s="2">
        <v>0.62417947227363391</v>
      </c>
      <c r="ER56" s="37">
        <v>0.221574611218576</v>
      </c>
      <c r="ES56" s="2">
        <v>0.22750383887596967</v>
      </c>
      <c r="ET56" s="2">
        <v>0.22094616415998497</v>
      </c>
      <c r="EU56" s="2">
        <v>5.4860366963870998E-2</v>
      </c>
      <c r="EV56" s="2">
        <v>4.3849176746143803E-2</v>
      </c>
      <c r="EW56" s="2">
        <v>5.497179944584981E-2</v>
      </c>
      <c r="EX56" s="2">
        <v>4.8563267286979309E-2</v>
      </c>
      <c r="EY56" s="2">
        <v>7.8304778336528685E-2</v>
      </c>
      <c r="EZ56" s="2">
        <v>0.13535292381732264</v>
      </c>
      <c r="FA56" s="2">
        <v>0.12601286977763165</v>
      </c>
      <c r="FB56" s="2">
        <v>0.15889041703321979</v>
      </c>
      <c r="FC56" s="2">
        <v>1.6153308716380239</v>
      </c>
      <c r="FD56" s="2">
        <v>1.3786511216609822</v>
      </c>
      <c r="FE56" s="2">
        <v>1.2610807420329644</v>
      </c>
      <c r="FF56" s="2">
        <v>1.4998558858990674</v>
      </c>
      <c r="FG56" s="2">
        <v>1.4737207443343114</v>
      </c>
      <c r="FH56" s="37">
        <v>6.1097608555452498E-3</v>
      </c>
      <c r="FI56" s="2">
        <v>6.3015403800734714E-3</v>
      </c>
      <c r="FJ56" s="2">
        <v>6.1471372899390853E-3</v>
      </c>
      <c r="FK56" s="2">
        <v>1.55232785519241E-3</v>
      </c>
      <c r="FL56" s="2">
        <v>1.47016168556556E-3</v>
      </c>
      <c r="FM56" s="2">
        <v>1.8005913697553989E-3</v>
      </c>
      <c r="FN56" s="2">
        <v>1.4736685591036059E-3</v>
      </c>
      <c r="FO56" s="2">
        <v>2.2490949691406875E-3</v>
      </c>
      <c r="FP56" s="2">
        <v>3.7197676034848516E-3</v>
      </c>
      <c r="FQ56" s="2">
        <v>3.3760387031758006E-3</v>
      </c>
      <c r="FR56" s="2">
        <v>4.0889314017824177E-3</v>
      </c>
      <c r="FS56" s="2">
        <v>3.978572434565178E-2</v>
      </c>
      <c r="FT56" s="2">
        <v>3.4280993504681362E-2</v>
      </c>
      <c r="FU56" s="2">
        <v>2.9731806807087948E-2</v>
      </c>
      <c r="FV56" s="2">
        <v>3.0258841963076721E-2</v>
      </c>
      <c r="FW56" s="2">
        <v>3.1242662028441979E-2</v>
      </c>
      <c r="FX56" s="37">
        <v>3.4860760233179598E-2</v>
      </c>
      <c r="FY56" s="2">
        <v>3.5717032639165862E-2</v>
      </c>
      <c r="FZ56" s="2">
        <v>3.4714643148058548E-2</v>
      </c>
      <c r="GA56" s="2">
        <v>8.6209578147096195E-3</v>
      </c>
      <c r="GB56" s="2">
        <v>5.8243727792257199E-3</v>
      </c>
      <c r="GC56" s="2">
        <v>7.1624533128122119E-3</v>
      </c>
      <c r="GD56" s="2">
        <v>6.1889417361267541E-3</v>
      </c>
      <c r="GE56" s="2">
        <v>9.6874988475627831E-3</v>
      </c>
      <c r="GF56" s="2">
        <v>1.6985041908792291E-2</v>
      </c>
      <c r="GG56" s="2">
        <v>1.5366148231143604E-2</v>
      </c>
      <c r="GH56" s="2">
        <v>1.9027275781774208E-2</v>
      </c>
      <c r="GI56" s="2">
        <v>0.19035925264537504</v>
      </c>
      <c r="GJ56" s="2">
        <v>0.1593025225082228</v>
      </c>
      <c r="GK56" s="2">
        <v>0.14669955167107443</v>
      </c>
      <c r="GL56" s="2">
        <v>0.16031961047298329</v>
      </c>
      <c r="GM56" s="2">
        <v>0.16044464118306967</v>
      </c>
      <c r="GN56" s="37">
        <v>9.8037449505567493E-3</v>
      </c>
      <c r="GO56" s="2">
        <v>1.3867485524542785E-2</v>
      </c>
      <c r="GP56" s="2">
        <v>1.4597155581008875E-2</v>
      </c>
      <c r="GQ56" s="2">
        <v>3.5148261657315964E-3</v>
      </c>
      <c r="GR56" s="2">
        <v>2.8684655698671332E-3</v>
      </c>
      <c r="GS56" s="2">
        <v>4.580852906471161E-3</v>
      </c>
      <c r="GT56" s="2">
        <v>7.4490419179321643E-3</v>
      </c>
      <c r="GU56" s="2">
        <v>2.2214816040339525E-2</v>
      </c>
      <c r="GV56" s="2">
        <v>2.4720070181549821E-2</v>
      </c>
      <c r="GW56" s="2">
        <v>3.1630525069701099E-2</v>
      </c>
      <c r="GX56" s="2">
        <v>3.2227531735718469E-2</v>
      </c>
      <c r="GY56" s="2">
        <v>0.36841971973440463</v>
      </c>
      <c r="GZ56" s="2">
        <v>0.34571840518861929</v>
      </c>
      <c r="HA56" s="2">
        <v>0.32954732899108907</v>
      </c>
      <c r="HB56" s="2">
        <v>0.35613475199142614</v>
      </c>
      <c r="HC56" s="2">
        <v>0.35319727009121088</v>
      </c>
      <c r="HD56" s="37">
        <v>1.1667548893844869E-3</v>
      </c>
      <c r="HE56" s="2">
        <v>1.9028556792851645E-3</v>
      </c>
      <c r="HF56" s="2">
        <v>2.2235777979636943E-3</v>
      </c>
      <c r="HG56" s="2">
        <v>3.8963879148127617E-4</v>
      </c>
      <c r="HH56" s="2">
        <v>3.3020574590463594E-4</v>
      </c>
      <c r="HI56" s="2">
        <v>5.26716967489843E-4</v>
      </c>
      <c r="HJ56" s="2">
        <v>9.5025703650879331E-4</v>
      </c>
      <c r="HK56" s="2">
        <v>2.5043845222251586E-3</v>
      </c>
      <c r="HL56" s="2">
        <v>2.7974792800681495E-3</v>
      </c>
      <c r="HM56" s="2">
        <v>3.6009388716210485E-3</v>
      </c>
      <c r="HN56" s="2">
        <v>3.5891069248816989E-3</v>
      </c>
      <c r="HO56" s="2">
        <v>4.051929756943231E-2</v>
      </c>
      <c r="HP56" s="2">
        <v>3.7182987579078779E-2</v>
      </c>
      <c r="HQ56" s="2">
        <v>3.567379929384628E-2</v>
      </c>
      <c r="HR56" s="2">
        <v>3.7454044574773915E-2</v>
      </c>
      <c r="HS56" s="2">
        <v>3.775420326954522E-2</v>
      </c>
      <c r="HT56" s="37">
        <v>1.8848167674821718E-2</v>
      </c>
      <c r="HU56" s="2">
        <v>2.6401572136123781E-2</v>
      </c>
      <c r="HV56" s="2">
        <v>2.7501044046098475E-2</v>
      </c>
      <c r="HW56" s="2">
        <v>6.7990148608031067E-3</v>
      </c>
      <c r="HX56" s="2">
        <v>5.532574964000293E-3</v>
      </c>
      <c r="HY56" s="2">
        <v>8.839754145718649E-3</v>
      </c>
      <c r="HZ56" s="2">
        <v>1.4262220098236677E-2</v>
      </c>
      <c r="IA56" s="2">
        <v>4.2997096130743526E-2</v>
      </c>
      <c r="IB56" s="2">
        <v>4.7794457531855315E-2</v>
      </c>
      <c r="IC56" s="2">
        <v>6.1097989249427401E-2</v>
      </c>
      <c r="ID56" s="2">
        <v>6.2278698191987863E-2</v>
      </c>
      <c r="IE56" s="2">
        <v>0.71283150097238379</v>
      </c>
      <c r="IF56" s="2">
        <v>0.6698839053047253</v>
      </c>
      <c r="IG56" s="2">
        <v>0.6375383650770301</v>
      </c>
      <c r="IH56" s="2">
        <v>0.69094339159561713</v>
      </c>
      <c r="II56" s="38">
        <v>0.68391585332678873</v>
      </c>
    </row>
    <row r="57" spans="1:243" x14ac:dyDescent="0.35">
      <c r="A57" s="65">
        <v>52</v>
      </c>
      <c r="B57" s="48" t="s">
        <v>155</v>
      </c>
      <c r="C57" s="28" t="s">
        <v>152</v>
      </c>
      <c r="D57" s="37">
        <v>577.78530088988396</v>
      </c>
      <c r="E57" s="2">
        <v>544.84322128279416</v>
      </c>
      <c r="F57" s="2">
        <v>559.85504459914557</v>
      </c>
      <c r="G57" s="2">
        <v>497.33365067028478</v>
      </c>
      <c r="H57" s="2">
        <v>507.58930148091042</v>
      </c>
      <c r="I57" s="2">
        <v>443.57915062720843</v>
      </c>
      <c r="J57" s="2">
        <v>415.45748725464352</v>
      </c>
      <c r="K57" s="2">
        <v>407.51849090761345</v>
      </c>
      <c r="L57" s="2">
        <v>396.83931720227997</v>
      </c>
      <c r="M57" s="2">
        <v>379.32988948645703</v>
      </c>
      <c r="N57" s="2">
        <v>363.64556604611971</v>
      </c>
      <c r="O57" s="2">
        <v>389.39673199986186</v>
      </c>
      <c r="P57" s="2">
        <v>371.67619867266779</v>
      </c>
      <c r="Q57" s="2">
        <v>360.50245034173605</v>
      </c>
      <c r="R57" s="2">
        <v>320.36802495950764</v>
      </c>
      <c r="S57" s="2">
        <v>324.13575173213712</v>
      </c>
      <c r="T57" s="37">
        <v>561.27709393967609</v>
      </c>
      <c r="U57" s="2">
        <v>529.16902793460054</v>
      </c>
      <c r="V57" s="2">
        <v>546.0425022235579</v>
      </c>
      <c r="W57" s="2">
        <v>483.78167500701062</v>
      </c>
      <c r="X57" s="2">
        <v>494.55543195561404</v>
      </c>
      <c r="Y57" s="2">
        <v>431.42426242320767</v>
      </c>
      <c r="Z57" s="2">
        <v>404.25263860880199</v>
      </c>
      <c r="AA57" s="2">
        <v>396.76032047339066</v>
      </c>
      <c r="AB57" s="2">
        <v>385.69990327704033</v>
      </c>
      <c r="AC57" s="2">
        <v>368.58747067628724</v>
      </c>
      <c r="AD57" s="2">
        <v>354.27984964386474</v>
      </c>
      <c r="AE57" s="2">
        <v>381.52656050471722</v>
      </c>
      <c r="AF57" s="2">
        <v>364.31435511195957</v>
      </c>
      <c r="AG57" s="2">
        <v>353.43371904010297</v>
      </c>
      <c r="AH57" s="2">
        <v>313.88887971691366</v>
      </c>
      <c r="AI57" s="2">
        <v>317.84116834922702</v>
      </c>
      <c r="AJ57" s="37">
        <v>153.76390612420255</v>
      </c>
      <c r="AK57" s="2">
        <v>155.89387842354921</v>
      </c>
      <c r="AL57" s="2">
        <v>149.72252708744145</v>
      </c>
      <c r="AM57" s="2">
        <v>153.89572046187754</v>
      </c>
      <c r="AN57" s="2">
        <v>138.42407192874538</v>
      </c>
      <c r="AO57" s="2">
        <v>122.68806762493028</v>
      </c>
      <c r="AP57" s="2">
        <v>122.38769737834346</v>
      </c>
      <c r="AQ57" s="2">
        <v>120.35001094633037</v>
      </c>
      <c r="AR57" s="2">
        <v>119.25633291459668</v>
      </c>
      <c r="AS57" s="2">
        <v>90.252614414584301</v>
      </c>
      <c r="AT57" s="2">
        <v>85.512598248942055</v>
      </c>
      <c r="AU57" s="2">
        <v>77.591074756287099</v>
      </c>
      <c r="AV57" s="2">
        <v>73.008379608486933</v>
      </c>
      <c r="AW57" s="2">
        <v>70.768160469070736</v>
      </c>
      <c r="AX57" s="2">
        <v>64.909609168887556</v>
      </c>
      <c r="AY57" s="2">
        <v>59.702551038213905</v>
      </c>
      <c r="AZ57" s="37">
        <v>10.945429946512343</v>
      </c>
      <c r="BA57" s="2">
        <v>14.007610086326912</v>
      </c>
      <c r="BB57" s="2">
        <v>12.490547793045915</v>
      </c>
      <c r="BC57" s="2">
        <v>12.953613225099966</v>
      </c>
      <c r="BD57" s="2">
        <v>13.872260675616102</v>
      </c>
      <c r="BE57" s="2">
        <v>13.666093135705225</v>
      </c>
      <c r="BF57" s="2">
        <v>12.068889298201086</v>
      </c>
      <c r="BG57" s="2">
        <v>12.71099572485201</v>
      </c>
      <c r="BH57" s="2">
        <v>16.213267798426948</v>
      </c>
      <c r="BI57" s="2">
        <v>16.720055558189063</v>
      </c>
      <c r="BJ57" s="2">
        <v>17.046404580464916</v>
      </c>
      <c r="BK57" s="2">
        <v>14.186189762823876</v>
      </c>
      <c r="BL57" s="2">
        <v>13.772360212010899</v>
      </c>
      <c r="BM57" s="2">
        <v>14.142702001330987</v>
      </c>
      <c r="BN57" s="2">
        <v>13.353785131875123</v>
      </c>
      <c r="BO57" s="2">
        <v>13.392546840471525</v>
      </c>
      <c r="BP57" s="37">
        <v>9302.2786429033076</v>
      </c>
      <c r="BQ57" s="2">
        <v>7597.1480794575546</v>
      </c>
      <c r="BR57" s="2">
        <v>6310.3164519810989</v>
      </c>
      <c r="BS57" s="2">
        <v>5810.1879856899077</v>
      </c>
      <c r="BT57" s="2">
        <v>5481.8464322521222</v>
      </c>
      <c r="BU57" s="2">
        <v>5098.1076295407411</v>
      </c>
      <c r="BV57" s="2">
        <v>4579.7374552240153</v>
      </c>
      <c r="BW57" s="2">
        <v>4019.9562606393511</v>
      </c>
      <c r="BX57" s="2">
        <v>3503.7206370475888</v>
      </c>
      <c r="BY57" s="2">
        <v>3784.5308836415097</v>
      </c>
      <c r="BZ57" s="2">
        <v>2454.0664374615476</v>
      </c>
      <c r="CA57" s="2">
        <v>1938.2811148202861</v>
      </c>
      <c r="CB57" s="2">
        <v>1667.9334754876527</v>
      </c>
      <c r="CC57" s="2">
        <v>1339.4067781465785</v>
      </c>
      <c r="CD57" s="2">
        <v>1122.9231259183052</v>
      </c>
      <c r="CE57" s="2">
        <v>1073.8870411153698</v>
      </c>
      <c r="CF57" s="37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37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37">
        <v>62.16913200156052</v>
      </c>
      <c r="DM57" s="2">
        <v>64.723426097627595</v>
      </c>
      <c r="DN57" s="2">
        <v>61.049415586978249</v>
      </c>
      <c r="DO57" s="2">
        <v>52.441144198439048</v>
      </c>
      <c r="DP57" s="2">
        <v>57.929759337350966</v>
      </c>
      <c r="DQ57" s="2">
        <v>40.235135441293131</v>
      </c>
      <c r="DR57" s="2">
        <v>31.859731999112523</v>
      </c>
      <c r="DS57" s="2">
        <v>31.842914634640593</v>
      </c>
      <c r="DT57" s="2">
        <v>39.779066912458319</v>
      </c>
      <c r="DU57" s="2">
        <v>40.331147502123514</v>
      </c>
      <c r="DV57" s="2">
        <v>40.271372797662401</v>
      </c>
      <c r="DW57" s="2">
        <v>25.595713504818949</v>
      </c>
      <c r="DX57" s="2">
        <v>24.93227362233975</v>
      </c>
      <c r="DY57" s="2">
        <v>26.18855695693469</v>
      </c>
      <c r="DZ57" s="2">
        <v>21.463216414984696</v>
      </c>
      <c r="EA57" s="2">
        <v>21.498534662233457</v>
      </c>
      <c r="EB57" s="37">
        <v>1704.2888500556851</v>
      </c>
      <c r="EC57" s="2">
        <v>1537.1262137744286</v>
      </c>
      <c r="ED57" s="2">
        <v>1466.242374156888</v>
      </c>
      <c r="EE57" s="2">
        <v>1414.2862504860366</v>
      </c>
      <c r="EF57" s="2">
        <v>1419.3545155146601</v>
      </c>
      <c r="EG57" s="2">
        <v>1381.336194808043</v>
      </c>
      <c r="EH57" s="2">
        <v>1323.5962879369254</v>
      </c>
      <c r="EI57" s="2">
        <v>1294.3394395071007</v>
      </c>
      <c r="EJ57" s="2">
        <v>1279.9439665712148</v>
      </c>
      <c r="EK57" s="2">
        <v>1197.0838133264506</v>
      </c>
      <c r="EL57" s="2">
        <v>1124.2414961247994</v>
      </c>
      <c r="EM57" s="2">
        <v>1000.0226294148657</v>
      </c>
      <c r="EN57" s="2">
        <v>909.27380546091013</v>
      </c>
      <c r="EO57" s="2">
        <v>852.00151604202927</v>
      </c>
      <c r="EP57" s="2">
        <v>782.6334976579127</v>
      </c>
      <c r="EQ57" s="2">
        <v>748.18424079303918</v>
      </c>
      <c r="ER57" s="37">
        <v>24674.591946007833</v>
      </c>
      <c r="ES57" s="2">
        <v>23868.568540863507</v>
      </c>
      <c r="ET57" s="2">
        <v>23569.330208847685</v>
      </c>
      <c r="EU57" s="2">
        <v>23488.852987783815</v>
      </c>
      <c r="EV57" s="2">
        <v>23480.417467243245</v>
      </c>
      <c r="EW57" s="2">
        <v>23278.058707747252</v>
      </c>
      <c r="EX57" s="2">
        <v>23119.151464375627</v>
      </c>
      <c r="EY57" s="2">
        <v>23450.352109803607</v>
      </c>
      <c r="EZ57" s="2">
        <v>23925.644956107575</v>
      </c>
      <c r="FA57" s="2">
        <v>23934.226142437801</v>
      </c>
      <c r="FB57" s="2">
        <v>23543.56592115801</v>
      </c>
      <c r="FC57" s="2">
        <v>23127.841324956062</v>
      </c>
      <c r="FD57" s="2">
        <v>22481.4306746242</v>
      </c>
      <c r="FE57" s="2">
        <v>22383.316373672351</v>
      </c>
      <c r="FF57" s="2">
        <v>21662.750706767405</v>
      </c>
      <c r="FG57" s="2">
        <v>20606.64876049936</v>
      </c>
      <c r="FH57" s="37">
        <v>52.459920857167738</v>
      </c>
      <c r="FI57" s="2">
        <v>51.029482229229231</v>
      </c>
      <c r="FJ57" s="2">
        <v>45.180934914553873</v>
      </c>
      <c r="FK57" s="2">
        <v>42.031092628142758</v>
      </c>
      <c r="FL57" s="2">
        <v>34.863166638462687</v>
      </c>
      <c r="FM57" s="2">
        <v>28.888881388700142</v>
      </c>
      <c r="FN57" s="2">
        <v>26.656465965006486</v>
      </c>
      <c r="FO57" s="2">
        <v>33.75431822368698</v>
      </c>
      <c r="FP57" s="2">
        <v>28.988457082282185</v>
      </c>
      <c r="FQ57" s="2">
        <v>25.086021591988079</v>
      </c>
      <c r="FR57" s="2">
        <v>24.439406795902855</v>
      </c>
      <c r="FS57" s="2">
        <v>22.388849828029688</v>
      </c>
      <c r="FT57" s="2">
        <v>20.844414429855604</v>
      </c>
      <c r="FU57" s="2">
        <v>19.459839613770963</v>
      </c>
      <c r="FV57" s="2">
        <v>17.24613933067808</v>
      </c>
      <c r="FW57" s="2">
        <v>17.685935678729066</v>
      </c>
      <c r="FX57" s="37">
        <v>2030.6432319792968</v>
      </c>
      <c r="FY57" s="2">
        <v>1900.1116020687784</v>
      </c>
      <c r="FZ57" s="2">
        <v>1780.1997604422761</v>
      </c>
      <c r="GA57" s="2">
        <v>1646.4115451087453</v>
      </c>
      <c r="GB57" s="2">
        <v>1502.6501791092962</v>
      </c>
      <c r="GC57" s="2">
        <v>1336.3308281567158</v>
      </c>
      <c r="GD57" s="2">
        <v>1210.7463437222812</v>
      </c>
      <c r="GE57" s="2">
        <v>1175.0139725480612</v>
      </c>
      <c r="GF57" s="2">
        <v>1155.1985870582405</v>
      </c>
      <c r="GG57" s="2">
        <v>1102.4293200962406</v>
      </c>
      <c r="GH57" s="2">
        <v>1032.5409324577374</v>
      </c>
      <c r="GI57" s="2">
        <v>958.01984020173791</v>
      </c>
      <c r="GJ57" s="2">
        <v>894.16436647426281</v>
      </c>
      <c r="GK57" s="2">
        <v>867.00882734004449</v>
      </c>
      <c r="GL57" s="2">
        <v>810.09263846854412</v>
      </c>
      <c r="GM57" s="2">
        <v>737.50805291864106</v>
      </c>
      <c r="GN57" s="37">
        <v>389.58106361264595</v>
      </c>
      <c r="GO57" s="2">
        <v>431.51804003938702</v>
      </c>
      <c r="GP57" s="2">
        <v>402.2960881046655</v>
      </c>
      <c r="GQ57" s="2">
        <v>418.30724156023922</v>
      </c>
      <c r="GR57" s="2">
        <v>422.01431197016092</v>
      </c>
      <c r="GS57" s="2">
        <v>417.40321557329429</v>
      </c>
      <c r="GT57" s="2">
        <v>370.03362878584966</v>
      </c>
      <c r="GU57" s="2">
        <v>424.15372109307083</v>
      </c>
      <c r="GV57" s="2">
        <v>454.64955274271858</v>
      </c>
      <c r="GW57" s="2">
        <v>438.72030908500352</v>
      </c>
      <c r="GX57" s="2">
        <v>435.31628933182844</v>
      </c>
      <c r="GY57" s="2">
        <v>394.30827615982383</v>
      </c>
      <c r="GZ57" s="2">
        <v>384.42693221742127</v>
      </c>
      <c r="HA57" s="2">
        <v>383.99730032645328</v>
      </c>
      <c r="HB57" s="2">
        <v>374.05517341547142</v>
      </c>
      <c r="HC57" s="2">
        <v>376.64494363907465</v>
      </c>
      <c r="HD57" s="37">
        <v>249.36310062770804</v>
      </c>
      <c r="HE57" s="2">
        <v>285.34039430311009</v>
      </c>
      <c r="HF57" s="2">
        <v>278.14389243824019</v>
      </c>
      <c r="HG57" s="2">
        <v>256.28429356770516</v>
      </c>
      <c r="HH57" s="2">
        <v>273.3747718786621</v>
      </c>
      <c r="HI57" s="2">
        <v>250.92124245986591</v>
      </c>
      <c r="HJ57" s="2">
        <v>220.77170181840839</v>
      </c>
      <c r="HK57" s="2">
        <v>220.09089176513814</v>
      </c>
      <c r="HL57" s="2">
        <v>263.73592682797721</v>
      </c>
      <c r="HM57" s="2">
        <v>262.63239706987309</v>
      </c>
      <c r="HN57" s="2">
        <v>264.21561897834147</v>
      </c>
      <c r="HO57" s="2">
        <v>228.0579819740299</v>
      </c>
      <c r="HP57" s="2">
        <v>220.07041640045699</v>
      </c>
      <c r="HQ57" s="2">
        <v>226.08058590841017</v>
      </c>
      <c r="HR57" s="2">
        <v>203.85965879385461</v>
      </c>
      <c r="HS57" s="2">
        <v>203.51475008746124</v>
      </c>
      <c r="HT57" s="37">
        <v>534.91214899602085</v>
      </c>
      <c r="HU57" s="2">
        <v>582.10951252762288</v>
      </c>
      <c r="HV57" s="2">
        <v>529.1273751722731</v>
      </c>
      <c r="HW57" s="2">
        <v>586.69604591918642</v>
      </c>
      <c r="HX57" s="2">
        <v>575.5245021533093</v>
      </c>
      <c r="HY57" s="2">
        <v>590.362509242849</v>
      </c>
      <c r="HZ57" s="2">
        <v>525.16284718596944</v>
      </c>
      <c r="IA57" s="2">
        <v>637.9143846169037</v>
      </c>
      <c r="IB57" s="2">
        <v>653.15823178015978</v>
      </c>
      <c r="IC57" s="2">
        <v>621.38874538507298</v>
      </c>
      <c r="ID57" s="2">
        <v>612.44446181858177</v>
      </c>
      <c r="IE57" s="2">
        <v>567.47284835633923</v>
      </c>
      <c r="IF57" s="2">
        <v>555.70948631563533</v>
      </c>
      <c r="IG57" s="2">
        <v>548.00072856673023</v>
      </c>
      <c r="IH57" s="2">
        <v>551.67172372580603</v>
      </c>
      <c r="II57" s="38">
        <v>556.99050229145871</v>
      </c>
    </row>
    <row r="58" spans="1:243" x14ac:dyDescent="0.35">
      <c r="A58" s="65">
        <v>53</v>
      </c>
      <c r="B58" s="48" t="s">
        <v>95</v>
      </c>
      <c r="C58" s="28" t="s">
        <v>153</v>
      </c>
      <c r="D58" s="37">
        <v>22.524564956529204</v>
      </c>
      <c r="E58" s="2">
        <v>21.966128180492031</v>
      </c>
      <c r="F58" s="2">
        <v>23.114570466005638</v>
      </c>
      <c r="G58" s="2">
        <v>22.296899668774529</v>
      </c>
      <c r="H58" s="2">
        <v>21.702670357015357</v>
      </c>
      <c r="I58" s="2">
        <v>21.426905066065164</v>
      </c>
      <c r="J58" s="2">
        <v>21.159004248626729</v>
      </c>
      <c r="K58" s="2">
        <v>21.329170687488691</v>
      </c>
      <c r="L58" s="2">
        <v>19.612624164021796</v>
      </c>
      <c r="M58" s="2">
        <v>18.91337533193439</v>
      </c>
      <c r="N58" s="2">
        <v>18.063300973882363</v>
      </c>
      <c r="O58" s="2">
        <v>18.326365801022988</v>
      </c>
      <c r="P58" s="2">
        <v>16.55151546676537</v>
      </c>
      <c r="Q58" s="2">
        <v>15.856070659456808</v>
      </c>
      <c r="R58" s="2">
        <v>14.29447173144089</v>
      </c>
      <c r="S58" s="2">
        <v>14.198182161023414</v>
      </c>
      <c r="T58" s="37">
        <v>21.917513502581144</v>
      </c>
      <c r="U58" s="2">
        <v>21.359161476950149</v>
      </c>
      <c r="V58" s="2">
        <v>22.511715527507398</v>
      </c>
      <c r="W58" s="2">
        <v>21.729283132480994</v>
      </c>
      <c r="X58" s="2">
        <v>21.126110036409688</v>
      </c>
      <c r="Y58" s="2">
        <v>20.852006754366929</v>
      </c>
      <c r="Z58" s="2">
        <v>20.598349742613372</v>
      </c>
      <c r="AA58" s="2">
        <v>20.781926752306553</v>
      </c>
      <c r="AB58" s="2">
        <v>19.094472280375083</v>
      </c>
      <c r="AC58" s="2">
        <v>18.432320419533799</v>
      </c>
      <c r="AD58" s="2">
        <v>17.605413583491149</v>
      </c>
      <c r="AE58" s="2">
        <v>17.895709603985022</v>
      </c>
      <c r="AF58" s="2">
        <v>16.171263076599672</v>
      </c>
      <c r="AG58" s="2">
        <v>15.522658690962277</v>
      </c>
      <c r="AH58" s="2">
        <v>13.967885008583353</v>
      </c>
      <c r="AI58" s="2">
        <v>13.896663472780114</v>
      </c>
      <c r="AJ58" s="37">
        <v>1.4594576836939432</v>
      </c>
      <c r="AK58" s="2">
        <v>1.2836901225018968</v>
      </c>
      <c r="AL58" s="2">
        <v>1.1433422684908201</v>
      </c>
      <c r="AM58" s="2">
        <v>1.0166924309514065</v>
      </c>
      <c r="AN58" s="2">
        <v>0.82285762115165995</v>
      </c>
      <c r="AO58" s="2">
        <v>0.77248254092860158</v>
      </c>
      <c r="AP58" s="2">
        <v>0.71170852429439557</v>
      </c>
      <c r="AQ58" s="2">
        <v>0.70152447113297667</v>
      </c>
      <c r="AR58" s="2">
        <v>0.71886005759978377</v>
      </c>
      <c r="AS58" s="2">
        <v>0.71499942058202781</v>
      </c>
      <c r="AT58" s="2">
        <v>0.78596183671638697</v>
      </c>
      <c r="AU58" s="2">
        <v>0.75352615416250157</v>
      </c>
      <c r="AV58" s="2">
        <v>0.68389525357168268</v>
      </c>
      <c r="AW58" s="2">
        <v>0.63052403793211242</v>
      </c>
      <c r="AX58" s="2">
        <v>0.67209233938529656</v>
      </c>
      <c r="AY58" s="2">
        <v>0.63759218868504153</v>
      </c>
      <c r="AZ58" s="37">
        <v>0.35579828385149026</v>
      </c>
      <c r="BA58" s="2">
        <v>0.36912824666404181</v>
      </c>
      <c r="BB58" s="2">
        <v>0.41791469224053474</v>
      </c>
      <c r="BC58" s="2">
        <v>0.43853049686337864</v>
      </c>
      <c r="BD58" s="2">
        <v>0.5031651591705133</v>
      </c>
      <c r="BE58" s="2">
        <v>0.55747830947189159</v>
      </c>
      <c r="BF58" s="2">
        <v>0.61474917462781653</v>
      </c>
      <c r="BG58" s="2">
        <v>0.69601614892668784</v>
      </c>
      <c r="BH58" s="2">
        <v>0.74500882579986649</v>
      </c>
      <c r="BI58" s="2">
        <v>0.79831495034249622</v>
      </c>
      <c r="BJ58" s="2">
        <v>0.84450472273359067</v>
      </c>
      <c r="BK58" s="2">
        <v>0.87484333597988195</v>
      </c>
      <c r="BL58" s="2">
        <v>0.81482612569683455</v>
      </c>
      <c r="BM58" s="2">
        <v>0.76991112355831626</v>
      </c>
      <c r="BN58" s="2">
        <v>0.78411901764739844</v>
      </c>
      <c r="BO58" s="2">
        <v>0.75022450808253061</v>
      </c>
      <c r="BP58" s="37">
        <v>471.90009358395997</v>
      </c>
      <c r="BQ58" s="2">
        <v>473.20439474582901</v>
      </c>
      <c r="BR58" s="2">
        <v>460.09396153678199</v>
      </c>
      <c r="BS58" s="2">
        <v>422.93856655807502</v>
      </c>
      <c r="BT58" s="2">
        <v>420.18154003324798</v>
      </c>
      <c r="BU58" s="2">
        <v>405.53704854216397</v>
      </c>
      <c r="BV58" s="2">
        <v>377.81813605678002</v>
      </c>
      <c r="BW58" s="2">
        <v>343.15697052487599</v>
      </c>
      <c r="BX58" s="2">
        <v>300.59646319699499</v>
      </c>
      <c r="BY58" s="2">
        <v>249.481466783587</v>
      </c>
      <c r="BZ58" s="2">
        <v>212.08670743878699</v>
      </c>
      <c r="CA58" s="2">
        <v>177.72398068678999</v>
      </c>
      <c r="CB58" s="2">
        <v>145.17439975604</v>
      </c>
      <c r="CC58" s="2">
        <v>111.730847689466</v>
      </c>
      <c r="CD58" s="2">
        <v>99.976597678188</v>
      </c>
      <c r="CE58" s="2">
        <v>84.856612318218794</v>
      </c>
      <c r="CF58" s="37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37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37">
        <v>4.3115639235242045E-2</v>
      </c>
      <c r="DM58" s="2">
        <v>4.4696958383842314E-2</v>
      </c>
      <c r="DN58" s="2">
        <v>4.6559949866979332E-2</v>
      </c>
      <c r="DO58" s="2">
        <v>4.6912637114465909E-2</v>
      </c>
      <c r="DP58" s="2">
        <v>4.5842480858584993E-2</v>
      </c>
      <c r="DQ58" s="2">
        <v>4.2102887052084328E-2</v>
      </c>
      <c r="DR58" s="2">
        <v>4.3945352504703529E-2</v>
      </c>
      <c r="DS58" s="2">
        <v>4.1212548922899911E-2</v>
      </c>
      <c r="DT58" s="2">
        <v>5.7176457026849689E-2</v>
      </c>
      <c r="DU58" s="2">
        <v>3.514637788829833E-2</v>
      </c>
      <c r="DV58" s="2">
        <v>5.2436877936309106E-2</v>
      </c>
      <c r="DW58" s="2">
        <v>4.1373793294545685E-2</v>
      </c>
      <c r="DX58" s="2">
        <v>3.8794392656247345E-2</v>
      </c>
      <c r="DY58" s="2">
        <v>3.3549200895418317E-2</v>
      </c>
      <c r="DZ58" s="2">
        <v>3.4179593194740385E-2</v>
      </c>
      <c r="EA58" s="2">
        <v>3.3341929064959544E-2</v>
      </c>
      <c r="EB58" s="37">
        <v>106.8222399429207</v>
      </c>
      <c r="EC58" s="2">
        <v>97.795871124446691</v>
      </c>
      <c r="ED58" s="2">
        <v>103.95291666033069</v>
      </c>
      <c r="EE58" s="2">
        <v>100.02269441711162</v>
      </c>
      <c r="EF58" s="2">
        <v>99.027387811856485</v>
      </c>
      <c r="EG58" s="2">
        <v>99.481972125537723</v>
      </c>
      <c r="EH58" s="2">
        <v>101.77775711414404</v>
      </c>
      <c r="EI58" s="2">
        <v>98.572674294755686</v>
      </c>
      <c r="EJ58" s="2">
        <v>92.320707205658152</v>
      </c>
      <c r="EK58" s="2">
        <v>84.904825982380871</v>
      </c>
      <c r="EL58" s="2">
        <v>78.330862090233239</v>
      </c>
      <c r="EM58" s="2">
        <v>69.141062263518165</v>
      </c>
      <c r="EN58" s="2">
        <v>57.477245815138275</v>
      </c>
      <c r="EO58" s="2">
        <v>48.750099443164814</v>
      </c>
      <c r="EP58" s="2">
        <v>46.354081246336051</v>
      </c>
      <c r="EQ58" s="2">
        <v>40.756495201586048</v>
      </c>
      <c r="ER58" s="37">
        <v>168.33892045677476</v>
      </c>
      <c r="ES58" s="2">
        <v>146.67878076869454</v>
      </c>
      <c r="ET58" s="2">
        <v>126.54434312224652</v>
      </c>
      <c r="EU58" s="2">
        <v>112.02405215709724</v>
      </c>
      <c r="EV58" s="2">
        <v>91.875496754444868</v>
      </c>
      <c r="EW58" s="2">
        <v>87.709644559697509</v>
      </c>
      <c r="EX58" s="2">
        <v>83.941136530199103</v>
      </c>
      <c r="EY58" s="2">
        <v>77.355595220445053</v>
      </c>
      <c r="EZ58" s="2">
        <v>72.07701263870895</v>
      </c>
      <c r="FA58" s="2">
        <v>64.993054015827596</v>
      </c>
      <c r="FB58" s="2">
        <v>61.713185155834225</v>
      </c>
      <c r="FC58" s="2">
        <v>59.838527832515993</v>
      </c>
      <c r="FD58" s="2">
        <v>50.514089359677371</v>
      </c>
      <c r="FE58" s="2">
        <v>49.137205498486054</v>
      </c>
      <c r="FF58" s="2">
        <v>49.730460694460348</v>
      </c>
      <c r="FG58" s="2">
        <v>47.878416376884857</v>
      </c>
      <c r="FH58" s="37">
        <v>3.0972406703842328</v>
      </c>
      <c r="FI58" s="2">
        <v>2.7363973501071772</v>
      </c>
      <c r="FJ58" s="2">
        <v>2.3303791454098799</v>
      </c>
      <c r="FK58" s="2">
        <v>1.9132788437560897</v>
      </c>
      <c r="FL58" s="2">
        <v>1.7302945180609048</v>
      </c>
      <c r="FM58" s="2">
        <v>1.4957365786274441</v>
      </c>
      <c r="FN58" s="2">
        <v>1.3053069931947805</v>
      </c>
      <c r="FO58" s="2">
        <v>1.162565395444086</v>
      </c>
      <c r="FP58" s="2">
        <v>1.0817620776352284</v>
      </c>
      <c r="FQ58" s="2">
        <v>0.99975928459733654</v>
      </c>
      <c r="FR58" s="2">
        <v>1.0184704444983235</v>
      </c>
      <c r="FS58" s="2">
        <v>0.96299660956833488</v>
      </c>
      <c r="FT58" s="2">
        <v>0.90929402825808547</v>
      </c>
      <c r="FU58" s="2">
        <v>0.92595823533250232</v>
      </c>
      <c r="FV58" s="2">
        <v>0.93223884384340927</v>
      </c>
      <c r="FW58" s="2">
        <v>0.9131315629725254</v>
      </c>
      <c r="FX58" s="37">
        <v>24.53661676991916</v>
      </c>
      <c r="FY58" s="2">
        <v>21.135091946936672</v>
      </c>
      <c r="FZ58" s="2">
        <v>17.794394879578398</v>
      </c>
      <c r="GA58" s="2">
        <v>15.111329964805158</v>
      </c>
      <c r="GB58" s="2">
        <v>10.675785511269616</v>
      </c>
      <c r="GC58" s="2">
        <v>9.4569904167576588</v>
      </c>
      <c r="GD58" s="2">
        <v>8.5124267535233233</v>
      </c>
      <c r="GE58" s="2">
        <v>7.4993374712502918</v>
      </c>
      <c r="GF58" s="2">
        <v>7.0657605194802651</v>
      </c>
      <c r="GG58" s="2">
        <v>6.1999921978982524</v>
      </c>
      <c r="GH58" s="2">
        <v>6.046017850980709</v>
      </c>
      <c r="GI58" s="2">
        <v>5.9089087022418774</v>
      </c>
      <c r="GJ58" s="2">
        <v>5.2565545040438613</v>
      </c>
      <c r="GK58" s="2">
        <v>5.7264604189902633</v>
      </c>
      <c r="GL58" s="2">
        <v>5.9036117290975154</v>
      </c>
      <c r="GM58" s="2">
        <v>5.8898626300668777</v>
      </c>
      <c r="GN58" s="37">
        <v>14.555447953763068</v>
      </c>
      <c r="GO58" s="2">
        <v>14.517007467053897</v>
      </c>
      <c r="GP58" s="2">
        <v>13.397601176963803</v>
      </c>
      <c r="GQ58" s="2">
        <v>16.226296084322815</v>
      </c>
      <c r="GR58" s="2">
        <v>14.818457616820348</v>
      </c>
      <c r="GS58" s="2">
        <v>16.57108091712843</v>
      </c>
      <c r="GT58" s="2">
        <v>15.41429729889296</v>
      </c>
      <c r="GU58" s="2">
        <v>20.890693178662506</v>
      </c>
      <c r="GV58" s="2">
        <v>19.325951713173648</v>
      </c>
      <c r="GW58" s="2">
        <v>17.754892216914744</v>
      </c>
      <c r="GX58" s="2">
        <v>17.9595476533922</v>
      </c>
      <c r="GY58" s="2">
        <v>17.390115021577387</v>
      </c>
      <c r="GZ58" s="2">
        <v>16.163310620004342</v>
      </c>
      <c r="HA58" s="2">
        <v>14.829622452689801</v>
      </c>
      <c r="HB58" s="2">
        <v>16.982007566926594</v>
      </c>
      <c r="HC58" s="2">
        <v>15.35322144437931</v>
      </c>
      <c r="HD58" s="37">
        <v>4.0974876441123786</v>
      </c>
      <c r="HE58" s="2">
        <v>3.750377975264366</v>
      </c>
      <c r="HF58" s="2">
        <v>3.7422204155041023</v>
      </c>
      <c r="HG58" s="2">
        <v>3.6999380766389551</v>
      </c>
      <c r="HH58" s="2">
        <v>3.2911275780909293</v>
      </c>
      <c r="HI58" s="2">
        <v>3.2763451995818169</v>
      </c>
      <c r="HJ58" s="2">
        <v>3.0950921422367776</v>
      </c>
      <c r="HK58" s="2">
        <v>3.3619724471660288</v>
      </c>
      <c r="HL58" s="2">
        <v>3.0315210681404823</v>
      </c>
      <c r="HM58" s="2">
        <v>2.724771120988108</v>
      </c>
      <c r="HN58" s="2">
        <v>2.6019825663817646</v>
      </c>
      <c r="HO58" s="2">
        <v>2.4232214896454893</v>
      </c>
      <c r="HP58" s="2">
        <v>2.1625817623910528</v>
      </c>
      <c r="HQ58" s="2">
        <v>1.9637987979397127</v>
      </c>
      <c r="HR58" s="2">
        <v>2.1113723944137677</v>
      </c>
      <c r="HS58" s="2">
        <v>1.9140693920374008</v>
      </c>
      <c r="HT58" s="37">
        <v>25.506741541477165</v>
      </c>
      <c r="HU58" s="2">
        <v>25.796074877432801</v>
      </c>
      <c r="HV58" s="2">
        <v>23.466795278977703</v>
      </c>
      <c r="HW58" s="2">
        <v>29.389962269017516</v>
      </c>
      <c r="HX58" s="2">
        <v>26.917324705025049</v>
      </c>
      <c r="HY58" s="2">
        <v>30.537303874406533</v>
      </c>
      <c r="HZ58" s="2">
        <v>28.329471643553351</v>
      </c>
      <c r="IA58" s="2">
        <v>39.372621569405318</v>
      </c>
      <c r="IB58" s="2">
        <v>36.476479497313044</v>
      </c>
      <c r="IC58" s="2">
        <v>33.556037188562748</v>
      </c>
      <c r="ID58" s="2">
        <v>34.074705796381394</v>
      </c>
      <c r="IE58" s="2">
        <v>33.11066343349259</v>
      </c>
      <c r="IF58" s="2">
        <v>30.873301801184841</v>
      </c>
      <c r="IG58" s="2">
        <v>28.313512483914501</v>
      </c>
      <c r="IH58" s="2">
        <v>32.605222327931195</v>
      </c>
      <c r="II58" s="38">
        <v>29.443172355079611</v>
      </c>
    </row>
    <row r="59" spans="1:243" x14ac:dyDescent="0.35">
      <c r="A59" s="65">
        <v>54</v>
      </c>
      <c r="B59" s="48" t="s">
        <v>95</v>
      </c>
      <c r="C59" s="28" t="s">
        <v>156</v>
      </c>
      <c r="D59" s="37">
        <v>11379.011109878789</v>
      </c>
      <c r="E59" s="2">
        <v>11306.774628002762</v>
      </c>
      <c r="F59" s="2">
        <v>11059.835223807386</v>
      </c>
      <c r="G59" s="2">
        <v>10328.189763633567</v>
      </c>
      <c r="H59" s="2">
        <v>9955.4395914539018</v>
      </c>
      <c r="I59" s="2">
        <v>9920.3548052101669</v>
      </c>
      <c r="J59" s="2">
        <v>9861.348389795312</v>
      </c>
      <c r="K59" s="2">
        <v>10006.494563415072</v>
      </c>
      <c r="L59" s="2">
        <v>9779.619211716843</v>
      </c>
      <c r="M59" s="2">
        <v>9678.1699680647853</v>
      </c>
      <c r="N59" s="2">
        <v>9182.5043638333518</v>
      </c>
      <c r="O59" s="2">
        <v>9029.9733543975071</v>
      </c>
      <c r="P59" s="2">
        <v>8401.3791775521913</v>
      </c>
      <c r="Q59" s="2">
        <v>8414.931614757541</v>
      </c>
      <c r="R59" s="2">
        <v>7441.0940075724775</v>
      </c>
      <c r="S59" s="2">
        <v>7290.02764789908</v>
      </c>
      <c r="T59" s="37">
        <v>10855.424161484307</v>
      </c>
      <c r="U59" s="2">
        <v>10785.454166889567</v>
      </c>
      <c r="V59" s="2">
        <v>10558.737342125771</v>
      </c>
      <c r="W59" s="2">
        <v>9852.5291443875594</v>
      </c>
      <c r="X59" s="2">
        <v>9493.7734329478662</v>
      </c>
      <c r="Y59" s="2">
        <v>9464.5650538968548</v>
      </c>
      <c r="Z59" s="2">
        <v>9415.0958164640106</v>
      </c>
      <c r="AA59" s="2">
        <v>9570.4955941946264</v>
      </c>
      <c r="AB59" s="2">
        <v>9344.7405086625113</v>
      </c>
      <c r="AC59" s="2">
        <v>9258.7605443011616</v>
      </c>
      <c r="AD59" s="2">
        <v>8789.6170549741819</v>
      </c>
      <c r="AE59" s="2">
        <v>8651.2998668869186</v>
      </c>
      <c r="AF59" s="2">
        <v>8041.2620406402948</v>
      </c>
      <c r="AG59" s="2">
        <v>8064.1626783204274</v>
      </c>
      <c r="AH59" s="2">
        <v>7114.8544755258954</v>
      </c>
      <c r="AI59" s="2">
        <v>6975.2050497690607</v>
      </c>
      <c r="AJ59" s="37">
        <v>4421.8783828268142</v>
      </c>
      <c r="AK59" s="2">
        <v>4440.0747513287051</v>
      </c>
      <c r="AL59" s="2">
        <v>4299.2917430562147</v>
      </c>
      <c r="AM59" s="2">
        <v>4107.0686191759978</v>
      </c>
      <c r="AN59" s="2">
        <v>3692.8622462909593</v>
      </c>
      <c r="AO59" s="2">
        <v>3647.3522773765944</v>
      </c>
      <c r="AP59" s="2">
        <v>3455.7920228397343</v>
      </c>
      <c r="AQ59" s="2">
        <v>3289.93297564875</v>
      </c>
      <c r="AR59" s="2">
        <v>3365.1999041140689</v>
      </c>
      <c r="AS59" s="2">
        <v>3271.556517251187</v>
      </c>
      <c r="AT59" s="2">
        <v>2896.0180415276568</v>
      </c>
      <c r="AU59" s="2">
        <v>2895.947950604329</v>
      </c>
      <c r="AV59" s="2">
        <v>2742.1139064726476</v>
      </c>
      <c r="AW59" s="2">
        <v>2835.8175043780129</v>
      </c>
      <c r="AX59" s="2">
        <v>2549.9231255361406</v>
      </c>
      <c r="AY59" s="2">
        <v>2492.0916265948817</v>
      </c>
      <c r="AZ59" s="37">
        <v>331.87153872735945</v>
      </c>
      <c r="BA59" s="2">
        <v>336.00039969432231</v>
      </c>
      <c r="BB59" s="2">
        <v>328.80599760948968</v>
      </c>
      <c r="BC59" s="2">
        <v>309.63389325158965</v>
      </c>
      <c r="BD59" s="2">
        <v>317.26952911823611</v>
      </c>
      <c r="BE59" s="2">
        <v>313.68734470158211</v>
      </c>
      <c r="BF59" s="2">
        <v>311.07233709322657</v>
      </c>
      <c r="BG59" s="2">
        <v>324.6382073040246</v>
      </c>
      <c r="BH59" s="2">
        <v>347.96920297285362</v>
      </c>
      <c r="BI59" s="2">
        <v>363.52307180747835</v>
      </c>
      <c r="BJ59" s="2">
        <v>357.23628208737807</v>
      </c>
      <c r="BK59" s="2">
        <v>364.85290032032253</v>
      </c>
      <c r="BL59" s="2">
        <v>357.36122883904676</v>
      </c>
      <c r="BM59" s="2">
        <v>368.95214596082974</v>
      </c>
      <c r="BN59" s="2">
        <v>350.69100553362915</v>
      </c>
      <c r="BO59" s="2">
        <v>345.48461550358059</v>
      </c>
      <c r="BP59" s="37">
        <v>311277.24340447999</v>
      </c>
      <c r="BQ59" s="2">
        <v>307412.62117400003</v>
      </c>
      <c r="BR59" s="2">
        <v>293043.93893637299</v>
      </c>
      <c r="BS59" s="2">
        <v>278074.93346998497</v>
      </c>
      <c r="BT59" s="2">
        <v>273660.15549340699</v>
      </c>
      <c r="BU59" s="2">
        <v>270012.600649703</v>
      </c>
      <c r="BV59" s="2">
        <v>266537.32821645302</v>
      </c>
      <c r="BW59" s="2">
        <v>257338.01081254499</v>
      </c>
      <c r="BX59" s="2">
        <v>247932.69389870501</v>
      </c>
      <c r="BY59" s="2">
        <v>230968.739929501</v>
      </c>
      <c r="BZ59" s="2">
        <v>216632.73649436201</v>
      </c>
      <c r="CA59" s="2">
        <v>200407.458384386</v>
      </c>
      <c r="CB59" s="2">
        <v>188170.36519275801</v>
      </c>
      <c r="CC59" s="2">
        <v>173153.21605589299</v>
      </c>
      <c r="CD59" s="2">
        <v>161490.07053917099</v>
      </c>
      <c r="CE59" s="2">
        <v>153093.90586342901</v>
      </c>
      <c r="CF59" s="37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37">
        <v>551.15250806182496</v>
      </c>
      <c r="CW59" s="2">
        <v>545.64098298120496</v>
      </c>
      <c r="CX59" s="2">
        <v>540.18457315139506</v>
      </c>
      <c r="CY59" s="2">
        <v>534.78272741987996</v>
      </c>
      <c r="CZ59" s="2">
        <v>529.43490014567999</v>
      </c>
      <c r="DA59" s="2">
        <v>524.14055114422501</v>
      </c>
      <c r="DB59" s="2">
        <v>518.89914563278001</v>
      </c>
      <c r="DC59" s="2">
        <v>513.71015417645503</v>
      </c>
      <c r="DD59" s="2">
        <v>508.57305263468999</v>
      </c>
      <c r="DE59" s="2">
        <v>503.48732210834498</v>
      </c>
      <c r="DF59" s="2">
        <v>498.45244888726</v>
      </c>
      <c r="DG59" s="2">
        <v>493.46792439838703</v>
      </c>
      <c r="DH59" s="2">
        <v>466.85669556244602</v>
      </c>
      <c r="DI59" s="2">
        <v>440.51157901486403</v>
      </c>
      <c r="DJ59" s="2">
        <v>418.49752598602203</v>
      </c>
      <c r="DK59" s="2">
        <v>396.70361348746701</v>
      </c>
      <c r="DL59" s="37">
        <v>738.53539000880244</v>
      </c>
      <c r="DM59" s="2">
        <v>719.27988381182513</v>
      </c>
      <c r="DN59" s="2">
        <v>690.34053414505331</v>
      </c>
      <c r="DO59" s="2">
        <v>647.51931368499561</v>
      </c>
      <c r="DP59" s="2">
        <v>623.44568617974198</v>
      </c>
      <c r="DQ59" s="2">
        <v>610.87866799219739</v>
      </c>
      <c r="DR59" s="2">
        <v>572.69719959419967</v>
      </c>
      <c r="DS59" s="2">
        <v>553.0143364065076</v>
      </c>
      <c r="DT59" s="2">
        <v>547.73881256880361</v>
      </c>
      <c r="DU59" s="2">
        <v>537.44048360986346</v>
      </c>
      <c r="DV59" s="2">
        <v>479.57104110679808</v>
      </c>
      <c r="DW59" s="2">
        <v>479.18441593042638</v>
      </c>
      <c r="DX59" s="2">
        <v>466.96226894253829</v>
      </c>
      <c r="DY59" s="2">
        <v>488.71077218326724</v>
      </c>
      <c r="DZ59" s="2">
        <v>432.44824193027029</v>
      </c>
      <c r="EA59" s="2">
        <v>431.12929165778559</v>
      </c>
      <c r="EB59" s="37">
        <v>26902.115633316782</v>
      </c>
      <c r="EC59" s="2">
        <v>26064.168872189828</v>
      </c>
      <c r="ED59" s="2">
        <v>25652.520049593211</v>
      </c>
      <c r="EE59" s="2">
        <v>23818.22599679558</v>
      </c>
      <c r="EF59" s="2">
        <v>24761.696503561325</v>
      </c>
      <c r="EG59" s="2">
        <v>25403.215545800194</v>
      </c>
      <c r="EH59" s="2">
        <v>26319.319517975855</v>
      </c>
      <c r="EI59" s="2">
        <v>26787.834866379282</v>
      </c>
      <c r="EJ59" s="2">
        <v>27837.422740054648</v>
      </c>
      <c r="EK59" s="2">
        <v>27317.699545749198</v>
      </c>
      <c r="EL59" s="2">
        <v>26039.147299076976</v>
      </c>
      <c r="EM59" s="2">
        <v>24170.795347863055</v>
      </c>
      <c r="EN59" s="2">
        <v>21811.398781795033</v>
      </c>
      <c r="EO59" s="2">
        <v>21163.393912567393</v>
      </c>
      <c r="EP59" s="2">
        <v>19888.938401331852</v>
      </c>
      <c r="EQ59" s="2">
        <v>19122.357620451279</v>
      </c>
      <c r="ER59" s="37">
        <v>281047.53610336903</v>
      </c>
      <c r="ES59" s="2">
        <v>275547.95177537727</v>
      </c>
      <c r="ET59" s="2">
        <v>265387.63902495679</v>
      </c>
      <c r="EU59" s="2">
        <v>249275.87466070493</v>
      </c>
      <c r="EV59" s="2">
        <v>227357.77250128993</v>
      </c>
      <c r="EW59" s="2">
        <v>221618.48053240828</v>
      </c>
      <c r="EX59" s="2">
        <v>211831.5602539301</v>
      </c>
      <c r="EY59" s="2">
        <v>202103.79419356337</v>
      </c>
      <c r="EZ59" s="2">
        <v>205860.98977998947</v>
      </c>
      <c r="FA59" s="2">
        <v>197471.74515525383</v>
      </c>
      <c r="FB59" s="2">
        <v>179311.26731576503</v>
      </c>
      <c r="FC59" s="2">
        <v>176960.62654720672</v>
      </c>
      <c r="FD59" s="2">
        <v>165520.87437158756</v>
      </c>
      <c r="FE59" s="2">
        <v>168625.60112431066</v>
      </c>
      <c r="FF59" s="2">
        <v>156799.17232301846</v>
      </c>
      <c r="FG59" s="2">
        <v>151288.37085229077</v>
      </c>
      <c r="FH59" s="37">
        <v>3825.1642008144445</v>
      </c>
      <c r="FI59" s="2">
        <v>3657.552039134504</v>
      </c>
      <c r="FJ59" s="2">
        <v>3496.1829661511501</v>
      </c>
      <c r="FK59" s="2">
        <v>3073.6102680572108</v>
      </c>
      <c r="FL59" s="2">
        <v>3025.0588238273726</v>
      </c>
      <c r="FM59" s="2">
        <v>2803.9531945264525</v>
      </c>
      <c r="FN59" s="2">
        <v>2649.4647016339813</v>
      </c>
      <c r="FO59" s="2">
        <v>2472.5933211393276</v>
      </c>
      <c r="FP59" s="2">
        <v>2454.5803114739092</v>
      </c>
      <c r="FQ59" s="2">
        <v>2316.1229613459736</v>
      </c>
      <c r="FR59" s="2">
        <v>2181.7216095036983</v>
      </c>
      <c r="FS59" s="2">
        <v>2094.1368179953884</v>
      </c>
      <c r="FT59" s="2">
        <v>1992.854145997318</v>
      </c>
      <c r="FU59" s="2">
        <v>1999.9942276448096</v>
      </c>
      <c r="FV59" s="2">
        <v>1980.1981798555978</v>
      </c>
      <c r="FW59" s="2">
        <v>1955.4356150403446</v>
      </c>
      <c r="FX59" s="37">
        <v>70103.174272142845</v>
      </c>
      <c r="FY59" s="2">
        <v>68144.643506472377</v>
      </c>
      <c r="FZ59" s="2">
        <v>66673.238150223682</v>
      </c>
      <c r="GA59" s="2">
        <v>64173.486397876135</v>
      </c>
      <c r="GB59" s="2">
        <v>58587.415498424642</v>
      </c>
      <c r="GC59" s="2">
        <v>55198.469316696748</v>
      </c>
      <c r="GD59" s="2">
        <v>52868.28068109366</v>
      </c>
      <c r="GE59" s="2">
        <v>52616.589937532161</v>
      </c>
      <c r="GF59" s="2">
        <v>50530.140916094344</v>
      </c>
      <c r="GG59" s="2">
        <v>47869.677449336348</v>
      </c>
      <c r="GH59" s="2">
        <v>45639.075756342354</v>
      </c>
      <c r="GI59" s="2">
        <v>45220.058556344833</v>
      </c>
      <c r="GJ59" s="2">
        <v>44574.282711372012</v>
      </c>
      <c r="GK59" s="2">
        <v>42162.252378781552</v>
      </c>
      <c r="GL59" s="2">
        <v>42840.082210421344</v>
      </c>
      <c r="GM59" s="2">
        <v>42261.59698592301</v>
      </c>
      <c r="GN59" s="37">
        <v>16145.344930966161</v>
      </c>
      <c r="GO59" s="2">
        <v>16577.784758486192</v>
      </c>
      <c r="GP59" s="2">
        <v>15586.797885741591</v>
      </c>
      <c r="GQ59" s="2">
        <v>16732.864972225638</v>
      </c>
      <c r="GR59" s="2">
        <v>15341.816219579141</v>
      </c>
      <c r="GS59" s="2">
        <v>15827.50304252406</v>
      </c>
      <c r="GT59" s="2">
        <v>14705.362887485027</v>
      </c>
      <c r="GU59" s="2">
        <v>17001.646121389793</v>
      </c>
      <c r="GV59" s="2">
        <v>16586.176669575725</v>
      </c>
      <c r="GW59" s="2">
        <v>15933.969154027556</v>
      </c>
      <c r="GX59" s="2">
        <v>14932.105446012854</v>
      </c>
      <c r="GY59" s="2">
        <v>14772.11749992158</v>
      </c>
      <c r="GZ59" s="2">
        <v>14282.795521366517</v>
      </c>
      <c r="HA59" s="2">
        <v>14519.317995163688</v>
      </c>
      <c r="HB59" s="2">
        <v>14602.630847068947</v>
      </c>
      <c r="HC59" s="2">
        <v>13638.286729202799</v>
      </c>
      <c r="HD59" s="37">
        <v>10645.715642933834</v>
      </c>
      <c r="HE59" s="2">
        <v>10912.532688962774</v>
      </c>
      <c r="HF59" s="2">
        <v>10572.584882112858</v>
      </c>
      <c r="HG59" s="2">
        <v>10436.053806555368</v>
      </c>
      <c r="HH59" s="2">
        <v>9704.5920454024908</v>
      </c>
      <c r="HI59" s="2">
        <v>9469.5021027896</v>
      </c>
      <c r="HJ59" s="2">
        <v>8735.2090461423413</v>
      </c>
      <c r="HK59" s="2">
        <v>8659.0348863626587</v>
      </c>
      <c r="HL59" s="2">
        <v>8556.5600086859558</v>
      </c>
      <c r="HM59" s="2">
        <v>8326.3157086582032</v>
      </c>
      <c r="HN59" s="2">
        <v>7340.5538954957174</v>
      </c>
      <c r="HO59" s="2">
        <v>7258.7360290049792</v>
      </c>
      <c r="HP59" s="2">
        <v>6918.5957137779151</v>
      </c>
      <c r="HQ59" s="2">
        <v>7079.4244822479777</v>
      </c>
      <c r="HR59" s="2">
        <v>6469.801883647373</v>
      </c>
      <c r="HS59" s="2">
        <v>6268.996881152867</v>
      </c>
      <c r="HT59" s="37">
        <v>21537.426434614892</v>
      </c>
      <c r="HU59" s="2">
        <v>22148.920989561873</v>
      </c>
      <c r="HV59" s="2">
        <v>20457.078505679256</v>
      </c>
      <c r="HW59" s="2">
        <v>22997.118310038848</v>
      </c>
      <c r="HX59" s="2">
        <v>20937.755459426407</v>
      </c>
      <c r="HY59" s="2">
        <v>22187.628547240965</v>
      </c>
      <c r="HZ59" s="2">
        <v>20668.694691538185</v>
      </c>
      <c r="IA59" s="2">
        <v>25517.107346164368</v>
      </c>
      <c r="IB59" s="2">
        <v>24762.144347909485</v>
      </c>
      <c r="IC59" s="2">
        <v>23665.471858583107</v>
      </c>
      <c r="ID59" s="2">
        <v>22671.808751474447</v>
      </c>
      <c r="IE59" s="2">
        <v>22440.193554301208</v>
      </c>
      <c r="IF59" s="2">
        <v>21819.280107692222</v>
      </c>
      <c r="IG59" s="2">
        <v>22121.75099407318</v>
      </c>
      <c r="IH59" s="2">
        <v>22941.343122138394</v>
      </c>
      <c r="II59" s="38">
        <v>21174.190586028919</v>
      </c>
    </row>
    <row r="60" spans="1:243" x14ac:dyDescent="0.35">
      <c r="A60" s="128"/>
      <c r="B60" s="49" t="s">
        <v>96</v>
      </c>
      <c r="C60" s="60" t="s">
        <v>96</v>
      </c>
      <c r="D60" s="39">
        <v>67500.346317583098</v>
      </c>
      <c r="E60" s="40">
        <v>62056.222629727476</v>
      </c>
      <c r="F60" s="40">
        <v>68201.045501670626</v>
      </c>
      <c r="G60" s="40">
        <v>62904.049823733949</v>
      </c>
      <c r="H60" s="40">
        <v>59352.997833465837</v>
      </c>
      <c r="I60" s="40">
        <v>57780.672805883114</v>
      </c>
      <c r="J60" s="40">
        <v>56219.744790973447</v>
      </c>
      <c r="K60" s="40">
        <v>56870.920681978685</v>
      </c>
      <c r="L60" s="40">
        <v>57817.27761242164</v>
      </c>
      <c r="M60" s="40">
        <v>56470.755497218925</v>
      </c>
      <c r="N60" s="40">
        <v>55463.318821765555</v>
      </c>
      <c r="O60" s="40">
        <v>54189.417792802647</v>
      </c>
      <c r="P60" s="40">
        <v>48660.316149609716</v>
      </c>
      <c r="Q60" s="40">
        <v>50681.958704908116</v>
      </c>
      <c r="R60" s="40">
        <v>49492.396852988488</v>
      </c>
      <c r="S60" s="40">
        <v>48754.010636379302</v>
      </c>
      <c r="T60" s="39">
        <v>55853.211267316816</v>
      </c>
      <c r="U60" s="40">
        <v>51029.412131185833</v>
      </c>
      <c r="V60" s="40">
        <v>57048.409379552417</v>
      </c>
      <c r="W60" s="40">
        <v>52229.786407280779</v>
      </c>
      <c r="X60" s="40">
        <v>49085.160646820288</v>
      </c>
      <c r="Y60" s="40">
        <v>47638.967638003989</v>
      </c>
      <c r="Z60" s="40">
        <v>46070.762281997399</v>
      </c>
      <c r="AA60" s="40">
        <v>46837.290287906413</v>
      </c>
      <c r="AB60" s="40">
        <v>47862.966534562569</v>
      </c>
      <c r="AC60" s="40">
        <v>46474.969834333497</v>
      </c>
      <c r="AD60" s="40">
        <v>45830.16394940258</v>
      </c>
      <c r="AE60" s="40">
        <v>44714.38173601107</v>
      </c>
      <c r="AF60" s="40">
        <v>39271.662044757933</v>
      </c>
      <c r="AG60" s="40">
        <v>41496.558529891954</v>
      </c>
      <c r="AH60" s="40">
        <v>40345.148379782426</v>
      </c>
      <c r="AI60" s="40">
        <v>39833.785519910423</v>
      </c>
      <c r="AJ60" s="39">
        <v>225968.75297056339</v>
      </c>
      <c r="AK60" s="40">
        <v>219989.28818709491</v>
      </c>
      <c r="AL60" s="40">
        <v>215897.35467089422</v>
      </c>
      <c r="AM60" s="40">
        <v>209554.23447342406</v>
      </c>
      <c r="AN60" s="40">
        <v>202148.00371522893</v>
      </c>
      <c r="AO60" s="40">
        <v>198201.63313061267</v>
      </c>
      <c r="AP60" s="40">
        <v>192767.82120821229</v>
      </c>
      <c r="AQ60" s="40">
        <v>187918.98085835154</v>
      </c>
      <c r="AR60" s="40">
        <v>185437.29980557406</v>
      </c>
      <c r="AS60" s="40">
        <v>183892.64578723646</v>
      </c>
      <c r="AT60" s="40">
        <v>180499.5100629995</v>
      </c>
      <c r="AU60" s="40">
        <v>174823.76795015193</v>
      </c>
      <c r="AV60" s="40">
        <v>171364.5790230697</v>
      </c>
      <c r="AW60" s="40">
        <v>169471.6782043128</v>
      </c>
      <c r="AX60" s="40">
        <v>168048.94089151698</v>
      </c>
      <c r="AY60" s="40">
        <v>166187.8811755348</v>
      </c>
      <c r="AZ60" s="39">
        <v>14495.324037840643</v>
      </c>
      <c r="BA60" s="40">
        <v>13834.342317810493</v>
      </c>
      <c r="BB60" s="40">
        <v>14374.051948540986</v>
      </c>
      <c r="BC60" s="40">
        <v>13271.799482092674</v>
      </c>
      <c r="BD60" s="40">
        <v>13053.521048962617</v>
      </c>
      <c r="BE60" s="40">
        <v>13164.861087547673</v>
      </c>
      <c r="BF60" s="40">
        <v>13551.639437117579</v>
      </c>
      <c r="BG60" s="40">
        <v>13686.445864333762</v>
      </c>
      <c r="BH60" s="40">
        <v>13578.382383023936</v>
      </c>
      <c r="BI60" s="40">
        <v>14057.564693343531</v>
      </c>
      <c r="BJ60" s="40">
        <v>13219.37417359471</v>
      </c>
      <c r="BK60" s="40">
        <v>13444.442506640771</v>
      </c>
      <c r="BL60" s="40">
        <v>13600.634610793484</v>
      </c>
      <c r="BM60" s="40">
        <v>13222.521834675734</v>
      </c>
      <c r="BN60" s="40">
        <v>13402.029400736106</v>
      </c>
      <c r="BO60" s="40">
        <v>12978.318541359013</v>
      </c>
      <c r="BP60" s="39">
        <v>1087453.3018110213</v>
      </c>
      <c r="BQ60" s="40">
        <v>1084068.5075665696</v>
      </c>
      <c r="BR60" s="40">
        <v>1063738.010635939</v>
      </c>
      <c r="BS60" s="40">
        <v>1038909.9064939126</v>
      </c>
      <c r="BT60" s="40">
        <v>1022805.0832864568</v>
      </c>
      <c r="BU60" s="40">
        <v>1013805.5957373219</v>
      </c>
      <c r="BV60" s="40">
        <v>1039126.7435921928</v>
      </c>
      <c r="BW60" s="40">
        <v>1058529.7468162386</v>
      </c>
      <c r="BX60" s="40">
        <v>1076452.954168214</v>
      </c>
      <c r="BY60" s="40">
        <v>1041370.0793334602</v>
      </c>
      <c r="BZ60" s="40">
        <v>986368.76158120472</v>
      </c>
      <c r="CA60" s="40">
        <v>937452.86375918845</v>
      </c>
      <c r="CB60" s="40">
        <v>889399.61298722448</v>
      </c>
      <c r="CC60" s="40">
        <v>851852.16650852584</v>
      </c>
      <c r="CD60" s="40">
        <v>817342.55858123105</v>
      </c>
      <c r="CE60" s="40">
        <v>758379.55647748499</v>
      </c>
      <c r="CF60" s="39">
        <v>316205.71912456694</v>
      </c>
      <c r="CG60" s="40">
        <v>44780.057558626955</v>
      </c>
      <c r="CH60" s="40">
        <v>169244.38117181198</v>
      </c>
      <c r="CI60" s="40">
        <v>193666.62294370998</v>
      </c>
      <c r="CJ60" s="40">
        <v>70942.200679743008</v>
      </c>
      <c r="CK60" s="40">
        <v>46216.017452384993</v>
      </c>
      <c r="CL60" s="40">
        <v>73885.169665593014</v>
      </c>
      <c r="CM60" s="40">
        <v>31693.523564079002</v>
      </c>
      <c r="CN60" s="40">
        <v>28114.9169565339</v>
      </c>
      <c r="CO60" s="40">
        <v>32949.489675684999</v>
      </c>
      <c r="CP60" s="40">
        <v>55671.161103820203</v>
      </c>
      <c r="CQ60" s="40">
        <v>44425.9480307505</v>
      </c>
      <c r="CR60" s="40">
        <v>58653.468247828103</v>
      </c>
      <c r="CS60" s="40">
        <v>44749.4939952239</v>
      </c>
      <c r="CT60" s="40">
        <v>34433.1778374844</v>
      </c>
      <c r="CU60" s="40">
        <v>31348.102818082101</v>
      </c>
      <c r="CV60" s="39">
        <v>75090.076127127657</v>
      </c>
      <c r="CW60" s="40">
        <v>72161.149957983609</v>
      </c>
      <c r="CX60" s="40">
        <v>65404.033162078595</v>
      </c>
      <c r="CY60" s="40">
        <v>57141.459005092263</v>
      </c>
      <c r="CZ60" s="40">
        <v>54762.72067783276</v>
      </c>
      <c r="DA60" s="40">
        <v>43349.63883215026</v>
      </c>
      <c r="DB60" s="40">
        <v>47287.151052171954</v>
      </c>
      <c r="DC60" s="40">
        <v>54767.505609685017</v>
      </c>
      <c r="DD60" s="40">
        <v>59227.48067693448</v>
      </c>
      <c r="DE60" s="40">
        <v>47217.368097650098</v>
      </c>
      <c r="DF60" s="40">
        <v>33994.511911345224</v>
      </c>
      <c r="DG60" s="40">
        <v>35314.478137595674</v>
      </c>
      <c r="DH60" s="40">
        <v>38224.639110478594</v>
      </c>
      <c r="DI60" s="40">
        <v>39623.238602596328</v>
      </c>
      <c r="DJ60" s="40">
        <v>38564.600629793844</v>
      </c>
      <c r="DK60" s="40">
        <v>37982.370798206233</v>
      </c>
      <c r="DL60" s="39">
        <v>57326.120296255969</v>
      </c>
      <c r="DM60" s="40">
        <v>50911.682912430035</v>
      </c>
      <c r="DN60" s="40">
        <v>46952.151297287826</v>
      </c>
      <c r="DO60" s="40">
        <v>35005.895570401517</v>
      </c>
      <c r="DP60" s="40">
        <v>31386.894164024368</v>
      </c>
      <c r="DQ60" s="40">
        <v>35898.030171805614</v>
      </c>
      <c r="DR60" s="40">
        <v>33963.778885031148</v>
      </c>
      <c r="DS60" s="40">
        <v>31763.560269619731</v>
      </c>
      <c r="DT60" s="40">
        <v>42941.314143173557</v>
      </c>
      <c r="DU60" s="40">
        <v>41979.18255911662</v>
      </c>
      <c r="DV60" s="40">
        <v>34823.616852235878</v>
      </c>
      <c r="DW60" s="40">
        <v>35086.143883387085</v>
      </c>
      <c r="DX60" s="40">
        <v>20751.384318233191</v>
      </c>
      <c r="DY60" s="40">
        <v>20700.479347882847</v>
      </c>
      <c r="DZ60" s="40">
        <v>20445.038953687916</v>
      </c>
      <c r="EA60" s="40">
        <v>20037.023246486206</v>
      </c>
      <c r="EB60" s="39">
        <v>257965.77710958678</v>
      </c>
      <c r="EC60" s="40">
        <v>232315.38028633918</v>
      </c>
      <c r="ED60" s="40">
        <v>234393.38959464291</v>
      </c>
      <c r="EE60" s="40">
        <v>202983.77908302945</v>
      </c>
      <c r="EF60" s="40">
        <v>183240.50555558034</v>
      </c>
      <c r="EG60" s="40">
        <v>186119.15042045555</v>
      </c>
      <c r="EH60" s="40">
        <v>186410.65798996951</v>
      </c>
      <c r="EI60" s="40">
        <v>187843.50040826586</v>
      </c>
      <c r="EJ60" s="40">
        <v>197492.06863953487</v>
      </c>
      <c r="EK60" s="40">
        <v>188077.02933331195</v>
      </c>
      <c r="EL60" s="40">
        <v>185516.7411287312</v>
      </c>
      <c r="EM60" s="40">
        <v>177051.39015502913</v>
      </c>
      <c r="EN60" s="40">
        <v>154261.06414546529</v>
      </c>
      <c r="EO60" s="40">
        <v>148331.24189156055</v>
      </c>
      <c r="EP60" s="40">
        <v>149934.71702829388</v>
      </c>
      <c r="EQ60" s="40">
        <v>141565.26975024751</v>
      </c>
      <c r="ER60" s="39">
        <v>438375.39477795816</v>
      </c>
      <c r="ES60" s="40">
        <v>421437.5270489729</v>
      </c>
      <c r="ET60" s="40">
        <v>412926.74737308198</v>
      </c>
      <c r="EU60" s="40">
        <v>393824.89491655573</v>
      </c>
      <c r="EV60" s="40">
        <v>367254.20407172968</v>
      </c>
      <c r="EW60" s="40">
        <v>359891.83668907965</v>
      </c>
      <c r="EX60" s="40">
        <v>349235.23881262605</v>
      </c>
      <c r="EY60" s="40">
        <v>337887.56714694347</v>
      </c>
      <c r="EZ60" s="40">
        <v>344446.01867930166</v>
      </c>
      <c r="FA60" s="40">
        <v>336162.31071592733</v>
      </c>
      <c r="FB60" s="40">
        <v>315912.64454945771</v>
      </c>
      <c r="FC60" s="40">
        <v>310357.05390431848</v>
      </c>
      <c r="FD60" s="40">
        <v>289522.08800280874</v>
      </c>
      <c r="FE60" s="40">
        <v>290435.86600171722</v>
      </c>
      <c r="FF60" s="40">
        <v>282076.96001952619</v>
      </c>
      <c r="FG60" s="40">
        <v>274873.94283764448</v>
      </c>
      <c r="FH60" s="39">
        <v>59690.936782830024</v>
      </c>
      <c r="FI60" s="40">
        <v>55656.03864501066</v>
      </c>
      <c r="FJ60" s="40">
        <v>57134.229553243509</v>
      </c>
      <c r="FK60" s="40">
        <v>57022.624666618955</v>
      </c>
      <c r="FL60" s="40">
        <v>55402.059954768934</v>
      </c>
      <c r="FM60" s="40">
        <v>56515.195931089271</v>
      </c>
      <c r="FN60" s="40">
        <v>56918.816252915502</v>
      </c>
      <c r="FO60" s="40">
        <v>56871.104412879147</v>
      </c>
      <c r="FP60" s="40">
        <v>55893.802199194412</v>
      </c>
      <c r="FQ60" s="40">
        <v>56538.82808811513</v>
      </c>
      <c r="FR60" s="40">
        <v>55962.578433949471</v>
      </c>
      <c r="FS60" s="40">
        <v>55193.124293922774</v>
      </c>
      <c r="FT60" s="40">
        <v>56405.737561697279</v>
      </c>
      <c r="FU60" s="40">
        <v>54852.8004609239</v>
      </c>
      <c r="FV60" s="40">
        <v>54307.994990995758</v>
      </c>
      <c r="FW60" s="40">
        <v>54445.325400826885</v>
      </c>
      <c r="FX60" s="39">
        <v>197430.53027625516</v>
      </c>
      <c r="FY60" s="40">
        <v>181944.31117380018</v>
      </c>
      <c r="FZ60" s="40">
        <v>178983.58334373042</v>
      </c>
      <c r="GA60" s="40">
        <v>176585.0204835184</v>
      </c>
      <c r="GB60" s="40">
        <v>168537.04537401858</v>
      </c>
      <c r="GC60" s="40">
        <v>161479.11361376414</v>
      </c>
      <c r="GD60" s="40">
        <v>157719.76754316076</v>
      </c>
      <c r="GE60" s="40">
        <v>159238.43528390958</v>
      </c>
      <c r="GF60" s="40">
        <v>152796.2485595851</v>
      </c>
      <c r="GG60" s="40">
        <v>145093.47343851576</v>
      </c>
      <c r="GH60" s="40">
        <v>140753.7099324998</v>
      </c>
      <c r="GI60" s="40">
        <v>141640.90362574157</v>
      </c>
      <c r="GJ60" s="40">
        <v>139704.13609948062</v>
      </c>
      <c r="GK60" s="40">
        <v>136328.82654633373</v>
      </c>
      <c r="GL60" s="40">
        <v>139780.44769148668</v>
      </c>
      <c r="GM60" s="40">
        <v>138231.93556277498</v>
      </c>
      <c r="GN60" s="39">
        <v>74026.659924368854</v>
      </c>
      <c r="GO60" s="40">
        <v>71059.997842857338</v>
      </c>
      <c r="GP60" s="40">
        <v>68469.915159108714</v>
      </c>
      <c r="GQ60" s="40">
        <v>67964.114409818416</v>
      </c>
      <c r="GR60" s="40">
        <v>64113.283671937854</v>
      </c>
      <c r="GS60" s="40">
        <v>65330.68348903989</v>
      </c>
      <c r="GT60" s="40">
        <v>61750.877209810424</v>
      </c>
      <c r="GU60" s="40">
        <v>48028.021289373988</v>
      </c>
      <c r="GV60" s="40">
        <v>48957.712906158951</v>
      </c>
      <c r="GW60" s="40">
        <v>48334.11165684685</v>
      </c>
      <c r="GX60" s="40">
        <v>47371.398647706519</v>
      </c>
      <c r="GY60" s="40">
        <v>45952.812103838703</v>
      </c>
      <c r="GZ60" s="40">
        <v>43205.919944338981</v>
      </c>
      <c r="HA60" s="40">
        <v>42449.63489067374</v>
      </c>
      <c r="HB60" s="40">
        <v>43533.230998554041</v>
      </c>
      <c r="HC60" s="40">
        <v>41850.904426627618</v>
      </c>
      <c r="HD60" s="39">
        <v>33876.464252309415</v>
      </c>
      <c r="HE60" s="40">
        <v>31527.765129566887</v>
      </c>
      <c r="HF60" s="40">
        <v>30962.340401435205</v>
      </c>
      <c r="HG60" s="40">
        <v>28130.317670998564</v>
      </c>
      <c r="HH60" s="40">
        <v>26114.146090523136</v>
      </c>
      <c r="HI60" s="40">
        <v>25947.323204152039</v>
      </c>
      <c r="HJ60" s="40">
        <v>23229.630791483745</v>
      </c>
      <c r="HK60" s="40">
        <v>20857.106706136285</v>
      </c>
      <c r="HL60" s="40">
        <v>22181.763512456815</v>
      </c>
      <c r="HM60" s="40">
        <v>22145.849211330049</v>
      </c>
      <c r="HN60" s="40">
        <v>21277.639306315126</v>
      </c>
      <c r="HO60" s="40">
        <v>20007.488082359669</v>
      </c>
      <c r="HP60" s="40">
        <v>17865.829808622941</v>
      </c>
      <c r="HQ60" s="40">
        <v>16807.217656235356</v>
      </c>
      <c r="HR60" s="40">
        <v>16658.928899711151</v>
      </c>
      <c r="HS60" s="40">
        <v>16585.508297806406</v>
      </c>
      <c r="HT60" s="39">
        <v>152572.12451567888</v>
      </c>
      <c r="HU60" s="40">
        <v>148635.48346547905</v>
      </c>
      <c r="HV60" s="40">
        <v>142106.67590036662</v>
      </c>
      <c r="HW60" s="40">
        <v>145164.1001171268</v>
      </c>
      <c r="HX60" s="40">
        <v>139072.17070213816</v>
      </c>
      <c r="HY60" s="40">
        <v>141797.37911524149</v>
      </c>
      <c r="HZ60" s="40">
        <v>137395.71831282711</v>
      </c>
      <c r="IA60" s="40">
        <v>87956.250023851549</v>
      </c>
      <c r="IB60" s="40">
        <v>88763.916699101697</v>
      </c>
      <c r="IC60" s="40">
        <v>87782.126485498447</v>
      </c>
      <c r="ID60" s="40">
        <v>86488.178435273279</v>
      </c>
      <c r="IE60" s="40">
        <v>85079.589948562963</v>
      </c>
      <c r="IF60" s="40">
        <v>81935.922345807383</v>
      </c>
      <c r="IG60" s="40">
        <v>81936.583992152198</v>
      </c>
      <c r="IH60" s="40">
        <v>84300.244864626846</v>
      </c>
      <c r="II60" s="41">
        <v>80219.282758057016</v>
      </c>
    </row>
    <row r="61" spans="1:243" x14ac:dyDescent="0.35">
      <c r="A61" s="3"/>
      <c r="B61" s="20"/>
      <c r="C61" s="26"/>
      <c r="D61" s="2"/>
      <c r="E61" s="2"/>
      <c r="F61" s="2"/>
      <c r="G61" s="2"/>
      <c r="H61" s="2"/>
      <c r="I61" s="2"/>
      <c r="J61" s="85"/>
      <c r="K61" s="85"/>
      <c r="L61" s="85"/>
      <c r="M61" s="85"/>
      <c r="N61" s="85"/>
      <c r="O61" s="85"/>
      <c r="P61" s="85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85"/>
      <c r="AC61" s="85"/>
      <c r="AD61" s="85"/>
      <c r="AE61" s="85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85"/>
      <c r="AR61" s="85"/>
      <c r="AS61" s="85"/>
      <c r="AT61" s="85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85"/>
      <c r="BG61" s="85"/>
      <c r="BH61" s="85"/>
      <c r="BI61" s="85"/>
      <c r="BJ61" s="85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85"/>
      <c r="BW61" s="85"/>
      <c r="BX61" s="85"/>
      <c r="BY61" s="85"/>
      <c r="BZ61" s="85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85"/>
      <c r="CM61" s="85"/>
      <c r="CN61" s="85"/>
      <c r="CO61" s="85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85"/>
      <c r="DB61" s="85"/>
      <c r="DC61" s="85"/>
      <c r="DD61" s="85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85"/>
      <c r="DQ61" s="85"/>
      <c r="DR61" s="85"/>
      <c r="DS61" s="85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85"/>
      <c r="EF61" s="85"/>
      <c r="EG61" s="85"/>
      <c r="EH61" s="85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85"/>
      <c r="EU61" s="85"/>
      <c r="EV61" s="85"/>
      <c r="EW61" s="85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85"/>
      <c r="FJ61" s="85"/>
      <c r="FK61" s="85"/>
      <c r="FL61" s="85"/>
      <c r="FM61" s="2"/>
      <c r="FN61" s="2"/>
      <c r="FO61" s="2"/>
      <c r="FP61" s="2"/>
      <c r="FQ61" s="2"/>
      <c r="FR61" s="2"/>
      <c r="FS61" s="2"/>
      <c r="FT61" s="2"/>
      <c r="FU61" s="85"/>
      <c r="FV61" s="85"/>
      <c r="FW61" s="85"/>
      <c r="FX61" s="85"/>
      <c r="FY61" s="85"/>
      <c r="FZ61" s="85"/>
      <c r="GA61" s="85"/>
      <c r="GB61" s="2"/>
      <c r="GC61" s="2"/>
      <c r="GD61" s="2"/>
      <c r="GE61" s="2"/>
      <c r="GF61" s="2"/>
      <c r="GG61" s="2"/>
      <c r="GH61" s="2"/>
      <c r="GI61" s="2"/>
      <c r="GJ61" s="85"/>
      <c r="GK61" s="85"/>
      <c r="GL61" s="85"/>
      <c r="GM61" s="85"/>
      <c r="GN61" s="85"/>
      <c r="GO61" s="85"/>
      <c r="GP61" s="85"/>
      <c r="GQ61" s="2"/>
      <c r="GR61" s="2"/>
      <c r="GS61" s="2"/>
      <c r="GT61" s="2"/>
      <c r="GU61" s="2"/>
      <c r="GV61" s="2"/>
      <c r="GW61" s="2"/>
      <c r="GX61" s="2"/>
      <c r="GY61" s="85"/>
      <c r="GZ61" s="85"/>
      <c r="HA61" s="85"/>
      <c r="HB61" s="85"/>
      <c r="HC61" s="85"/>
      <c r="HD61" s="85"/>
      <c r="HE61" s="85"/>
      <c r="HF61" s="2"/>
      <c r="HG61" s="2"/>
      <c r="HH61" s="2"/>
      <c r="HI61" s="2"/>
      <c r="HJ61" s="2"/>
      <c r="HK61" s="2"/>
      <c r="HL61" s="2"/>
      <c r="HM61" s="2"/>
      <c r="HN61" s="85"/>
      <c r="HO61" s="85"/>
      <c r="HP61" s="85"/>
      <c r="HQ61" s="85"/>
      <c r="HR61" s="85"/>
      <c r="HS61" s="85"/>
      <c r="IF61" s="3"/>
      <c r="IG61" s="172"/>
      <c r="IH61" s="172"/>
      <c r="II61" s="172"/>
    </row>
    <row r="62" spans="1:243" x14ac:dyDescent="0.35">
      <c r="A62" s="3"/>
      <c r="B62" s="20"/>
      <c r="C62" s="2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IF62" s="3"/>
      <c r="IH62" s="210"/>
      <c r="II62" s="210"/>
    </row>
    <row r="63" spans="1:243" ht="16.5" x14ac:dyDescent="0.45">
      <c r="A63" s="16"/>
      <c r="B63" s="63"/>
      <c r="C63" s="63"/>
      <c r="D63" s="211" t="s">
        <v>215</v>
      </c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172"/>
      <c r="R63" s="172"/>
      <c r="S63" s="172"/>
      <c r="T63" s="212" t="s">
        <v>253</v>
      </c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172"/>
      <c r="AG63" s="212"/>
      <c r="AH63" s="212"/>
      <c r="AI63" s="212"/>
      <c r="AJ63" s="211" t="s">
        <v>252</v>
      </c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172"/>
      <c r="AV63" s="212"/>
      <c r="AW63" s="212"/>
      <c r="AX63" s="212"/>
      <c r="AY63" s="139"/>
      <c r="AZ63" s="212" t="s">
        <v>254</v>
      </c>
      <c r="BA63" s="212"/>
      <c r="BB63" s="212"/>
      <c r="BC63" s="212"/>
      <c r="BD63" s="212"/>
      <c r="BE63" s="212"/>
      <c r="BF63" s="212"/>
      <c r="BG63" s="212"/>
      <c r="BH63" s="212"/>
      <c r="BI63" s="212"/>
      <c r="BJ63" s="212"/>
      <c r="BK63" s="172"/>
      <c r="BL63" s="212"/>
      <c r="BM63" s="212"/>
      <c r="BN63" s="212"/>
      <c r="BO63" s="212"/>
      <c r="BP63" s="211" t="s">
        <v>177</v>
      </c>
      <c r="BQ63" s="212"/>
      <c r="BR63" s="212"/>
      <c r="BS63" s="212"/>
      <c r="BT63" s="212"/>
      <c r="BU63" s="212"/>
      <c r="BV63" s="212"/>
      <c r="BW63" s="212"/>
      <c r="BX63" s="212"/>
      <c r="BY63" s="212"/>
      <c r="BZ63" s="212"/>
      <c r="CA63" s="172"/>
      <c r="CB63" s="212"/>
      <c r="CC63" s="212"/>
      <c r="CD63" s="212"/>
      <c r="CE63" s="212"/>
      <c r="CF63" s="211" t="s">
        <v>179</v>
      </c>
      <c r="CG63" s="212"/>
      <c r="CH63" s="212"/>
      <c r="CI63" s="212"/>
      <c r="CJ63" s="212"/>
      <c r="CK63" s="212"/>
      <c r="CL63" s="212"/>
      <c r="CM63" s="212"/>
      <c r="CN63" s="212"/>
      <c r="CO63" s="212"/>
      <c r="CP63" s="172"/>
      <c r="CQ63" s="212"/>
      <c r="CR63" s="212"/>
      <c r="CS63" s="212"/>
      <c r="CT63" s="212"/>
      <c r="CU63" s="212"/>
      <c r="CV63" s="211" t="s">
        <v>258</v>
      </c>
      <c r="CW63" s="212"/>
      <c r="CX63" s="212"/>
      <c r="CY63" s="212"/>
      <c r="CZ63" s="212"/>
      <c r="DA63" s="212"/>
      <c r="DB63" s="212"/>
      <c r="DC63" s="212"/>
      <c r="DD63" s="212"/>
      <c r="DE63" s="172"/>
      <c r="DF63" s="212"/>
      <c r="DG63" s="212"/>
      <c r="DH63" s="212"/>
      <c r="DI63" s="212"/>
      <c r="DJ63" s="212"/>
      <c r="DK63" s="212"/>
      <c r="DL63" s="211" t="s">
        <v>255</v>
      </c>
      <c r="DM63" s="212"/>
      <c r="DN63" s="212"/>
      <c r="DO63" s="212"/>
      <c r="DP63" s="212"/>
      <c r="DQ63" s="212"/>
      <c r="DR63" s="212"/>
      <c r="DS63" s="212"/>
      <c r="DT63" s="172"/>
      <c r="DU63" s="212"/>
      <c r="DV63" s="212"/>
      <c r="DW63" s="212"/>
      <c r="DX63" s="212"/>
      <c r="DY63" s="212"/>
      <c r="DZ63" s="212"/>
      <c r="EA63" s="212"/>
      <c r="EB63" s="211" t="s">
        <v>256</v>
      </c>
      <c r="EC63" s="212"/>
      <c r="ED63" s="212"/>
      <c r="EE63" s="212"/>
      <c r="EF63" s="212"/>
      <c r="EG63" s="212"/>
      <c r="EH63" s="212"/>
      <c r="EI63" s="172"/>
      <c r="EJ63" s="212"/>
      <c r="EK63" s="212"/>
      <c r="EL63" s="212"/>
      <c r="EM63" s="212"/>
      <c r="EN63" s="212"/>
      <c r="EO63" s="212"/>
      <c r="EP63" s="212"/>
      <c r="EQ63" s="212"/>
      <c r="ER63" s="211" t="s">
        <v>174</v>
      </c>
      <c r="ES63" s="212"/>
      <c r="ET63" s="212"/>
      <c r="EU63" s="212"/>
      <c r="EV63" s="212"/>
      <c r="EW63" s="212"/>
      <c r="EX63" s="172"/>
      <c r="EY63" s="212"/>
      <c r="EZ63" s="212"/>
      <c r="FA63" s="212"/>
      <c r="FB63" s="212"/>
      <c r="FC63" s="212"/>
      <c r="FD63" s="212"/>
      <c r="FE63" s="212"/>
      <c r="FF63" s="212"/>
      <c r="FG63" s="212"/>
      <c r="FH63" s="211" t="s">
        <v>257</v>
      </c>
      <c r="FI63" s="212"/>
      <c r="FJ63" s="212"/>
      <c r="FK63" s="212"/>
      <c r="FL63" s="212"/>
      <c r="FM63" s="172"/>
      <c r="FN63" s="212"/>
      <c r="FO63" s="212"/>
      <c r="FP63" s="212"/>
      <c r="FQ63" s="212"/>
      <c r="FR63" s="212"/>
      <c r="FS63" s="212"/>
      <c r="FT63" s="212"/>
      <c r="FU63" s="212"/>
      <c r="FV63" s="212"/>
      <c r="FW63" s="212"/>
      <c r="FX63" s="211" t="s">
        <v>175</v>
      </c>
      <c r="FY63" s="212"/>
      <c r="FZ63" s="212"/>
      <c r="GA63" s="212"/>
      <c r="GB63" s="172"/>
      <c r="GC63" s="212"/>
      <c r="GD63" s="212"/>
      <c r="GE63" s="212"/>
      <c r="GF63" s="212"/>
      <c r="GG63" s="212"/>
      <c r="GH63" s="212"/>
      <c r="GI63" s="212"/>
      <c r="GJ63" s="212"/>
      <c r="GK63" s="212"/>
      <c r="GL63" s="212"/>
      <c r="GM63" s="212"/>
      <c r="GN63" s="211" t="s">
        <v>223</v>
      </c>
      <c r="GO63" s="212"/>
      <c r="GP63" s="212"/>
      <c r="GQ63" s="172"/>
      <c r="GR63" s="212"/>
      <c r="GS63" s="212"/>
      <c r="GT63" s="212"/>
      <c r="GU63" s="212"/>
      <c r="GV63" s="212"/>
      <c r="GW63" s="212"/>
      <c r="GX63" s="212"/>
      <c r="GY63" s="212"/>
      <c r="GZ63" s="212"/>
      <c r="HA63" s="212"/>
      <c r="HB63" s="212"/>
      <c r="HC63" s="212"/>
      <c r="HD63" s="211" t="s">
        <v>224</v>
      </c>
      <c r="HE63" s="139"/>
      <c r="HF63" s="172"/>
      <c r="HG63" s="212"/>
      <c r="HH63" s="212"/>
      <c r="HI63" s="212"/>
      <c r="HJ63" s="212"/>
      <c r="HK63" s="212"/>
      <c r="HL63" s="212"/>
      <c r="HM63" s="212"/>
      <c r="HN63" s="212"/>
      <c r="HO63" s="212"/>
      <c r="HP63" s="212"/>
      <c r="HQ63" s="212"/>
      <c r="HR63" s="212"/>
      <c r="HS63" s="212"/>
      <c r="HT63" s="211" t="s">
        <v>176</v>
      </c>
      <c r="HU63" s="172"/>
      <c r="HV63" s="172"/>
      <c r="HW63" s="172"/>
      <c r="HX63" s="172"/>
      <c r="HY63" s="172"/>
      <c r="HZ63" s="172"/>
      <c r="IA63" s="172"/>
      <c r="IB63" s="172"/>
      <c r="IC63" s="172"/>
      <c r="ID63" s="172"/>
      <c r="IE63" s="172"/>
      <c r="IF63" s="218"/>
      <c r="IG63" s="172"/>
      <c r="IH63" s="27"/>
      <c r="II63" s="143"/>
    </row>
    <row r="64" spans="1:243" x14ac:dyDescent="0.35">
      <c r="A64" s="16"/>
      <c r="B64" s="63"/>
      <c r="C64" s="16"/>
      <c r="D64" s="216" t="s">
        <v>99</v>
      </c>
      <c r="E64" s="215"/>
      <c r="F64" s="215"/>
      <c r="G64" s="215"/>
      <c r="H64" s="215"/>
      <c r="I64" s="215"/>
      <c r="J64" s="215"/>
      <c r="K64" s="215"/>
      <c r="L64" s="215"/>
      <c r="M64" s="214"/>
      <c r="N64" s="214"/>
      <c r="O64" s="214"/>
      <c r="P64" s="214"/>
      <c r="Q64" s="210"/>
      <c r="R64" s="210"/>
      <c r="S64" s="210"/>
      <c r="T64" s="253" t="s">
        <v>100</v>
      </c>
      <c r="U64" s="215"/>
      <c r="V64" s="215"/>
      <c r="W64" s="215"/>
      <c r="X64" s="215"/>
      <c r="Y64" s="215"/>
      <c r="Z64" s="215"/>
      <c r="AA64" s="215"/>
      <c r="AB64" s="215"/>
      <c r="AC64" s="214"/>
      <c r="AD64" s="214"/>
      <c r="AE64" s="214"/>
      <c r="AF64" s="210"/>
      <c r="AG64" s="215"/>
      <c r="AH64" s="228"/>
      <c r="AI64" s="253"/>
      <c r="AJ64" s="216" t="s">
        <v>173</v>
      </c>
      <c r="AK64" s="215"/>
      <c r="AL64" s="215"/>
      <c r="AM64" s="215"/>
      <c r="AN64" s="215"/>
      <c r="AO64" s="215"/>
      <c r="AP64" s="215"/>
      <c r="AQ64" s="215"/>
      <c r="AR64" s="214"/>
      <c r="AS64" s="214"/>
      <c r="AT64" s="214"/>
      <c r="AU64" s="210"/>
      <c r="AV64" s="215"/>
      <c r="AW64" s="215"/>
      <c r="AX64" s="228"/>
      <c r="AY64" s="133"/>
      <c r="AZ64" s="253" t="s">
        <v>173</v>
      </c>
      <c r="BA64" s="215"/>
      <c r="BB64" s="215"/>
      <c r="BC64" s="215"/>
      <c r="BD64" s="215"/>
      <c r="BE64" s="215"/>
      <c r="BF64" s="215"/>
      <c r="BG64" s="214"/>
      <c r="BH64" s="214"/>
      <c r="BI64" s="214"/>
      <c r="BJ64" s="214"/>
      <c r="BK64" s="210"/>
      <c r="BL64" s="215"/>
      <c r="BM64" s="215"/>
      <c r="BN64" s="228"/>
      <c r="BO64" s="253"/>
      <c r="BP64" s="216" t="s">
        <v>178</v>
      </c>
      <c r="BQ64" s="215"/>
      <c r="BR64" s="215"/>
      <c r="BS64" s="215"/>
      <c r="BT64" s="215"/>
      <c r="BU64" s="215"/>
      <c r="BV64" s="215"/>
      <c r="BW64" s="214"/>
      <c r="BX64" s="214"/>
      <c r="BY64" s="214"/>
      <c r="BZ64" s="214"/>
      <c r="CA64" s="210"/>
      <c r="CB64" s="215"/>
      <c r="CC64" s="215"/>
      <c r="CD64" s="228"/>
      <c r="CE64" s="253"/>
      <c r="CF64" s="216" t="s">
        <v>178</v>
      </c>
      <c r="CG64" s="215"/>
      <c r="CH64" s="215"/>
      <c r="CI64" s="215"/>
      <c r="CJ64" s="215"/>
      <c r="CK64" s="215"/>
      <c r="CL64" s="215"/>
      <c r="CM64" s="214"/>
      <c r="CN64" s="214"/>
      <c r="CO64" s="214"/>
      <c r="CP64" s="210"/>
      <c r="CQ64" s="215"/>
      <c r="CR64" s="215"/>
      <c r="CS64" s="215"/>
      <c r="CT64" s="228"/>
      <c r="CU64" s="253"/>
      <c r="CV64" s="216" t="s">
        <v>178</v>
      </c>
      <c r="CW64" s="215"/>
      <c r="CX64" s="215"/>
      <c r="CY64" s="215"/>
      <c r="CZ64" s="215"/>
      <c r="DA64" s="215"/>
      <c r="DB64" s="214"/>
      <c r="DC64" s="214"/>
      <c r="DD64" s="214"/>
      <c r="DE64" s="210"/>
      <c r="DF64" s="215"/>
      <c r="DG64" s="215"/>
      <c r="DH64" s="215"/>
      <c r="DI64" s="215"/>
      <c r="DJ64" s="228"/>
      <c r="DK64" s="253"/>
      <c r="DL64" s="216" t="s">
        <v>173</v>
      </c>
      <c r="DM64" s="215"/>
      <c r="DN64" s="215"/>
      <c r="DO64" s="215"/>
      <c r="DP64" s="215"/>
      <c r="DQ64" s="214"/>
      <c r="DR64" s="214"/>
      <c r="DS64" s="214"/>
      <c r="DT64" s="210"/>
      <c r="DU64" s="215"/>
      <c r="DV64" s="215"/>
      <c r="DW64" s="215"/>
      <c r="DX64" s="215"/>
      <c r="DY64" s="215"/>
      <c r="DZ64" s="228"/>
      <c r="EA64" s="253"/>
      <c r="EB64" s="216" t="s">
        <v>173</v>
      </c>
      <c r="EC64" s="215"/>
      <c r="ED64" s="215"/>
      <c r="EE64" s="215"/>
      <c r="EF64" s="214"/>
      <c r="EG64" s="214"/>
      <c r="EH64" s="214"/>
      <c r="EI64" s="210"/>
      <c r="EJ64" s="215"/>
      <c r="EK64" s="215"/>
      <c r="EL64" s="215"/>
      <c r="EM64" s="215"/>
      <c r="EN64" s="215"/>
      <c r="EO64" s="215"/>
      <c r="EP64" s="228"/>
      <c r="EQ64" s="253"/>
      <c r="ER64" s="216" t="s">
        <v>173</v>
      </c>
      <c r="ES64" s="215"/>
      <c r="ET64" s="215"/>
      <c r="EU64" s="214"/>
      <c r="EV64" s="214"/>
      <c r="EW64" s="214"/>
      <c r="EX64" s="210"/>
      <c r="EY64" s="215"/>
      <c r="EZ64" s="215"/>
      <c r="FA64" s="215"/>
      <c r="FB64" s="215"/>
      <c r="FC64" s="215"/>
      <c r="FD64" s="215"/>
      <c r="FE64" s="215"/>
      <c r="FF64" s="228"/>
      <c r="FG64" s="253"/>
      <c r="FH64" s="216" t="s">
        <v>173</v>
      </c>
      <c r="FI64" s="215"/>
      <c r="FJ64" s="214"/>
      <c r="FK64" s="214"/>
      <c r="FL64" s="214"/>
      <c r="FM64" s="210"/>
      <c r="FN64" s="215"/>
      <c r="FO64" s="215"/>
      <c r="FP64" s="215"/>
      <c r="FQ64" s="215"/>
      <c r="FR64" s="215"/>
      <c r="FS64" s="215"/>
      <c r="FT64" s="215"/>
      <c r="FU64" s="215"/>
      <c r="FV64" s="228"/>
      <c r="FW64" s="253"/>
      <c r="FX64" s="216" t="s">
        <v>173</v>
      </c>
      <c r="FY64" s="214"/>
      <c r="FZ64" s="214"/>
      <c r="GA64" s="214"/>
      <c r="GB64" s="210"/>
      <c r="GC64" s="215"/>
      <c r="GD64" s="215"/>
      <c r="GE64" s="215"/>
      <c r="GF64" s="215"/>
      <c r="GG64" s="215"/>
      <c r="GH64" s="215"/>
      <c r="GI64" s="215"/>
      <c r="GJ64" s="215"/>
      <c r="GK64" s="215"/>
      <c r="GL64" s="228"/>
      <c r="GM64" s="253"/>
      <c r="GN64" s="216" t="s">
        <v>173</v>
      </c>
      <c r="GO64" s="214"/>
      <c r="GP64" s="214"/>
      <c r="GQ64" s="210"/>
      <c r="GR64" s="215"/>
      <c r="GS64" s="215"/>
      <c r="GT64" s="215"/>
      <c r="GU64" s="215"/>
      <c r="GV64" s="215"/>
      <c r="GW64" s="215"/>
      <c r="GX64" s="215"/>
      <c r="GY64" s="215"/>
      <c r="GZ64" s="214"/>
      <c r="HA64" s="214"/>
      <c r="HB64" s="228"/>
      <c r="HC64" s="253"/>
      <c r="HD64" s="216" t="s">
        <v>173</v>
      </c>
      <c r="HE64" s="214"/>
      <c r="HF64" s="210"/>
      <c r="HG64" s="215"/>
      <c r="HH64" s="215"/>
      <c r="HI64" s="215"/>
      <c r="HJ64" s="215"/>
      <c r="HK64" s="215"/>
      <c r="HL64" s="215"/>
      <c r="HM64" s="215"/>
      <c r="HN64" s="215"/>
      <c r="HO64" s="214"/>
      <c r="HP64" s="214"/>
      <c r="HQ64" s="236"/>
      <c r="HR64" s="236"/>
      <c r="HS64" s="254"/>
      <c r="HT64" s="213" t="s">
        <v>173</v>
      </c>
      <c r="HU64" s="210"/>
      <c r="HV64" s="210"/>
      <c r="HW64" s="210"/>
      <c r="HX64" s="210"/>
      <c r="HY64" s="210"/>
      <c r="HZ64" s="210"/>
      <c r="IA64" s="210"/>
      <c r="IB64" s="210"/>
      <c r="IC64" s="210"/>
      <c r="ID64" s="210"/>
      <c r="IE64" s="210"/>
      <c r="IF64" s="219"/>
      <c r="IG64" s="210"/>
      <c r="IH64" s="27"/>
      <c r="II64" s="174"/>
    </row>
    <row r="65" spans="1:243" x14ac:dyDescent="0.35">
      <c r="A65" s="16"/>
      <c r="B65" s="63"/>
      <c r="C65" s="58" t="s">
        <v>213</v>
      </c>
      <c r="D65" s="36" t="s">
        <v>60</v>
      </c>
      <c r="E65" s="36" t="s">
        <v>61</v>
      </c>
      <c r="F65" s="36" t="s">
        <v>62</v>
      </c>
      <c r="G65" s="36" t="s">
        <v>63</v>
      </c>
      <c r="H65" s="36" t="s">
        <v>64</v>
      </c>
      <c r="I65" s="36" t="s">
        <v>65</v>
      </c>
      <c r="J65" s="36" t="s">
        <v>163</v>
      </c>
      <c r="K65" s="36" t="s">
        <v>221</v>
      </c>
      <c r="L65" s="36" t="s">
        <v>222</v>
      </c>
      <c r="M65" s="36" t="s">
        <v>242</v>
      </c>
      <c r="N65" s="36" t="s">
        <v>243</v>
      </c>
      <c r="O65" s="36" t="s">
        <v>244</v>
      </c>
      <c r="P65" s="36" t="s">
        <v>246</v>
      </c>
      <c r="Q65" s="36" t="s">
        <v>251</v>
      </c>
      <c r="R65" s="36" t="s">
        <v>270</v>
      </c>
      <c r="S65" s="36" t="s">
        <v>281</v>
      </c>
      <c r="T65" s="36" t="s">
        <v>60</v>
      </c>
      <c r="U65" s="36" t="s">
        <v>61</v>
      </c>
      <c r="V65" s="36" t="s">
        <v>62</v>
      </c>
      <c r="W65" s="36" t="s">
        <v>63</v>
      </c>
      <c r="X65" s="36" t="s">
        <v>64</v>
      </c>
      <c r="Y65" s="36" t="s">
        <v>65</v>
      </c>
      <c r="Z65" s="36" t="s">
        <v>163</v>
      </c>
      <c r="AA65" s="36" t="s">
        <v>221</v>
      </c>
      <c r="AB65" s="36" t="s">
        <v>222</v>
      </c>
      <c r="AC65" s="36" t="s">
        <v>242</v>
      </c>
      <c r="AD65" s="36" t="s">
        <v>243</v>
      </c>
      <c r="AE65" s="36" t="s">
        <v>244</v>
      </c>
      <c r="AF65" s="36" t="s">
        <v>246</v>
      </c>
      <c r="AG65" s="36" t="s">
        <v>251</v>
      </c>
      <c r="AH65" s="36" t="s">
        <v>270</v>
      </c>
      <c r="AI65" s="36" t="s">
        <v>281</v>
      </c>
      <c r="AJ65" s="36" t="s">
        <v>60</v>
      </c>
      <c r="AK65" s="36" t="s">
        <v>61</v>
      </c>
      <c r="AL65" s="36" t="s">
        <v>62</v>
      </c>
      <c r="AM65" s="36" t="s">
        <v>63</v>
      </c>
      <c r="AN65" s="36" t="s">
        <v>64</v>
      </c>
      <c r="AO65" s="36" t="s">
        <v>65</v>
      </c>
      <c r="AP65" s="36" t="s">
        <v>163</v>
      </c>
      <c r="AQ65" s="36" t="s">
        <v>221</v>
      </c>
      <c r="AR65" s="36" t="s">
        <v>222</v>
      </c>
      <c r="AS65" s="36" t="s">
        <v>242</v>
      </c>
      <c r="AT65" s="36" t="s">
        <v>243</v>
      </c>
      <c r="AU65" s="36" t="s">
        <v>244</v>
      </c>
      <c r="AV65" s="36" t="s">
        <v>246</v>
      </c>
      <c r="AW65" s="36" t="s">
        <v>251</v>
      </c>
      <c r="AX65" s="36" t="s">
        <v>270</v>
      </c>
      <c r="AY65" s="185" t="s">
        <v>281</v>
      </c>
      <c r="AZ65" s="36" t="s">
        <v>60</v>
      </c>
      <c r="BA65" s="36" t="s">
        <v>61</v>
      </c>
      <c r="BB65" s="36" t="s">
        <v>62</v>
      </c>
      <c r="BC65" s="36" t="s">
        <v>63</v>
      </c>
      <c r="BD65" s="36" t="s">
        <v>64</v>
      </c>
      <c r="BE65" s="36" t="s">
        <v>65</v>
      </c>
      <c r="BF65" s="36" t="s">
        <v>163</v>
      </c>
      <c r="BG65" s="36" t="s">
        <v>221</v>
      </c>
      <c r="BH65" s="36" t="s">
        <v>222</v>
      </c>
      <c r="BI65" s="36" t="s">
        <v>242</v>
      </c>
      <c r="BJ65" s="36" t="s">
        <v>243</v>
      </c>
      <c r="BK65" s="36" t="s">
        <v>244</v>
      </c>
      <c r="BL65" s="36" t="s">
        <v>246</v>
      </c>
      <c r="BM65" s="36" t="s">
        <v>251</v>
      </c>
      <c r="BN65" s="36" t="s">
        <v>270</v>
      </c>
      <c r="BO65" s="36" t="s">
        <v>281</v>
      </c>
      <c r="BP65" s="209" t="s">
        <v>60</v>
      </c>
      <c r="BQ65" s="36" t="s">
        <v>61</v>
      </c>
      <c r="BR65" s="36" t="s">
        <v>62</v>
      </c>
      <c r="BS65" s="36" t="s">
        <v>63</v>
      </c>
      <c r="BT65" s="36" t="s">
        <v>64</v>
      </c>
      <c r="BU65" s="36" t="s">
        <v>65</v>
      </c>
      <c r="BV65" s="36" t="s">
        <v>163</v>
      </c>
      <c r="BW65" s="36" t="s">
        <v>221</v>
      </c>
      <c r="BX65" s="36" t="s">
        <v>222</v>
      </c>
      <c r="BY65" s="36" t="s">
        <v>242</v>
      </c>
      <c r="BZ65" s="36" t="s">
        <v>243</v>
      </c>
      <c r="CA65" s="36" t="s">
        <v>244</v>
      </c>
      <c r="CB65" s="36" t="s">
        <v>246</v>
      </c>
      <c r="CC65" s="36" t="s">
        <v>251</v>
      </c>
      <c r="CD65" s="36" t="s">
        <v>270</v>
      </c>
      <c r="CE65" s="36" t="s">
        <v>281</v>
      </c>
      <c r="CF65" s="209" t="s">
        <v>60</v>
      </c>
      <c r="CG65" s="36" t="s">
        <v>61</v>
      </c>
      <c r="CH65" s="36" t="s">
        <v>62</v>
      </c>
      <c r="CI65" s="36" t="s">
        <v>63</v>
      </c>
      <c r="CJ65" s="36" t="s">
        <v>64</v>
      </c>
      <c r="CK65" s="36" t="s">
        <v>65</v>
      </c>
      <c r="CL65" s="36" t="s">
        <v>163</v>
      </c>
      <c r="CM65" s="36" t="s">
        <v>221</v>
      </c>
      <c r="CN65" s="36" t="s">
        <v>222</v>
      </c>
      <c r="CO65" s="36" t="s">
        <v>242</v>
      </c>
      <c r="CP65" s="36" t="s">
        <v>243</v>
      </c>
      <c r="CQ65" s="36" t="s">
        <v>244</v>
      </c>
      <c r="CR65" s="36" t="s">
        <v>246</v>
      </c>
      <c r="CS65" s="36" t="s">
        <v>251</v>
      </c>
      <c r="CT65" s="36" t="s">
        <v>270</v>
      </c>
      <c r="CU65" s="36" t="s">
        <v>281</v>
      </c>
      <c r="CV65" s="209" t="s">
        <v>60</v>
      </c>
      <c r="CW65" s="36" t="s">
        <v>61</v>
      </c>
      <c r="CX65" s="36" t="s">
        <v>62</v>
      </c>
      <c r="CY65" s="36" t="s">
        <v>63</v>
      </c>
      <c r="CZ65" s="36" t="s">
        <v>64</v>
      </c>
      <c r="DA65" s="36" t="s">
        <v>65</v>
      </c>
      <c r="DB65" s="36" t="s">
        <v>163</v>
      </c>
      <c r="DC65" s="36" t="s">
        <v>221</v>
      </c>
      <c r="DD65" s="36" t="s">
        <v>222</v>
      </c>
      <c r="DE65" s="36" t="s">
        <v>242</v>
      </c>
      <c r="DF65" s="36" t="s">
        <v>243</v>
      </c>
      <c r="DG65" s="36" t="s">
        <v>244</v>
      </c>
      <c r="DH65" s="36" t="s">
        <v>246</v>
      </c>
      <c r="DI65" s="36" t="s">
        <v>251</v>
      </c>
      <c r="DJ65" s="36" t="s">
        <v>270</v>
      </c>
      <c r="DK65" s="36" t="s">
        <v>281</v>
      </c>
      <c r="DL65" s="209" t="s">
        <v>60</v>
      </c>
      <c r="DM65" s="36" t="s">
        <v>61</v>
      </c>
      <c r="DN65" s="36" t="s">
        <v>62</v>
      </c>
      <c r="DO65" s="36" t="s">
        <v>63</v>
      </c>
      <c r="DP65" s="36" t="s">
        <v>64</v>
      </c>
      <c r="DQ65" s="36" t="s">
        <v>65</v>
      </c>
      <c r="DR65" s="36" t="s">
        <v>163</v>
      </c>
      <c r="DS65" s="36" t="s">
        <v>221</v>
      </c>
      <c r="DT65" s="36" t="s">
        <v>222</v>
      </c>
      <c r="DU65" s="36" t="s">
        <v>242</v>
      </c>
      <c r="DV65" s="36" t="s">
        <v>243</v>
      </c>
      <c r="DW65" s="36" t="s">
        <v>244</v>
      </c>
      <c r="DX65" s="36" t="s">
        <v>246</v>
      </c>
      <c r="DY65" s="36" t="s">
        <v>251</v>
      </c>
      <c r="DZ65" s="36" t="s">
        <v>270</v>
      </c>
      <c r="EA65" s="36" t="s">
        <v>281</v>
      </c>
      <c r="EB65" s="209" t="s">
        <v>60</v>
      </c>
      <c r="EC65" s="36" t="s">
        <v>61</v>
      </c>
      <c r="ED65" s="36" t="s">
        <v>62</v>
      </c>
      <c r="EE65" s="36" t="s">
        <v>63</v>
      </c>
      <c r="EF65" s="36" t="s">
        <v>64</v>
      </c>
      <c r="EG65" s="36" t="s">
        <v>65</v>
      </c>
      <c r="EH65" s="36" t="s">
        <v>163</v>
      </c>
      <c r="EI65" s="36" t="s">
        <v>221</v>
      </c>
      <c r="EJ65" s="36" t="s">
        <v>222</v>
      </c>
      <c r="EK65" s="36" t="s">
        <v>242</v>
      </c>
      <c r="EL65" s="36" t="s">
        <v>243</v>
      </c>
      <c r="EM65" s="36" t="s">
        <v>244</v>
      </c>
      <c r="EN65" s="36" t="s">
        <v>246</v>
      </c>
      <c r="EO65" s="36" t="s">
        <v>251</v>
      </c>
      <c r="EP65" s="36" t="s">
        <v>270</v>
      </c>
      <c r="EQ65" s="36" t="s">
        <v>281</v>
      </c>
      <c r="ER65" s="209" t="s">
        <v>60</v>
      </c>
      <c r="ES65" s="36" t="s">
        <v>61</v>
      </c>
      <c r="ET65" s="36" t="s">
        <v>62</v>
      </c>
      <c r="EU65" s="36" t="s">
        <v>63</v>
      </c>
      <c r="EV65" s="36" t="s">
        <v>64</v>
      </c>
      <c r="EW65" s="36" t="s">
        <v>65</v>
      </c>
      <c r="EX65" s="36" t="s">
        <v>163</v>
      </c>
      <c r="EY65" s="36" t="s">
        <v>221</v>
      </c>
      <c r="EZ65" s="36" t="s">
        <v>222</v>
      </c>
      <c r="FA65" s="36" t="s">
        <v>242</v>
      </c>
      <c r="FB65" s="36" t="s">
        <v>243</v>
      </c>
      <c r="FC65" s="36" t="s">
        <v>244</v>
      </c>
      <c r="FD65" s="36" t="s">
        <v>246</v>
      </c>
      <c r="FE65" s="36" t="s">
        <v>251</v>
      </c>
      <c r="FF65" s="36" t="s">
        <v>270</v>
      </c>
      <c r="FG65" s="36" t="s">
        <v>281</v>
      </c>
      <c r="FH65" s="209" t="s">
        <v>60</v>
      </c>
      <c r="FI65" s="36" t="s">
        <v>61</v>
      </c>
      <c r="FJ65" s="36" t="s">
        <v>62</v>
      </c>
      <c r="FK65" s="36" t="s">
        <v>63</v>
      </c>
      <c r="FL65" s="36" t="s">
        <v>64</v>
      </c>
      <c r="FM65" s="36" t="s">
        <v>65</v>
      </c>
      <c r="FN65" s="36" t="s">
        <v>163</v>
      </c>
      <c r="FO65" s="36" t="s">
        <v>221</v>
      </c>
      <c r="FP65" s="36" t="s">
        <v>222</v>
      </c>
      <c r="FQ65" s="36" t="s">
        <v>242</v>
      </c>
      <c r="FR65" s="36" t="s">
        <v>243</v>
      </c>
      <c r="FS65" s="36" t="s">
        <v>244</v>
      </c>
      <c r="FT65" s="36" t="s">
        <v>246</v>
      </c>
      <c r="FU65" s="36" t="s">
        <v>251</v>
      </c>
      <c r="FV65" s="36" t="s">
        <v>270</v>
      </c>
      <c r="FW65" s="36" t="s">
        <v>281</v>
      </c>
      <c r="FX65" s="209" t="s">
        <v>60</v>
      </c>
      <c r="FY65" s="36" t="s">
        <v>61</v>
      </c>
      <c r="FZ65" s="36" t="s">
        <v>62</v>
      </c>
      <c r="GA65" s="36" t="s">
        <v>63</v>
      </c>
      <c r="GB65" s="36" t="s">
        <v>64</v>
      </c>
      <c r="GC65" s="36" t="s">
        <v>65</v>
      </c>
      <c r="GD65" s="36" t="s">
        <v>163</v>
      </c>
      <c r="GE65" s="36" t="s">
        <v>221</v>
      </c>
      <c r="GF65" s="36" t="s">
        <v>222</v>
      </c>
      <c r="GG65" s="36" t="s">
        <v>242</v>
      </c>
      <c r="GH65" s="36" t="s">
        <v>243</v>
      </c>
      <c r="GI65" s="36" t="s">
        <v>244</v>
      </c>
      <c r="GJ65" s="36" t="s">
        <v>246</v>
      </c>
      <c r="GK65" s="36" t="s">
        <v>251</v>
      </c>
      <c r="GL65" s="36" t="s">
        <v>270</v>
      </c>
      <c r="GM65" s="36" t="s">
        <v>281</v>
      </c>
      <c r="GN65" s="209" t="s">
        <v>60</v>
      </c>
      <c r="GO65" s="36" t="s">
        <v>61</v>
      </c>
      <c r="GP65" s="36" t="s">
        <v>62</v>
      </c>
      <c r="GQ65" s="36" t="s">
        <v>63</v>
      </c>
      <c r="GR65" s="36" t="s">
        <v>64</v>
      </c>
      <c r="GS65" s="36" t="s">
        <v>65</v>
      </c>
      <c r="GT65" s="36" t="s">
        <v>163</v>
      </c>
      <c r="GU65" s="36" t="s">
        <v>221</v>
      </c>
      <c r="GV65" s="36" t="s">
        <v>222</v>
      </c>
      <c r="GW65" s="36" t="s">
        <v>242</v>
      </c>
      <c r="GX65" s="36" t="s">
        <v>243</v>
      </c>
      <c r="GY65" s="36" t="s">
        <v>244</v>
      </c>
      <c r="GZ65" s="36" t="s">
        <v>246</v>
      </c>
      <c r="HA65" s="36" t="s">
        <v>251</v>
      </c>
      <c r="HB65" s="36" t="s">
        <v>270</v>
      </c>
      <c r="HC65" s="36" t="s">
        <v>281</v>
      </c>
      <c r="HD65" s="209" t="s">
        <v>60</v>
      </c>
      <c r="HE65" s="36" t="s">
        <v>61</v>
      </c>
      <c r="HF65" s="36" t="s">
        <v>62</v>
      </c>
      <c r="HG65" s="36" t="s">
        <v>63</v>
      </c>
      <c r="HH65" s="36" t="s">
        <v>64</v>
      </c>
      <c r="HI65" s="36" t="s">
        <v>65</v>
      </c>
      <c r="HJ65" s="36" t="s">
        <v>163</v>
      </c>
      <c r="HK65" s="36" t="s">
        <v>221</v>
      </c>
      <c r="HL65" s="36" t="s">
        <v>222</v>
      </c>
      <c r="HM65" s="36" t="s">
        <v>242</v>
      </c>
      <c r="HN65" s="36" t="s">
        <v>243</v>
      </c>
      <c r="HO65" s="36" t="s">
        <v>244</v>
      </c>
      <c r="HP65" s="36" t="s">
        <v>246</v>
      </c>
      <c r="HQ65" s="36" t="s">
        <v>251</v>
      </c>
      <c r="HR65" s="36" t="s">
        <v>270</v>
      </c>
      <c r="HS65" s="36" t="s">
        <v>281</v>
      </c>
      <c r="HT65" s="209" t="s">
        <v>60</v>
      </c>
      <c r="HU65" s="36" t="s">
        <v>61</v>
      </c>
      <c r="HV65" s="36" t="s">
        <v>62</v>
      </c>
      <c r="HW65" s="36" t="s">
        <v>63</v>
      </c>
      <c r="HX65" s="36" t="s">
        <v>64</v>
      </c>
      <c r="HY65" s="36" t="s">
        <v>65</v>
      </c>
      <c r="HZ65" s="36" t="s">
        <v>163</v>
      </c>
      <c r="IA65" s="36" t="s">
        <v>221</v>
      </c>
      <c r="IB65" s="36" t="s">
        <v>222</v>
      </c>
      <c r="IC65" s="36" t="s">
        <v>242</v>
      </c>
      <c r="ID65" s="36" t="s">
        <v>243</v>
      </c>
      <c r="IE65" s="36" t="s">
        <v>244</v>
      </c>
      <c r="IF65" s="36" t="s">
        <v>246</v>
      </c>
      <c r="IG65" s="36" t="s">
        <v>251</v>
      </c>
      <c r="IH65" s="36" t="s">
        <v>270</v>
      </c>
      <c r="II65" s="185" t="s">
        <v>281</v>
      </c>
    </row>
    <row r="66" spans="1:243" x14ac:dyDescent="0.35">
      <c r="A66" s="16"/>
      <c r="B66" s="63"/>
      <c r="C66" s="61" t="s">
        <v>4</v>
      </c>
      <c r="D66" s="188">
        <f t="shared" ref="D66:BW66" si="0">D6+D7+D8</f>
        <v>8886.1664494559682</v>
      </c>
      <c r="E66" s="176">
        <f t="shared" si="0"/>
        <v>8558.8373274162568</v>
      </c>
      <c r="F66" s="176">
        <f t="shared" si="0"/>
        <v>8775.4200411972161</v>
      </c>
      <c r="G66" s="176">
        <f t="shared" si="0"/>
        <v>8753.9394650481299</v>
      </c>
      <c r="H66" s="176">
        <f t="shared" si="0"/>
        <v>8606.2421851319286</v>
      </c>
      <c r="I66" s="176">
        <f t="shared" si="0"/>
        <v>8583.1892466506051</v>
      </c>
      <c r="J66" s="176">
        <f t="shared" si="0"/>
        <v>8563.6441694543155</v>
      </c>
      <c r="K66" s="176">
        <f t="shared" si="0"/>
        <v>8549.9164488254773</v>
      </c>
      <c r="L66" s="176">
        <f t="shared" si="0"/>
        <v>8383.6109060730741</v>
      </c>
      <c r="M66" s="176">
        <f t="shared" si="0"/>
        <v>8436.290825350583</v>
      </c>
      <c r="N66" s="176">
        <f t="shared" si="0"/>
        <v>8062.0707907958958</v>
      </c>
      <c r="O66" s="176">
        <f t="shared" si="0"/>
        <v>8114.6181723450072</v>
      </c>
      <c r="P66" s="176">
        <f t="shared" si="0"/>
        <v>8143.63492061133</v>
      </c>
      <c r="Q66" s="2">
        <f t="shared" si="0"/>
        <v>8023.7807880951914</v>
      </c>
      <c r="R66" s="2">
        <f t="shared" ref="R66:S66" si="1">R6+R7+R8</f>
        <v>7940.97163041768</v>
      </c>
      <c r="S66" s="176">
        <f t="shared" si="1"/>
        <v>7862.6827025013026</v>
      </c>
      <c r="T66" s="188">
        <f t="shared" si="0"/>
        <v>2415.5456595332021</v>
      </c>
      <c r="U66" s="176">
        <f t="shared" si="0"/>
        <v>2333.1826997867233</v>
      </c>
      <c r="V66" s="176">
        <f t="shared" si="0"/>
        <v>2463.7513005687829</v>
      </c>
      <c r="W66" s="176">
        <f t="shared" si="0"/>
        <v>2470.0378407950388</v>
      </c>
      <c r="X66" s="176">
        <f t="shared" si="0"/>
        <v>2434.1118216356676</v>
      </c>
      <c r="Y66" s="176">
        <f t="shared" si="0"/>
        <v>2346.1289565503789</v>
      </c>
      <c r="Z66" s="176">
        <f t="shared" si="0"/>
        <v>2222.9628605070893</v>
      </c>
      <c r="AA66" s="176">
        <f t="shared" si="0"/>
        <v>2198.4843439572346</v>
      </c>
      <c r="AB66" s="176">
        <f t="shared" si="0"/>
        <v>2071.9455220548261</v>
      </c>
      <c r="AC66" s="176">
        <f t="shared" si="0"/>
        <v>2007.7080224130946</v>
      </c>
      <c r="AD66" s="176">
        <f t="shared" si="0"/>
        <v>1825.2226075620495</v>
      </c>
      <c r="AE66" s="176">
        <f t="shared" si="0"/>
        <v>1850.9558948718784</v>
      </c>
      <c r="AF66" s="2">
        <f t="shared" si="0"/>
        <v>1778.434243319369</v>
      </c>
      <c r="AG66" s="2">
        <f t="shared" si="0"/>
        <v>1782.4850787333664</v>
      </c>
      <c r="AH66" s="2">
        <f t="shared" ref="AH66:AI66" si="2">AH6+AH7+AH8</f>
        <v>1631.7336880121359</v>
      </c>
      <c r="AI66" s="2">
        <f t="shared" si="2"/>
        <v>1655.8082547331967</v>
      </c>
      <c r="AJ66" s="188">
        <f t="shared" si="0"/>
        <v>135537.78775580288</v>
      </c>
      <c r="AK66" s="176">
        <f t="shared" si="0"/>
        <v>133563.36079925901</v>
      </c>
      <c r="AL66" s="176">
        <f t="shared" si="0"/>
        <v>133683.14795279913</v>
      </c>
      <c r="AM66" s="176">
        <f t="shared" si="0"/>
        <v>132725.0802421899</v>
      </c>
      <c r="AN66" s="176">
        <f t="shared" si="0"/>
        <v>131238.15842945504</v>
      </c>
      <c r="AO66" s="176">
        <f t="shared" si="0"/>
        <v>131972.23311407899</v>
      </c>
      <c r="AP66" s="176">
        <f t="shared" si="0"/>
        <v>131936.89985818398</v>
      </c>
      <c r="AQ66" s="176">
        <f t="shared" si="0"/>
        <v>131486.11799898007</v>
      </c>
      <c r="AR66" s="176">
        <f t="shared" si="0"/>
        <v>131733.7810715102</v>
      </c>
      <c r="AS66" s="176">
        <f t="shared" si="0"/>
        <v>133020.32649857335</v>
      </c>
      <c r="AT66" s="176">
        <f t="shared" si="0"/>
        <v>132475.67205081796</v>
      </c>
      <c r="AU66" s="176">
        <f t="shared" ref="AU66:AW66" si="3">AU6+AU7+AU8</f>
        <v>130798.84414434312</v>
      </c>
      <c r="AV66" s="176">
        <f t="shared" si="3"/>
        <v>129865.10855687363</v>
      </c>
      <c r="AW66" s="176">
        <f t="shared" si="3"/>
        <v>130330.50003019116</v>
      </c>
      <c r="AX66" s="176">
        <f t="shared" ref="AX66:AY66" si="4">AX6+AX7+AX8</f>
        <v>131009.20623228297</v>
      </c>
      <c r="AY66" s="189">
        <f t="shared" si="4"/>
        <v>130910.80980318745</v>
      </c>
      <c r="AZ66" s="176">
        <f t="shared" si="0"/>
        <v>10012.078023020094</v>
      </c>
      <c r="BA66" s="176">
        <f t="shared" si="0"/>
        <v>9297.6051963935261</v>
      </c>
      <c r="BB66" s="176">
        <f t="shared" si="0"/>
        <v>9616.1252502736552</v>
      </c>
      <c r="BC66" s="176">
        <f t="shared" si="0"/>
        <v>9611.3969589397748</v>
      </c>
      <c r="BD66" s="176">
        <f t="shared" si="0"/>
        <v>9349.4187523178571</v>
      </c>
      <c r="BE66" s="176">
        <f t="shared" si="0"/>
        <v>9523.4837701956803</v>
      </c>
      <c r="BF66" s="176">
        <f t="shared" si="0"/>
        <v>9921.6962736690839</v>
      </c>
      <c r="BG66" s="176">
        <f t="shared" si="0"/>
        <v>10017.101127148157</v>
      </c>
      <c r="BH66" s="176">
        <f t="shared" si="0"/>
        <v>9847.892365472715</v>
      </c>
      <c r="BI66" s="176">
        <f t="shared" si="0"/>
        <v>10161.927094036291</v>
      </c>
      <c r="BJ66" s="176">
        <f t="shared" si="0"/>
        <v>9503.4929584691145</v>
      </c>
      <c r="BK66" s="176">
        <f t="shared" si="0"/>
        <v>9787.2221942962988</v>
      </c>
      <c r="BL66" s="176">
        <f t="shared" si="0"/>
        <v>10273.199375778077</v>
      </c>
      <c r="BM66" s="176">
        <f t="shared" si="0"/>
        <v>9760.7946746159323</v>
      </c>
      <c r="BN66" s="176">
        <f t="shared" ref="BN66:BO66" si="5">BN6+BN7+BN8</f>
        <v>9948.4403575714095</v>
      </c>
      <c r="BO66" s="176">
        <f t="shared" si="5"/>
        <v>9575.3691732648786</v>
      </c>
      <c r="BP66" s="188">
        <f t="shared" si="0"/>
        <v>22362.056659958729</v>
      </c>
      <c r="BQ66" s="176">
        <f t="shared" si="0"/>
        <v>22015.148206005528</v>
      </c>
      <c r="BR66" s="176">
        <f t="shared" si="0"/>
        <v>20267.406627521144</v>
      </c>
      <c r="BS66" s="176">
        <f t="shared" si="0"/>
        <v>20579.183352728083</v>
      </c>
      <c r="BT66" s="176">
        <f t="shared" si="0"/>
        <v>19865.958107292056</v>
      </c>
      <c r="BU66" s="176">
        <f t="shared" si="0"/>
        <v>18114.563804154201</v>
      </c>
      <c r="BV66" s="176">
        <f t="shared" si="0"/>
        <v>17198.600395762089</v>
      </c>
      <c r="BW66" s="176">
        <f t="shared" si="0"/>
        <v>15289.002202539601</v>
      </c>
      <c r="BX66" s="176">
        <f t="shared" ref="BX66:EW66" si="6">BX6+BX7+BX8</f>
        <v>13428.037165685831</v>
      </c>
      <c r="BY66" s="176">
        <f t="shared" si="6"/>
        <v>11102.981057826233</v>
      </c>
      <c r="BZ66" s="176">
        <f t="shared" si="6"/>
        <v>9103.7318166242039</v>
      </c>
      <c r="CA66" s="176">
        <f t="shared" si="6"/>
        <v>7680.759943008632</v>
      </c>
      <c r="CB66" s="2">
        <f t="shared" si="6"/>
        <v>6579.8031182828427</v>
      </c>
      <c r="CC66" s="176">
        <f t="shared" ref="CC66:CE66" si="7">CC6+CC7+CC8</f>
        <v>5431.1197432631416</v>
      </c>
      <c r="CD66" s="2">
        <f t="shared" si="7"/>
        <v>4643.4731451824573</v>
      </c>
      <c r="CE66" s="2">
        <f t="shared" si="7"/>
        <v>3898.942363685273</v>
      </c>
      <c r="CF66" s="188">
        <f t="shared" si="6"/>
        <v>0</v>
      </c>
      <c r="CG66" s="176">
        <f t="shared" si="6"/>
        <v>0</v>
      </c>
      <c r="CH66" s="176">
        <f t="shared" si="6"/>
        <v>0</v>
      </c>
      <c r="CI66" s="176">
        <f t="shared" si="6"/>
        <v>0</v>
      </c>
      <c r="CJ66" s="176">
        <f t="shared" si="6"/>
        <v>0</v>
      </c>
      <c r="CK66" s="176">
        <f t="shared" si="6"/>
        <v>0</v>
      </c>
      <c r="CL66" s="176">
        <f t="shared" si="6"/>
        <v>0</v>
      </c>
      <c r="CM66" s="176">
        <f t="shared" si="6"/>
        <v>0</v>
      </c>
      <c r="CN66" s="176">
        <f t="shared" si="6"/>
        <v>0</v>
      </c>
      <c r="CO66" s="176">
        <f t="shared" si="6"/>
        <v>0</v>
      </c>
      <c r="CP66" s="176">
        <f t="shared" si="6"/>
        <v>0</v>
      </c>
      <c r="CQ66" s="176">
        <f t="shared" si="6"/>
        <v>0</v>
      </c>
      <c r="CR66" s="176">
        <f t="shared" si="6"/>
        <v>0</v>
      </c>
      <c r="CS66" s="176">
        <f t="shared" si="6"/>
        <v>0</v>
      </c>
      <c r="CT66" s="176">
        <f t="shared" ref="CT66:CU66" si="8">CT6+CT7+CT8</f>
        <v>0</v>
      </c>
      <c r="CU66" s="176">
        <f t="shared" si="8"/>
        <v>0</v>
      </c>
      <c r="CV66" s="188">
        <f t="shared" si="6"/>
        <v>0</v>
      </c>
      <c r="CW66" s="176">
        <f t="shared" si="6"/>
        <v>0</v>
      </c>
      <c r="CX66" s="176">
        <f t="shared" si="6"/>
        <v>0</v>
      </c>
      <c r="CY66" s="176">
        <f t="shared" si="6"/>
        <v>0</v>
      </c>
      <c r="CZ66" s="176">
        <f t="shared" si="6"/>
        <v>0</v>
      </c>
      <c r="DA66" s="176">
        <f t="shared" si="6"/>
        <v>0</v>
      </c>
      <c r="DB66" s="176">
        <f t="shared" si="6"/>
        <v>0</v>
      </c>
      <c r="DC66" s="176">
        <f t="shared" si="6"/>
        <v>0</v>
      </c>
      <c r="DD66" s="176">
        <f t="shared" si="6"/>
        <v>0</v>
      </c>
      <c r="DE66" s="176">
        <f t="shared" si="6"/>
        <v>0</v>
      </c>
      <c r="DF66" s="176">
        <f t="shared" si="6"/>
        <v>0</v>
      </c>
      <c r="DG66" s="176">
        <f t="shared" si="6"/>
        <v>0</v>
      </c>
      <c r="DH66" s="176">
        <f t="shared" si="6"/>
        <v>0</v>
      </c>
      <c r="DI66" s="176">
        <f t="shared" ref="DI66:DK66" si="9">DI6+DI7+DI8</f>
        <v>0</v>
      </c>
      <c r="DJ66" s="176">
        <f t="shared" si="9"/>
        <v>0</v>
      </c>
      <c r="DK66" s="176">
        <f t="shared" si="9"/>
        <v>0</v>
      </c>
      <c r="DL66" s="188">
        <f t="shared" si="6"/>
        <v>294.65443339681053</v>
      </c>
      <c r="DM66" s="176">
        <f t="shared" si="6"/>
        <v>227.44429363541462</v>
      </c>
      <c r="DN66" s="176">
        <f t="shared" si="6"/>
        <v>249.93502236247485</v>
      </c>
      <c r="DO66" s="176">
        <f t="shared" si="6"/>
        <v>219.60030367839201</v>
      </c>
      <c r="DP66" s="176">
        <f t="shared" si="6"/>
        <v>213.04568799447358</v>
      </c>
      <c r="DQ66" s="176">
        <f t="shared" si="6"/>
        <v>220.74594384216354</v>
      </c>
      <c r="DR66" s="176">
        <f t="shared" si="6"/>
        <v>205.52087573100329</v>
      </c>
      <c r="DS66" s="176">
        <f t="shared" si="6"/>
        <v>207.24120258105546</v>
      </c>
      <c r="DT66" s="176">
        <f t="shared" si="6"/>
        <v>219.76253935857716</v>
      </c>
      <c r="DU66" s="176">
        <f t="shared" si="6"/>
        <v>223.68319950764004</v>
      </c>
      <c r="DV66" s="176">
        <f t="shared" si="6"/>
        <v>171.77914160164912</v>
      </c>
      <c r="DW66" s="176">
        <f t="shared" si="6"/>
        <v>190.38505579098708</v>
      </c>
      <c r="DX66" s="176">
        <f t="shared" si="6"/>
        <v>173.99336798212494</v>
      </c>
      <c r="DY66" s="176">
        <f t="shared" ref="DY66:EA66" si="10">DY6+DY7+DY8</f>
        <v>142.3943617813832</v>
      </c>
      <c r="DZ66" s="176">
        <f t="shared" si="10"/>
        <v>180.24187263849927</v>
      </c>
      <c r="EA66" s="176">
        <f t="shared" si="10"/>
        <v>181.4400344386932</v>
      </c>
      <c r="EB66" s="188">
        <f t="shared" si="6"/>
        <v>25448.167308175449</v>
      </c>
      <c r="EC66" s="176">
        <f t="shared" si="6"/>
        <v>22496.573858658347</v>
      </c>
      <c r="ED66" s="176">
        <f t="shared" si="6"/>
        <v>23386.486004864135</v>
      </c>
      <c r="EE66" s="176">
        <f t="shared" si="6"/>
        <v>23142.285998579468</v>
      </c>
      <c r="EF66" s="176">
        <f t="shared" si="6"/>
        <v>22017.338793594823</v>
      </c>
      <c r="EG66" s="176">
        <f t="shared" si="6"/>
        <v>22202.992228609695</v>
      </c>
      <c r="EH66" s="176">
        <f t="shared" si="6"/>
        <v>22655.522207192847</v>
      </c>
      <c r="EI66" s="176">
        <f t="shared" si="6"/>
        <v>22461.738864866416</v>
      </c>
      <c r="EJ66" s="176">
        <f t="shared" si="6"/>
        <v>21760.402348166896</v>
      </c>
      <c r="EK66" s="176">
        <f t="shared" si="6"/>
        <v>21622.433099041544</v>
      </c>
      <c r="EL66" s="176">
        <f t="shared" si="6"/>
        <v>20350.811641204647</v>
      </c>
      <c r="EM66" s="176">
        <f t="shared" si="6"/>
        <v>19574.964312311495</v>
      </c>
      <c r="EN66" s="176">
        <f t="shared" si="6"/>
        <v>20241.701650380324</v>
      </c>
      <c r="EO66" s="176">
        <f t="shared" ref="EO66:EQ66" si="11">EO6+EO7+EO8</f>
        <v>18915.718265879092</v>
      </c>
      <c r="EP66" s="176">
        <f t="shared" si="11"/>
        <v>18377.745304569406</v>
      </c>
      <c r="EQ66" s="176">
        <f t="shared" si="11"/>
        <v>17937.652489640346</v>
      </c>
      <c r="ER66" s="188">
        <f t="shared" si="6"/>
        <v>29060.243101495504</v>
      </c>
      <c r="ES66" s="176">
        <f t="shared" si="6"/>
        <v>26023.105021814619</v>
      </c>
      <c r="ET66" s="176">
        <f t="shared" si="6"/>
        <v>26404.656343558607</v>
      </c>
      <c r="EU66" s="176">
        <f t="shared" si="6"/>
        <v>25836.797718066744</v>
      </c>
      <c r="EV66" s="176">
        <f t="shared" si="6"/>
        <v>24539.964560214128</v>
      </c>
      <c r="EW66" s="176">
        <f t="shared" si="6"/>
        <v>22754.973350485485</v>
      </c>
      <c r="EX66" s="176">
        <f t="shared" ref="EX66:HX66" si="12">EX6+EX7+EX8</f>
        <v>23065.147857351694</v>
      </c>
      <c r="EY66" s="176">
        <f t="shared" si="12"/>
        <v>22556.062124229964</v>
      </c>
      <c r="EZ66" s="176">
        <f t="shared" si="12"/>
        <v>23075.912269160821</v>
      </c>
      <c r="FA66" s="176">
        <f t="shared" si="12"/>
        <v>23625.591061923282</v>
      </c>
      <c r="FB66" s="176">
        <f t="shared" si="12"/>
        <v>23139.016058870766</v>
      </c>
      <c r="FC66" s="176">
        <f t="shared" si="12"/>
        <v>23413.647690509217</v>
      </c>
      <c r="FD66" s="176">
        <f t="shared" si="12"/>
        <v>22813.889411479227</v>
      </c>
      <c r="FE66" s="176">
        <f t="shared" si="12"/>
        <v>21711.332987951366</v>
      </c>
      <c r="FF66" s="176">
        <f t="shared" ref="FF66:FG66" si="13">FF6+FF7+FF8</f>
        <v>22638.351657293439</v>
      </c>
      <c r="FG66" s="176">
        <f t="shared" si="13"/>
        <v>21383.259310143181</v>
      </c>
      <c r="FH66" s="188">
        <f t="shared" si="12"/>
        <v>51710.215148642172</v>
      </c>
      <c r="FI66" s="176">
        <f t="shared" si="12"/>
        <v>47954.757525972047</v>
      </c>
      <c r="FJ66" s="176">
        <f t="shared" si="12"/>
        <v>49537.92985734361</v>
      </c>
      <c r="FK66" s="176">
        <f t="shared" si="12"/>
        <v>49915.502000146131</v>
      </c>
      <c r="FL66" s="176">
        <f t="shared" si="12"/>
        <v>48496.242187690601</v>
      </c>
      <c r="FM66" s="176">
        <f t="shared" si="12"/>
        <v>49969.367447091383</v>
      </c>
      <c r="FN66" s="176">
        <f t="shared" si="12"/>
        <v>50637.680862810135</v>
      </c>
      <c r="FO66" s="176">
        <f t="shared" si="12"/>
        <v>50736.040702328261</v>
      </c>
      <c r="FP66" s="176">
        <f t="shared" si="12"/>
        <v>49748.315408380848</v>
      </c>
      <c r="FQ66" s="176">
        <f t="shared" si="12"/>
        <v>50466.126613633853</v>
      </c>
      <c r="FR66" s="176">
        <f t="shared" si="12"/>
        <v>50102.366512793931</v>
      </c>
      <c r="FS66" s="176">
        <f t="shared" si="12"/>
        <v>49424.224888534773</v>
      </c>
      <c r="FT66" s="176">
        <f t="shared" si="12"/>
        <v>50851.816005068569</v>
      </c>
      <c r="FU66" s="176">
        <f t="shared" ref="FU66:FW66" si="14">FU6+FU7+FU8</f>
        <v>49237.982345153214</v>
      </c>
      <c r="FV66" s="176">
        <f t="shared" si="14"/>
        <v>48684.909263420079</v>
      </c>
      <c r="FW66" s="176">
        <f t="shared" si="14"/>
        <v>49029.549035261043</v>
      </c>
      <c r="FX66" s="188">
        <f t="shared" si="12"/>
        <v>44877.489688886497</v>
      </c>
      <c r="FY66" s="176">
        <f t="shared" si="12"/>
        <v>43947.959852681532</v>
      </c>
      <c r="FZ66" s="176">
        <f t="shared" si="12"/>
        <v>44114.656863090699</v>
      </c>
      <c r="GA66" s="176">
        <f t="shared" si="12"/>
        <v>43846.741757311152</v>
      </c>
      <c r="GB66" s="176">
        <f t="shared" si="12"/>
        <v>42937.040422384627</v>
      </c>
      <c r="GC66" s="176">
        <f t="shared" si="12"/>
        <v>42852.735048361763</v>
      </c>
      <c r="GD66" s="176">
        <f t="shared" si="12"/>
        <v>43289.671312529281</v>
      </c>
      <c r="GE66" s="176">
        <f t="shared" si="12"/>
        <v>43728.943421044547</v>
      </c>
      <c r="GF66" s="176">
        <f t="shared" si="12"/>
        <v>41639.352132804175</v>
      </c>
      <c r="GG66" s="176">
        <f t="shared" si="12"/>
        <v>41280.707695774392</v>
      </c>
      <c r="GH66" s="176">
        <f t="shared" si="12"/>
        <v>40974.236841303486</v>
      </c>
      <c r="GI66" s="176">
        <f t="shared" si="12"/>
        <v>41159.031614433348</v>
      </c>
      <c r="GJ66" s="176">
        <f t="shared" si="12"/>
        <v>40967.710333710682</v>
      </c>
      <c r="GK66" s="176">
        <f t="shared" si="12"/>
        <v>39814.747337129353</v>
      </c>
      <c r="GL66" s="176">
        <f t="shared" ref="GL66:GM66" si="15">GL6+GL7+GL8</f>
        <v>41418.845862995469</v>
      </c>
      <c r="GM66" s="176">
        <f t="shared" si="15"/>
        <v>41240.725371695284</v>
      </c>
      <c r="GN66" s="188">
        <f t="shared" si="12"/>
        <v>5175.4549148090009</v>
      </c>
      <c r="GO66" s="176">
        <f t="shared" si="12"/>
        <v>4852.7643084388401</v>
      </c>
      <c r="GP66" s="176">
        <f t="shared" si="12"/>
        <v>4813.7221314241679</v>
      </c>
      <c r="GQ66" s="176">
        <f t="shared" si="12"/>
        <v>5043.0375805291378</v>
      </c>
      <c r="GR66" s="176">
        <f t="shared" si="12"/>
        <v>4898.5193809463326</v>
      </c>
      <c r="GS66" s="176">
        <f t="shared" si="12"/>
        <v>4838.6854817425783</v>
      </c>
      <c r="GT66" s="176">
        <f t="shared" si="12"/>
        <v>4809.4416786784568</v>
      </c>
      <c r="GU66" s="176">
        <f t="shared" si="12"/>
        <v>5029.4983175822654</v>
      </c>
      <c r="GV66" s="176">
        <f t="shared" si="12"/>
        <v>4936.9847210212574</v>
      </c>
      <c r="GW66" s="176">
        <f t="shared" si="12"/>
        <v>4867.8020351193845</v>
      </c>
      <c r="GX66" s="176">
        <f t="shared" si="12"/>
        <v>4825.7899620577273</v>
      </c>
      <c r="GY66" s="176">
        <f t="shared" si="12"/>
        <v>4891.0923297000554</v>
      </c>
      <c r="GZ66" s="176">
        <f t="shared" si="12"/>
        <v>4822.1845830023922</v>
      </c>
      <c r="HA66" s="176">
        <f t="shared" si="12"/>
        <v>4606.4585505385985</v>
      </c>
      <c r="HB66" s="176">
        <f t="shared" ref="HB66:HC66" si="16">HB6+HB7+HB8</f>
        <v>4756.1874241009746</v>
      </c>
      <c r="HC66" s="176">
        <f t="shared" si="16"/>
        <v>4726.8287972179123</v>
      </c>
      <c r="HD66" s="188">
        <f t="shared" si="12"/>
        <v>1863.3682192257809</v>
      </c>
      <c r="HE66" s="176">
        <f t="shared" si="12"/>
        <v>1588.9767268917155</v>
      </c>
      <c r="HF66" s="176">
        <f t="shared" si="12"/>
        <v>1680.9364056952338</v>
      </c>
      <c r="HG66" s="176">
        <f t="shared" si="12"/>
        <v>1667.1835914550923</v>
      </c>
      <c r="HH66" s="176">
        <f t="shared" si="12"/>
        <v>1612.4609806159165</v>
      </c>
      <c r="HI66" s="176">
        <f t="shared" si="12"/>
        <v>1493.5939361044911</v>
      </c>
      <c r="HJ66" s="176">
        <f t="shared" si="12"/>
        <v>1461.4789831639043</v>
      </c>
      <c r="HK66" s="176">
        <f t="shared" si="12"/>
        <v>1417.7602158752775</v>
      </c>
      <c r="HL66" s="176">
        <f t="shared" si="12"/>
        <v>1401.3855046066615</v>
      </c>
      <c r="HM66" s="176">
        <f t="shared" si="12"/>
        <v>1414.5915996595627</v>
      </c>
      <c r="HN66" s="176">
        <f t="shared" si="12"/>
        <v>1357.5773890108617</v>
      </c>
      <c r="HO66" s="176">
        <f t="shared" si="12"/>
        <v>1386.4198052849113</v>
      </c>
      <c r="HP66" s="176">
        <f t="shared" si="12"/>
        <v>1322.3550857061773</v>
      </c>
      <c r="HQ66" s="176">
        <f t="shared" ref="HQ66:HS66" si="17">HQ6+HQ7+HQ8</f>
        <v>1200.9952329715752</v>
      </c>
      <c r="HR66" s="176">
        <f t="shared" si="17"/>
        <v>1292.0113170764121</v>
      </c>
      <c r="HS66" s="176">
        <f t="shared" si="17"/>
        <v>1266.3502859829923</v>
      </c>
      <c r="HT66" s="188">
        <f t="shared" si="12"/>
        <v>8484.6316013979595</v>
      </c>
      <c r="HU66" s="176">
        <f t="shared" si="12"/>
        <v>8130.3395616560738</v>
      </c>
      <c r="HV66" s="176">
        <f t="shared" si="12"/>
        <v>8092.6720030231008</v>
      </c>
      <c r="HW66" s="176">
        <f t="shared" si="12"/>
        <v>8559.536683038139</v>
      </c>
      <c r="HX66" s="176">
        <f t="shared" si="12"/>
        <v>8259.3140937901226</v>
      </c>
      <c r="HY66" s="176">
        <f t="shared" ref="HY66:IF66" si="18">HY6+HY7+HY8</f>
        <v>8301.604809786324</v>
      </c>
      <c r="HZ66" s="176">
        <f t="shared" si="18"/>
        <v>8202.7835510143486</v>
      </c>
      <c r="IA66" s="176">
        <f t="shared" si="18"/>
        <v>8838.1098409544247</v>
      </c>
      <c r="IB66" s="176">
        <f t="shared" si="18"/>
        <v>8729.8532485055057</v>
      </c>
      <c r="IC66" s="176">
        <f t="shared" si="18"/>
        <v>8545.8549719150196</v>
      </c>
      <c r="ID66" s="176">
        <f t="shared" si="18"/>
        <v>8556.7521185180649</v>
      </c>
      <c r="IE66" s="176">
        <f t="shared" si="18"/>
        <v>8777.9911626438316</v>
      </c>
      <c r="IF66" s="176">
        <f t="shared" si="18"/>
        <v>8692.980365347199</v>
      </c>
      <c r="IG66" s="176">
        <f t="shared" ref="IG66:IH66" si="19">IG6+IG7+IG8</f>
        <v>8170.4271292610665</v>
      </c>
      <c r="IH66" s="2">
        <f t="shared" si="19"/>
        <v>8524.5383357732426</v>
      </c>
      <c r="II66" s="38">
        <f t="shared" ref="II66" si="20">II6+II7+II8</f>
        <v>8483.6256521617615</v>
      </c>
    </row>
    <row r="67" spans="1:243" x14ac:dyDescent="0.35">
      <c r="A67" s="16"/>
      <c r="B67" s="63"/>
      <c r="C67" s="52" t="s">
        <v>5</v>
      </c>
      <c r="D67" s="37">
        <f t="shared" ref="D67:BW67" si="21">D9</f>
        <v>777.56143941414837</v>
      </c>
      <c r="E67" s="2">
        <f t="shared" si="21"/>
        <v>643.54064140962532</v>
      </c>
      <c r="F67" s="2">
        <f t="shared" si="21"/>
        <v>880.42847761961207</v>
      </c>
      <c r="G67" s="2">
        <f t="shared" si="21"/>
        <v>887.23452088475597</v>
      </c>
      <c r="H67" s="2">
        <f t="shared" si="21"/>
        <v>909.42707080207094</v>
      </c>
      <c r="I67" s="2">
        <f t="shared" si="21"/>
        <v>881.29272577258882</v>
      </c>
      <c r="J67" s="2">
        <f t="shared" si="21"/>
        <v>936.69461573056412</v>
      </c>
      <c r="K67" s="2">
        <f t="shared" si="21"/>
        <v>920.23026427048467</v>
      </c>
      <c r="L67" s="2">
        <f t="shared" si="21"/>
        <v>922.94190459728577</v>
      </c>
      <c r="M67" s="2">
        <f t="shared" si="21"/>
        <v>933.88432094916652</v>
      </c>
      <c r="N67" s="2">
        <f t="shared" si="21"/>
        <v>884.07792152960974</v>
      </c>
      <c r="O67" s="2">
        <f t="shared" si="21"/>
        <v>899.99202505295045</v>
      </c>
      <c r="P67" s="2">
        <f t="shared" si="21"/>
        <v>897.3596592637</v>
      </c>
      <c r="Q67" s="2">
        <f t="shared" si="21"/>
        <v>887.40795781395127</v>
      </c>
      <c r="R67" s="2">
        <f t="shared" ref="R67:S67" si="22">R9</f>
        <v>826.40342939100981</v>
      </c>
      <c r="S67" s="2">
        <f t="shared" si="22"/>
        <v>801.5178818744962</v>
      </c>
      <c r="T67" s="37">
        <f t="shared" si="21"/>
        <v>774.08824455634669</v>
      </c>
      <c r="U67" s="2">
        <f t="shared" si="21"/>
        <v>640.38341415802665</v>
      </c>
      <c r="V67" s="2">
        <f t="shared" si="21"/>
        <v>876.44380592833136</v>
      </c>
      <c r="W67" s="2">
        <f t="shared" si="21"/>
        <v>883.11523856715519</v>
      </c>
      <c r="X67" s="2">
        <f t="shared" si="21"/>
        <v>905.06525124332086</v>
      </c>
      <c r="Y67" s="2">
        <f t="shared" si="21"/>
        <v>876.57169946782233</v>
      </c>
      <c r="Z67" s="2">
        <f t="shared" si="21"/>
        <v>931.44283831508744</v>
      </c>
      <c r="AA67" s="2">
        <f t="shared" si="21"/>
        <v>914.86564001497368</v>
      </c>
      <c r="AB67" s="2">
        <f t="shared" si="21"/>
        <v>917.29372542469025</v>
      </c>
      <c r="AC67" s="2">
        <f t="shared" si="21"/>
        <v>928.25551838067429</v>
      </c>
      <c r="AD67" s="2">
        <f t="shared" si="21"/>
        <v>878.78763586501213</v>
      </c>
      <c r="AE67" s="2">
        <f t="shared" si="21"/>
        <v>894.59483416945329</v>
      </c>
      <c r="AF67" s="2">
        <f t="shared" si="21"/>
        <v>891.67797507385364</v>
      </c>
      <c r="AG67" s="2">
        <f t="shared" ref="AG67" si="23">AG9</f>
        <v>881.46720628879541</v>
      </c>
      <c r="AH67" s="2">
        <f t="shared" ref="AH67:AI67" si="24">AH9</f>
        <v>820.34902850309629</v>
      </c>
      <c r="AI67" s="2">
        <f t="shared" si="24"/>
        <v>795.60909599311776</v>
      </c>
      <c r="AJ67" s="37">
        <f t="shared" si="21"/>
        <v>10.96330113369112</v>
      </c>
      <c r="AK67" s="2">
        <f t="shared" si="21"/>
        <v>9.2617018355110936</v>
      </c>
      <c r="AL67" s="2">
        <f t="shared" si="21"/>
        <v>12.735658766140846</v>
      </c>
      <c r="AM67" s="2">
        <f t="shared" si="21"/>
        <v>12.781109250358508</v>
      </c>
      <c r="AN67" s="2">
        <f t="shared" si="21"/>
        <v>13.010206093775849</v>
      </c>
      <c r="AO67" s="2">
        <f t="shared" si="21"/>
        <v>13.338586488235087</v>
      </c>
      <c r="AP67" s="2">
        <f t="shared" si="21"/>
        <v>14.221168763445172</v>
      </c>
      <c r="AQ67" s="2">
        <f t="shared" si="21"/>
        <v>14.198383152620991</v>
      </c>
      <c r="AR67" s="2">
        <f t="shared" si="21"/>
        <v>14.868746712459922</v>
      </c>
      <c r="AS67" s="2">
        <f t="shared" si="21"/>
        <v>15.048739434567281</v>
      </c>
      <c r="AT67" s="2">
        <f t="shared" si="21"/>
        <v>13.72450829809628</v>
      </c>
      <c r="AU67" s="2">
        <f t="shared" ref="AU67:AW67" si="25">AU9</f>
        <v>13.37512361570905</v>
      </c>
      <c r="AV67" s="2">
        <f t="shared" si="25"/>
        <v>13.790758172332232</v>
      </c>
      <c r="AW67" s="2">
        <f t="shared" si="25"/>
        <v>13.765932818648727</v>
      </c>
      <c r="AX67" s="2">
        <f t="shared" ref="AX67:AY67" si="26">AX9</f>
        <v>13.478180811558106</v>
      </c>
      <c r="AY67" s="38">
        <f t="shared" si="26"/>
        <v>12.692944906872823</v>
      </c>
      <c r="AZ67" s="2">
        <f t="shared" si="21"/>
        <v>14.448296922746829</v>
      </c>
      <c r="BA67" s="2">
        <f t="shared" si="21"/>
        <v>12.882592232162526</v>
      </c>
      <c r="BB67" s="2">
        <f t="shared" si="21"/>
        <v>15.0829565014179</v>
      </c>
      <c r="BC67" s="2">
        <f t="shared" si="21"/>
        <v>15.542388019595172</v>
      </c>
      <c r="BD67" s="2">
        <f t="shared" si="21"/>
        <v>16.411156736416821</v>
      </c>
      <c r="BE67" s="2">
        <f t="shared" si="21"/>
        <v>19.157703679214727</v>
      </c>
      <c r="BF67" s="2">
        <f t="shared" si="21"/>
        <v>22.361208379796285</v>
      </c>
      <c r="BG67" s="2">
        <f t="shared" si="21"/>
        <v>23.230461212744157</v>
      </c>
      <c r="BH67" s="2">
        <f t="shared" si="21"/>
        <v>24.627200715226053</v>
      </c>
      <c r="BI67" s="2">
        <f t="shared" si="21"/>
        <v>24.173819951864484</v>
      </c>
      <c r="BJ67" s="2">
        <f t="shared" si="21"/>
        <v>22.658064706633517</v>
      </c>
      <c r="BK67" s="2">
        <f t="shared" si="21"/>
        <v>23.235142231923135</v>
      </c>
      <c r="BL67" s="2">
        <f t="shared" si="21"/>
        <v>24.88509998259299</v>
      </c>
      <c r="BM67" s="2">
        <f t="shared" ref="BM67:BO67" si="27">BM9</f>
        <v>26.001442224761178</v>
      </c>
      <c r="BN67" s="2">
        <f t="shared" si="27"/>
        <v>26.177004866431975</v>
      </c>
      <c r="BO67" s="2">
        <f t="shared" si="27"/>
        <v>25.557076956582083</v>
      </c>
      <c r="BP67" s="37">
        <f t="shared" si="21"/>
        <v>368.71182637170205</v>
      </c>
      <c r="BQ67" s="2">
        <f t="shared" si="21"/>
        <v>349.02574316516666</v>
      </c>
      <c r="BR67" s="2">
        <f t="shared" si="21"/>
        <v>327.10974392245691</v>
      </c>
      <c r="BS67" s="2">
        <f t="shared" si="21"/>
        <v>324.8796388218633</v>
      </c>
      <c r="BT67" s="2">
        <f t="shared" si="21"/>
        <v>316.0182545954442</v>
      </c>
      <c r="BU67" s="2">
        <f t="shared" si="21"/>
        <v>265.46392648756762</v>
      </c>
      <c r="BV67" s="2">
        <f t="shared" si="21"/>
        <v>247.95564719587099</v>
      </c>
      <c r="BW67" s="2">
        <f t="shared" si="21"/>
        <v>201.29525852643562</v>
      </c>
      <c r="BX67" s="2">
        <f t="shared" ref="BX67:EW67" si="28">BX9</f>
        <v>172.12979140927629</v>
      </c>
      <c r="BY67" s="2">
        <f t="shared" si="28"/>
        <v>141.0304380437718</v>
      </c>
      <c r="BZ67" s="2">
        <f t="shared" si="28"/>
        <v>118.2489112222239</v>
      </c>
      <c r="CA67" s="2">
        <f t="shared" si="28"/>
        <v>96.047386800307791</v>
      </c>
      <c r="CB67" s="2">
        <f t="shared" si="28"/>
        <v>86.4169110057598</v>
      </c>
      <c r="CC67" s="2">
        <f t="shared" ref="CC67:CE67" si="29">CC9</f>
        <v>73.757916943518495</v>
      </c>
      <c r="CD67" s="2">
        <f t="shared" si="29"/>
        <v>64.825625026441003</v>
      </c>
      <c r="CE67" s="2">
        <f t="shared" si="29"/>
        <v>55.088706841553304</v>
      </c>
      <c r="CF67" s="37">
        <f t="shared" si="28"/>
        <v>0</v>
      </c>
      <c r="CG67" s="2">
        <f t="shared" si="28"/>
        <v>0</v>
      </c>
      <c r="CH67" s="2">
        <f t="shared" si="28"/>
        <v>0</v>
      </c>
      <c r="CI67" s="2">
        <f t="shared" si="28"/>
        <v>0</v>
      </c>
      <c r="CJ67" s="2">
        <f t="shared" si="28"/>
        <v>0</v>
      </c>
      <c r="CK67" s="2">
        <f t="shared" si="28"/>
        <v>0</v>
      </c>
      <c r="CL67" s="2">
        <f t="shared" si="28"/>
        <v>0</v>
      </c>
      <c r="CM67" s="2">
        <f t="shared" si="28"/>
        <v>0</v>
      </c>
      <c r="CN67" s="2">
        <f t="shared" si="28"/>
        <v>0</v>
      </c>
      <c r="CO67" s="2">
        <f t="shared" si="28"/>
        <v>0</v>
      </c>
      <c r="CP67" s="2">
        <f t="shared" si="28"/>
        <v>0</v>
      </c>
      <c r="CQ67" s="2">
        <f t="shared" si="28"/>
        <v>0</v>
      </c>
      <c r="CR67" s="2">
        <f t="shared" si="28"/>
        <v>0</v>
      </c>
      <c r="CS67" s="2">
        <f t="shared" si="28"/>
        <v>0</v>
      </c>
      <c r="CT67" s="2">
        <f t="shared" ref="CT67:CU67" si="30">CT9</f>
        <v>0</v>
      </c>
      <c r="CU67" s="2">
        <f t="shared" si="30"/>
        <v>0</v>
      </c>
      <c r="CV67" s="37">
        <f t="shared" si="28"/>
        <v>0</v>
      </c>
      <c r="CW67" s="2">
        <f t="shared" si="28"/>
        <v>0</v>
      </c>
      <c r="CX67" s="2">
        <f t="shared" si="28"/>
        <v>0</v>
      </c>
      <c r="CY67" s="2">
        <f t="shared" si="28"/>
        <v>0</v>
      </c>
      <c r="CZ67" s="2">
        <f t="shared" si="28"/>
        <v>0</v>
      </c>
      <c r="DA67" s="2">
        <f t="shared" si="28"/>
        <v>0</v>
      </c>
      <c r="DB67" s="2">
        <f t="shared" si="28"/>
        <v>0</v>
      </c>
      <c r="DC67" s="2">
        <f t="shared" si="28"/>
        <v>0</v>
      </c>
      <c r="DD67" s="2">
        <f t="shared" si="28"/>
        <v>0</v>
      </c>
      <c r="DE67" s="2">
        <f t="shared" si="28"/>
        <v>0</v>
      </c>
      <c r="DF67" s="2">
        <f t="shared" si="28"/>
        <v>0</v>
      </c>
      <c r="DG67" s="2">
        <f t="shared" si="28"/>
        <v>0</v>
      </c>
      <c r="DH67" s="2">
        <f t="shared" si="28"/>
        <v>0</v>
      </c>
      <c r="DI67" s="2">
        <f t="shared" ref="DI67:DK67" si="31">DI9</f>
        <v>0</v>
      </c>
      <c r="DJ67" s="2">
        <f t="shared" si="31"/>
        <v>0</v>
      </c>
      <c r="DK67" s="2">
        <f t="shared" si="31"/>
        <v>0</v>
      </c>
      <c r="DL67" s="37">
        <f t="shared" si="28"/>
        <v>2199.1129242369925</v>
      </c>
      <c r="DM67" s="2">
        <f t="shared" si="28"/>
        <v>1576.7243709453423</v>
      </c>
      <c r="DN67" s="2">
        <f t="shared" si="28"/>
        <v>2465.1457622190201</v>
      </c>
      <c r="DO67" s="2">
        <f t="shared" si="28"/>
        <v>2336.0502424654305</v>
      </c>
      <c r="DP67" s="2">
        <f t="shared" si="28"/>
        <v>2104.8002053864425</v>
      </c>
      <c r="DQ67" s="2">
        <f t="shared" si="28"/>
        <v>2100.6816421913236</v>
      </c>
      <c r="DR67" s="2">
        <f t="shared" si="28"/>
        <v>1285.4740950510125</v>
      </c>
      <c r="DS67" s="2">
        <f t="shared" si="28"/>
        <v>1164.5042872993299</v>
      </c>
      <c r="DT67" s="2">
        <f t="shared" si="28"/>
        <v>575.78515862428731</v>
      </c>
      <c r="DU67" s="2">
        <f t="shared" si="28"/>
        <v>623.95041765816541</v>
      </c>
      <c r="DV67" s="2">
        <f t="shared" si="28"/>
        <v>603.03714378643815</v>
      </c>
      <c r="DW67" s="2">
        <f t="shared" si="28"/>
        <v>625.19102917578311</v>
      </c>
      <c r="DX67" s="2">
        <f t="shared" si="28"/>
        <v>619.37529804486996</v>
      </c>
      <c r="DY67" s="2">
        <f t="shared" ref="DY67:EA67" si="32">DY9</f>
        <v>638.14785473310735</v>
      </c>
      <c r="DZ67" s="2">
        <f t="shared" si="32"/>
        <v>601.19411962034155</v>
      </c>
      <c r="EA67" s="2">
        <f t="shared" si="32"/>
        <v>628.16450689962517</v>
      </c>
      <c r="EB67" s="37">
        <f t="shared" si="28"/>
        <v>4267.4772753784591</v>
      </c>
      <c r="EC67" s="2">
        <f t="shared" si="28"/>
        <v>3537.1742468566422</v>
      </c>
      <c r="ED67" s="2">
        <f t="shared" si="28"/>
        <v>4800.10423989845</v>
      </c>
      <c r="EE67" s="2">
        <f t="shared" si="28"/>
        <v>4850.5113174433336</v>
      </c>
      <c r="EF67" s="2">
        <f t="shared" si="28"/>
        <v>4941.2380520287079</v>
      </c>
      <c r="EG67" s="2">
        <f t="shared" si="28"/>
        <v>4911.9962300588058</v>
      </c>
      <c r="EH67" s="2">
        <f t="shared" si="28"/>
        <v>5142.5234480767322</v>
      </c>
      <c r="EI67" s="2">
        <f t="shared" si="28"/>
        <v>4833.7306474475454</v>
      </c>
      <c r="EJ67" s="2">
        <f t="shared" si="28"/>
        <v>4987.492639867286</v>
      </c>
      <c r="EK67" s="2">
        <f t="shared" si="28"/>
        <v>4905.1486382623034</v>
      </c>
      <c r="EL67" s="2">
        <f t="shared" si="28"/>
        <v>4631.132201562029</v>
      </c>
      <c r="EM67" s="2">
        <f t="shared" si="28"/>
        <v>4496.151175519054</v>
      </c>
      <c r="EN67" s="2">
        <f t="shared" si="28"/>
        <v>4493.4444328803156</v>
      </c>
      <c r="EO67" s="2">
        <f t="shared" ref="EO67:EQ67" si="33">EO9</f>
        <v>4139.0087198240744</v>
      </c>
      <c r="EP67" s="2">
        <f t="shared" si="33"/>
        <v>3885.8041129512362</v>
      </c>
      <c r="EQ67" s="2">
        <f t="shared" si="33"/>
        <v>3756.8720510903781</v>
      </c>
      <c r="ER67" s="37">
        <f t="shared" si="28"/>
        <v>533.28169208669783</v>
      </c>
      <c r="ES67" s="2">
        <f t="shared" si="28"/>
        <v>514.35170406584052</v>
      </c>
      <c r="ET67" s="2">
        <f t="shared" si="28"/>
        <v>624.61407166502852</v>
      </c>
      <c r="EU67" s="2">
        <f t="shared" si="28"/>
        <v>673.09674502706071</v>
      </c>
      <c r="EV67" s="2">
        <f t="shared" si="28"/>
        <v>767.37346308119038</v>
      </c>
      <c r="EW67" s="2">
        <f t="shared" si="28"/>
        <v>1027.1754802438886</v>
      </c>
      <c r="EX67" s="2">
        <f t="shared" ref="EX67:HX67" si="34">EX9</f>
        <v>1349.7392794194491</v>
      </c>
      <c r="EY67" s="2">
        <f t="shared" si="34"/>
        <v>1482.3600425037373</v>
      </c>
      <c r="EZ67" s="2">
        <f t="shared" si="34"/>
        <v>1568.2943537181961</v>
      </c>
      <c r="FA67" s="2">
        <f t="shared" si="34"/>
        <v>1400.4321285360743</v>
      </c>
      <c r="FB67" s="2">
        <f t="shared" si="34"/>
        <v>1250.8585766131212</v>
      </c>
      <c r="FC67" s="2">
        <f t="shared" si="34"/>
        <v>1320.1195273357321</v>
      </c>
      <c r="FD67" s="2">
        <f t="shared" si="34"/>
        <v>1331.0889557351195</v>
      </c>
      <c r="FE67" s="2">
        <f t="shared" ref="FE67:FG67" si="35">FE9</f>
        <v>1341.4913058968498</v>
      </c>
      <c r="FF67" s="2">
        <f t="shared" si="35"/>
        <v>1350.3091006361401</v>
      </c>
      <c r="FG67" s="2">
        <f t="shared" si="35"/>
        <v>1326.3892448795705</v>
      </c>
      <c r="FH67" s="37">
        <f t="shared" si="34"/>
        <v>10.434869632099632</v>
      </c>
      <c r="FI67" s="2">
        <f t="shared" si="34"/>
        <v>8.5834890707432763</v>
      </c>
      <c r="FJ67" s="2">
        <f t="shared" si="34"/>
        <v>12.202722073209433</v>
      </c>
      <c r="FK67" s="2">
        <f t="shared" si="34"/>
        <v>12.204139467514523</v>
      </c>
      <c r="FL67" s="2">
        <f t="shared" si="34"/>
        <v>12.307758868955183</v>
      </c>
      <c r="FM67" s="2">
        <f t="shared" si="34"/>
        <v>12.1041474126799</v>
      </c>
      <c r="FN67" s="2">
        <f t="shared" si="34"/>
        <v>12.603394615409563</v>
      </c>
      <c r="FO67" s="2">
        <f t="shared" si="34"/>
        <v>12.238994926511042</v>
      </c>
      <c r="FP67" s="2">
        <f t="shared" si="34"/>
        <v>12.53112640630358</v>
      </c>
      <c r="FQ67" s="2">
        <f t="shared" si="34"/>
        <v>12.929441266486231</v>
      </c>
      <c r="FR67" s="2">
        <f t="shared" si="34"/>
        <v>11.953413847726004</v>
      </c>
      <c r="FS67" s="2">
        <f t="shared" si="34"/>
        <v>11.656968528172033</v>
      </c>
      <c r="FT67" s="2">
        <f t="shared" si="34"/>
        <v>12.444952148878356</v>
      </c>
      <c r="FU67" s="2">
        <f t="shared" ref="FU67:FW67" si="36">FU9</f>
        <v>12.817964657950673</v>
      </c>
      <c r="FV67" s="2">
        <f t="shared" si="36"/>
        <v>12.458532559907999</v>
      </c>
      <c r="FW67" s="2">
        <f t="shared" si="36"/>
        <v>11.501727332116182</v>
      </c>
      <c r="FX67" s="37">
        <f t="shared" si="34"/>
        <v>100.04146791965972</v>
      </c>
      <c r="FY67" s="2">
        <f t="shared" si="34"/>
        <v>94.472042947453431</v>
      </c>
      <c r="FZ67" s="2">
        <f t="shared" si="34"/>
        <v>110.54419533660476</v>
      </c>
      <c r="GA67" s="2">
        <f t="shared" si="34"/>
        <v>116.07283576857714</v>
      </c>
      <c r="GB67" s="2">
        <f t="shared" si="34"/>
        <v>127.90648586220564</v>
      </c>
      <c r="GC67" s="2">
        <f t="shared" si="34"/>
        <v>160.08015762772337</v>
      </c>
      <c r="GD67" s="2">
        <f t="shared" si="34"/>
        <v>197.47354231787844</v>
      </c>
      <c r="GE67" s="2">
        <f t="shared" si="34"/>
        <v>212.20182320958926</v>
      </c>
      <c r="GF67" s="2">
        <f t="shared" si="34"/>
        <v>223.98988510486342</v>
      </c>
      <c r="GG67" s="2">
        <f t="shared" si="34"/>
        <v>205.37874491828205</v>
      </c>
      <c r="GH67" s="2">
        <f t="shared" si="34"/>
        <v>185.50346642941247</v>
      </c>
      <c r="GI67" s="2">
        <f t="shared" si="34"/>
        <v>191.79356643784138</v>
      </c>
      <c r="GJ67" s="2">
        <f t="shared" si="34"/>
        <v>189.71908858610794</v>
      </c>
      <c r="GK67" s="2">
        <f t="shared" ref="GK67:GM67" si="37">GK9</f>
        <v>188.94284958400127</v>
      </c>
      <c r="GL67" s="2">
        <f t="shared" si="37"/>
        <v>185.41518387684948</v>
      </c>
      <c r="GM67" s="2">
        <f t="shared" si="37"/>
        <v>173.65725888057983</v>
      </c>
      <c r="GN67" s="37">
        <f t="shared" si="34"/>
        <v>2776.6605987837884</v>
      </c>
      <c r="GO67" s="2">
        <f t="shared" si="34"/>
        <v>1781.7223867627099</v>
      </c>
      <c r="GP67" s="2">
        <f t="shared" si="34"/>
        <v>1739.2520689398643</v>
      </c>
      <c r="GQ67" s="2">
        <f t="shared" si="34"/>
        <v>2175.1689226405861</v>
      </c>
      <c r="GR67" s="2">
        <f t="shared" si="34"/>
        <v>2270.7135749630047</v>
      </c>
      <c r="GS67" s="2">
        <f t="shared" si="34"/>
        <v>2211.9395584630233</v>
      </c>
      <c r="GT67" s="2">
        <f t="shared" si="34"/>
        <v>921.51830205273382</v>
      </c>
      <c r="GU67" s="2">
        <f t="shared" si="34"/>
        <v>747.62932469068164</v>
      </c>
      <c r="GV67" s="2">
        <f t="shared" si="34"/>
        <v>1039.3249337032546</v>
      </c>
      <c r="GW67" s="2">
        <f t="shared" si="34"/>
        <v>1521.5931004238469</v>
      </c>
      <c r="GX67" s="2">
        <f t="shared" si="34"/>
        <v>1455.6569528827101</v>
      </c>
      <c r="GY67" s="2">
        <f t="shared" si="34"/>
        <v>995.01515912682464</v>
      </c>
      <c r="GZ67" s="2">
        <f t="shared" si="34"/>
        <v>1154.9006752317161</v>
      </c>
      <c r="HA67" s="2">
        <f t="shared" ref="HA67:HC67" si="38">HA9</f>
        <v>836.85119511867174</v>
      </c>
      <c r="HB67" s="2">
        <f t="shared" si="38"/>
        <v>929.57659062246819</v>
      </c>
      <c r="HC67" s="2">
        <f t="shared" si="38"/>
        <v>1299.7512997913691</v>
      </c>
      <c r="HD67" s="37">
        <f t="shared" si="34"/>
        <v>2214.8462268300759</v>
      </c>
      <c r="HE67" s="2">
        <f t="shared" si="34"/>
        <v>1393.0161858005004</v>
      </c>
      <c r="HF67" s="2">
        <f t="shared" si="34"/>
        <v>1344.9360722582176</v>
      </c>
      <c r="HG67" s="2">
        <f t="shared" si="34"/>
        <v>1790.7673386479532</v>
      </c>
      <c r="HH67" s="2">
        <f t="shared" si="34"/>
        <v>1988.3383968207875</v>
      </c>
      <c r="HI67" s="2">
        <f t="shared" si="34"/>
        <v>1869.1733685968375</v>
      </c>
      <c r="HJ67" s="2">
        <f t="shared" si="34"/>
        <v>666.26796620936989</v>
      </c>
      <c r="HK67" s="2">
        <f t="shared" si="34"/>
        <v>553.36170025742842</v>
      </c>
      <c r="HL67" s="2">
        <f t="shared" si="34"/>
        <v>817.49331941476555</v>
      </c>
      <c r="HM67" s="2">
        <f t="shared" si="34"/>
        <v>1251.7793639716392</v>
      </c>
      <c r="HN67" s="2">
        <f t="shared" si="34"/>
        <v>1257.1335200743604</v>
      </c>
      <c r="HO67" s="2">
        <f t="shared" si="34"/>
        <v>746.23498853498768</v>
      </c>
      <c r="HP67" s="2">
        <f t="shared" si="34"/>
        <v>990.46579002185626</v>
      </c>
      <c r="HQ67" s="2">
        <f t="shared" ref="HQ67:HS67" si="39">HQ9</f>
        <v>586.57990835952774</v>
      </c>
      <c r="HR67" s="2">
        <f t="shared" si="39"/>
        <v>627.38028395754111</v>
      </c>
      <c r="HS67" s="2">
        <f t="shared" si="39"/>
        <v>969.53814413050202</v>
      </c>
      <c r="HT67" s="37">
        <f t="shared" si="34"/>
        <v>3520.2421553433151</v>
      </c>
      <c r="HU67" s="2">
        <f t="shared" si="34"/>
        <v>2266.7082995910687</v>
      </c>
      <c r="HV67" s="2">
        <f t="shared" si="34"/>
        <v>2230.0500815569744</v>
      </c>
      <c r="HW67" s="2">
        <f t="shared" si="34"/>
        <v>2652.3634466327139</v>
      </c>
      <c r="HX67" s="2">
        <f t="shared" si="34"/>
        <v>2630.7733688374306</v>
      </c>
      <c r="HY67" s="2">
        <f t="shared" ref="HY67:IF67" si="40">HY9</f>
        <v>2649.46256926872</v>
      </c>
      <c r="HZ67" s="2">
        <f t="shared" si="40"/>
        <v>1246.5663458582574</v>
      </c>
      <c r="IA67" s="2">
        <f t="shared" si="40"/>
        <v>984.38708442753705</v>
      </c>
      <c r="IB67" s="2">
        <f t="shared" si="40"/>
        <v>1326.8041472043158</v>
      </c>
      <c r="IC67" s="2">
        <f t="shared" si="40"/>
        <v>1926.2271513738056</v>
      </c>
      <c r="ID67" s="2">
        <f t="shared" si="40"/>
        <v>1776.1294633466703</v>
      </c>
      <c r="IE67" s="2">
        <f t="shared" si="40"/>
        <v>1327.3776851796665</v>
      </c>
      <c r="IF67" s="2">
        <f t="shared" si="40"/>
        <v>1365.7350645448507</v>
      </c>
      <c r="IG67" s="2">
        <f t="shared" ref="IG67:IH67" si="41">IG9</f>
        <v>1158.3007005562642</v>
      </c>
      <c r="IH67" s="2">
        <f t="shared" si="41"/>
        <v>1315.2369223158146</v>
      </c>
      <c r="II67" s="38">
        <f t="shared" ref="II67" si="42">II9</f>
        <v>1734.2865788958047</v>
      </c>
    </row>
    <row r="68" spans="1:243" x14ac:dyDescent="0.35">
      <c r="A68" s="16"/>
      <c r="B68" s="63"/>
      <c r="C68" s="52" t="s">
        <v>3</v>
      </c>
      <c r="D68" s="37">
        <f t="shared" ref="D68:Q68" si="43">SUM(D10:D27)</f>
        <v>18242.748878237991</v>
      </c>
      <c r="E68" s="2">
        <f t="shared" si="43"/>
        <v>14543.347927966715</v>
      </c>
      <c r="F68" s="2">
        <f t="shared" si="43"/>
        <v>17574.746882560656</v>
      </c>
      <c r="G68" s="2">
        <f t="shared" si="43"/>
        <v>16567.224654089823</v>
      </c>
      <c r="H68" s="2">
        <f t="shared" si="43"/>
        <v>15780.309150693583</v>
      </c>
      <c r="I68" s="2">
        <f t="shared" si="43"/>
        <v>14810.325183871635</v>
      </c>
      <c r="J68" s="2">
        <f t="shared" si="43"/>
        <v>14667.006338878187</v>
      </c>
      <c r="K68" s="2">
        <f t="shared" si="43"/>
        <v>14930.991497361907</v>
      </c>
      <c r="L68" s="2">
        <f t="shared" si="43"/>
        <v>15218.903772460833</v>
      </c>
      <c r="M68" s="2">
        <f t="shared" si="43"/>
        <v>15018.154235872622</v>
      </c>
      <c r="N68" s="2">
        <f t="shared" si="43"/>
        <v>15026.367735971027</v>
      </c>
      <c r="O68" s="2">
        <f t="shared" si="43"/>
        <v>15038.292835244027</v>
      </c>
      <c r="P68" s="2">
        <f t="shared" si="43"/>
        <v>13047.04990668073</v>
      </c>
      <c r="Q68" s="2">
        <f t="shared" si="43"/>
        <v>14224.44307962745</v>
      </c>
      <c r="R68" s="2">
        <f t="shared" ref="R68" si="44">SUM(R10:R27)</f>
        <v>13906.697880536403</v>
      </c>
      <c r="S68" s="2">
        <f t="shared" ref="S68" si="45">SUM(S10:S27)</f>
        <v>13649.788678901914</v>
      </c>
      <c r="T68" s="37">
        <f t="shared" ref="T68:CQ68" si="46">SUM(T10:T27)</f>
        <v>17091.581167719618</v>
      </c>
      <c r="U68" s="2">
        <f t="shared" si="46"/>
        <v>13639.384105967409</v>
      </c>
      <c r="V68" s="2">
        <f t="shared" si="46"/>
        <v>16527.180014213885</v>
      </c>
      <c r="W68" s="2">
        <f t="shared" si="46"/>
        <v>15750.025480454982</v>
      </c>
      <c r="X68" s="2">
        <f t="shared" si="46"/>
        <v>15073.374131883489</v>
      </c>
      <c r="Y68" s="2">
        <f t="shared" si="46"/>
        <v>14168.015701668837</v>
      </c>
      <c r="Z68" s="2">
        <f t="shared" si="46"/>
        <v>13984.165862616728</v>
      </c>
      <c r="AA68" s="2">
        <f t="shared" si="46"/>
        <v>14294.733827565105</v>
      </c>
      <c r="AB68" s="2">
        <f t="shared" si="46"/>
        <v>14556.255385780491</v>
      </c>
      <c r="AC68" s="2">
        <f t="shared" si="46"/>
        <v>14377.233520106498</v>
      </c>
      <c r="AD68" s="2">
        <f t="shared" si="46"/>
        <v>14404.792988926238</v>
      </c>
      <c r="AE68" s="2">
        <f t="shared" si="46"/>
        <v>14428.593144454766</v>
      </c>
      <c r="AF68" s="2">
        <f t="shared" si="46"/>
        <v>12457.352766225378</v>
      </c>
      <c r="AG68" s="2">
        <f t="shared" ref="AG68" si="47">SUM(AG10:AG27)</f>
        <v>13642.843355813271</v>
      </c>
      <c r="AH68" s="2">
        <f t="shared" ref="AH68:AI68" si="48">SUM(AH10:AH27)</f>
        <v>13340.444972582445</v>
      </c>
      <c r="AI68" s="2">
        <f t="shared" si="48"/>
        <v>13091.714062410811</v>
      </c>
      <c r="AJ68" s="37">
        <f t="shared" si="46"/>
        <v>3243.2200841366684</v>
      </c>
      <c r="AK68" s="2">
        <f t="shared" si="46"/>
        <v>3352.2760624059697</v>
      </c>
      <c r="AL68" s="2">
        <f t="shared" si="46"/>
        <v>3671.1912689364553</v>
      </c>
      <c r="AM68" s="2">
        <f t="shared" si="46"/>
        <v>3364.0510300417818</v>
      </c>
      <c r="AN68" s="2">
        <f t="shared" si="46"/>
        <v>3201.3528556629881</v>
      </c>
      <c r="AO68" s="2">
        <f t="shared" si="46"/>
        <v>3081.6449574757667</v>
      </c>
      <c r="AP68" s="2">
        <f t="shared" si="46"/>
        <v>2862.3681365360062</v>
      </c>
      <c r="AQ68" s="2">
        <f t="shared" si="46"/>
        <v>2847.6245204765237</v>
      </c>
      <c r="AR68" s="2">
        <f t="shared" si="46"/>
        <v>2940.3001604158517</v>
      </c>
      <c r="AS68" s="2">
        <f t="shared" si="46"/>
        <v>2844.5383430960528</v>
      </c>
      <c r="AT68" s="2">
        <f t="shared" si="46"/>
        <v>2801.3557680177792</v>
      </c>
      <c r="AU68" s="2">
        <f t="shared" ref="AU68:AW68" si="49">SUM(AU10:AU27)</f>
        <v>2835.62586041536</v>
      </c>
      <c r="AV68" s="2">
        <f t="shared" si="49"/>
        <v>2717.2177126006191</v>
      </c>
      <c r="AW68" s="2">
        <f t="shared" si="49"/>
        <v>2821.0986260382897</v>
      </c>
      <c r="AX68" s="2">
        <f t="shared" ref="AX68:AY68" si="50">SUM(AX10:AX27)</f>
        <v>2726.3301858813747</v>
      </c>
      <c r="AY68" s="38">
        <f t="shared" si="50"/>
        <v>2532.7747272252582</v>
      </c>
      <c r="AZ68" s="2">
        <f t="shared" si="46"/>
        <v>1612.5834425788264</v>
      </c>
      <c r="BA68" s="2">
        <f t="shared" si="46"/>
        <v>1691.794011709201</v>
      </c>
      <c r="BB68" s="2">
        <f t="shared" si="46"/>
        <v>1752.7530615288849</v>
      </c>
      <c r="BC68" s="2">
        <f t="shared" si="46"/>
        <v>866.88535412706847</v>
      </c>
      <c r="BD68" s="2">
        <f t="shared" si="46"/>
        <v>956.06097427136285</v>
      </c>
      <c r="BE68" s="2">
        <f t="shared" si="46"/>
        <v>877.22560099319458</v>
      </c>
      <c r="BF68" s="2">
        <f t="shared" si="46"/>
        <v>900.60922289294263</v>
      </c>
      <c r="BG68" s="2">
        <f t="shared" si="46"/>
        <v>826.6766638237209</v>
      </c>
      <c r="BH68" s="2">
        <f t="shared" si="46"/>
        <v>877.21015689670185</v>
      </c>
      <c r="BI68" s="2">
        <f t="shared" si="46"/>
        <v>864.4397266256633</v>
      </c>
      <c r="BJ68" s="2">
        <f t="shared" si="46"/>
        <v>789.70263616450416</v>
      </c>
      <c r="BK68" s="2">
        <f t="shared" si="46"/>
        <v>809.53714506643519</v>
      </c>
      <c r="BL68" s="2">
        <f t="shared" si="46"/>
        <v>716.03190684247227</v>
      </c>
      <c r="BM68" s="2">
        <f t="shared" ref="BM68:BO68" si="51">SUM(BM10:BM27)</f>
        <v>746.29049309897528</v>
      </c>
      <c r="BN68" s="2">
        <f t="shared" si="51"/>
        <v>735.09848474691114</v>
      </c>
      <c r="BO68" s="2">
        <f t="shared" si="51"/>
        <v>732.96009959034996</v>
      </c>
      <c r="BP68" s="37">
        <f t="shared" si="46"/>
        <v>275770.49382711382</v>
      </c>
      <c r="BQ68" s="2">
        <f t="shared" si="46"/>
        <v>275098.30384639773</v>
      </c>
      <c r="BR68" s="2">
        <f t="shared" si="46"/>
        <v>273088.34009593935</v>
      </c>
      <c r="BS68" s="2">
        <f t="shared" si="46"/>
        <v>270550.78453273885</v>
      </c>
      <c r="BT68" s="2">
        <f t="shared" si="46"/>
        <v>266658.97054476308</v>
      </c>
      <c r="BU68" s="2">
        <f t="shared" si="46"/>
        <v>263918.78734714538</v>
      </c>
      <c r="BV68" s="2">
        <f t="shared" si="46"/>
        <v>272378.15941987321</v>
      </c>
      <c r="BW68" s="2">
        <f t="shared" si="46"/>
        <v>280529.53168482019</v>
      </c>
      <c r="BX68" s="2">
        <f t="shared" si="46"/>
        <v>290515.11582963873</v>
      </c>
      <c r="BY68" s="2">
        <f t="shared" si="46"/>
        <v>282043.90095837013</v>
      </c>
      <c r="BZ68" s="2">
        <f t="shared" si="46"/>
        <v>274634.67922664527</v>
      </c>
      <c r="CA68" s="2">
        <f t="shared" si="46"/>
        <v>267261.33256826946</v>
      </c>
      <c r="CB68" s="2">
        <f t="shared" si="46"/>
        <v>262666.79549608467</v>
      </c>
      <c r="CC68" s="2">
        <f t="shared" ref="CC68:CE68" si="52">SUM(CC10:CC27)</f>
        <v>256239.65291838205</v>
      </c>
      <c r="CD68" s="2">
        <f t="shared" si="52"/>
        <v>257330.9663644064</v>
      </c>
      <c r="CE68" s="2">
        <f t="shared" si="52"/>
        <v>259334.8017429199</v>
      </c>
      <c r="CF68" s="37">
        <f t="shared" si="46"/>
        <v>301693.91312456701</v>
      </c>
      <c r="CG68" s="2">
        <f t="shared" si="46"/>
        <v>35487.656558627001</v>
      </c>
      <c r="CH68" s="2">
        <f>SUM(CH10:CH27)</f>
        <v>165817.39167181202</v>
      </c>
      <c r="CI68" s="2">
        <f>SUM(CI10:CI27)</f>
        <v>191339.40644371</v>
      </c>
      <c r="CJ68" s="2">
        <f t="shared" si="46"/>
        <v>69188.900679743005</v>
      </c>
      <c r="CK68" s="2">
        <f t="shared" si="46"/>
        <v>44806.257452384998</v>
      </c>
      <c r="CL68" s="2">
        <f t="shared" si="46"/>
        <v>72739.739665593006</v>
      </c>
      <c r="CM68" s="2">
        <f t="shared" si="46"/>
        <v>30756.353564079</v>
      </c>
      <c r="CN68" s="2">
        <f t="shared" si="46"/>
        <v>27386.0069565339</v>
      </c>
      <c r="CO68" s="2">
        <f t="shared" si="46"/>
        <v>32428.839675685002</v>
      </c>
      <c r="CP68" s="2">
        <f t="shared" si="46"/>
        <v>55358.771103820203</v>
      </c>
      <c r="CQ68" s="2">
        <f t="shared" si="46"/>
        <v>44321.818030750503</v>
      </c>
      <c r="CR68" s="2">
        <f t="shared" ref="CR68:FR68" si="53">SUM(CR10:CR27)</f>
        <v>58653.468247828103</v>
      </c>
      <c r="CS68" s="2">
        <f t="shared" si="53"/>
        <v>44749.4939952239</v>
      </c>
      <c r="CT68" s="2">
        <f t="shared" ref="CT68:CU68" si="54">SUM(CT10:CT27)</f>
        <v>34433.1778374844</v>
      </c>
      <c r="CU68" s="2">
        <f t="shared" si="54"/>
        <v>31348.102818082101</v>
      </c>
      <c r="CV68" s="37">
        <f t="shared" si="53"/>
        <v>54527.240842635198</v>
      </c>
      <c r="CW68" s="2">
        <f t="shared" si="53"/>
        <v>50323.705659487896</v>
      </c>
      <c r="CX68" s="2">
        <f t="shared" si="53"/>
        <v>40692.199772677697</v>
      </c>
      <c r="CY68" s="2">
        <f t="shared" si="53"/>
        <v>30708.733768131198</v>
      </c>
      <c r="CZ68" s="2">
        <f t="shared" si="53"/>
        <v>27425.6684434938</v>
      </c>
      <c r="DA68" s="2">
        <f t="shared" si="53"/>
        <v>13838.8848123637</v>
      </c>
      <c r="DB68" s="2">
        <f t="shared" si="53"/>
        <v>17594.734108610999</v>
      </c>
      <c r="DC68" s="2">
        <f t="shared" si="53"/>
        <v>24778.684108611</v>
      </c>
      <c r="DD68" s="2">
        <f t="shared" si="53"/>
        <v>28491.684108611</v>
      </c>
      <c r="DE68" s="2">
        <f t="shared" si="53"/>
        <v>16384.719108611</v>
      </c>
      <c r="DF68" s="2">
        <f t="shared" si="53"/>
        <v>2655.5</v>
      </c>
      <c r="DG68" s="2">
        <f t="shared" si="53"/>
        <v>2961</v>
      </c>
      <c r="DH68" s="2">
        <f t="shared" si="53"/>
        <v>1160.9000000000001</v>
      </c>
      <c r="DI68" s="2">
        <f t="shared" ref="DI68:DK68" si="55">SUM(DI10:DI27)</f>
        <v>2444</v>
      </c>
      <c r="DJ68" s="2">
        <f t="shared" si="55"/>
        <v>2025.7</v>
      </c>
      <c r="DK68" s="2">
        <f t="shared" si="55"/>
        <v>965.26250000000005</v>
      </c>
      <c r="DL68" s="37">
        <f t="shared" si="53"/>
        <v>17862.87521451429</v>
      </c>
      <c r="DM68" s="2">
        <f t="shared" si="53"/>
        <v>15644.33413971032</v>
      </c>
      <c r="DN68" s="2">
        <f t="shared" si="53"/>
        <v>15813.857455296298</v>
      </c>
      <c r="DO68" s="2">
        <f t="shared" si="53"/>
        <v>15754.094473880994</v>
      </c>
      <c r="DP68" s="2">
        <f t="shared" si="53"/>
        <v>15627.32297640889</v>
      </c>
      <c r="DQ68" s="2">
        <f t="shared" si="53"/>
        <v>13969.983992388841</v>
      </c>
      <c r="DR68" s="2">
        <f t="shared" si="53"/>
        <v>13297.981937568622</v>
      </c>
      <c r="DS68" s="2">
        <f t="shared" si="53"/>
        <v>12103.291037942427</v>
      </c>
      <c r="DT68" s="2">
        <f t="shared" si="53"/>
        <v>13540.469065711395</v>
      </c>
      <c r="DU68" s="2">
        <f t="shared" si="53"/>
        <v>13596.711818736441</v>
      </c>
      <c r="DV68" s="2">
        <f t="shared" si="53"/>
        <v>13133.244964927428</v>
      </c>
      <c r="DW68" s="2">
        <f t="shared" si="53"/>
        <v>12457.609132058102</v>
      </c>
      <c r="DX68" s="2">
        <f t="shared" si="53"/>
        <v>11653.092186238669</v>
      </c>
      <c r="DY68" s="2">
        <f t="shared" ref="DY68:EA68" si="56">SUM(DY10:DY27)</f>
        <v>11914.954973954587</v>
      </c>
      <c r="DZ68" s="2">
        <f t="shared" si="56"/>
        <v>11086.10609664239</v>
      </c>
      <c r="EA68" s="2">
        <f t="shared" si="56"/>
        <v>11217.408568559769</v>
      </c>
      <c r="EB68" s="37">
        <f t="shared" si="53"/>
        <v>32868.936601066423</v>
      </c>
      <c r="EC68" s="2">
        <f t="shared" si="53"/>
        <v>30169.486296724594</v>
      </c>
      <c r="ED68" s="2">
        <f t="shared" si="53"/>
        <v>31304.835303222342</v>
      </c>
      <c r="EE68" s="2">
        <f t="shared" si="53"/>
        <v>30931.335014216183</v>
      </c>
      <c r="EF68" s="2">
        <f t="shared" si="53"/>
        <v>29723.701800282088</v>
      </c>
      <c r="EG68" s="2">
        <f t="shared" si="53"/>
        <v>28618.607986274452</v>
      </c>
      <c r="EH68" s="2">
        <f t="shared" si="53"/>
        <v>28398.726888328754</v>
      </c>
      <c r="EI68" s="2">
        <f t="shared" si="53"/>
        <v>27765.083213631584</v>
      </c>
      <c r="EJ68" s="2">
        <f t="shared" si="53"/>
        <v>27865.720799635023</v>
      </c>
      <c r="EK68" s="2">
        <f t="shared" si="53"/>
        <v>28019.397925896461</v>
      </c>
      <c r="EL68" s="2">
        <f t="shared" si="53"/>
        <v>27618.581350562828</v>
      </c>
      <c r="EM68" s="2">
        <f t="shared" si="53"/>
        <v>26739.380668822367</v>
      </c>
      <c r="EN68" s="2">
        <f t="shared" si="53"/>
        <v>25521.654063094244</v>
      </c>
      <c r="EO68" s="2">
        <f t="shared" ref="EO68:EQ68" si="57">SUM(EO10:EO27)</f>
        <v>26432.911518784575</v>
      </c>
      <c r="EP68" s="2">
        <f t="shared" si="57"/>
        <v>25736.84322161704</v>
      </c>
      <c r="EQ68" s="2">
        <f t="shared" si="57"/>
        <v>25015.444412669796</v>
      </c>
      <c r="ER68" s="37">
        <f t="shared" si="53"/>
        <v>33279.36026614908</v>
      </c>
      <c r="ES68" s="2">
        <f t="shared" si="53"/>
        <v>30496.751451805343</v>
      </c>
      <c r="ET68" s="2">
        <f t="shared" si="53"/>
        <v>32628.095540021899</v>
      </c>
      <c r="EU68" s="2">
        <f t="shared" si="53"/>
        <v>33340.530195669358</v>
      </c>
      <c r="EV68" s="2">
        <f t="shared" si="53"/>
        <v>36155.1195185213</v>
      </c>
      <c r="EW68" s="2">
        <f t="shared" si="53"/>
        <v>35466.366004590564</v>
      </c>
      <c r="EX68" s="2">
        <f t="shared" si="53"/>
        <v>36801.288454257076</v>
      </c>
      <c r="EY68" s="2">
        <f t="shared" si="53"/>
        <v>35302.359606129015</v>
      </c>
      <c r="EZ68" s="2">
        <f t="shared" si="53"/>
        <v>36499.751724173373</v>
      </c>
      <c r="FA68" s="2">
        <f t="shared" si="53"/>
        <v>37853.464518264205</v>
      </c>
      <c r="FB68" s="2">
        <f t="shared" si="53"/>
        <v>39113.194244430102</v>
      </c>
      <c r="FC68" s="2">
        <f t="shared" si="53"/>
        <v>38963.16280630041</v>
      </c>
      <c r="FD68" s="2">
        <f t="shared" si="53"/>
        <v>38944.765924113861</v>
      </c>
      <c r="FE68" s="2">
        <f t="shared" ref="FE68:FG68" si="58">SUM(FE10:FE27)</f>
        <v>36830.826567680153</v>
      </c>
      <c r="FF68" s="2">
        <f t="shared" si="58"/>
        <v>36837.819087039388</v>
      </c>
      <c r="FG68" s="2">
        <f t="shared" si="58"/>
        <v>35727.528657493487</v>
      </c>
      <c r="FH68" s="37">
        <f t="shared" si="53"/>
        <v>2168.7864282739138</v>
      </c>
      <c r="FI68" s="2">
        <f t="shared" si="53"/>
        <v>2017.9484393755502</v>
      </c>
      <c r="FJ68" s="2">
        <f t="shared" si="53"/>
        <v>2053.8666808129751</v>
      </c>
      <c r="FK68" s="2">
        <f t="shared" si="53"/>
        <v>2015.200245869295</v>
      </c>
      <c r="FL68" s="2">
        <f t="shared" si="53"/>
        <v>1983.4567098900243</v>
      </c>
      <c r="FM68" s="2">
        <f t="shared" si="53"/>
        <v>1837.3091508534526</v>
      </c>
      <c r="FN68" s="2">
        <f t="shared" si="53"/>
        <v>1774.7715450052833</v>
      </c>
      <c r="FO68" s="2">
        <f t="shared" si="53"/>
        <v>1743.0615577859962</v>
      </c>
      <c r="FP68" s="2">
        <f t="shared" si="53"/>
        <v>1711.0362224506923</v>
      </c>
      <c r="FQ68" s="2">
        <f t="shared" si="53"/>
        <v>1748.8715358154341</v>
      </c>
      <c r="FR68" s="2">
        <f t="shared" si="53"/>
        <v>1707.6534167744221</v>
      </c>
      <c r="FS68" s="2">
        <f t="shared" ref="FS68:IF68" si="59">SUM(FS10:FS27)</f>
        <v>1631.5344243194229</v>
      </c>
      <c r="FT68" s="2">
        <f t="shared" si="59"/>
        <v>1535.4964267662976</v>
      </c>
      <c r="FU68" s="2">
        <f t="shared" si="59"/>
        <v>1540.0693307338572</v>
      </c>
      <c r="FV68" s="2">
        <f t="shared" ref="FV68:FW68" si="60">SUM(FV10:FV27)</f>
        <v>1598.0534302093226</v>
      </c>
      <c r="FW68" s="2">
        <f t="shared" si="60"/>
        <v>1477.678601033967</v>
      </c>
      <c r="FX68" s="37">
        <f t="shared" si="59"/>
        <v>28963.90962340694</v>
      </c>
      <c r="FY68" s="2">
        <f t="shared" si="59"/>
        <v>25712.143390294517</v>
      </c>
      <c r="FZ68" s="2">
        <f t="shared" si="59"/>
        <v>26181.745356924239</v>
      </c>
      <c r="GA68" s="2">
        <f t="shared" si="59"/>
        <v>25788.048824341422</v>
      </c>
      <c r="GB68" s="2">
        <f t="shared" si="59"/>
        <v>24728.99053244304</v>
      </c>
      <c r="GC68" s="2">
        <f t="shared" si="59"/>
        <v>23712.538701986137</v>
      </c>
      <c r="GD68" s="2">
        <f t="shared" si="59"/>
        <v>22919.602119890329</v>
      </c>
      <c r="GE68" s="2">
        <f t="shared" si="59"/>
        <v>23619.998943397855</v>
      </c>
      <c r="GF68" s="2">
        <f t="shared" si="59"/>
        <v>22512.427389254874</v>
      </c>
      <c r="GG68" s="2">
        <f t="shared" si="59"/>
        <v>22262.315151736966</v>
      </c>
      <c r="GH68" s="2">
        <f t="shared" si="59"/>
        <v>20709.54520519685</v>
      </c>
      <c r="GI68" s="2">
        <f t="shared" si="59"/>
        <v>20094.180049880055</v>
      </c>
      <c r="GJ68" s="2">
        <f t="shared" si="59"/>
        <v>19760.976485521325</v>
      </c>
      <c r="GK68" s="2">
        <f t="shared" ref="GK68:GM68" si="61">SUM(GK10:GK27)</f>
        <v>20627.000958822671</v>
      </c>
      <c r="GL68" s="2">
        <f t="shared" si="61"/>
        <v>20370.750120384786</v>
      </c>
      <c r="GM68" s="2">
        <f t="shared" si="61"/>
        <v>19796.22768356491</v>
      </c>
      <c r="GN68" s="37">
        <f t="shared" si="59"/>
        <v>7484.3553900085826</v>
      </c>
      <c r="GO68" s="2">
        <f t="shared" si="59"/>
        <v>6640.8410380229216</v>
      </c>
      <c r="GP68" s="2">
        <f t="shared" si="59"/>
        <v>7265.6010189708159</v>
      </c>
      <c r="GQ68" s="2">
        <f t="shared" si="59"/>
        <v>6439.3146890136504</v>
      </c>
      <c r="GR68" s="2">
        <f t="shared" si="59"/>
        <v>5966.5697662527546</v>
      </c>
      <c r="GS68" s="2">
        <f t="shared" si="59"/>
        <v>5640.5456523721177</v>
      </c>
      <c r="GT68" s="2">
        <f t="shared" si="59"/>
        <v>5081.3331678138757</v>
      </c>
      <c r="GU68" s="2">
        <f t="shared" si="59"/>
        <v>4725.1354229094022</v>
      </c>
      <c r="GV68" s="2">
        <f t="shared" si="59"/>
        <v>4376.2339136643504</v>
      </c>
      <c r="GW68" s="2">
        <f t="shared" si="59"/>
        <v>4490.286172253489</v>
      </c>
      <c r="GX68" s="2">
        <f t="shared" si="59"/>
        <v>4453.5849962273387</v>
      </c>
      <c r="GY68" s="2">
        <f t="shared" si="59"/>
        <v>4431.5435407425402</v>
      </c>
      <c r="GZ68" s="2">
        <f t="shared" si="59"/>
        <v>4072.3292713219616</v>
      </c>
      <c r="HA68" s="2">
        <f t="shared" ref="HA68:HC68" si="62">SUM(HA10:HA27)</f>
        <v>3619.8258063121771</v>
      </c>
      <c r="HB68" s="2">
        <f t="shared" si="62"/>
        <v>3643.921741605629</v>
      </c>
      <c r="HC68" s="2">
        <f t="shared" si="62"/>
        <v>3601.0796777693877</v>
      </c>
      <c r="HD68" s="37">
        <f t="shared" si="59"/>
        <v>5556.341124352688</v>
      </c>
      <c r="HE68" s="2">
        <f t="shared" si="59"/>
        <v>5053.1546918744207</v>
      </c>
      <c r="HF68" s="2">
        <f t="shared" si="59"/>
        <v>5492.6121549854606</v>
      </c>
      <c r="HG68" s="2">
        <f t="shared" si="59"/>
        <v>4828.565193858135</v>
      </c>
      <c r="HH68" s="2">
        <f t="shared" si="59"/>
        <v>4501.0717605279115</v>
      </c>
      <c r="HI68" s="2">
        <f t="shared" si="59"/>
        <v>4201.6120015423685</v>
      </c>
      <c r="HJ68" s="2">
        <f t="shared" si="59"/>
        <v>3766.0528525057807</v>
      </c>
      <c r="HK68" s="2">
        <f t="shared" si="59"/>
        <v>3430.813769934824</v>
      </c>
      <c r="HL68" s="2">
        <f t="shared" si="59"/>
        <v>3181.9602362622009</v>
      </c>
      <c r="HM68" s="2">
        <f t="shared" si="59"/>
        <v>3291.1823104840119</v>
      </c>
      <c r="HN68" s="2">
        <f t="shared" si="59"/>
        <v>3234.2419443589602</v>
      </c>
      <c r="HO68" s="2">
        <f t="shared" si="59"/>
        <v>3200.3254262142909</v>
      </c>
      <c r="HP68" s="2">
        <f t="shared" si="59"/>
        <v>2942.2424525958027</v>
      </c>
      <c r="HQ68" s="2">
        <f t="shared" ref="HQ68:HS68" si="63">SUM(HQ10:HQ27)</f>
        <v>2572.7652962952984</v>
      </c>
      <c r="HR68" s="2">
        <f t="shared" si="63"/>
        <v>2587.1752835251764</v>
      </c>
      <c r="HS68" s="2">
        <f t="shared" si="63"/>
        <v>2606.263849551774</v>
      </c>
      <c r="HT68" s="37">
        <f t="shared" si="59"/>
        <v>9124.1761228934756</v>
      </c>
      <c r="HU68" s="2">
        <f t="shared" si="59"/>
        <v>8002.0841567428724</v>
      </c>
      <c r="HV68" s="2">
        <f t="shared" si="59"/>
        <v>8623.5203093520649</v>
      </c>
      <c r="HW68" s="2">
        <f t="shared" si="59"/>
        <v>7769.9044546685691</v>
      </c>
      <c r="HX68" s="2">
        <f t="shared" si="59"/>
        <v>7236.5330058494201</v>
      </c>
      <c r="HY68" s="2">
        <f t="shared" si="59"/>
        <v>6836.6938985714578</v>
      </c>
      <c r="HZ68" s="2">
        <f t="shared" si="59"/>
        <v>6242.5456353816853</v>
      </c>
      <c r="IA68" s="2">
        <f t="shared" si="59"/>
        <v>5903.6984222765432</v>
      </c>
      <c r="IB68" s="2">
        <f t="shared" si="59"/>
        <v>5421.6731488594041</v>
      </c>
      <c r="IC68" s="2">
        <f t="shared" si="59"/>
        <v>5551.1879988526753</v>
      </c>
      <c r="ID68" s="2">
        <f t="shared" si="59"/>
        <v>5528.3021259671505</v>
      </c>
      <c r="IE68" s="2">
        <f t="shared" si="59"/>
        <v>5486.6456671287278</v>
      </c>
      <c r="IF68" s="2">
        <f t="shared" si="59"/>
        <v>5069.7778633259895</v>
      </c>
      <c r="IG68" s="2">
        <f t="shared" ref="IG68:IH68" si="64">SUM(IG10:IG27)</f>
        <v>4652.3723415954728</v>
      </c>
      <c r="IH68" s="2">
        <f t="shared" si="64"/>
        <v>4761.1010705037897</v>
      </c>
      <c r="II68" s="38">
        <f t="shared" ref="II68" si="65">SUM(II10:II27)</f>
        <v>4581.5911817931192</v>
      </c>
    </row>
    <row r="69" spans="1:243" x14ac:dyDescent="0.35">
      <c r="A69" s="16"/>
      <c r="B69" s="63"/>
      <c r="C69" s="52" t="s">
        <v>101</v>
      </c>
      <c r="D69" s="37">
        <f>D28+D29+D30</f>
        <v>10394.098614311557</v>
      </c>
      <c r="E69" s="2">
        <f t="shared" ref="E69:Q69" si="66">E28+E29+E30</f>
        <v>10635.562723614587</v>
      </c>
      <c r="F69" s="2">
        <f t="shared" si="66"/>
        <v>13085.94109533616</v>
      </c>
      <c r="G69" s="2">
        <f t="shared" si="66"/>
        <v>10832.772594204725</v>
      </c>
      <c r="H69" s="2">
        <f t="shared" si="66"/>
        <v>10117.73813721582</v>
      </c>
      <c r="I69" s="2">
        <f t="shared" si="66"/>
        <v>9627.6074199455543</v>
      </c>
      <c r="J69" s="2">
        <f t="shared" si="66"/>
        <v>8523.5035569304855</v>
      </c>
      <c r="K69" s="2">
        <f t="shared" si="66"/>
        <v>8236.6006026792875</v>
      </c>
      <c r="L69" s="2">
        <f t="shared" si="66"/>
        <v>8735.8009025816082</v>
      </c>
      <c r="M69" s="2">
        <f t="shared" si="66"/>
        <v>8291.147240814731</v>
      </c>
      <c r="N69" s="2">
        <f t="shared" si="66"/>
        <v>8403.6365585403182</v>
      </c>
      <c r="O69" s="2">
        <f t="shared" si="66"/>
        <v>7218.2037726362578</v>
      </c>
      <c r="P69" s="2">
        <f t="shared" si="66"/>
        <v>6779.3647142968584</v>
      </c>
      <c r="Q69" s="2">
        <f t="shared" si="66"/>
        <v>7426.8447211069997</v>
      </c>
      <c r="R69" s="2">
        <f t="shared" ref="R69:S69" si="67">R28+R29+R30</f>
        <v>7057.057947918167</v>
      </c>
      <c r="S69" s="2">
        <f t="shared" si="67"/>
        <v>6616.4983843135933</v>
      </c>
      <c r="T69" s="37">
        <f>T28+T29+T30</f>
        <v>7582.1868015749915</v>
      </c>
      <c r="U69" s="2">
        <f t="shared" ref="U69:AF69" si="68">U28+U29+U30</f>
        <v>7905.7094451191606</v>
      </c>
      <c r="V69" s="2">
        <f t="shared" si="68"/>
        <v>10434.39218721348</v>
      </c>
      <c r="W69" s="2">
        <f t="shared" si="68"/>
        <v>8337.7475138158006</v>
      </c>
      <c r="X69" s="2">
        <f t="shared" si="68"/>
        <v>7784.1192970696338</v>
      </c>
      <c r="Y69" s="2">
        <f t="shared" si="68"/>
        <v>7403.5286340554085</v>
      </c>
      <c r="Z69" s="2">
        <f t="shared" si="68"/>
        <v>6451.6019097769304</v>
      </c>
      <c r="AA69" s="2">
        <f t="shared" si="68"/>
        <v>6272.4638790954787</v>
      </c>
      <c r="AB69" s="2">
        <f t="shared" si="68"/>
        <v>6858.328488939952</v>
      </c>
      <c r="AC69" s="2">
        <f t="shared" si="68"/>
        <v>6475.986832704707</v>
      </c>
      <c r="AD69" s="2">
        <f t="shared" si="68"/>
        <v>6680.1700252763294</v>
      </c>
      <c r="AE69" s="2">
        <f t="shared" si="68"/>
        <v>5632.3107707295803</v>
      </c>
      <c r="AF69" s="2">
        <f t="shared" si="68"/>
        <v>5293.7794972534839</v>
      </c>
      <c r="AG69" s="2">
        <f t="shared" ref="AG69" si="69">AG28+AG29+AG30</f>
        <v>5976.7388998155084</v>
      </c>
      <c r="AH69" s="2">
        <f t="shared" ref="AH69:AI69" si="70">AH28+AH29+AH30</f>
        <v>5656.2291302630001</v>
      </c>
      <c r="AI69" s="2">
        <f t="shared" si="70"/>
        <v>5273.1289052240654</v>
      </c>
      <c r="AJ69" s="37">
        <f>AJ28+AJ29+AJ30</f>
        <v>81928.918395100423</v>
      </c>
      <c r="AK69" s="2">
        <f t="shared" ref="AK69:AT69" si="71">AK28+AK29+AK30</f>
        <v>77871.063435435848</v>
      </c>
      <c r="AL69" s="2">
        <f t="shared" si="71"/>
        <v>73512.677070323683</v>
      </c>
      <c r="AM69" s="2">
        <f t="shared" si="71"/>
        <v>68611.659714092864</v>
      </c>
      <c r="AN69" s="2">
        <f t="shared" si="71"/>
        <v>63420.022397443179</v>
      </c>
      <c r="AO69" s="2">
        <f t="shared" si="71"/>
        <v>58950.348493719168</v>
      </c>
      <c r="AP69" s="2">
        <f t="shared" si="71"/>
        <v>53994.650124317362</v>
      </c>
      <c r="AQ69" s="2">
        <f t="shared" si="71"/>
        <v>49759.608820941619</v>
      </c>
      <c r="AR69" s="2">
        <f t="shared" si="71"/>
        <v>46851.939933861424</v>
      </c>
      <c r="AS69" s="2">
        <f t="shared" si="71"/>
        <v>44258.137548820574</v>
      </c>
      <c r="AT69" s="2">
        <f t="shared" si="71"/>
        <v>41629.005337820156</v>
      </c>
      <c r="AU69" s="2">
        <f t="shared" ref="AU69:AW69" si="72">AU28+AU29+AU30</f>
        <v>37443.430095191157</v>
      </c>
      <c r="AV69" s="2">
        <f t="shared" si="72"/>
        <v>35211.904329177545</v>
      </c>
      <c r="AW69" s="2">
        <f t="shared" si="72"/>
        <v>32504.896376144497</v>
      </c>
      <c r="AX69" s="2">
        <f t="shared" ref="AX69:AY69" si="73">AX28+AX29+AX30</f>
        <v>30912.02044408027</v>
      </c>
      <c r="AY69" s="38">
        <f t="shared" si="73"/>
        <v>29283.814839898881</v>
      </c>
      <c r="AZ69" s="2">
        <f>AZ28+AZ29+AZ30</f>
        <v>1609.9308418430935</v>
      </c>
      <c r="BA69" s="2">
        <f t="shared" ref="BA69:BL69" si="74">BA28+BA29+BA30</f>
        <v>1650.7740905391249</v>
      </c>
      <c r="BB69" s="2">
        <f t="shared" si="74"/>
        <v>1742.6446308700752</v>
      </c>
      <c r="BC69" s="2">
        <f t="shared" si="74"/>
        <v>1669.1197116180588</v>
      </c>
      <c r="BD69" s="2">
        <f t="shared" si="74"/>
        <v>1638.2821191467906</v>
      </c>
      <c r="BE69" s="2">
        <f t="shared" si="74"/>
        <v>1665.6252031179502</v>
      </c>
      <c r="BF69" s="2">
        <f t="shared" si="74"/>
        <v>1582.5373817895161</v>
      </c>
      <c r="BG69" s="2">
        <f t="shared" si="74"/>
        <v>1600.8319974442588</v>
      </c>
      <c r="BH69" s="2">
        <f t="shared" si="74"/>
        <v>1560.5029085659185</v>
      </c>
      <c r="BI69" s="2">
        <f t="shared" si="74"/>
        <v>1588.7586137958938</v>
      </c>
      <c r="BJ69" s="2">
        <f t="shared" si="74"/>
        <v>1565.8859646188289</v>
      </c>
      <c r="BK69" s="2">
        <f t="shared" si="74"/>
        <v>1503.0612297459038</v>
      </c>
      <c r="BL69" s="2">
        <f t="shared" si="74"/>
        <v>1386.6960306684923</v>
      </c>
      <c r="BM69" s="2">
        <f t="shared" ref="BM69:BO69" si="75">BM28+BM29+BM30</f>
        <v>1458.3284217002583</v>
      </c>
      <c r="BN69" s="2">
        <f t="shared" si="75"/>
        <v>1419.0054990373551</v>
      </c>
      <c r="BO69" s="2">
        <f t="shared" si="75"/>
        <v>1386.6784690425902</v>
      </c>
      <c r="BP69" s="37">
        <f>BP28+BP29+BP30</f>
        <v>61979.844316966934</v>
      </c>
      <c r="BQ69" s="2">
        <f t="shared" ref="BQ69:CB69" si="76">BQ28+BQ29+BQ30</f>
        <v>85874.590977816333</v>
      </c>
      <c r="BR69" s="2">
        <f t="shared" si="76"/>
        <v>107075.60222994746</v>
      </c>
      <c r="BS69" s="2">
        <f t="shared" si="76"/>
        <v>105596.74853341542</v>
      </c>
      <c r="BT69" s="2">
        <f t="shared" si="76"/>
        <v>97275.06900983899</v>
      </c>
      <c r="BU69" s="2">
        <f t="shared" si="76"/>
        <v>103455.67632225313</v>
      </c>
      <c r="BV69" s="2">
        <f t="shared" si="76"/>
        <v>111920.28884615013</v>
      </c>
      <c r="BW69" s="2">
        <f t="shared" si="76"/>
        <v>117581.66608200014</v>
      </c>
      <c r="BX69" s="2">
        <f t="shared" si="76"/>
        <v>122262.04426051535</v>
      </c>
      <c r="BY69" s="2">
        <f t="shared" si="76"/>
        <v>124981.71974231137</v>
      </c>
      <c r="BZ69" s="2">
        <f t="shared" si="76"/>
        <v>112448.36616746352</v>
      </c>
      <c r="CA69" s="2">
        <f t="shared" si="76"/>
        <v>107695.06106985472</v>
      </c>
      <c r="CB69" s="2">
        <f t="shared" si="76"/>
        <v>96047.421979892853</v>
      </c>
      <c r="CC69" s="2">
        <f t="shared" ref="CC69:CE69" si="77">CC28+CC29+CC30</f>
        <v>117213.4755643216</v>
      </c>
      <c r="CD69" s="2">
        <f t="shared" si="77"/>
        <v>123553.88239819124</v>
      </c>
      <c r="CE69" s="2">
        <f t="shared" si="77"/>
        <v>119729.16820483717</v>
      </c>
      <c r="CF69" s="37">
        <f>CF28+CF29+CF30</f>
        <v>9830.0499999999993</v>
      </c>
      <c r="CG69" s="2">
        <f t="shared" ref="CG69:CS69" si="78">CG28+CG29+CG30</f>
        <v>5387.6149999999998</v>
      </c>
      <c r="CH69" s="2">
        <f t="shared" si="78"/>
        <v>686.05650000000003</v>
      </c>
      <c r="CI69" s="2">
        <f t="shared" si="78"/>
        <v>621.97649999998202</v>
      </c>
      <c r="CJ69" s="2">
        <f t="shared" si="78"/>
        <v>160.19999999999999</v>
      </c>
      <c r="CK69" s="2">
        <f t="shared" si="78"/>
        <v>160.19999999999999</v>
      </c>
      <c r="CL69" s="2">
        <f t="shared" si="78"/>
        <v>104.13</v>
      </c>
      <c r="CM69" s="2">
        <f t="shared" si="78"/>
        <v>104.13</v>
      </c>
      <c r="CN69" s="2">
        <f t="shared" si="78"/>
        <v>104.13</v>
      </c>
      <c r="CO69" s="2">
        <f t="shared" si="78"/>
        <v>104.13</v>
      </c>
      <c r="CP69" s="2">
        <f t="shared" si="78"/>
        <v>104.13</v>
      </c>
      <c r="CQ69" s="2">
        <f t="shared" si="78"/>
        <v>104.13</v>
      </c>
      <c r="CR69" s="2">
        <f t="shared" si="78"/>
        <v>0</v>
      </c>
      <c r="CS69" s="2">
        <f t="shared" si="78"/>
        <v>0</v>
      </c>
      <c r="CT69" s="2">
        <f t="shared" ref="CT69:CU69" si="79">CT28+CT29+CT30</f>
        <v>0</v>
      </c>
      <c r="CU69" s="2">
        <f t="shared" si="79"/>
        <v>0</v>
      </c>
      <c r="CV69" s="37">
        <f>CV28+CV29+CV30</f>
        <v>19460.530268368799</v>
      </c>
      <c r="CW69" s="2">
        <f t="shared" ref="CW69:DH69" si="80">CW28+CW29+CW30</f>
        <v>20746.162332533298</v>
      </c>
      <c r="CX69" s="2">
        <f t="shared" si="80"/>
        <v>23631.4642430981</v>
      </c>
      <c r="CY69" s="2">
        <f t="shared" si="80"/>
        <v>25363.1597821213</v>
      </c>
      <c r="CZ69" s="2">
        <f t="shared" si="80"/>
        <v>26278.182434047598</v>
      </c>
      <c r="DA69" s="2">
        <f t="shared" si="80"/>
        <v>28462.4729174981</v>
      </c>
      <c r="DB69" s="2">
        <f t="shared" si="80"/>
        <v>28654.618652295398</v>
      </c>
      <c r="DC69" s="2">
        <f t="shared" si="80"/>
        <v>28961.4011927211</v>
      </c>
      <c r="DD69" s="2">
        <f t="shared" si="80"/>
        <v>29718.650463054099</v>
      </c>
      <c r="DE69" s="2">
        <f t="shared" si="80"/>
        <v>29825.674344822401</v>
      </c>
      <c r="DF69" s="2">
        <f t="shared" si="80"/>
        <v>30342.107013570698</v>
      </c>
      <c r="DG69" s="2">
        <f t="shared" si="80"/>
        <v>31366.542288798901</v>
      </c>
      <c r="DH69" s="2">
        <f t="shared" si="80"/>
        <v>36130.025719353696</v>
      </c>
      <c r="DI69" s="2">
        <f t="shared" ref="DI69:DK69" si="81">DI28+DI29+DI30</f>
        <v>36298.215444566602</v>
      </c>
      <c r="DJ69" s="2">
        <f t="shared" si="81"/>
        <v>35701.905577821803</v>
      </c>
      <c r="DK69" s="2">
        <f t="shared" si="81"/>
        <v>36223.701071231299</v>
      </c>
      <c r="DL69" s="37">
        <f>DL28+DL29+DL30</f>
        <v>4748.3443842352972</v>
      </c>
      <c r="DM69" s="2">
        <f t="shared" ref="DM69:DX69" si="82">DM28+DM29+DM30</f>
        <v>4937.7444603030563</v>
      </c>
      <c r="DN69" s="2">
        <f t="shared" si="82"/>
        <v>6172.6416117342005</v>
      </c>
      <c r="DO69" s="2">
        <f t="shared" si="82"/>
        <v>4235.9185676704046</v>
      </c>
      <c r="DP69" s="2">
        <f t="shared" si="82"/>
        <v>3862.8580567206204</v>
      </c>
      <c r="DQ69" s="2">
        <f t="shared" si="82"/>
        <v>3201.2100511431941</v>
      </c>
      <c r="DR69" s="2">
        <f t="shared" si="82"/>
        <v>2565.0363851570678</v>
      </c>
      <c r="DS69" s="2">
        <f t="shared" si="82"/>
        <v>2050.2159546855441</v>
      </c>
      <c r="DT69" s="2">
        <f t="shared" si="82"/>
        <v>2328.4192739199657</v>
      </c>
      <c r="DU69" s="2">
        <f t="shared" si="82"/>
        <v>2130.3786413277408</v>
      </c>
      <c r="DV69" s="2">
        <f t="shared" si="82"/>
        <v>2324.975569094951</v>
      </c>
      <c r="DW69" s="2">
        <f t="shared" si="82"/>
        <v>2520.6967854613399</v>
      </c>
      <c r="DX69" s="2">
        <f t="shared" si="82"/>
        <v>1916.3827744931307</v>
      </c>
      <c r="DY69" s="2">
        <f t="shared" ref="DY69:EA69" si="83">DY28+DY29+DY30</f>
        <v>2845.9918902752461</v>
      </c>
      <c r="DZ69" s="2">
        <f t="shared" si="83"/>
        <v>2918.2032982781143</v>
      </c>
      <c r="EA69" s="2">
        <f t="shared" si="83"/>
        <v>2644.7911292251056</v>
      </c>
      <c r="EB69" s="37">
        <f>EB28+EB29+EB30</f>
        <v>12112.306603196024</v>
      </c>
      <c r="EC69" s="2">
        <f t="shared" ref="EC69:EN69" si="84">EC28+EC29+EC30</f>
        <v>13219.496275319681</v>
      </c>
      <c r="ED69" s="2">
        <f t="shared" si="84"/>
        <v>15879.295829954684</v>
      </c>
      <c r="EE69" s="2">
        <f t="shared" si="84"/>
        <v>13328.960112671395</v>
      </c>
      <c r="EF69" s="2">
        <f t="shared" si="84"/>
        <v>13575.098459465949</v>
      </c>
      <c r="EG69" s="2">
        <f t="shared" si="84"/>
        <v>12534.530491287545</v>
      </c>
      <c r="EH69" s="2">
        <f t="shared" si="84"/>
        <v>12220.884595096088</v>
      </c>
      <c r="EI69" s="2">
        <f t="shared" si="84"/>
        <v>12251.381014059907</v>
      </c>
      <c r="EJ69" s="2">
        <f t="shared" si="84"/>
        <v>12910.896071690218</v>
      </c>
      <c r="EK69" s="2">
        <f t="shared" si="84"/>
        <v>12550.368600961396</v>
      </c>
      <c r="EL69" s="2">
        <f t="shared" si="84"/>
        <v>12627.325586217337</v>
      </c>
      <c r="EM69" s="2">
        <f t="shared" si="84"/>
        <v>12696.729637820372</v>
      </c>
      <c r="EN69" s="2">
        <f t="shared" si="84"/>
        <v>11209.51461341695</v>
      </c>
      <c r="EO69" s="2">
        <f t="shared" ref="EO69:EQ69" si="85">EO28+EO29+EO30</f>
        <v>13553.191361932577</v>
      </c>
      <c r="EP69" s="2">
        <f t="shared" si="85"/>
        <v>13116.185571245296</v>
      </c>
      <c r="EQ69" s="2">
        <f t="shared" si="85"/>
        <v>12732.032976345185</v>
      </c>
      <c r="ER69" s="37">
        <f>ER28+ER29+ER30</f>
        <v>6035.5866795473194</v>
      </c>
      <c r="ES69" s="2">
        <f t="shared" ref="ES69:FD69" si="86">ES28+ES29+ES30</f>
        <v>6556.6605192382285</v>
      </c>
      <c r="ET69" s="2">
        <f t="shared" si="86"/>
        <v>7727.2340277306639</v>
      </c>
      <c r="EU69" s="2">
        <f t="shared" si="86"/>
        <v>6751.2559856806156</v>
      </c>
      <c r="EV69" s="2">
        <f t="shared" si="86"/>
        <v>6847.3591058293387</v>
      </c>
      <c r="EW69" s="2">
        <f t="shared" si="86"/>
        <v>6622.8469350706055</v>
      </c>
      <c r="EX69" s="2">
        <f t="shared" si="86"/>
        <v>6165.6067186413302</v>
      </c>
      <c r="EY69" s="2">
        <f t="shared" si="86"/>
        <v>6345.255303239619</v>
      </c>
      <c r="EZ69" s="2">
        <f t="shared" si="86"/>
        <v>6597.7732633034348</v>
      </c>
      <c r="FA69" s="2">
        <f t="shared" si="86"/>
        <v>6356.5183231979117</v>
      </c>
      <c r="FB69" s="2">
        <f t="shared" si="86"/>
        <v>6285.1495449373706</v>
      </c>
      <c r="FC69" s="2">
        <f t="shared" si="86"/>
        <v>6043.785757794546</v>
      </c>
      <c r="FD69" s="2">
        <f t="shared" si="86"/>
        <v>5309.6122165224433</v>
      </c>
      <c r="FE69" s="2">
        <f t="shared" ref="FE69:FG69" si="87">FE28+FE29+FE30</f>
        <v>6269.6795320570109</v>
      </c>
      <c r="FF69" s="2">
        <f t="shared" si="87"/>
        <v>5935.8746426696471</v>
      </c>
      <c r="FG69" s="2">
        <f t="shared" si="87"/>
        <v>5777.2833300316252</v>
      </c>
      <c r="FH69" s="37">
        <f>FH28+FH29+FH30</f>
        <v>1214.3955099670338</v>
      </c>
      <c r="FI69" s="2">
        <f t="shared" ref="FI69:FT69" si="88">FI28+FI29+FI30</f>
        <v>1324.0679363381785</v>
      </c>
      <c r="FJ69" s="2">
        <f t="shared" si="88"/>
        <v>1380.699590483214</v>
      </c>
      <c r="FK69" s="2">
        <f t="shared" si="88"/>
        <v>1423.8511014205553</v>
      </c>
      <c r="FL69" s="2">
        <f t="shared" si="88"/>
        <v>1394.3107150249325</v>
      </c>
      <c r="FM69" s="2">
        <f t="shared" si="88"/>
        <v>1418.5761506729448</v>
      </c>
      <c r="FN69" s="2">
        <f t="shared" si="88"/>
        <v>1449.2947082886981</v>
      </c>
      <c r="FO69" s="2">
        <f t="shared" si="88"/>
        <v>1502.8083383571588</v>
      </c>
      <c r="FP69" s="2">
        <f t="shared" si="88"/>
        <v>1588.8674624574053</v>
      </c>
      <c r="FQ69" s="2">
        <f t="shared" si="88"/>
        <v>1593.7292673509478</v>
      </c>
      <c r="FR69" s="2">
        <f t="shared" si="88"/>
        <v>1584.587691945861</v>
      </c>
      <c r="FS69" s="2">
        <f t="shared" si="88"/>
        <v>1663.1313573942648</v>
      </c>
      <c r="FT69" s="2">
        <f t="shared" si="88"/>
        <v>1673.6136034669403</v>
      </c>
      <c r="FU69" s="2">
        <f t="shared" ref="FU69:FW69" si="89">FU28+FU29+FU30</f>
        <v>1715.027018323231</v>
      </c>
      <c r="FV69" s="2">
        <f t="shared" si="89"/>
        <v>1680.4919401910215</v>
      </c>
      <c r="FW69" s="2">
        <f t="shared" si="89"/>
        <v>1615.5464559061043</v>
      </c>
      <c r="FX69" s="37">
        <f>FX28+FX29+FX30</f>
        <v>6813.2437475521874</v>
      </c>
      <c r="FY69" s="2">
        <f t="shared" ref="FY69:GJ69" si="90">FY28+FY29+FY30</f>
        <v>6805.1879747856665</v>
      </c>
      <c r="FZ69" s="2">
        <f t="shared" si="90"/>
        <v>7330.3493919939992</v>
      </c>
      <c r="GA69" s="2">
        <f t="shared" si="90"/>
        <v>7079.9837582702175</v>
      </c>
      <c r="GB69" s="2">
        <f t="shared" si="90"/>
        <v>7140.5944545149414</v>
      </c>
      <c r="GC69" s="2">
        <f t="shared" si="90"/>
        <v>6887.9806708703782</v>
      </c>
      <c r="GD69" s="2">
        <f t="shared" si="90"/>
        <v>6680.2942512211175</v>
      </c>
      <c r="GE69" s="2">
        <f t="shared" si="90"/>
        <v>6778.2602997975146</v>
      </c>
      <c r="GF69" s="2">
        <f t="shared" si="90"/>
        <v>6452.8450004003862</v>
      </c>
      <c r="GG69" s="2">
        <f t="shared" si="90"/>
        <v>6145.100513947581</v>
      </c>
      <c r="GH69" s="2">
        <f t="shared" si="90"/>
        <v>6216.4281897920137</v>
      </c>
      <c r="GI69" s="2">
        <f t="shared" si="90"/>
        <v>6207.2276480920273</v>
      </c>
      <c r="GJ69" s="2">
        <f t="shared" si="90"/>
        <v>5775.8191222688356</v>
      </c>
      <c r="GK69" s="2">
        <f t="shared" ref="GK69:GM69" si="91">GK28+GK29+GK30</f>
        <v>6066.1839018879082</v>
      </c>
      <c r="GL69" s="2">
        <f t="shared" si="91"/>
        <v>6317.0104988912717</v>
      </c>
      <c r="GM69" s="2">
        <f t="shared" si="91"/>
        <v>6392.3716188635526</v>
      </c>
      <c r="GN69" s="37">
        <f>GN28+GN29+GN30</f>
        <v>2169.7382263011532</v>
      </c>
      <c r="GO69" s="2">
        <f t="shared" ref="GO69:GZ69" si="92">GO28+GO29+GO30</f>
        <v>2245.8879098508228</v>
      </c>
      <c r="GP69" s="2">
        <f t="shared" si="92"/>
        <v>2431.4820955071177</v>
      </c>
      <c r="GQ69" s="2">
        <f t="shared" si="92"/>
        <v>1839.0812198710967</v>
      </c>
      <c r="GR69" s="2">
        <f t="shared" si="92"/>
        <v>1792.4509587069183</v>
      </c>
      <c r="GS69" s="2">
        <f t="shared" si="92"/>
        <v>1602.3353256092287</v>
      </c>
      <c r="GT69" s="2">
        <f t="shared" si="92"/>
        <v>1333.6365792486361</v>
      </c>
      <c r="GU69" s="2">
        <f t="shared" si="92"/>
        <v>1241.4628187621249</v>
      </c>
      <c r="GV69" s="2">
        <f t="shared" si="92"/>
        <v>1307.6588782327176</v>
      </c>
      <c r="GW69" s="2">
        <f t="shared" si="92"/>
        <v>1270.7785961516158</v>
      </c>
      <c r="GX69" s="2">
        <f t="shared" si="92"/>
        <v>1289.2492529207534</v>
      </c>
      <c r="GY69" s="2">
        <f t="shared" si="92"/>
        <v>1221.5078208181053</v>
      </c>
      <c r="GZ69" s="2">
        <f t="shared" si="92"/>
        <v>1140.8722547101988</v>
      </c>
      <c r="HA69" s="2">
        <f t="shared" ref="HA69:HC69" si="93">HA28+HA29+HA30</f>
        <v>1295.423046789497</v>
      </c>
      <c r="HB69" s="2">
        <f t="shared" si="93"/>
        <v>1218.2758806297441</v>
      </c>
      <c r="HC69" s="2">
        <f t="shared" si="93"/>
        <v>1234.1354344595086</v>
      </c>
      <c r="HD69" s="37">
        <f>HD28+HD29+HD30</f>
        <v>1666.7196385172317</v>
      </c>
      <c r="HE69" s="2">
        <f t="shared" ref="HE69:HP69" si="94">HE28+HE29+HE30</f>
        <v>1680.7949204270219</v>
      </c>
      <c r="HF69" s="2">
        <f t="shared" si="94"/>
        <v>1763.5999032662321</v>
      </c>
      <c r="HG69" s="2">
        <f t="shared" si="94"/>
        <v>1392.8694192570622</v>
      </c>
      <c r="HH69" s="2">
        <f t="shared" si="94"/>
        <v>1329.4086378133461</v>
      </c>
      <c r="HI69" s="2">
        <f t="shared" si="94"/>
        <v>1148.863618404305</v>
      </c>
      <c r="HJ69" s="2">
        <f t="shared" si="94"/>
        <v>907.14499137915971</v>
      </c>
      <c r="HK69" s="2">
        <f t="shared" si="94"/>
        <v>778.73549793605264</v>
      </c>
      <c r="HL69" s="2">
        <f t="shared" si="94"/>
        <v>824.33187273350086</v>
      </c>
      <c r="HM69" s="2">
        <f t="shared" si="94"/>
        <v>809.65517844637009</v>
      </c>
      <c r="HN69" s="2">
        <f t="shared" si="94"/>
        <v>826.39410926665664</v>
      </c>
      <c r="HO69" s="2">
        <f t="shared" si="94"/>
        <v>786.69178871864426</v>
      </c>
      <c r="HP69" s="2">
        <f t="shared" si="94"/>
        <v>757.8682667639938</v>
      </c>
      <c r="HQ69" s="2">
        <f t="shared" ref="HQ69:HS69" si="95">HQ28+HQ29+HQ30</f>
        <v>842.94334946494735</v>
      </c>
      <c r="HR69" s="2">
        <f t="shared" si="95"/>
        <v>781.7362807918139</v>
      </c>
      <c r="HS69" s="2">
        <f t="shared" si="95"/>
        <v>798.94018047251791</v>
      </c>
      <c r="HT69" s="37">
        <f>HT28+HT29+HT30</f>
        <v>2394.1138567950757</v>
      </c>
      <c r="HU69" s="2">
        <f t="shared" ref="HU69:IF69" si="96">HU28+HU29+HU30</f>
        <v>2492.1288795796877</v>
      </c>
      <c r="HV69" s="2">
        <f t="shared" si="96"/>
        <v>2604.7354042475099</v>
      </c>
      <c r="HW69" s="2">
        <f t="shared" si="96"/>
        <v>2083.2521691320621</v>
      </c>
      <c r="HX69" s="2">
        <f t="shared" si="96"/>
        <v>2028.9665615179115</v>
      </c>
      <c r="HY69" s="2">
        <f t="shared" si="96"/>
        <v>1841.3307521021595</v>
      </c>
      <c r="HZ69" s="2">
        <f t="shared" si="96"/>
        <v>1437.7110446974095</v>
      </c>
      <c r="IA69" s="2">
        <f t="shared" si="96"/>
        <v>1376.6916934154801</v>
      </c>
      <c r="IB69" s="2">
        <f t="shared" si="96"/>
        <v>1447.4597175868084</v>
      </c>
      <c r="IC69" s="2">
        <f t="shared" si="96"/>
        <v>1383.9893478035556</v>
      </c>
      <c r="ID69" s="2">
        <f t="shared" si="96"/>
        <v>1407.7941774008652</v>
      </c>
      <c r="IE69" s="2">
        <f t="shared" si="96"/>
        <v>1326.7891519972018</v>
      </c>
      <c r="IF69" s="2">
        <f t="shared" si="96"/>
        <v>1235.5285963726303</v>
      </c>
      <c r="IG69" s="2">
        <f t="shared" ref="IG69:IH69" si="97">IG28+IG29+IG30</f>
        <v>1399.0644790344504</v>
      </c>
      <c r="IH69" s="2">
        <f t="shared" si="97"/>
        <v>1335.3880634309137</v>
      </c>
      <c r="II69" s="38">
        <f t="shared" ref="II69" si="98">II28+II29+II30</f>
        <v>1330.6735174451651</v>
      </c>
    </row>
    <row r="70" spans="1:243" x14ac:dyDescent="0.35">
      <c r="A70" s="16"/>
      <c r="B70" s="63"/>
      <c r="C70" s="52" t="s">
        <v>0</v>
      </c>
      <c r="D70" s="37">
        <f>D31</f>
        <v>1848.1005521716859</v>
      </c>
      <c r="E70" s="2">
        <f t="shared" ref="E70:Q70" si="99">E31</f>
        <v>1844.9080896582482</v>
      </c>
      <c r="F70" s="2">
        <f t="shared" si="99"/>
        <v>1959.0689900729503</v>
      </c>
      <c r="G70" s="2">
        <f t="shared" si="99"/>
        <v>1981.1142103407092</v>
      </c>
      <c r="H70" s="2">
        <f t="shared" si="99"/>
        <v>1919.853356872366</v>
      </c>
      <c r="I70" s="2">
        <f t="shared" si="99"/>
        <v>1891.190481898798</v>
      </c>
      <c r="J70" s="2">
        <f t="shared" si="99"/>
        <v>1819.4463803164779</v>
      </c>
      <c r="K70" s="2">
        <f t="shared" si="99"/>
        <v>1869.6988212731578</v>
      </c>
      <c r="L70" s="2">
        <f t="shared" si="99"/>
        <v>1871.8067941719282</v>
      </c>
      <c r="M70" s="2">
        <f t="shared" si="99"/>
        <v>1775.2909264540035</v>
      </c>
      <c r="N70" s="2">
        <f t="shared" si="99"/>
        <v>1749.7637629244434</v>
      </c>
      <c r="O70" s="2">
        <f t="shared" si="99"/>
        <v>1817.895258377757</v>
      </c>
      <c r="P70" s="2">
        <f t="shared" si="99"/>
        <v>1818.1979802154492</v>
      </c>
      <c r="Q70" s="2">
        <f t="shared" si="99"/>
        <v>1896.9655750223312</v>
      </c>
      <c r="R70" s="2">
        <f t="shared" ref="R70:S70" si="100">R31</f>
        <v>1707.8630769168085</v>
      </c>
      <c r="S70" s="2">
        <f t="shared" si="100"/>
        <v>1615.8616137706404</v>
      </c>
      <c r="T70" s="37">
        <f>T31</f>
        <v>1810.1462292012359</v>
      </c>
      <c r="U70" s="2">
        <f t="shared" ref="U70:AF70" si="101">U31</f>
        <v>1805.6666668965947</v>
      </c>
      <c r="V70" s="2">
        <f t="shared" si="101"/>
        <v>1919.7965999783119</v>
      </c>
      <c r="W70" s="2">
        <f t="shared" si="101"/>
        <v>1942.0761173558892</v>
      </c>
      <c r="X70" s="2">
        <f t="shared" si="101"/>
        <v>1881.156234321307</v>
      </c>
      <c r="Y70" s="2">
        <f t="shared" si="101"/>
        <v>1852.6358461555412</v>
      </c>
      <c r="Z70" s="2">
        <f t="shared" si="101"/>
        <v>1782.220198019585</v>
      </c>
      <c r="AA70" s="2">
        <f t="shared" si="101"/>
        <v>1832.5121403199946</v>
      </c>
      <c r="AB70" s="2">
        <f t="shared" si="101"/>
        <v>1834.3835614833413</v>
      </c>
      <c r="AC70" s="2">
        <f t="shared" si="101"/>
        <v>1738.476244500773</v>
      </c>
      <c r="AD70" s="2">
        <f t="shared" si="101"/>
        <v>1712.8077230507636</v>
      </c>
      <c r="AE70" s="2">
        <f t="shared" si="101"/>
        <v>1781.4728055288178</v>
      </c>
      <c r="AF70" s="2">
        <f t="shared" si="101"/>
        <v>1781.6712670901095</v>
      </c>
      <c r="AG70" s="2">
        <f t="shared" ref="AG70" si="102">AG31</f>
        <v>1859.9349366726351</v>
      </c>
      <c r="AH70" s="2">
        <f t="shared" ref="AH70:AI70" si="103">AH31</f>
        <v>1670.5058580403199</v>
      </c>
      <c r="AI70" s="2">
        <f t="shared" si="103"/>
        <v>1580.4384133778865</v>
      </c>
      <c r="AJ70" s="37">
        <f>AJ31</f>
        <v>95.880223205649969</v>
      </c>
      <c r="AK70" s="2">
        <f t="shared" ref="AK70:AT70" si="104">AK31</f>
        <v>91.631094944806335</v>
      </c>
      <c r="AL70" s="2">
        <f t="shared" si="104"/>
        <v>87.257454143067093</v>
      </c>
      <c r="AM70" s="2">
        <f t="shared" si="104"/>
        <v>81.5618301043245</v>
      </c>
      <c r="AN70" s="2">
        <f t="shared" si="104"/>
        <v>68.360410197966644</v>
      </c>
      <c r="AO70" s="2">
        <f t="shared" si="104"/>
        <v>71.813211690937791</v>
      </c>
      <c r="AP70" s="2">
        <f t="shared" si="104"/>
        <v>62.352386874229566</v>
      </c>
      <c r="AQ70" s="2">
        <f t="shared" si="104"/>
        <v>63.322115077448792</v>
      </c>
      <c r="AR70" s="2">
        <f t="shared" si="104"/>
        <v>69.212170705940508</v>
      </c>
      <c r="AS70" s="2">
        <f t="shared" si="104"/>
        <v>61.426097362497551</v>
      </c>
      <c r="AT70" s="2">
        <f t="shared" si="104"/>
        <v>66.102972181949937</v>
      </c>
      <c r="AU70" s="2">
        <f t="shared" ref="AU70:AW70" si="105">AU31</f>
        <v>65.1444104801365</v>
      </c>
      <c r="AV70" s="2">
        <f t="shared" si="105"/>
        <v>66.733461716157379</v>
      </c>
      <c r="AW70" s="2">
        <f t="shared" si="105"/>
        <v>69.257509971698809</v>
      </c>
      <c r="AX70" s="2">
        <f t="shared" ref="AX70:AY70" si="106">AX31</f>
        <v>77.180792707182434</v>
      </c>
      <c r="AY70" s="38">
        <f t="shared" si="106"/>
        <v>75.580082156993797</v>
      </c>
      <c r="AZ70" s="2">
        <f>AZ31</f>
        <v>41.871783041078125</v>
      </c>
      <c r="BA70" s="2">
        <f t="shared" ref="BA70:BL70" si="107">BA31</f>
        <v>43.693073302948058</v>
      </c>
      <c r="BB70" s="2">
        <f t="shared" si="107"/>
        <v>46.139162599350634</v>
      </c>
      <c r="BC70" s="2">
        <f t="shared" si="107"/>
        <v>48.860162435595697</v>
      </c>
      <c r="BD70" s="2">
        <f t="shared" si="107"/>
        <v>51.997668253651177</v>
      </c>
      <c r="BE70" s="2">
        <f t="shared" si="107"/>
        <v>55.928305100088195</v>
      </c>
      <c r="BF70" s="2">
        <f t="shared" si="107"/>
        <v>58.719738282416877</v>
      </c>
      <c r="BG70" s="2">
        <f t="shared" si="107"/>
        <v>64.68077077742268</v>
      </c>
      <c r="BH70" s="2">
        <f t="shared" si="107"/>
        <v>71.816085244174459</v>
      </c>
      <c r="BI70" s="2">
        <f t="shared" si="107"/>
        <v>78.455508104089375</v>
      </c>
      <c r="BJ70" s="2">
        <f t="shared" si="107"/>
        <v>86.367309515824161</v>
      </c>
      <c r="BK70" s="2">
        <f t="shared" si="107"/>
        <v>90.826700153968801</v>
      </c>
      <c r="BL70" s="2">
        <f t="shared" si="107"/>
        <v>94.979793741035593</v>
      </c>
      <c r="BM70" s="2">
        <f t="shared" ref="BM70:BO70" si="108">BM31</f>
        <v>101.76952663677213</v>
      </c>
      <c r="BN70" s="2">
        <f t="shared" si="108"/>
        <v>105.99062310221584</v>
      </c>
      <c r="BO70" s="2">
        <f t="shared" si="108"/>
        <v>103.46968697041153</v>
      </c>
      <c r="BP70" s="37">
        <f>BP31</f>
        <v>24173.654214814302</v>
      </c>
      <c r="BQ70" s="2">
        <f t="shared" ref="BQ70:CB70" si="109">BQ31</f>
        <v>25097.087677912699</v>
      </c>
      <c r="BR70" s="2">
        <f t="shared" si="109"/>
        <v>24602.303289802501</v>
      </c>
      <c r="BS70" s="2">
        <f t="shared" si="109"/>
        <v>23806.418696461998</v>
      </c>
      <c r="BT70" s="2">
        <f t="shared" si="109"/>
        <v>23003.648978297901</v>
      </c>
      <c r="BU70" s="2">
        <f t="shared" si="109"/>
        <v>21722.864964388798</v>
      </c>
      <c r="BV70" s="2">
        <f t="shared" si="109"/>
        <v>19919.584819582298</v>
      </c>
      <c r="BW70" s="2">
        <f t="shared" si="109"/>
        <v>18273.2574749796</v>
      </c>
      <c r="BX70" s="2">
        <f t="shared" si="109"/>
        <v>16454.0293191159</v>
      </c>
      <c r="BY70" s="2">
        <f t="shared" si="109"/>
        <v>14304.041579500101</v>
      </c>
      <c r="BZ70" s="2">
        <f t="shared" si="109"/>
        <v>12217.8196308935</v>
      </c>
      <c r="CA70" s="2">
        <f t="shared" si="109"/>
        <v>10529.3338147006</v>
      </c>
      <c r="CB70" s="2">
        <f t="shared" si="109"/>
        <v>9488.5308559155801</v>
      </c>
      <c r="CC70" s="2">
        <f t="shared" ref="CC70:CE70" si="110">CC31</f>
        <v>8122.5035117429697</v>
      </c>
      <c r="CD70" s="2">
        <f t="shared" si="110"/>
        <v>7108.6415586064504</v>
      </c>
      <c r="CE70" s="2">
        <f t="shared" si="110"/>
        <v>5887.4910451942897</v>
      </c>
      <c r="CF70" s="37">
        <f>CF31</f>
        <v>0</v>
      </c>
      <c r="CG70" s="2">
        <f t="shared" ref="CG70:CS70" si="111">CG31</f>
        <v>0</v>
      </c>
      <c r="CH70" s="2">
        <f t="shared" si="111"/>
        <v>0</v>
      </c>
      <c r="CI70" s="2">
        <f t="shared" si="111"/>
        <v>0</v>
      </c>
      <c r="CJ70" s="2">
        <f t="shared" si="111"/>
        <v>0</v>
      </c>
      <c r="CK70" s="2">
        <f t="shared" si="111"/>
        <v>0</v>
      </c>
      <c r="CL70" s="2">
        <f t="shared" si="111"/>
        <v>0</v>
      </c>
      <c r="CM70" s="2">
        <f t="shared" si="111"/>
        <v>0</v>
      </c>
      <c r="CN70" s="2">
        <f t="shared" si="111"/>
        <v>0</v>
      </c>
      <c r="CO70" s="2">
        <f t="shared" si="111"/>
        <v>0</v>
      </c>
      <c r="CP70" s="2">
        <f t="shared" si="111"/>
        <v>0</v>
      </c>
      <c r="CQ70" s="2">
        <f t="shared" si="111"/>
        <v>0</v>
      </c>
      <c r="CR70" s="2">
        <f t="shared" si="111"/>
        <v>0</v>
      </c>
      <c r="CS70" s="2">
        <f t="shared" si="111"/>
        <v>0</v>
      </c>
      <c r="CT70" s="2">
        <f t="shared" ref="CT70:CU70" si="112">CT31</f>
        <v>0</v>
      </c>
      <c r="CU70" s="2">
        <f t="shared" si="112"/>
        <v>0</v>
      </c>
      <c r="CV70" s="37">
        <f>CV31</f>
        <v>0</v>
      </c>
      <c r="CW70" s="2">
        <f t="shared" ref="CW70:DH70" si="113">CW31</f>
        <v>0</v>
      </c>
      <c r="CX70" s="2">
        <f t="shared" si="113"/>
        <v>0</v>
      </c>
      <c r="CY70" s="2">
        <f t="shared" si="113"/>
        <v>0</v>
      </c>
      <c r="CZ70" s="2">
        <f t="shared" si="113"/>
        <v>0</v>
      </c>
      <c r="DA70" s="2">
        <f t="shared" si="113"/>
        <v>0</v>
      </c>
      <c r="DB70" s="2">
        <f t="shared" si="113"/>
        <v>0</v>
      </c>
      <c r="DC70" s="2">
        <f t="shared" si="113"/>
        <v>0</v>
      </c>
      <c r="DD70" s="2">
        <f t="shared" si="113"/>
        <v>0</v>
      </c>
      <c r="DE70" s="2">
        <f t="shared" si="113"/>
        <v>0</v>
      </c>
      <c r="DF70" s="2">
        <f t="shared" si="113"/>
        <v>0</v>
      </c>
      <c r="DG70" s="2">
        <f t="shared" si="113"/>
        <v>0</v>
      </c>
      <c r="DH70" s="2">
        <f t="shared" si="113"/>
        <v>0</v>
      </c>
      <c r="DI70" s="2">
        <f t="shared" ref="DI70:DK70" si="114">DI31</f>
        <v>0</v>
      </c>
      <c r="DJ70" s="2">
        <f t="shared" si="114"/>
        <v>0</v>
      </c>
      <c r="DK70" s="2">
        <f t="shared" si="114"/>
        <v>0</v>
      </c>
      <c r="DL70" s="37">
        <f>DL31</f>
        <v>75.125974982279374</v>
      </c>
      <c r="DM70" s="2">
        <f t="shared" ref="DM70:DX70" si="115">DM31</f>
        <v>73.588065222673535</v>
      </c>
      <c r="DN70" s="2">
        <f t="shared" si="115"/>
        <v>74.280744277775995</v>
      </c>
      <c r="DO70" s="2">
        <f t="shared" si="115"/>
        <v>76.507083884835652</v>
      </c>
      <c r="DP70" s="2">
        <f t="shared" si="115"/>
        <v>76.470849572214206</v>
      </c>
      <c r="DQ70" s="2">
        <f t="shared" si="115"/>
        <v>78.443220471474191</v>
      </c>
      <c r="DR70" s="2">
        <f t="shared" si="115"/>
        <v>78.975736607423286</v>
      </c>
      <c r="DS70" s="2">
        <f t="shared" si="115"/>
        <v>81.877229145786742</v>
      </c>
      <c r="DT70" s="2">
        <f t="shared" si="115"/>
        <v>85.790340173622525</v>
      </c>
      <c r="DU70" s="2">
        <f t="shared" si="115"/>
        <v>15.077920147895698</v>
      </c>
      <c r="DV70" s="2">
        <f t="shared" si="115"/>
        <v>17.572371630033153</v>
      </c>
      <c r="DW70" s="2">
        <f t="shared" si="115"/>
        <v>16.310250580202336</v>
      </c>
      <c r="DX70" s="2">
        <f t="shared" si="115"/>
        <v>16.103549715019085</v>
      </c>
      <c r="DY70" s="2">
        <f t="shared" ref="DY70:EA70" si="116">DY31</f>
        <v>16.152137302354308</v>
      </c>
      <c r="DZ70" s="2">
        <f t="shared" si="116"/>
        <v>16.907264727865538</v>
      </c>
      <c r="EA70" s="2">
        <f t="shared" si="116"/>
        <v>16.536363420804975</v>
      </c>
      <c r="EB70" s="37">
        <f>EB31</f>
        <v>10479.509026348325</v>
      </c>
      <c r="EC70" s="2">
        <f t="shared" ref="EC70:EN70" si="117">EC31</f>
        <v>10004.328671723373</v>
      </c>
      <c r="ED70" s="2">
        <f t="shared" si="117"/>
        <v>10067.242682645903</v>
      </c>
      <c r="EE70" s="2">
        <f t="shared" si="117"/>
        <v>10112.893155835483</v>
      </c>
      <c r="EF70" s="2">
        <f t="shared" si="117"/>
        <v>9923.3402948448474</v>
      </c>
      <c r="EG70" s="2">
        <f t="shared" si="117"/>
        <v>10077.375886335762</v>
      </c>
      <c r="EH70" s="2">
        <f t="shared" si="117"/>
        <v>9976.2806262392623</v>
      </c>
      <c r="EI70" s="2">
        <f t="shared" si="117"/>
        <v>9909.3614848527632</v>
      </c>
      <c r="EJ70" s="2">
        <f t="shared" si="117"/>
        <v>9876.5263070244055</v>
      </c>
      <c r="EK70" s="2">
        <f t="shared" si="117"/>
        <v>9464.7073842082136</v>
      </c>
      <c r="EL70" s="2">
        <f t="shared" si="117"/>
        <v>8966.8124359037593</v>
      </c>
      <c r="EM70" s="2">
        <f t="shared" si="117"/>
        <v>8225.0199097931527</v>
      </c>
      <c r="EN70" s="2">
        <f t="shared" si="117"/>
        <v>7611.8736122857026</v>
      </c>
      <c r="EO70" s="2">
        <f t="shared" ref="EO70:EQ70" si="118">EO31</f>
        <v>7281.1006901354694</v>
      </c>
      <c r="EP70" s="2">
        <f t="shared" si="118"/>
        <v>6898.8715450436339</v>
      </c>
      <c r="EQ70" s="2">
        <f t="shared" si="118"/>
        <v>6035.2992415687395</v>
      </c>
      <c r="ER70" s="37">
        <f>ER31</f>
        <v>13982.86658404937</v>
      </c>
      <c r="ES70" s="2">
        <f t="shared" ref="ES70:FD70" si="119">ES31</f>
        <v>13378.515474435333</v>
      </c>
      <c r="ET70" s="2">
        <f t="shared" si="119"/>
        <v>12965.317952490241</v>
      </c>
      <c r="EU70" s="2">
        <f t="shared" si="119"/>
        <v>12444.155490887098</v>
      </c>
      <c r="EV70" s="2">
        <f t="shared" si="119"/>
        <v>11274.154541920725</v>
      </c>
      <c r="EW70" s="2">
        <f t="shared" si="119"/>
        <v>12009.325180790194</v>
      </c>
      <c r="EX70" s="2">
        <f t="shared" si="119"/>
        <v>11466.031137913751</v>
      </c>
      <c r="EY70" s="2">
        <f t="shared" si="119"/>
        <v>11545.147177133393</v>
      </c>
      <c r="EZ70" s="2">
        <f t="shared" si="119"/>
        <v>11707.739490182501</v>
      </c>
      <c r="FA70" s="2">
        <f t="shared" si="119"/>
        <v>11388.756598885764</v>
      </c>
      <c r="FB70" s="2">
        <f t="shared" si="119"/>
        <v>11382.980184355862</v>
      </c>
      <c r="FC70" s="2">
        <f t="shared" si="119"/>
        <v>11161.066591438019</v>
      </c>
      <c r="FD70" s="2">
        <f t="shared" si="119"/>
        <v>10886.604914832409</v>
      </c>
      <c r="FE70" s="2">
        <f t="shared" ref="FE70:FG70" si="120">FE31</f>
        <v>10746.003472451595</v>
      </c>
      <c r="FF70" s="2">
        <f t="shared" si="120"/>
        <v>10823.076877206218</v>
      </c>
      <c r="FG70" s="2">
        <f t="shared" si="120"/>
        <v>11431.20051972195</v>
      </c>
      <c r="FH70" s="37">
        <f>FH31</f>
        <v>80.797826867815672</v>
      </c>
      <c r="FI70" s="2">
        <f t="shared" ref="FI70:FT70" si="121">FI31</f>
        <v>82.283390929494374</v>
      </c>
      <c r="FJ70" s="2">
        <f t="shared" si="121"/>
        <v>78.600825627610689</v>
      </c>
      <c r="FK70" s="2">
        <f t="shared" si="121"/>
        <v>69.138347231544643</v>
      </c>
      <c r="FL70" s="2">
        <f t="shared" si="121"/>
        <v>50.230097922247886</v>
      </c>
      <c r="FM70" s="2">
        <f t="shared" si="121"/>
        <v>67.813778218757918</v>
      </c>
      <c r="FN70" s="2">
        <f t="shared" si="121"/>
        <v>42.358784257988312</v>
      </c>
      <c r="FO70" s="2">
        <f t="shared" si="121"/>
        <v>41.400601545612041</v>
      </c>
      <c r="FP70" s="2">
        <f t="shared" si="121"/>
        <v>43.730428021736714</v>
      </c>
      <c r="FQ70" s="2">
        <f t="shared" si="121"/>
        <v>43.584902609700045</v>
      </c>
      <c r="FR70" s="2">
        <f t="shared" si="121"/>
        <v>52.714115810282067</v>
      </c>
      <c r="FS70" s="2">
        <f t="shared" si="121"/>
        <v>44.415148549775466</v>
      </c>
      <c r="FT70" s="2">
        <f t="shared" si="121"/>
        <v>44.937674281361801</v>
      </c>
      <c r="FU70" s="2">
        <f t="shared" ref="FU70:FW70" si="122">FU31</f>
        <v>46.9162653639575</v>
      </c>
      <c r="FV70" s="2">
        <f t="shared" si="122"/>
        <v>49.00589381638575</v>
      </c>
      <c r="FW70" s="2">
        <f t="shared" si="122"/>
        <v>46.898949994956638</v>
      </c>
      <c r="FX70" s="37">
        <f>FX31</f>
        <v>29475.183340660522</v>
      </c>
      <c r="FY70" s="2">
        <f t="shared" ref="FY70:GJ70" si="123">FY31</f>
        <v>21603.941529347227</v>
      </c>
      <c r="FZ70" s="2">
        <f t="shared" si="123"/>
        <v>19705.523414300285</v>
      </c>
      <c r="GA70" s="2">
        <f t="shared" si="123"/>
        <v>21325.692780800597</v>
      </c>
      <c r="GB70" s="2">
        <f t="shared" si="123"/>
        <v>22491.898861299214</v>
      </c>
      <c r="GC70" s="2">
        <f t="shared" si="123"/>
        <v>20910.541099544243</v>
      </c>
      <c r="GD70" s="2">
        <f t="shared" si="123"/>
        <v>20617.124548033276</v>
      </c>
      <c r="GE70" s="2">
        <f t="shared" si="123"/>
        <v>20907.426855616668</v>
      </c>
      <c r="GF70" s="2">
        <f t="shared" si="123"/>
        <v>20766.321461499017</v>
      </c>
      <c r="GG70" s="2">
        <f t="shared" si="123"/>
        <v>17038.141053681204</v>
      </c>
      <c r="GH70" s="2">
        <f t="shared" si="123"/>
        <v>16761.585813115969</v>
      </c>
      <c r="GI70" s="2">
        <f t="shared" si="123"/>
        <v>18828.221318847325</v>
      </c>
      <c r="GJ70" s="2">
        <f t="shared" si="123"/>
        <v>19152.002623965192</v>
      </c>
      <c r="GK70" s="2">
        <f t="shared" ref="GK70:GM70" si="124">GK31</f>
        <v>18494.648543471234</v>
      </c>
      <c r="GL70" s="2">
        <f t="shared" si="124"/>
        <v>18718.888866730704</v>
      </c>
      <c r="GM70" s="2">
        <f t="shared" si="124"/>
        <v>18662.29394553008</v>
      </c>
      <c r="GN70" s="37">
        <f>GN31</f>
        <v>28195.313742601389</v>
      </c>
      <c r="GO70" s="2">
        <f t="shared" ref="GO70:GZ70" si="125">GO31</f>
        <v>27919.641670258625</v>
      </c>
      <c r="GP70" s="2">
        <f t="shared" si="125"/>
        <v>26699.045686676331</v>
      </c>
      <c r="GQ70" s="2">
        <f t="shared" si="125"/>
        <v>27211.266152053333</v>
      </c>
      <c r="GR70" s="2">
        <f t="shared" si="125"/>
        <v>26788.580499691871</v>
      </c>
      <c r="GS70" s="2">
        <f t="shared" si="125"/>
        <v>26941.89929974364</v>
      </c>
      <c r="GT70" s="2">
        <f t="shared" si="125"/>
        <v>27019.712798615059</v>
      </c>
      <c r="GU70" s="2">
        <f t="shared" si="125"/>
        <v>10195.13612718735</v>
      </c>
      <c r="GV70" s="2">
        <f t="shared" si="125"/>
        <v>10406.101599220434</v>
      </c>
      <c r="GW70" s="2">
        <f t="shared" si="125"/>
        <v>10514.188551327992</v>
      </c>
      <c r="GX70" s="2">
        <f t="shared" si="125"/>
        <v>10362.343099512309</v>
      </c>
      <c r="GY70" s="2">
        <f t="shared" si="125"/>
        <v>10351.546555133827</v>
      </c>
      <c r="GZ70" s="2">
        <f t="shared" si="125"/>
        <v>10398.562231879094</v>
      </c>
      <c r="HA70" s="2">
        <f t="shared" ref="HA70:HC70" si="126">HA31</f>
        <v>10801.565199320292</v>
      </c>
      <c r="HB70" s="2">
        <f t="shared" si="126"/>
        <v>10727.741563517986</v>
      </c>
      <c r="HC70" s="2">
        <f t="shared" si="126"/>
        <v>10101.980122100229</v>
      </c>
      <c r="HD70" s="37">
        <f>HD31</f>
        <v>3223.4555290648864</v>
      </c>
      <c r="HE70" s="2">
        <f t="shared" ref="HE70:HP70" si="127">HE31</f>
        <v>3173.2839106800834</v>
      </c>
      <c r="HF70" s="2">
        <f t="shared" si="127"/>
        <v>3047.548574343502</v>
      </c>
      <c r="HG70" s="2">
        <f t="shared" si="127"/>
        <v>3086.3046550256499</v>
      </c>
      <c r="HH70" s="2">
        <f t="shared" si="127"/>
        <v>3016.0427788075631</v>
      </c>
      <c r="HI70" s="2">
        <f t="shared" si="127"/>
        <v>3022.4045840543831</v>
      </c>
      <c r="HJ70" s="2">
        <f t="shared" si="127"/>
        <v>3021.6128290982474</v>
      </c>
      <c r="HK70" s="2">
        <f t="shared" si="127"/>
        <v>1327.4913955114537</v>
      </c>
      <c r="HL70" s="2">
        <f t="shared" si="127"/>
        <v>1345.0549447538335</v>
      </c>
      <c r="HM70" s="2">
        <f t="shared" si="127"/>
        <v>1336.4275542235273</v>
      </c>
      <c r="HN70" s="2">
        <f t="shared" si="127"/>
        <v>1305.9685138643451</v>
      </c>
      <c r="HO70" s="2">
        <f t="shared" si="127"/>
        <v>1292.1472570662168</v>
      </c>
      <c r="HP70" s="2">
        <f t="shared" si="127"/>
        <v>1271.8347427514054</v>
      </c>
      <c r="HQ70" s="2">
        <f t="shared" ref="HQ70:HS70" si="128">HQ31</f>
        <v>1294.6083090093107</v>
      </c>
      <c r="HR70" s="2">
        <f t="shared" si="128"/>
        <v>1268.4520383822953</v>
      </c>
      <c r="HS70" s="2">
        <f t="shared" si="128"/>
        <v>1176.8150520502415</v>
      </c>
      <c r="HT70" s="37">
        <f>HT31</f>
        <v>92495.691813318481</v>
      </c>
      <c r="HU70" s="2">
        <f t="shared" ref="HU70:IF70" si="129">HU31</f>
        <v>91608.799127696053</v>
      </c>
      <c r="HV70" s="2">
        <f t="shared" si="129"/>
        <v>87627.106158619121</v>
      </c>
      <c r="HW70" s="2">
        <f t="shared" si="129"/>
        <v>89087.611279016885</v>
      </c>
      <c r="HX70" s="2">
        <f t="shared" si="129"/>
        <v>87867.381898994587</v>
      </c>
      <c r="HY70" s="2">
        <f t="shared" si="129"/>
        <v>88279.607222212158</v>
      </c>
      <c r="HZ70" s="2">
        <f t="shared" si="129"/>
        <v>88627.373396733819</v>
      </c>
      <c r="IA70" s="2">
        <f t="shared" si="129"/>
        <v>31878.302700389027</v>
      </c>
      <c r="IB70" s="2">
        <f t="shared" si="129"/>
        <v>32658.691298972099</v>
      </c>
      <c r="IC70" s="2">
        <f t="shared" si="129"/>
        <v>33119.158268066349</v>
      </c>
      <c r="ID70" s="2">
        <f t="shared" si="129"/>
        <v>32606.401163663111</v>
      </c>
      <c r="IE70" s="2">
        <f t="shared" si="129"/>
        <v>32612.948727440358</v>
      </c>
      <c r="IF70" s="2">
        <f t="shared" si="129"/>
        <v>32773.618332922313</v>
      </c>
      <c r="IG70" s="2">
        <f t="shared" ref="IG70:IH70" si="130">IG31</f>
        <v>34108.953651939497</v>
      </c>
      <c r="IH70" s="2">
        <f t="shared" si="130"/>
        <v>33730.663497117501</v>
      </c>
      <c r="II70" s="38">
        <f t="shared" ref="II70" si="131">II31</f>
        <v>31910.762838683913</v>
      </c>
    </row>
    <row r="71" spans="1:243" x14ac:dyDescent="0.35">
      <c r="A71" s="16"/>
      <c r="B71" s="63"/>
      <c r="C71" s="52" t="s">
        <v>2</v>
      </c>
      <c r="D71" s="37">
        <f>SUM(D33:D36)</f>
        <v>11038.851162601242</v>
      </c>
      <c r="E71" s="2">
        <f t="shared" ref="E71:Q71" si="132">SUM(E33:E36)</f>
        <v>9850.6152504917118</v>
      </c>
      <c r="F71" s="2">
        <f t="shared" si="132"/>
        <v>9983.4669003559211</v>
      </c>
      <c r="G71" s="2">
        <f t="shared" si="132"/>
        <v>8718.229883267677</v>
      </c>
      <c r="H71" s="2">
        <f t="shared" si="132"/>
        <v>7565.785708954576</v>
      </c>
      <c r="I71" s="2">
        <f t="shared" si="132"/>
        <v>7678.1268858351586</v>
      </c>
      <c r="J71" s="2">
        <f t="shared" si="132"/>
        <v>7705.8270789193612</v>
      </c>
      <c r="K71" s="2">
        <f t="shared" si="132"/>
        <v>8377.7379207673512</v>
      </c>
      <c r="L71" s="2">
        <f t="shared" si="132"/>
        <v>9014.1517284940746</v>
      </c>
      <c r="M71" s="2">
        <f t="shared" si="132"/>
        <v>8504.6741970234889</v>
      </c>
      <c r="N71" s="2">
        <f t="shared" si="132"/>
        <v>8423.9236665206499</v>
      </c>
      <c r="O71" s="2">
        <f t="shared" si="132"/>
        <v>8285.99786189318</v>
      </c>
      <c r="P71" s="2">
        <f t="shared" si="132"/>
        <v>6055.2472609337765</v>
      </c>
      <c r="Q71" s="2">
        <f t="shared" si="132"/>
        <v>6360.0529223906742</v>
      </c>
      <c r="R71" s="2">
        <f t="shared" ref="R71:S71" si="133">SUM(R33:R36)</f>
        <v>7513.6911509183356</v>
      </c>
      <c r="S71" s="2">
        <f t="shared" si="133"/>
        <v>7821.7320805673626</v>
      </c>
      <c r="T71" s="37">
        <f>SUM(T33:T36)</f>
        <v>10869.978521776087</v>
      </c>
      <c r="U71" s="2">
        <f t="shared" ref="U71:AF71" si="134">SUM(U33:U36)</f>
        <v>9693.7125753375185</v>
      </c>
      <c r="V71" s="2">
        <f t="shared" si="134"/>
        <v>9826.6636969486135</v>
      </c>
      <c r="W71" s="2">
        <f t="shared" si="134"/>
        <v>8576.6846205400579</v>
      </c>
      <c r="X71" s="2">
        <f t="shared" si="134"/>
        <v>7436.8104652553693</v>
      </c>
      <c r="Y71" s="2">
        <f t="shared" si="134"/>
        <v>7545.0774215621905</v>
      </c>
      <c r="Z71" s="2">
        <f t="shared" si="134"/>
        <v>7571.3358296255046</v>
      </c>
      <c r="AA71" s="2">
        <f t="shared" si="134"/>
        <v>8231.0146310609107</v>
      </c>
      <c r="AB71" s="2">
        <f t="shared" si="134"/>
        <v>8858.0317970515116</v>
      </c>
      <c r="AC71" s="2">
        <f t="shared" si="134"/>
        <v>8356.1631443012029</v>
      </c>
      <c r="AD71" s="2">
        <f t="shared" si="134"/>
        <v>8272.7661510794751</v>
      </c>
      <c r="AE71" s="2">
        <f t="shared" si="134"/>
        <v>8135.3290364903933</v>
      </c>
      <c r="AF71" s="2">
        <f t="shared" si="134"/>
        <v>5932.8646229032893</v>
      </c>
      <c r="AG71" s="2">
        <f t="shared" ref="AG71" si="135">SUM(AG33:AG36)</f>
        <v>6227.8174825157339</v>
      </c>
      <c r="AH71" s="2">
        <f t="shared" ref="AH71:AI71" si="136">SUM(AH33:AH36)</f>
        <v>7368.881531704099</v>
      </c>
      <c r="AI71" s="2">
        <f t="shared" si="136"/>
        <v>7672.9850676271417</v>
      </c>
      <c r="AJ71" s="37">
        <f>SUM(AJ33:AJ36)</f>
        <v>261.24113533370047</v>
      </c>
      <c r="AK71" s="2">
        <f t="shared" ref="AK71:AT71" si="137">SUM(AK33:AK36)</f>
        <v>256.01277625769484</v>
      </c>
      <c r="AL71" s="2">
        <f t="shared" si="137"/>
        <v>266.4932399252454</v>
      </c>
      <c r="AM71" s="2">
        <f t="shared" si="137"/>
        <v>273.40891837125599</v>
      </c>
      <c r="AN71" s="2">
        <f t="shared" si="137"/>
        <v>217.91431060066103</v>
      </c>
      <c r="AO71" s="2">
        <f t="shared" si="137"/>
        <v>198.76264218328595</v>
      </c>
      <c r="AP71" s="2">
        <f t="shared" si="137"/>
        <v>185.36886367105501</v>
      </c>
      <c r="AQ71" s="2">
        <f t="shared" si="137"/>
        <v>198.94900465740386</v>
      </c>
      <c r="AR71" s="2">
        <f t="shared" si="137"/>
        <v>204.11957828532988</v>
      </c>
      <c r="AS71" s="2">
        <f t="shared" si="137"/>
        <v>181.1071810481385</v>
      </c>
      <c r="AT71" s="2">
        <f t="shared" si="137"/>
        <v>384.56393033795416</v>
      </c>
      <c r="AU71" s="2">
        <f t="shared" ref="AU71:AW71" si="138">SUM(AU33:AU36)</f>
        <v>547.64872902954596</v>
      </c>
      <c r="AV71" s="2">
        <f t="shared" si="138"/>
        <v>537.9641609258349</v>
      </c>
      <c r="AW71" s="2">
        <f t="shared" si="138"/>
        <v>691.75697289588709</v>
      </c>
      <c r="AX71" s="2">
        <f t="shared" ref="AX71:AY71" si="139">SUM(AX33:AX36)</f>
        <v>558.26961841441221</v>
      </c>
      <c r="AY71" s="38">
        <f t="shared" si="139"/>
        <v>685.24349559368818</v>
      </c>
      <c r="AZ71" s="2">
        <f>SUM(AZ33:AZ36)</f>
        <v>399.45195745285031</v>
      </c>
      <c r="BA71" s="2">
        <f t="shared" ref="BA71:BL71" si="140">SUM(BA33:BA36)</f>
        <v>372.06951122458111</v>
      </c>
      <c r="BB71" s="2">
        <f t="shared" si="140"/>
        <v>387.0128740766898</v>
      </c>
      <c r="BC71" s="2">
        <f t="shared" si="140"/>
        <v>342.6767719100032</v>
      </c>
      <c r="BD71" s="2">
        <f t="shared" si="140"/>
        <v>315.06550801043892</v>
      </c>
      <c r="BE71" s="2">
        <f t="shared" si="140"/>
        <v>343.54631916533469</v>
      </c>
      <c r="BF71" s="2">
        <f t="shared" si="140"/>
        <v>362.95223353807683</v>
      </c>
      <c r="BG71" s="2">
        <f t="shared" si="140"/>
        <v>420.59080091449971</v>
      </c>
      <c r="BH71" s="2">
        <f t="shared" si="140"/>
        <v>467.21242233441723</v>
      </c>
      <c r="BI71" s="2">
        <f t="shared" si="140"/>
        <v>450.63662293305305</v>
      </c>
      <c r="BJ71" s="2">
        <f t="shared" si="140"/>
        <v>453.98529338931451</v>
      </c>
      <c r="BK71" s="2">
        <f t="shared" si="140"/>
        <v>443.95595839494376</v>
      </c>
      <c r="BL71" s="2">
        <f t="shared" si="140"/>
        <v>345.61593230552154</v>
      </c>
      <c r="BM71" s="2">
        <f t="shared" ref="BM71:BO71" si="141">SUM(BM33:BM36)</f>
        <v>371.70289505529615</v>
      </c>
      <c r="BN71" s="2">
        <f t="shared" si="141"/>
        <v>437.64038459513847</v>
      </c>
      <c r="BO71" s="2">
        <f t="shared" si="141"/>
        <v>443.37550605263471</v>
      </c>
      <c r="BP71" s="37">
        <f>SUM(BP33:BP36)</f>
        <v>55703.120310811559</v>
      </c>
      <c r="BQ71" s="2">
        <f t="shared" ref="BQ71:CB71" si="142">SUM(BQ33:BQ36)</f>
        <v>51135.896944465239</v>
      </c>
      <c r="BR71" s="2">
        <f t="shared" si="142"/>
        <v>46782.981059092956</v>
      </c>
      <c r="BS71" s="2">
        <f t="shared" si="142"/>
        <v>43080.468457071154</v>
      </c>
      <c r="BT71" s="2">
        <f t="shared" si="142"/>
        <v>39381.283379605855</v>
      </c>
      <c r="BU71" s="2">
        <f t="shared" si="142"/>
        <v>36444.335713024833</v>
      </c>
      <c r="BV71" s="2">
        <f t="shared" si="142"/>
        <v>33118.579223480709</v>
      </c>
      <c r="BW71" s="2">
        <f t="shared" si="142"/>
        <v>29696.155333677154</v>
      </c>
      <c r="BX71" s="2">
        <f t="shared" si="142"/>
        <v>26593.291331963643</v>
      </c>
      <c r="BY71" s="2">
        <f t="shared" si="142"/>
        <v>24021.346575689135</v>
      </c>
      <c r="BZ71" s="2">
        <f t="shared" si="142"/>
        <v>20083.622643522991</v>
      </c>
      <c r="CA71" s="2">
        <f t="shared" si="142"/>
        <v>17686.33201531048</v>
      </c>
      <c r="CB71" s="2">
        <f t="shared" si="142"/>
        <v>15731.419463611795</v>
      </c>
      <c r="CC71" s="2">
        <f t="shared" ref="CC71:CE71" si="143">SUM(CC33:CC36)</f>
        <v>14364.977444196607</v>
      </c>
      <c r="CD71" s="2">
        <f t="shared" si="143"/>
        <v>13203.367980911429</v>
      </c>
      <c r="CE71" s="2">
        <f t="shared" si="143"/>
        <v>12065.685959656304</v>
      </c>
      <c r="CF71" s="37">
        <f>SUM(CF33:CF36)</f>
        <v>0</v>
      </c>
      <c r="CG71" s="2">
        <f t="shared" ref="CG71:CS71" si="144">SUM(CG33:CG36)</f>
        <v>0</v>
      </c>
      <c r="CH71" s="2">
        <f t="shared" si="144"/>
        <v>0</v>
      </c>
      <c r="CI71" s="2">
        <f t="shared" si="144"/>
        <v>0</v>
      </c>
      <c r="CJ71" s="2">
        <f t="shared" si="144"/>
        <v>0</v>
      </c>
      <c r="CK71" s="2">
        <f t="shared" si="144"/>
        <v>0</v>
      </c>
      <c r="CL71" s="2">
        <f t="shared" si="144"/>
        <v>0</v>
      </c>
      <c r="CM71" s="2">
        <f t="shared" si="144"/>
        <v>0</v>
      </c>
      <c r="CN71" s="2">
        <f t="shared" si="144"/>
        <v>0</v>
      </c>
      <c r="CO71" s="2">
        <f t="shared" si="144"/>
        <v>0</v>
      </c>
      <c r="CP71" s="2">
        <f t="shared" si="144"/>
        <v>0</v>
      </c>
      <c r="CQ71" s="2">
        <f t="shared" si="144"/>
        <v>0</v>
      </c>
      <c r="CR71" s="2">
        <f t="shared" si="144"/>
        <v>0</v>
      </c>
      <c r="CS71" s="2">
        <f t="shared" si="144"/>
        <v>0</v>
      </c>
      <c r="CT71" s="2">
        <f t="shared" ref="CT71:CU71" si="145">SUM(CT33:CT36)</f>
        <v>0</v>
      </c>
      <c r="CU71" s="2">
        <f t="shared" si="145"/>
        <v>0</v>
      </c>
      <c r="CV71" s="37">
        <f>SUM(CV33:CV36)</f>
        <v>0</v>
      </c>
      <c r="CW71" s="2">
        <f t="shared" ref="CW71:DH71" si="146">SUM(CW33:CW36)</f>
        <v>0</v>
      </c>
      <c r="CX71" s="2">
        <f t="shared" si="146"/>
        <v>0</v>
      </c>
      <c r="CY71" s="2">
        <f t="shared" si="146"/>
        <v>0</v>
      </c>
      <c r="CZ71" s="2">
        <f t="shared" si="146"/>
        <v>0</v>
      </c>
      <c r="DA71" s="2">
        <f t="shared" si="146"/>
        <v>0</v>
      </c>
      <c r="DB71" s="2">
        <f t="shared" si="146"/>
        <v>0</v>
      </c>
      <c r="DC71" s="2">
        <f t="shared" si="146"/>
        <v>0</v>
      </c>
      <c r="DD71" s="2">
        <f t="shared" si="146"/>
        <v>0</v>
      </c>
      <c r="DE71" s="2">
        <f t="shared" si="146"/>
        <v>0</v>
      </c>
      <c r="DF71" s="2">
        <f t="shared" si="146"/>
        <v>0</v>
      </c>
      <c r="DG71" s="2">
        <f t="shared" si="146"/>
        <v>0</v>
      </c>
      <c r="DH71" s="2">
        <f t="shared" si="146"/>
        <v>0</v>
      </c>
      <c r="DI71" s="2">
        <f t="shared" ref="DI71:DK71" si="147">SUM(DI33:DI36)</f>
        <v>0</v>
      </c>
      <c r="DJ71" s="2">
        <f t="shared" si="147"/>
        <v>0</v>
      </c>
      <c r="DK71" s="2">
        <f t="shared" si="147"/>
        <v>0</v>
      </c>
      <c r="DL71" s="37">
        <f>SUM(DL33:DL36)</f>
        <v>31295.275155626565</v>
      </c>
      <c r="DM71" s="2">
        <f t="shared" ref="DM71:DX71" si="148">SUM(DM33:DM36)</f>
        <v>27614.08577331603</v>
      </c>
      <c r="DN71" s="2">
        <f t="shared" si="148"/>
        <v>21374.014967335163</v>
      </c>
      <c r="DO71" s="2">
        <f t="shared" si="148"/>
        <v>11645.741306739348</v>
      </c>
      <c r="DP71" s="2">
        <f t="shared" si="148"/>
        <v>8781.4603889687878</v>
      </c>
      <c r="DQ71" s="2">
        <f t="shared" si="148"/>
        <v>15640.526347931163</v>
      </c>
      <c r="DR71" s="2">
        <f t="shared" si="148"/>
        <v>15895.106500193226</v>
      </c>
      <c r="DS71" s="2">
        <f t="shared" si="148"/>
        <v>15536.916588455722</v>
      </c>
      <c r="DT71" s="2">
        <f t="shared" si="148"/>
        <v>25564.542378821796</v>
      </c>
      <c r="DU71" s="2">
        <f t="shared" si="148"/>
        <v>24776.18819754025</v>
      </c>
      <c r="DV71" s="2">
        <f t="shared" si="148"/>
        <v>18014.966899499017</v>
      </c>
      <c r="DW71" s="2">
        <f t="shared" si="148"/>
        <v>18743.247133332279</v>
      </c>
      <c r="DX71" s="2">
        <f t="shared" si="148"/>
        <v>5851.6653419405784</v>
      </c>
      <c r="DY71" s="2">
        <f t="shared" ref="DY71:EA71" si="149">SUM(DY33:DY36)</f>
        <v>4597.2176181597679</v>
      </c>
      <c r="DZ71" s="2">
        <f t="shared" si="149"/>
        <v>5162.1614220055153</v>
      </c>
      <c r="EA71" s="2">
        <f t="shared" si="149"/>
        <v>4869.6061737372502</v>
      </c>
      <c r="EB71" s="37">
        <f>SUM(EB33:EB36)</f>
        <v>127015.25651249442</v>
      </c>
      <c r="EC71" s="2">
        <f t="shared" ref="EC71:EN71" si="150">SUM(EC33:EC36)</f>
        <v>109689.130753886</v>
      </c>
      <c r="ED71" s="2">
        <f t="shared" si="150"/>
        <v>106339.11937808082</v>
      </c>
      <c r="EE71" s="2">
        <f t="shared" si="150"/>
        <v>79490.755431225887</v>
      </c>
      <c r="EF71" s="2">
        <f t="shared" si="150"/>
        <v>61570.808186603404</v>
      </c>
      <c r="EG71" s="2">
        <f t="shared" si="150"/>
        <v>65222.264774471601</v>
      </c>
      <c r="EH71" s="2">
        <f t="shared" si="150"/>
        <v>65670.008882730996</v>
      </c>
      <c r="EI71" s="2">
        <f t="shared" si="150"/>
        <v>68611.485459370277</v>
      </c>
      <c r="EJ71" s="2">
        <f t="shared" si="150"/>
        <v>77509.963918425623</v>
      </c>
      <c r="EK71" s="2">
        <f t="shared" si="150"/>
        <v>70332.871162021911</v>
      </c>
      <c r="EL71" s="2">
        <f t="shared" si="150"/>
        <v>72287.290308271273</v>
      </c>
      <c r="EM71" s="2">
        <f t="shared" si="150"/>
        <v>69717.565137582904</v>
      </c>
      <c r="EN71" s="2">
        <f t="shared" si="150"/>
        <v>53581.252947984758</v>
      </c>
      <c r="EO71" s="2">
        <f t="shared" ref="EO71:EQ71" si="151">SUM(EO33:EO36)</f>
        <v>48030.873229546974</v>
      </c>
      <c r="EP71" s="2">
        <f t="shared" si="151"/>
        <v>53723.256273256717</v>
      </c>
      <c r="EQ71" s="2">
        <f t="shared" si="151"/>
        <v>49349.505769653726</v>
      </c>
      <c r="ER71" s="37">
        <f>SUM(ER33:ER36)</f>
        <v>23489.734134612769</v>
      </c>
      <c r="ES71" s="2">
        <f t="shared" ref="ES71:FD71" si="152">SUM(ES33:ES36)</f>
        <v>21952.089543758459</v>
      </c>
      <c r="ET71" s="2">
        <f t="shared" si="152"/>
        <v>22528.396040418764</v>
      </c>
      <c r="EU71" s="2">
        <f t="shared" si="152"/>
        <v>22558.934246847431</v>
      </c>
      <c r="EV71" s="2">
        <f t="shared" si="152"/>
        <v>21193.60853517181</v>
      </c>
      <c r="EW71" s="2">
        <f t="shared" si="152"/>
        <v>21992.901376913287</v>
      </c>
      <c r="EX71" s="2">
        <f t="shared" si="152"/>
        <v>22095.707842523891</v>
      </c>
      <c r="EY71" s="2">
        <f t="shared" si="152"/>
        <v>21958.451125652573</v>
      </c>
      <c r="EZ71" s="2">
        <f t="shared" si="152"/>
        <v>22814.958371667952</v>
      </c>
      <c r="FA71" s="2">
        <f t="shared" si="152"/>
        <v>21235.300719805597</v>
      </c>
      <c r="FB71" s="2">
        <f t="shared" si="152"/>
        <v>19967.072614434514</v>
      </c>
      <c r="FC71" s="2">
        <f t="shared" si="152"/>
        <v>17723.50301119102</v>
      </c>
      <c r="FD71" s="2">
        <f t="shared" si="152"/>
        <v>11295.714235018833</v>
      </c>
      <c r="FE71" s="2">
        <f t="shared" ref="FE71:FG71" si="153">SUM(FE33:FE36)</f>
        <v>11368.727192478274</v>
      </c>
      <c r="FF71" s="2">
        <f t="shared" si="153"/>
        <v>14564.371263029727</v>
      </c>
      <c r="FG71" s="2">
        <f t="shared" si="153"/>
        <v>15028.792484417538</v>
      </c>
      <c r="FH71" s="37">
        <f>SUM(FH33:FH36)</f>
        <v>110.32272899569561</v>
      </c>
      <c r="FI71" s="2">
        <f t="shared" ref="FI71:FT71" si="154">SUM(FI33:FI36)</f>
        <v>103.68700717215879</v>
      </c>
      <c r="FJ71" s="2">
        <f t="shared" si="154"/>
        <v>112.47369769516379</v>
      </c>
      <c r="FK71" s="2">
        <f t="shared" si="154"/>
        <v>103.91725247377113</v>
      </c>
      <c r="FL71" s="2">
        <f t="shared" si="154"/>
        <v>92.272370168248642</v>
      </c>
      <c r="FM71" s="2">
        <f t="shared" si="154"/>
        <v>93.785575287207365</v>
      </c>
      <c r="FN71" s="2">
        <f t="shared" si="154"/>
        <v>91.605362360318026</v>
      </c>
      <c r="FO71" s="2">
        <f t="shared" si="154"/>
        <v>95.272994058516502</v>
      </c>
      <c r="FP71" s="2">
        <f t="shared" si="154"/>
        <v>101.65341002838976</v>
      </c>
      <c r="FQ71" s="2">
        <f t="shared" si="154"/>
        <v>95.9713620228395</v>
      </c>
      <c r="FR71" s="2">
        <f t="shared" si="154"/>
        <v>92.175893546035965</v>
      </c>
      <c r="FS71" s="2">
        <f t="shared" si="154"/>
        <v>96.573114382986887</v>
      </c>
      <c r="FT71" s="2">
        <f t="shared" si="154"/>
        <v>84.044488308215023</v>
      </c>
      <c r="FU71" s="2">
        <f t="shared" ref="FU71:FW71" si="155">SUM(FU33:FU36)</f>
        <v>85.311030291613662</v>
      </c>
      <c r="FV71" s="2">
        <f t="shared" si="155"/>
        <v>91.622949534675143</v>
      </c>
      <c r="FW71" s="2">
        <f t="shared" si="155"/>
        <v>90.714617812318352</v>
      </c>
      <c r="FX71" s="37">
        <f>SUM(FX33:FX36)</f>
        <v>6020.4897452749556</v>
      </c>
      <c r="FY71" s="2">
        <f t="shared" ref="FY71:GJ71" si="156">SUM(FY33:FY36)</f>
        <v>5383.1573000000799</v>
      </c>
      <c r="FZ71" s="2">
        <f t="shared" si="156"/>
        <v>5362.7677472898959</v>
      </c>
      <c r="GA71" s="2">
        <f t="shared" si="156"/>
        <v>5122.7803311099797</v>
      </c>
      <c r="GB71" s="2">
        <f t="shared" si="156"/>
        <v>4563.2931505072393</v>
      </c>
      <c r="GC71" s="2">
        <f t="shared" si="156"/>
        <v>4496.2618253556057</v>
      </c>
      <c r="GD71" s="2">
        <f t="shared" si="156"/>
        <v>4560.85661018889</v>
      </c>
      <c r="GE71" s="2">
        <f t="shared" si="156"/>
        <v>4802.734136068003</v>
      </c>
      <c r="GF71" s="2">
        <f t="shared" si="156"/>
        <v>4606.2300745562943</v>
      </c>
      <c r="GG71" s="2">
        <f t="shared" si="156"/>
        <v>4212.6160795425321</v>
      </c>
      <c r="GH71" s="2">
        <f t="shared" si="156"/>
        <v>4365.9178521739705</v>
      </c>
      <c r="GI71" s="2">
        <f t="shared" si="156"/>
        <v>4560.1971650566702</v>
      </c>
      <c r="GJ71" s="2">
        <f t="shared" si="156"/>
        <v>4069.0330808980593</v>
      </c>
      <c r="GK71" s="2">
        <f t="shared" ref="GK71:GM71" si="157">SUM(GK33:GK36)</f>
        <v>3836.0215968085754</v>
      </c>
      <c r="GL71" s="2">
        <f t="shared" si="157"/>
        <v>4687.336717327169</v>
      </c>
      <c r="GM71" s="2">
        <f t="shared" si="157"/>
        <v>4807.4519740700207</v>
      </c>
      <c r="GN71" s="37">
        <f>SUM(GN33:GN36)</f>
        <v>9288.6169869139139</v>
      </c>
      <c r="GO71" s="2">
        <f t="shared" ref="GO71:GZ71" si="158">SUM(GO33:GO36)</f>
        <v>8246.1390859787534</v>
      </c>
      <c r="GP71" s="2">
        <f t="shared" si="158"/>
        <v>7420.9665589466285</v>
      </c>
      <c r="GQ71" s="2">
        <f t="shared" si="158"/>
        <v>5367.9163910536863</v>
      </c>
      <c r="GR71" s="2">
        <f t="shared" si="158"/>
        <v>4163.7545899559873</v>
      </c>
      <c r="GS71" s="2">
        <f t="shared" si="158"/>
        <v>5154.2843857097132</v>
      </c>
      <c r="GT71" s="2">
        <f t="shared" si="158"/>
        <v>5089.1328622436422</v>
      </c>
      <c r="GU71" s="2">
        <f t="shared" si="158"/>
        <v>5427.3428983590011</v>
      </c>
      <c r="GV71" s="2">
        <f t="shared" si="158"/>
        <v>6767.1477218582459</v>
      </c>
      <c r="GW71" s="2">
        <f t="shared" si="158"/>
        <v>6396.8839191461802</v>
      </c>
      <c r="GX71" s="2">
        <f t="shared" si="158"/>
        <v>6682.5233858807869</v>
      </c>
      <c r="GY71" s="2">
        <f t="shared" si="158"/>
        <v>6056.887274256801</v>
      </c>
      <c r="GZ71" s="2">
        <f t="shared" si="158"/>
        <v>4280.1159923433097</v>
      </c>
      <c r="HA71" s="2">
        <f t="shared" ref="HA71:HC71" si="159">SUM(HA33:HA36)</f>
        <v>3830.5295165303969</v>
      </c>
      <c r="HB71" s="2">
        <f t="shared" si="159"/>
        <v>4433.0245605733417</v>
      </c>
      <c r="HC71" s="2">
        <f t="shared" si="159"/>
        <v>4212.8982716231721</v>
      </c>
      <c r="HD71" s="37">
        <f>SUM(HD33:HD36)</f>
        <v>7657.8972857701174</v>
      </c>
      <c r="HE71" s="2">
        <f t="shared" ref="HE71:HP71" si="160">SUM(HE33:HE36)</f>
        <v>6712.6666855211506</v>
      </c>
      <c r="HF71" s="2">
        <f t="shared" si="160"/>
        <v>6098.0261673156538</v>
      </c>
      <c r="HG71" s="2">
        <f t="shared" si="160"/>
        <v>3943.2873161381908</v>
      </c>
      <c r="HH71" s="2">
        <f t="shared" si="160"/>
        <v>3013.5064921940075</v>
      </c>
      <c r="HI71" s="2">
        <f t="shared" si="160"/>
        <v>3827.9409614339961</v>
      </c>
      <c r="HJ71" s="2">
        <f t="shared" si="160"/>
        <v>3870.2692533712416</v>
      </c>
      <c r="HK71" s="2">
        <f t="shared" si="160"/>
        <v>3852.7092064463263</v>
      </c>
      <c r="HL71" s="2">
        <f t="shared" si="160"/>
        <v>5196.4719571724136</v>
      </c>
      <c r="HM71" s="2">
        <f t="shared" si="160"/>
        <v>4896.0986755637623</v>
      </c>
      <c r="HN71" s="2">
        <f t="shared" si="160"/>
        <v>5145.1625131658766</v>
      </c>
      <c r="HO71" s="2">
        <f t="shared" si="160"/>
        <v>4606.2009845080993</v>
      </c>
      <c r="HP71" s="2">
        <f t="shared" si="160"/>
        <v>2979.8505856191364</v>
      </c>
      <c r="HQ71" s="2">
        <f t="shared" ref="HQ71:HS71" si="161">SUM(HQ33:HQ36)</f>
        <v>2560.9160145292617</v>
      </c>
      <c r="HR71" s="2">
        <f t="shared" si="161"/>
        <v>2978.8425551796372</v>
      </c>
      <c r="HS71" s="2">
        <f t="shared" si="161"/>
        <v>2870.6967560265157</v>
      </c>
      <c r="HT71" s="37">
        <f>SUM(HT33:HT36)</f>
        <v>10402.313467658651</v>
      </c>
      <c r="HU71" s="2">
        <f t="shared" ref="HU71:IF71" si="162">SUM(HU33:HU36)</f>
        <v>9328.202064439105</v>
      </c>
      <c r="HV71" s="2">
        <f t="shared" si="162"/>
        <v>8344.608041214593</v>
      </c>
      <c r="HW71" s="2">
        <f t="shared" si="162"/>
        <v>6581.3362062836768</v>
      </c>
      <c r="HX71" s="2">
        <f t="shared" si="162"/>
        <v>5186.7014218192753</v>
      </c>
      <c r="HY71" s="2">
        <f t="shared" si="162"/>
        <v>6280.7951378153284</v>
      </c>
      <c r="HZ71" s="2">
        <f t="shared" si="162"/>
        <v>6096.2633631449862</v>
      </c>
      <c r="IA71" s="2">
        <f t="shared" si="162"/>
        <v>6823.7236289705543</v>
      </c>
      <c r="IB71" s="2">
        <f t="shared" si="162"/>
        <v>8062.4756569065357</v>
      </c>
      <c r="IC71" s="2">
        <f t="shared" si="162"/>
        <v>7607.2254127900642</v>
      </c>
      <c r="ID71" s="2">
        <f t="shared" si="162"/>
        <v>7888.5984371098166</v>
      </c>
      <c r="IE71" s="2">
        <f t="shared" si="162"/>
        <v>7248.2567525149479</v>
      </c>
      <c r="IF71" s="2">
        <f t="shared" si="162"/>
        <v>5435.1269619853711</v>
      </c>
      <c r="IG71" s="2">
        <f t="shared" ref="IG71:IH71" si="163">SUM(IG33:IG36)</f>
        <v>5008.3941325488468</v>
      </c>
      <c r="IH71" s="2">
        <f t="shared" si="163"/>
        <v>5773.4300846729511</v>
      </c>
      <c r="II71" s="38">
        <f t="shared" ref="II71" si="164">SUM(II33:II36)</f>
        <v>5445.1541029610398</v>
      </c>
    </row>
    <row r="72" spans="1:243" x14ac:dyDescent="0.35">
      <c r="A72" s="16"/>
      <c r="B72" s="63"/>
      <c r="C72" s="52" t="s">
        <v>94</v>
      </c>
      <c r="D72" s="37">
        <f>SUM(D37:D56)+D32</f>
        <v>4333.4982456652961</v>
      </c>
      <c r="E72" s="2">
        <f t="shared" ref="E72:Q72" si="165">SUM(E37:E56)+E32</f>
        <v>4105.8266917042702</v>
      </c>
      <c r="F72" s="2">
        <f t="shared" si="165"/>
        <v>4299.1682756555829</v>
      </c>
      <c r="G72" s="2">
        <f t="shared" si="165"/>
        <v>4315.7141819254794</v>
      </c>
      <c r="H72" s="2">
        <f t="shared" si="165"/>
        <v>3968.9106605036613</v>
      </c>
      <c r="I72" s="2">
        <f t="shared" si="165"/>
        <v>3923.5800010053326</v>
      </c>
      <c r="J72" s="2">
        <f t="shared" si="165"/>
        <v>3705.6577694454777</v>
      </c>
      <c r="K72" s="2">
        <f t="shared" si="165"/>
        <v>3550.4029017908369</v>
      </c>
      <c r="L72" s="2">
        <f t="shared" si="165"/>
        <v>3473.99045095969</v>
      </c>
      <c r="M72" s="2">
        <f t="shared" si="165"/>
        <v>3434.9005178711559</v>
      </c>
      <c r="N72" s="2">
        <f t="shared" ref="N72" si="166">SUM(N37:N56)+N32</f>
        <v>3349.2651546302532</v>
      </c>
      <c r="O72" s="2">
        <f t="shared" si="165"/>
        <v>3376.7214150550808</v>
      </c>
      <c r="P72" s="2">
        <f t="shared" si="165"/>
        <v>3129.8548159162319</v>
      </c>
      <c r="Q72" s="2">
        <f t="shared" si="165"/>
        <v>3071.1735250927813</v>
      </c>
      <c r="R72" s="2">
        <f t="shared" ref="R72" si="167">SUM(R37:R56)+R32</f>
        <v>2763.9552326266876</v>
      </c>
      <c r="S72" s="2">
        <f t="shared" ref="S72" si="168">SUM(S37:S56)+S32</f>
        <v>2757.5677126577448</v>
      </c>
      <c r="T72" s="37">
        <f>SUM(T37:T56)+T32</f>
        <v>3871.0658740287545</v>
      </c>
      <c r="U72" s="2">
        <f t="shared" ref="U72:AC72" si="169">SUM(U37:U56)+U32</f>
        <v>3675.3908676192759</v>
      </c>
      <c r="V72" s="2">
        <f t="shared" si="169"/>
        <v>3872.8902148241632</v>
      </c>
      <c r="W72" s="2">
        <f t="shared" si="169"/>
        <v>3912.0594932247941</v>
      </c>
      <c r="X72" s="2">
        <f t="shared" si="169"/>
        <v>3561.0684704716141</v>
      </c>
      <c r="Y72" s="2">
        <f t="shared" si="169"/>
        <v>3530.1680554693585</v>
      </c>
      <c r="Z72" s="2">
        <f t="shared" si="169"/>
        <v>3287.0859783210421</v>
      </c>
      <c r="AA72" s="2">
        <f t="shared" si="169"/>
        <v>3105.1779844723706</v>
      </c>
      <c r="AB72" s="2">
        <f t="shared" si="169"/>
        <v>3017.1931696078282</v>
      </c>
      <c r="AC72" s="2">
        <f t="shared" si="169"/>
        <v>2945.3662165295582</v>
      </c>
      <c r="AD72" s="2">
        <f t="shared" ref="AD72" si="170">SUM(AD37:AD56)+AD32</f>
        <v>2894.1144994411725</v>
      </c>
      <c r="AE72" s="2">
        <f t="shared" ref="AE72:AF72" si="171">SUM(AE37:AE56)+AE32</f>
        <v>2940.4031127705612</v>
      </c>
      <c r="AF72" s="2">
        <f t="shared" si="171"/>
        <v>2714.1340140636003</v>
      </c>
      <c r="AG72" s="2">
        <f t="shared" ref="AG72" si="172">SUM(AG37:AG56)+AG32</f>
        <v>2692.152514001149</v>
      </c>
      <c r="AH72" s="2">
        <f t="shared" ref="AH72:AI72" si="173">SUM(AH37:AH56)+AH32</f>
        <v>2414.2929304259328</v>
      </c>
      <c r="AI72" s="2">
        <f t="shared" si="173"/>
        <v>2457.1588389531453</v>
      </c>
      <c r="AJ72" s="37">
        <f>SUM(AJ37:AJ56)+AJ32</f>
        <v>313.6403292157022</v>
      </c>
      <c r="AK72" s="2">
        <f t="shared" ref="AK72:AS72" si="174">SUM(AK37:AK56)+AK32</f>
        <v>248.42999708123529</v>
      </c>
      <c r="AL72" s="2">
        <f t="shared" si="174"/>
        <v>213.69441358825196</v>
      </c>
      <c r="AM72" s="2">
        <f t="shared" si="174"/>
        <v>223.71059730473053</v>
      </c>
      <c r="AN72" s="2">
        <f t="shared" si="174"/>
        <v>157.07592993436964</v>
      </c>
      <c r="AO72" s="2">
        <f t="shared" si="174"/>
        <v>142.67929743379051</v>
      </c>
      <c r="AP72" s="2">
        <f t="shared" si="174"/>
        <v>133.06924112389675</v>
      </c>
      <c r="AQ72" s="2">
        <f t="shared" si="174"/>
        <v>138.17550399957545</v>
      </c>
      <c r="AR72" s="2">
        <f t="shared" si="174"/>
        <v>137.90304699649036</v>
      </c>
      <c r="AS72" s="2">
        <f t="shared" si="174"/>
        <v>149.53724781498698</v>
      </c>
      <c r="AT72" s="2">
        <f t="shared" ref="AT72" si="175">SUM(AT37:AT56)+AT32</f>
        <v>146.76889391236523</v>
      </c>
      <c r="AU72" s="2">
        <f t="shared" ref="AU72" si="176">SUM(AU37:AU56)+AU32</f>
        <v>145.40703556220268</v>
      </c>
      <c r="AV72" s="2">
        <f t="shared" ref="AV72:AX72" si="177">SUM(AV37:AV56)+AV32</f>
        <v>136.05386226884528</v>
      </c>
      <c r="AW72" s="2">
        <f t="shared" ref="AW72:AY72" si="178">SUM(AW37:AW56)+AW32</f>
        <v>133.18656736764325</v>
      </c>
      <c r="AX72" s="2">
        <f t="shared" si="177"/>
        <v>136.95061029481815</v>
      </c>
      <c r="AY72" s="38">
        <f t="shared" si="178"/>
        <v>134.53351274382595</v>
      </c>
      <c r="AZ72" s="2">
        <f>SUM(AZ37:AZ56)+AZ32</f>
        <v>461.78692602422768</v>
      </c>
      <c r="BA72" s="2">
        <f t="shared" ref="BA72:BI72" si="179">SUM(BA37:BA56)+BA32</f>
        <v>415.1467043816466</v>
      </c>
      <c r="BB72" s="2">
        <f t="shared" si="179"/>
        <v>472.57955259613829</v>
      </c>
      <c r="BC72" s="2">
        <f t="shared" si="179"/>
        <v>394.29209806902725</v>
      </c>
      <c r="BD72" s="2">
        <f t="shared" si="179"/>
        <v>394.63991527308059</v>
      </c>
      <c r="BE72" s="2">
        <f t="shared" si="179"/>
        <v>351.98326914945295</v>
      </c>
      <c r="BF72" s="2">
        <f t="shared" si="179"/>
        <v>379.00740299969505</v>
      </c>
      <c r="BG72" s="2">
        <f t="shared" si="179"/>
        <v>395.28882383515349</v>
      </c>
      <c r="BH72" s="2">
        <f t="shared" si="179"/>
        <v>364.19376419770106</v>
      </c>
      <c r="BI72" s="2">
        <f t="shared" si="179"/>
        <v>508.13186558066587</v>
      </c>
      <c r="BJ72" s="2">
        <f t="shared" ref="BJ72" si="180">SUM(BJ37:BJ56)+BJ32</f>
        <v>422.15475533990508</v>
      </c>
      <c r="BK72" s="2">
        <f t="shared" ref="BK72:BL72" si="181">SUM(BK37:BK56)+BK32</f>
        <v>406.69020333217577</v>
      </c>
      <c r="BL72" s="2">
        <f t="shared" si="181"/>
        <v>387.27805629853327</v>
      </c>
      <c r="BM72" s="2">
        <f t="shared" ref="BM72:BO72" si="182">SUM(BM37:BM56)+BM32</f>
        <v>373.76962225802515</v>
      </c>
      <c r="BN72" s="2">
        <f t="shared" si="182"/>
        <v>364.84813713349013</v>
      </c>
      <c r="BO72" s="2">
        <f t="shared" si="182"/>
        <v>351.28114262943001</v>
      </c>
      <c r="BP72" s="37">
        <f>SUM(BP37:BP56)+BP32</f>
        <v>326043.99851401726</v>
      </c>
      <c r="BQ72" s="2">
        <f t="shared" ref="BQ72:BY72" si="183">SUM(BQ37:BQ56)+BQ32</f>
        <v>309015.48052260297</v>
      </c>
      <c r="BR72" s="2">
        <f t="shared" si="183"/>
        <v>291779.91823982226</v>
      </c>
      <c r="BS72" s="2">
        <f t="shared" si="183"/>
        <v>290663.36326044204</v>
      </c>
      <c r="BT72" s="2">
        <f t="shared" si="183"/>
        <v>296741.9515463711</v>
      </c>
      <c r="BU72" s="2">
        <f t="shared" si="183"/>
        <v>294367.65833208192</v>
      </c>
      <c r="BV72" s="2">
        <f t="shared" si="183"/>
        <v>312848.69143241463</v>
      </c>
      <c r="BW72" s="2">
        <f t="shared" si="183"/>
        <v>335257.71473598591</v>
      </c>
      <c r="BX72" s="2">
        <f t="shared" si="183"/>
        <v>355291.29547093564</v>
      </c>
      <c r="BY72" s="2">
        <f t="shared" si="183"/>
        <v>349772.30670179334</v>
      </c>
      <c r="BZ72" s="2">
        <f t="shared" ref="BZ72" si="184">SUM(BZ37:BZ56)+BZ32</f>
        <v>338463.40354557103</v>
      </c>
      <c r="CA72" s="2">
        <f t="shared" ref="CA72:CB72" si="185">SUM(CA37:CA56)+CA32</f>
        <v>323980.53348135116</v>
      </c>
      <c r="CB72" s="2">
        <f t="shared" si="185"/>
        <v>308815.75209442939</v>
      </c>
      <c r="CC72" s="2">
        <f t="shared" ref="CC72:CE72" si="186">SUM(CC37:CC56)+CC32</f>
        <v>275802.32572794711</v>
      </c>
      <c r="CD72" s="2">
        <f t="shared" si="186"/>
        <v>248724.43124613934</v>
      </c>
      <c r="CE72" s="2">
        <f t="shared" si="186"/>
        <v>203155.72893748814</v>
      </c>
      <c r="CF72" s="37">
        <f>SUM(CF37:CF56)+CF32</f>
        <v>4681.7559999999594</v>
      </c>
      <c r="CG72" s="2">
        <f t="shared" ref="CG72:CO72" si="187">SUM(CG37:CG56)+CG32</f>
        <v>3904.78599999996</v>
      </c>
      <c r="CH72" s="2">
        <f t="shared" si="187"/>
        <v>2740.93299999996</v>
      </c>
      <c r="CI72" s="2">
        <f t="shared" si="187"/>
        <v>1705.24</v>
      </c>
      <c r="CJ72" s="2">
        <f t="shared" si="187"/>
        <v>1593.1</v>
      </c>
      <c r="CK72" s="2">
        <f t="shared" si="187"/>
        <v>1249.56</v>
      </c>
      <c r="CL72" s="2">
        <f t="shared" si="187"/>
        <v>1041.3000000000002</v>
      </c>
      <c r="CM72" s="2">
        <f t="shared" si="187"/>
        <v>833.04</v>
      </c>
      <c r="CN72" s="2">
        <f t="shared" si="187"/>
        <v>624.78</v>
      </c>
      <c r="CO72" s="2">
        <f t="shared" si="187"/>
        <v>416.52</v>
      </c>
      <c r="CP72" s="2">
        <f t="shared" ref="CP72" si="188">SUM(CP37:CP56)+CP32</f>
        <v>208.25999999999971</v>
      </c>
      <c r="CQ72" s="2">
        <f t="shared" ref="CQ72:CS72" si="189">SUM(CQ37:CQ56)+CQ32</f>
        <v>0</v>
      </c>
      <c r="CR72" s="2">
        <f t="shared" si="189"/>
        <v>0</v>
      </c>
      <c r="CS72" s="2">
        <f t="shared" si="189"/>
        <v>0</v>
      </c>
      <c r="CT72" s="2">
        <f t="shared" ref="CT72:CU72" si="190">SUM(CT37:CT56)+CT32</f>
        <v>0</v>
      </c>
      <c r="CU72" s="2">
        <f t="shared" si="190"/>
        <v>0</v>
      </c>
      <c r="CV72" s="37">
        <f>SUM(CV37:CV56)+CV32</f>
        <v>551.15250806182496</v>
      </c>
      <c r="CW72" s="2">
        <f t="shared" ref="CW72:DE72" si="191">SUM(CW37:CW56)+CW32</f>
        <v>545.64098298120496</v>
      </c>
      <c r="CX72" s="2">
        <f t="shared" si="191"/>
        <v>540.18457315139506</v>
      </c>
      <c r="CY72" s="2">
        <f t="shared" si="191"/>
        <v>534.78272741987996</v>
      </c>
      <c r="CZ72" s="2">
        <f t="shared" si="191"/>
        <v>529.43490014567999</v>
      </c>
      <c r="DA72" s="2">
        <f t="shared" si="191"/>
        <v>524.14055114422501</v>
      </c>
      <c r="DB72" s="2">
        <f t="shared" si="191"/>
        <v>518.89914563278001</v>
      </c>
      <c r="DC72" s="2">
        <f t="shared" si="191"/>
        <v>513.71015417645503</v>
      </c>
      <c r="DD72" s="2">
        <f t="shared" si="191"/>
        <v>508.57305263468999</v>
      </c>
      <c r="DE72" s="2">
        <f t="shared" si="191"/>
        <v>503.48732210834498</v>
      </c>
      <c r="DF72" s="2">
        <f t="shared" ref="DF72" si="192">SUM(DF37:DF56)+DF32</f>
        <v>498.45244888726</v>
      </c>
      <c r="DG72" s="2">
        <f t="shared" ref="DG72:DH72" si="193">SUM(DG37:DG56)+DG32</f>
        <v>493.46792439838703</v>
      </c>
      <c r="DH72" s="2">
        <f t="shared" si="193"/>
        <v>466.85669556244602</v>
      </c>
      <c r="DI72" s="2">
        <f t="shared" ref="DI72:DK72" si="194">SUM(DI37:DI56)+DI32</f>
        <v>440.51157901486403</v>
      </c>
      <c r="DJ72" s="2">
        <f t="shared" si="194"/>
        <v>418.49752598602203</v>
      </c>
      <c r="DK72" s="2">
        <f t="shared" si="194"/>
        <v>396.70361348746701</v>
      </c>
      <c r="DL72" s="37">
        <f>SUM(DL37:DL56)+DL32</f>
        <v>49.984571614142396</v>
      </c>
      <c r="DM72" s="2">
        <f t="shared" ref="DM72:DU72" si="195">SUM(DM37:DM56)+DM32</f>
        <v>53.713802429345343</v>
      </c>
      <c r="DN72" s="2">
        <f t="shared" si="195"/>
        <v>50.839224381021275</v>
      </c>
      <c r="DO72" s="2">
        <f t="shared" si="195"/>
        <v>37.976221561561388</v>
      </c>
      <c r="DP72" s="2">
        <f t="shared" si="195"/>
        <v>39.514710974971536</v>
      </c>
      <c r="DQ72" s="2">
        <f t="shared" si="195"/>
        <v>35.283067516907188</v>
      </c>
      <c r="DR72" s="2">
        <f t="shared" si="195"/>
        <v>31.082477776975661</v>
      </c>
      <c r="DS72" s="2">
        <f t="shared" si="195"/>
        <v>34.61550591978893</v>
      </c>
      <c r="DT72" s="2">
        <f t="shared" si="195"/>
        <v>38.970330625620768</v>
      </c>
      <c r="DU72" s="2">
        <f t="shared" si="195"/>
        <v>35.385586708627834</v>
      </c>
      <c r="DV72" s="2">
        <f t="shared" ref="DV72" si="196">SUM(DV37:DV56)+DV32</f>
        <v>38.145910913961018</v>
      </c>
      <c r="DW72" s="2">
        <f t="shared" ref="DW72:DX72" si="197">SUM(DW37:DW56)+DW32</f>
        <v>27.882993759858923</v>
      </c>
      <c r="DX72" s="2">
        <f t="shared" si="197"/>
        <v>28.838462861263775</v>
      </c>
      <c r="DY72" s="2">
        <f t="shared" ref="DY72" si="198">SUM(DY37:DY56)+DY32</f>
        <v>30.687633335294699</v>
      </c>
      <c r="DZ72" s="2">
        <f t="shared" ref="DZ72:EA72" si="199">SUM(DZ37:DZ56)+DZ32</f>
        <v>26.279241836734457</v>
      </c>
      <c r="EA72" s="2">
        <f t="shared" si="199"/>
        <v>26.415301955870781</v>
      </c>
      <c r="EB72" s="37">
        <f>SUM(EB37:EB56)+EB32</f>
        <v>17060.897059612318</v>
      </c>
      <c r="EC72" s="2">
        <f t="shared" ref="EC72:EK72" si="200">SUM(EC37:EC56)+EC32</f>
        <v>15500.099226081742</v>
      </c>
      <c r="ED72" s="2">
        <f t="shared" si="200"/>
        <v>15393.590815566116</v>
      </c>
      <c r="EE72" s="2">
        <f t="shared" si="200"/>
        <v>15794.503111359038</v>
      </c>
      <c r="EF72" s="2">
        <f t="shared" si="200"/>
        <v>15208.90156187267</v>
      </c>
      <c r="EG72" s="2">
        <f t="shared" si="200"/>
        <v>15667.349110684008</v>
      </c>
      <c r="EH72" s="2">
        <f t="shared" si="200"/>
        <v>14602.017779277834</v>
      </c>
      <c r="EI72" s="2">
        <f t="shared" si="200"/>
        <v>13829.97274385627</v>
      </c>
      <c r="EJ72" s="2">
        <f t="shared" si="200"/>
        <v>13371.379140893898</v>
      </c>
      <c r="EK72" s="2">
        <f t="shared" si="200"/>
        <v>12582.414337862136</v>
      </c>
      <c r="EL72" s="2">
        <f t="shared" ref="EL72" si="201">SUM(EL37:EL56)+EL32</f>
        <v>11793.067947717242</v>
      </c>
      <c r="EM72" s="2">
        <f t="shared" ref="EM72:EN72" si="202">SUM(EM37:EM56)+EM32</f>
        <v>10361.620273638353</v>
      </c>
      <c r="EN72" s="2">
        <f t="shared" si="202"/>
        <v>8823.4729923519371</v>
      </c>
      <c r="EO72" s="2">
        <f t="shared" ref="EO72" si="203">SUM(EO37:EO56)+EO32</f>
        <v>7914.2925774052019</v>
      </c>
      <c r="EP72" s="2">
        <f t="shared" ref="EP72:EQ72" si="204">SUM(EP37:EP56)+EP32</f>
        <v>7478.0850193743963</v>
      </c>
      <c r="EQ72" s="2">
        <f t="shared" si="204"/>
        <v>6827.1644528334009</v>
      </c>
      <c r="ER72" s="37">
        <f>SUM(ER37:ER56)+ER32</f>
        <v>26103.855350183829</v>
      </c>
      <c r="ES72" s="2">
        <f t="shared" ref="ES72:FA72" si="205">SUM(ES37:ES56)+ES32</f>
        <v>22952.854236845589</v>
      </c>
      <c r="ET72" s="2">
        <f t="shared" si="205"/>
        <v>20964.919820269999</v>
      </c>
      <c r="EU72" s="2">
        <f t="shared" si="205"/>
        <v>19343.37283373161</v>
      </c>
      <c r="EV72" s="2">
        <f t="shared" si="205"/>
        <v>15546.558881703588</v>
      </c>
      <c r="EW72" s="2">
        <f t="shared" si="205"/>
        <v>15033.999476270308</v>
      </c>
      <c r="EX72" s="2">
        <f t="shared" si="205"/>
        <v>13257.064667682922</v>
      </c>
      <c r="EY72" s="2">
        <f t="shared" si="205"/>
        <v>13066.429869467804</v>
      </c>
      <c r="EZ72" s="2">
        <f t="shared" si="205"/>
        <v>12322.877458359617</v>
      </c>
      <c r="FA72" s="2">
        <f t="shared" si="205"/>
        <v>12831.283013607132</v>
      </c>
      <c r="FB72" s="2">
        <f t="shared" ref="FB72" si="206">SUM(FB37:FB56)+FB32</f>
        <v>11857.826903737057</v>
      </c>
      <c r="FC72" s="2">
        <f t="shared" ref="FC72:FD72" si="207">SUM(FC37:FC56)+FC32</f>
        <v>11583.462119754202</v>
      </c>
      <c r="FD72" s="2">
        <f t="shared" si="207"/>
        <v>10887.593209535367</v>
      </c>
      <c r="FE72" s="2">
        <f t="shared" ref="FE72:FG72" si="208">SUM(FE37:FE56)+FE32</f>
        <v>11109.750239720435</v>
      </c>
      <c r="FF72" s="2">
        <f t="shared" si="208"/>
        <v>11415.503901171222</v>
      </c>
      <c r="FG72" s="2">
        <f t="shared" si="208"/>
        <v>12256.591261790163</v>
      </c>
      <c r="FH72" s="37">
        <f>SUM(FH37:FH56)+FH32</f>
        <v>515.26290810929424</v>
      </c>
      <c r="FI72" s="2">
        <f t="shared" ref="FI72:FQ72" si="209">SUM(FI37:FI56)+FI32</f>
        <v>453.39293743865676</v>
      </c>
      <c r="FJ72" s="2">
        <f t="shared" si="209"/>
        <v>414.76189899659613</v>
      </c>
      <c r="FK72" s="2">
        <f t="shared" si="209"/>
        <v>365.25694048103526</v>
      </c>
      <c r="FL72" s="2">
        <f t="shared" si="209"/>
        <v>311.58783022003922</v>
      </c>
      <c r="FM72" s="2">
        <f t="shared" si="209"/>
        <v>281.90186905906643</v>
      </c>
      <c r="FN72" s="2">
        <f t="shared" si="209"/>
        <v>233.07512098548352</v>
      </c>
      <c r="FO72" s="2">
        <f t="shared" si="209"/>
        <v>232.7710191186228</v>
      </c>
      <c r="FP72" s="2">
        <f t="shared" si="209"/>
        <v>203.01761081516997</v>
      </c>
      <c r="FQ72" s="2">
        <f t="shared" si="209"/>
        <v>235.40622319329088</v>
      </c>
      <c r="FR72" s="2">
        <f t="shared" ref="FR72" si="210">SUM(FR37:FR56)+FR32</f>
        <v>203.94790248712872</v>
      </c>
      <c r="FS72" s="2">
        <f t="shared" ref="FS72:FT72" si="211">SUM(FS37:FS56)+FS32</f>
        <v>204.09972778039293</v>
      </c>
      <c r="FT72" s="2">
        <f t="shared" si="211"/>
        <v>188.77655720158072</v>
      </c>
      <c r="FU72" s="2">
        <f t="shared" ref="FU72" si="212">SUM(FU37:FU56)+FU32</f>
        <v>194.29648090614688</v>
      </c>
      <c r="FV72" s="2">
        <f t="shared" ref="FV72:FW72" si="213">SUM(FV37:FV56)+FV32</f>
        <v>193.07642323423369</v>
      </c>
      <c r="FW72" s="2">
        <f t="shared" si="213"/>
        <v>199.40133120434135</v>
      </c>
      <c r="FX72" s="37">
        <f>SUM(FX37:FX56)+FX32</f>
        <v>9021.8185416623</v>
      </c>
      <c r="FY72" s="2">
        <f t="shared" ref="FY72:GG72" si="214">SUM(FY37:FY56)+FY32</f>
        <v>8331.5588832555241</v>
      </c>
      <c r="FZ72" s="2">
        <f t="shared" si="214"/>
        <v>7706.764069249235</v>
      </c>
      <c r="GA72" s="2">
        <f t="shared" si="214"/>
        <v>7470.6909229667936</v>
      </c>
      <c r="GB72" s="2">
        <f t="shared" si="214"/>
        <v>6446.5800039621281</v>
      </c>
      <c r="GC72" s="2">
        <f t="shared" si="214"/>
        <v>5914.718974748097</v>
      </c>
      <c r="GD72" s="2">
        <f t="shared" si="214"/>
        <v>5367.2057074105442</v>
      </c>
      <c r="GE72" s="2">
        <f t="shared" si="214"/>
        <v>5389.7665572239475</v>
      </c>
      <c r="GF72" s="2">
        <f t="shared" si="214"/>
        <v>4902.6773522933763</v>
      </c>
      <c r="GG72" s="2">
        <f t="shared" si="214"/>
        <v>4970.9074372843343</v>
      </c>
      <c r="GH72" s="2">
        <f t="shared" ref="GH72" si="215">SUM(GH37:GH56)+GH32</f>
        <v>4862.8298578370832</v>
      </c>
      <c r="GI72" s="2">
        <f t="shared" ref="GI72:GJ72" si="216">SUM(GI37:GI56)+GI32</f>
        <v>4416.2649577455086</v>
      </c>
      <c r="GJ72" s="2">
        <f t="shared" si="216"/>
        <v>4315.1717321801316</v>
      </c>
      <c r="GK72" s="2">
        <f t="shared" ref="GK72:GM72" si="217">SUM(GK37:GK56)+GK32</f>
        <v>4266.2936920894062</v>
      </c>
      <c r="GL72" s="2">
        <f t="shared" si="217"/>
        <v>4426.1219806614627</v>
      </c>
      <c r="GM72" s="2">
        <f t="shared" si="217"/>
        <v>4154.2128086988587</v>
      </c>
      <c r="GN72" s="37">
        <f>SUM(GN37:GN56)+GN32</f>
        <v>2387.0386224184599</v>
      </c>
      <c r="GO72" s="2">
        <f t="shared" ref="GO72:GW72" si="218">SUM(GO37:GO56)+GO32</f>
        <v>2349.181637552033</v>
      </c>
      <c r="GP72" s="2">
        <f t="shared" si="218"/>
        <v>2097.3540236205881</v>
      </c>
      <c r="GQ72" s="2">
        <f t="shared" si="218"/>
        <v>2720.9309447867363</v>
      </c>
      <c r="GR72" s="2">
        <f t="shared" si="218"/>
        <v>2454.0459122548559</v>
      </c>
      <c r="GS72" s="2">
        <f t="shared" si="218"/>
        <v>2679.5164463851033</v>
      </c>
      <c r="GT72" s="2">
        <f t="shared" si="218"/>
        <v>2405.2910075882428</v>
      </c>
      <c r="GU72" s="2">
        <f t="shared" si="218"/>
        <v>3215.1258442216367</v>
      </c>
      <c r="GV72" s="2">
        <f t="shared" si="218"/>
        <v>3064.1089644270705</v>
      </c>
      <c r="GW72" s="2">
        <f t="shared" si="218"/>
        <v>2882.1349270948604</v>
      </c>
      <c r="GX72" s="2">
        <f t="shared" ref="GX72" si="219">SUM(GX37:GX56)+GX32</f>
        <v>2916.8697152268078</v>
      </c>
      <c r="GY72" s="2">
        <f t="shared" ref="GY72:GZ72" si="220">SUM(GY37:GY56)+GY32</f>
        <v>2821.4035329575704</v>
      </c>
      <c r="GZ72" s="2">
        <f t="shared" si="220"/>
        <v>2653.5691716463571</v>
      </c>
      <c r="HA72" s="2">
        <f t="shared" ref="HA72:HC72" si="221">SUM(HA37:HA56)+HA32</f>
        <v>2540.8366581212786</v>
      </c>
      <c r="HB72" s="2">
        <f t="shared" si="221"/>
        <v>2830.8352094525426</v>
      </c>
      <c r="HC72" s="2">
        <f t="shared" si="221"/>
        <v>2643.9459293797872</v>
      </c>
      <c r="HD72" s="37">
        <f>SUM(HD37:HD56)+HD32</f>
        <v>794.65999734298907</v>
      </c>
      <c r="HE72" s="2">
        <f t="shared" ref="HE72:HM72" si="222">SUM(HE37:HE56)+HE32</f>
        <v>724.24854713084846</v>
      </c>
      <c r="HF72" s="2">
        <f t="shared" si="222"/>
        <v>680.21012860429892</v>
      </c>
      <c r="HG72" s="2">
        <f t="shared" si="222"/>
        <v>725.30211841676442</v>
      </c>
      <c r="HH72" s="2">
        <f t="shared" si="222"/>
        <v>672.05909888435963</v>
      </c>
      <c r="HI72" s="2">
        <f t="shared" si="222"/>
        <v>660.03504356660301</v>
      </c>
      <c r="HJ72" s="2">
        <f t="shared" si="222"/>
        <v>577.7280756530572</v>
      </c>
      <c r="HK72" s="2">
        <f t="shared" si="222"/>
        <v>613.74716959996022</v>
      </c>
      <c r="HL72" s="2">
        <f t="shared" si="222"/>
        <v>591.73822093137017</v>
      </c>
      <c r="HM72" s="2">
        <f t="shared" si="222"/>
        <v>554.44165213211284</v>
      </c>
      <c r="HN72" s="2">
        <f t="shared" ref="HN72" si="223">SUM(HN37:HN56)+HN32</f>
        <v>543.7898195336254</v>
      </c>
      <c r="HO72" s="2">
        <f t="shared" ref="HO72:HP72" si="224">SUM(HO37:HO56)+HO32</f>
        <v>500.25059956385883</v>
      </c>
      <c r="HP72" s="2">
        <f t="shared" si="224"/>
        <v>460.38417322379905</v>
      </c>
      <c r="HQ72" s="2">
        <f t="shared" ref="HQ72:HS72" si="225">SUM(HQ37:HQ56)+HQ32</f>
        <v>440.94067865111151</v>
      </c>
      <c r="HR72" s="2">
        <f t="shared" si="225"/>
        <v>447.55822596263062</v>
      </c>
      <c r="HS72" s="2">
        <f t="shared" si="225"/>
        <v>422.4783289595016</v>
      </c>
      <c r="HT72" s="37">
        <f>SUM(HT37:HT56)+HT32</f>
        <v>4053.1101731195095</v>
      </c>
      <c r="HU72" s="2">
        <f t="shared" ref="HU72:IC72" si="226">SUM(HU37:HU56)+HU32</f>
        <v>4050.3947988072555</v>
      </c>
      <c r="HV72" s="2">
        <f t="shared" si="226"/>
        <v>3574.3112262227983</v>
      </c>
      <c r="HW72" s="2">
        <f t="shared" si="226"/>
        <v>4816.8915601276949</v>
      </c>
      <c r="HX72" s="2">
        <f t="shared" si="226"/>
        <v>4322.303065044689</v>
      </c>
      <c r="HY72" s="2">
        <f t="shared" si="226"/>
        <v>4799.3563651271088</v>
      </c>
      <c r="HZ72" s="2">
        <f t="shared" si="226"/>
        <v>4320.2879656289388</v>
      </c>
      <c r="IA72" s="2">
        <f t="shared" si="226"/>
        <v>5956.9423010672872</v>
      </c>
      <c r="IB72" s="2">
        <f t="shared" si="226"/>
        <v>5665.1804218800808</v>
      </c>
      <c r="IC72" s="2">
        <f t="shared" si="226"/>
        <v>5328.0666935402678</v>
      </c>
      <c r="ID72" s="2">
        <f t="shared" ref="ID72" si="227">SUM(ID37:ID56)+ID32</f>
        <v>5405.8730301781779</v>
      </c>
      <c r="IE72" s="2">
        <f t="shared" ref="IE72:IF72" si="228">SUM(IE37:IE56)+IE32</f>
        <v>5258.8037355671877</v>
      </c>
      <c r="IF72" s="2">
        <f t="shared" si="228"/>
        <v>4957.2922654999729</v>
      </c>
      <c r="IG72" s="2">
        <f t="shared" ref="IG72:IH72" si="229">SUM(IG37:IG56)+IG32</f>
        <v>4741.0063220927441</v>
      </c>
      <c r="IH72" s="2">
        <f t="shared" si="229"/>
        <v>5334.2668226205024</v>
      </c>
      <c r="II72" s="38">
        <f t="shared" ref="II72" si="230">SUM(II37:II56)+II32</f>
        <v>4972.5646254407729</v>
      </c>
    </row>
    <row r="73" spans="1:243" x14ac:dyDescent="0.35">
      <c r="A73" s="16"/>
      <c r="B73" s="63"/>
      <c r="C73" s="52" t="s">
        <v>155</v>
      </c>
      <c r="D73" s="37">
        <f>D57</f>
        <v>577.78530088988396</v>
      </c>
      <c r="E73" s="2">
        <f t="shared" ref="E73:Q73" si="231">E57</f>
        <v>544.84322128279416</v>
      </c>
      <c r="F73" s="2">
        <f t="shared" si="231"/>
        <v>559.85504459914557</v>
      </c>
      <c r="G73" s="2">
        <f t="shared" si="231"/>
        <v>497.33365067028478</v>
      </c>
      <c r="H73" s="2">
        <f t="shared" si="231"/>
        <v>507.58930148091042</v>
      </c>
      <c r="I73" s="2">
        <f t="shared" si="231"/>
        <v>443.57915062720843</v>
      </c>
      <c r="J73" s="2">
        <f t="shared" si="231"/>
        <v>415.45748725464352</v>
      </c>
      <c r="K73" s="2">
        <f t="shared" si="231"/>
        <v>407.51849090761345</v>
      </c>
      <c r="L73" s="2">
        <f t="shared" si="231"/>
        <v>396.83931720227997</v>
      </c>
      <c r="M73" s="2">
        <f t="shared" si="231"/>
        <v>379.32988948645703</v>
      </c>
      <c r="N73" s="2">
        <f t="shared" si="231"/>
        <v>363.64556604611971</v>
      </c>
      <c r="O73" s="2">
        <f t="shared" si="231"/>
        <v>389.39673199986186</v>
      </c>
      <c r="P73" s="2">
        <f t="shared" si="231"/>
        <v>371.67619867266779</v>
      </c>
      <c r="Q73" s="2">
        <f t="shared" si="231"/>
        <v>360.50245034173605</v>
      </c>
      <c r="R73" s="2">
        <f t="shared" ref="R73:S73" si="232">R57</f>
        <v>320.36802495950764</v>
      </c>
      <c r="S73" s="2">
        <f t="shared" si="232"/>
        <v>324.13575173213712</v>
      </c>
      <c r="T73" s="37">
        <f>T57</f>
        <v>561.27709393967609</v>
      </c>
      <c r="U73" s="2">
        <f t="shared" ref="U73:AF73" si="233">U57</f>
        <v>529.16902793460054</v>
      </c>
      <c r="V73" s="2">
        <f t="shared" si="233"/>
        <v>546.0425022235579</v>
      </c>
      <c r="W73" s="2">
        <f t="shared" si="233"/>
        <v>483.78167500701062</v>
      </c>
      <c r="X73" s="2">
        <f t="shared" si="233"/>
        <v>494.55543195561404</v>
      </c>
      <c r="Y73" s="2">
        <f t="shared" si="233"/>
        <v>431.42426242320767</v>
      </c>
      <c r="Z73" s="2">
        <f t="shared" si="233"/>
        <v>404.25263860880199</v>
      </c>
      <c r="AA73" s="2">
        <f t="shared" si="233"/>
        <v>396.76032047339066</v>
      </c>
      <c r="AB73" s="2">
        <f t="shared" si="233"/>
        <v>385.69990327704033</v>
      </c>
      <c r="AC73" s="2">
        <f t="shared" si="233"/>
        <v>368.58747067628724</v>
      </c>
      <c r="AD73" s="2">
        <f t="shared" si="233"/>
        <v>354.27984964386474</v>
      </c>
      <c r="AE73" s="2">
        <f t="shared" si="233"/>
        <v>381.52656050471722</v>
      </c>
      <c r="AF73" s="2">
        <f t="shared" si="233"/>
        <v>364.31435511195957</v>
      </c>
      <c r="AG73" s="2">
        <f t="shared" ref="AG73" si="234">AG57</f>
        <v>353.43371904010297</v>
      </c>
      <c r="AH73" s="2">
        <f t="shared" ref="AH73:AI73" si="235">AH57</f>
        <v>313.88887971691366</v>
      </c>
      <c r="AI73" s="2">
        <f t="shared" si="235"/>
        <v>317.84116834922702</v>
      </c>
      <c r="AJ73" s="37">
        <f>AJ57</f>
        <v>153.76390612420255</v>
      </c>
      <c r="AK73" s="2">
        <f t="shared" ref="AK73:AT73" si="236">AK57</f>
        <v>155.89387842354921</v>
      </c>
      <c r="AL73" s="2">
        <f t="shared" si="236"/>
        <v>149.72252708744145</v>
      </c>
      <c r="AM73" s="2">
        <f t="shared" si="236"/>
        <v>153.89572046187754</v>
      </c>
      <c r="AN73" s="2">
        <f t="shared" si="236"/>
        <v>138.42407192874538</v>
      </c>
      <c r="AO73" s="2">
        <f t="shared" si="236"/>
        <v>122.68806762493028</v>
      </c>
      <c r="AP73" s="2">
        <f t="shared" si="236"/>
        <v>122.38769737834346</v>
      </c>
      <c r="AQ73" s="2">
        <f t="shared" si="236"/>
        <v>120.35001094633037</v>
      </c>
      <c r="AR73" s="2">
        <f t="shared" si="236"/>
        <v>119.25633291459668</v>
      </c>
      <c r="AS73" s="2">
        <f t="shared" si="236"/>
        <v>90.252614414584301</v>
      </c>
      <c r="AT73" s="2">
        <f t="shared" si="236"/>
        <v>85.512598248942055</v>
      </c>
      <c r="AU73" s="2">
        <f t="shared" ref="AU73:AW73" si="237">AU57</f>
        <v>77.591074756287099</v>
      </c>
      <c r="AV73" s="2">
        <f t="shared" si="237"/>
        <v>73.008379608486933</v>
      </c>
      <c r="AW73" s="2">
        <f t="shared" si="237"/>
        <v>70.768160469070736</v>
      </c>
      <c r="AX73" s="2">
        <f t="shared" ref="AX73:AY73" si="238">AX57</f>
        <v>64.909609168887556</v>
      </c>
      <c r="AY73" s="38">
        <f t="shared" si="238"/>
        <v>59.702551038213905</v>
      </c>
      <c r="AZ73" s="2">
        <f>AZ57</f>
        <v>10.945429946512343</v>
      </c>
      <c r="BA73" s="2">
        <f t="shared" ref="BA73:BL73" si="239">BA57</f>
        <v>14.007610086326912</v>
      </c>
      <c r="BB73" s="2">
        <f t="shared" si="239"/>
        <v>12.490547793045915</v>
      </c>
      <c r="BC73" s="2">
        <f t="shared" si="239"/>
        <v>12.953613225099966</v>
      </c>
      <c r="BD73" s="2">
        <f t="shared" si="239"/>
        <v>13.872260675616102</v>
      </c>
      <c r="BE73" s="2">
        <f t="shared" si="239"/>
        <v>13.666093135705225</v>
      </c>
      <c r="BF73" s="2">
        <f t="shared" si="239"/>
        <v>12.068889298201086</v>
      </c>
      <c r="BG73" s="2">
        <f t="shared" si="239"/>
        <v>12.71099572485201</v>
      </c>
      <c r="BH73" s="2">
        <f t="shared" si="239"/>
        <v>16.213267798426948</v>
      </c>
      <c r="BI73" s="2">
        <f t="shared" si="239"/>
        <v>16.720055558189063</v>
      </c>
      <c r="BJ73" s="2">
        <f t="shared" si="239"/>
        <v>17.046404580464916</v>
      </c>
      <c r="BK73" s="2">
        <f t="shared" si="239"/>
        <v>14.186189762823876</v>
      </c>
      <c r="BL73" s="2">
        <f t="shared" si="239"/>
        <v>13.772360212010899</v>
      </c>
      <c r="BM73" s="2">
        <f t="shared" ref="BM73:BO73" si="240">BM57</f>
        <v>14.142702001330987</v>
      </c>
      <c r="BN73" s="2">
        <f t="shared" si="240"/>
        <v>13.353785131875123</v>
      </c>
      <c r="BO73" s="2">
        <f t="shared" si="240"/>
        <v>13.392546840471525</v>
      </c>
      <c r="BP73" s="37">
        <f>BP57</f>
        <v>9302.2786429033076</v>
      </c>
      <c r="BQ73" s="2">
        <f t="shared" ref="BQ73:CB73" si="241">BQ57</f>
        <v>7597.1480794575546</v>
      </c>
      <c r="BR73" s="2">
        <f t="shared" si="241"/>
        <v>6310.3164519810989</v>
      </c>
      <c r="BS73" s="2">
        <f t="shared" si="241"/>
        <v>5810.1879856899077</v>
      </c>
      <c r="BT73" s="2">
        <f t="shared" si="241"/>
        <v>5481.8464322521222</v>
      </c>
      <c r="BU73" s="2">
        <f t="shared" si="241"/>
        <v>5098.1076295407411</v>
      </c>
      <c r="BV73" s="2">
        <f t="shared" si="241"/>
        <v>4579.7374552240153</v>
      </c>
      <c r="BW73" s="2">
        <f t="shared" si="241"/>
        <v>4019.9562606393511</v>
      </c>
      <c r="BX73" s="2">
        <f t="shared" si="241"/>
        <v>3503.7206370475888</v>
      </c>
      <c r="BY73" s="2">
        <f t="shared" si="241"/>
        <v>3784.5308836415097</v>
      </c>
      <c r="BZ73" s="2">
        <f t="shared" si="241"/>
        <v>2454.0664374615476</v>
      </c>
      <c r="CA73" s="2">
        <f t="shared" si="241"/>
        <v>1938.2811148202861</v>
      </c>
      <c r="CB73" s="2">
        <f t="shared" si="241"/>
        <v>1667.9334754876527</v>
      </c>
      <c r="CC73" s="2">
        <f t="shared" ref="CC73:CE73" si="242">CC57</f>
        <v>1339.4067781465785</v>
      </c>
      <c r="CD73" s="2">
        <f t="shared" si="242"/>
        <v>1122.9231259183052</v>
      </c>
      <c r="CE73" s="2">
        <f t="shared" si="242"/>
        <v>1073.8870411153698</v>
      </c>
      <c r="CF73" s="37">
        <f>CF57</f>
        <v>0</v>
      </c>
      <c r="CG73" s="2">
        <f t="shared" ref="CG73:CS73" si="243">CG57</f>
        <v>0</v>
      </c>
      <c r="CH73" s="2">
        <f t="shared" si="243"/>
        <v>0</v>
      </c>
      <c r="CI73" s="2">
        <f t="shared" si="243"/>
        <v>0</v>
      </c>
      <c r="CJ73" s="2">
        <f t="shared" si="243"/>
        <v>0</v>
      </c>
      <c r="CK73" s="2">
        <f t="shared" si="243"/>
        <v>0</v>
      </c>
      <c r="CL73" s="2">
        <f t="shared" si="243"/>
        <v>0</v>
      </c>
      <c r="CM73" s="2">
        <f t="shared" si="243"/>
        <v>0</v>
      </c>
      <c r="CN73" s="2">
        <f t="shared" si="243"/>
        <v>0</v>
      </c>
      <c r="CO73" s="2">
        <f t="shared" si="243"/>
        <v>0</v>
      </c>
      <c r="CP73" s="2">
        <f t="shared" si="243"/>
        <v>0</v>
      </c>
      <c r="CQ73" s="2">
        <f t="shared" si="243"/>
        <v>0</v>
      </c>
      <c r="CR73" s="2">
        <f t="shared" si="243"/>
        <v>0</v>
      </c>
      <c r="CS73" s="2">
        <f t="shared" si="243"/>
        <v>0</v>
      </c>
      <c r="CT73" s="2">
        <f t="shared" ref="CT73:CU73" si="244">CT57</f>
        <v>0</v>
      </c>
      <c r="CU73" s="2">
        <f t="shared" si="244"/>
        <v>0</v>
      </c>
      <c r="CV73" s="37">
        <f>CV57</f>
        <v>0</v>
      </c>
      <c r="CW73" s="2">
        <f t="shared" ref="CW73:DH73" si="245">CW57</f>
        <v>0</v>
      </c>
      <c r="CX73" s="2">
        <f t="shared" si="245"/>
        <v>0</v>
      </c>
      <c r="CY73" s="2">
        <f t="shared" si="245"/>
        <v>0</v>
      </c>
      <c r="CZ73" s="2">
        <f t="shared" si="245"/>
        <v>0</v>
      </c>
      <c r="DA73" s="2">
        <f t="shared" si="245"/>
        <v>0</v>
      </c>
      <c r="DB73" s="2">
        <f t="shared" si="245"/>
        <v>0</v>
      </c>
      <c r="DC73" s="2">
        <f t="shared" si="245"/>
        <v>0</v>
      </c>
      <c r="DD73" s="2">
        <f t="shared" si="245"/>
        <v>0</v>
      </c>
      <c r="DE73" s="2">
        <f t="shared" si="245"/>
        <v>0</v>
      </c>
      <c r="DF73" s="2">
        <f t="shared" si="245"/>
        <v>0</v>
      </c>
      <c r="DG73" s="2">
        <f t="shared" si="245"/>
        <v>0</v>
      </c>
      <c r="DH73" s="2">
        <f t="shared" si="245"/>
        <v>0</v>
      </c>
      <c r="DI73" s="2">
        <f t="shared" ref="DI73:DK73" si="246">DI57</f>
        <v>0</v>
      </c>
      <c r="DJ73" s="2">
        <f t="shared" si="246"/>
        <v>0</v>
      </c>
      <c r="DK73" s="2">
        <f t="shared" si="246"/>
        <v>0</v>
      </c>
      <c r="DL73" s="37">
        <f>DL57</f>
        <v>62.16913200156052</v>
      </c>
      <c r="DM73" s="2">
        <f t="shared" ref="DM73:DX73" si="247">DM57</f>
        <v>64.723426097627595</v>
      </c>
      <c r="DN73" s="2">
        <f t="shared" si="247"/>
        <v>61.049415586978249</v>
      </c>
      <c r="DO73" s="2">
        <f t="shared" si="247"/>
        <v>52.441144198439048</v>
      </c>
      <c r="DP73" s="2">
        <f t="shared" si="247"/>
        <v>57.929759337350966</v>
      </c>
      <c r="DQ73" s="2">
        <f t="shared" si="247"/>
        <v>40.235135441293131</v>
      </c>
      <c r="DR73" s="2">
        <f t="shared" si="247"/>
        <v>31.859731999112523</v>
      </c>
      <c r="DS73" s="2">
        <f t="shared" si="247"/>
        <v>31.842914634640593</v>
      </c>
      <c r="DT73" s="2">
        <f t="shared" si="247"/>
        <v>39.779066912458319</v>
      </c>
      <c r="DU73" s="2">
        <f t="shared" si="247"/>
        <v>40.331147502123514</v>
      </c>
      <c r="DV73" s="2">
        <f t="shared" si="247"/>
        <v>40.271372797662401</v>
      </c>
      <c r="DW73" s="2">
        <f t="shared" si="247"/>
        <v>25.595713504818949</v>
      </c>
      <c r="DX73" s="2">
        <f t="shared" si="247"/>
        <v>24.93227362233975</v>
      </c>
      <c r="DY73" s="2">
        <f t="shared" ref="DY73:EA73" si="248">DY57</f>
        <v>26.18855695693469</v>
      </c>
      <c r="DZ73" s="2">
        <f t="shared" si="248"/>
        <v>21.463216414984696</v>
      </c>
      <c r="EA73" s="2">
        <f t="shared" si="248"/>
        <v>21.498534662233457</v>
      </c>
      <c r="EB73" s="37">
        <f>EB57</f>
        <v>1704.2888500556851</v>
      </c>
      <c r="EC73" s="2">
        <f t="shared" ref="EC73:EN73" si="249">EC57</f>
        <v>1537.1262137744286</v>
      </c>
      <c r="ED73" s="2">
        <f t="shared" si="249"/>
        <v>1466.242374156888</v>
      </c>
      <c r="EE73" s="2">
        <f t="shared" si="249"/>
        <v>1414.2862504860366</v>
      </c>
      <c r="EF73" s="2">
        <f t="shared" si="249"/>
        <v>1419.3545155146601</v>
      </c>
      <c r="EG73" s="2">
        <f t="shared" si="249"/>
        <v>1381.336194808043</v>
      </c>
      <c r="EH73" s="2">
        <f t="shared" si="249"/>
        <v>1323.5962879369254</v>
      </c>
      <c r="EI73" s="2">
        <f t="shared" si="249"/>
        <v>1294.3394395071007</v>
      </c>
      <c r="EJ73" s="2">
        <f t="shared" si="249"/>
        <v>1279.9439665712148</v>
      </c>
      <c r="EK73" s="2">
        <f t="shared" si="249"/>
        <v>1197.0838133264506</v>
      </c>
      <c r="EL73" s="2">
        <f t="shared" si="249"/>
        <v>1124.2414961247994</v>
      </c>
      <c r="EM73" s="2">
        <f t="shared" si="249"/>
        <v>1000.0226294148657</v>
      </c>
      <c r="EN73" s="2">
        <f t="shared" si="249"/>
        <v>909.27380546091013</v>
      </c>
      <c r="EO73" s="2">
        <f t="shared" ref="EO73:EQ73" si="250">EO57</f>
        <v>852.00151604202927</v>
      </c>
      <c r="EP73" s="2">
        <f t="shared" si="250"/>
        <v>782.6334976579127</v>
      </c>
      <c r="EQ73" s="2">
        <f t="shared" si="250"/>
        <v>748.18424079303918</v>
      </c>
      <c r="ER73" s="37">
        <f>ER57</f>
        <v>24674.591946007833</v>
      </c>
      <c r="ES73" s="2">
        <f t="shared" ref="ES73:FD73" si="251">ES57</f>
        <v>23868.568540863507</v>
      </c>
      <c r="ET73" s="2">
        <f t="shared" si="251"/>
        <v>23569.330208847685</v>
      </c>
      <c r="EU73" s="2">
        <f t="shared" si="251"/>
        <v>23488.852987783815</v>
      </c>
      <c r="EV73" s="2">
        <f t="shared" si="251"/>
        <v>23480.417467243245</v>
      </c>
      <c r="EW73" s="2">
        <f t="shared" si="251"/>
        <v>23278.058707747252</v>
      </c>
      <c r="EX73" s="2">
        <f t="shared" si="251"/>
        <v>23119.151464375627</v>
      </c>
      <c r="EY73" s="2">
        <f t="shared" si="251"/>
        <v>23450.352109803607</v>
      </c>
      <c r="EZ73" s="2">
        <f t="shared" si="251"/>
        <v>23925.644956107575</v>
      </c>
      <c r="FA73" s="2">
        <f t="shared" si="251"/>
        <v>23934.226142437801</v>
      </c>
      <c r="FB73" s="2">
        <f t="shared" si="251"/>
        <v>23543.56592115801</v>
      </c>
      <c r="FC73" s="2">
        <f t="shared" si="251"/>
        <v>23127.841324956062</v>
      </c>
      <c r="FD73" s="2">
        <f t="shared" si="251"/>
        <v>22481.4306746242</v>
      </c>
      <c r="FE73" s="2">
        <f t="shared" ref="FE73:FG73" si="252">FE57</f>
        <v>22383.316373672351</v>
      </c>
      <c r="FF73" s="2">
        <f t="shared" si="252"/>
        <v>21662.750706767405</v>
      </c>
      <c r="FG73" s="2">
        <f t="shared" si="252"/>
        <v>20606.64876049936</v>
      </c>
      <c r="FH73" s="37">
        <f>FH57</f>
        <v>52.459920857167738</v>
      </c>
      <c r="FI73" s="2">
        <f t="shared" ref="FI73:FT73" si="253">FI57</f>
        <v>51.029482229229231</v>
      </c>
      <c r="FJ73" s="2">
        <f t="shared" si="253"/>
        <v>45.180934914553873</v>
      </c>
      <c r="FK73" s="2">
        <f t="shared" si="253"/>
        <v>42.031092628142758</v>
      </c>
      <c r="FL73" s="2">
        <f t="shared" si="253"/>
        <v>34.863166638462687</v>
      </c>
      <c r="FM73" s="2">
        <f t="shared" si="253"/>
        <v>28.888881388700142</v>
      </c>
      <c r="FN73" s="2">
        <f t="shared" si="253"/>
        <v>26.656465965006486</v>
      </c>
      <c r="FO73" s="2">
        <f t="shared" si="253"/>
        <v>33.75431822368698</v>
      </c>
      <c r="FP73" s="2">
        <f t="shared" si="253"/>
        <v>28.988457082282185</v>
      </c>
      <c r="FQ73" s="2">
        <f t="shared" si="253"/>
        <v>25.086021591988079</v>
      </c>
      <c r="FR73" s="2">
        <f t="shared" si="253"/>
        <v>24.439406795902855</v>
      </c>
      <c r="FS73" s="2">
        <f t="shared" si="253"/>
        <v>22.388849828029688</v>
      </c>
      <c r="FT73" s="2">
        <f t="shared" si="253"/>
        <v>20.844414429855604</v>
      </c>
      <c r="FU73" s="2">
        <f t="shared" ref="FU73:FW73" si="254">FU57</f>
        <v>19.459839613770963</v>
      </c>
      <c r="FV73" s="2">
        <f t="shared" si="254"/>
        <v>17.24613933067808</v>
      </c>
      <c r="FW73" s="2">
        <f t="shared" si="254"/>
        <v>17.685935678729066</v>
      </c>
      <c r="FX73" s="37">
        <f>FX57</f>
        <v>2030.6432319792968</v>
      </c>
      <c r="FY73" s="2">
        <f t="shared" ref="FY73:GJ73" si="255">FY57</f>
        <v>1900.1116020687784</v>
      </c>
      <c r="FZ73" s="2">
        <f t="shared" si="255"/>
        <v>1780.1997604422761</v>
      </c>
      <c r="GA73" s="2">
        <f t="shared" si="255"/>
        <v>1646.4115451087453</v>
      </c>
      <c r="GB73" s="2">
        <f t="shared" si="255"/>
        <v>1502.6501791092962</v>
      </c>
      <c r="GC73" s="2">
        <f t="shared" si="255"/>
        <v>1336.3308281567158</v>
      </c>
      <c r="GD73" s="2">
        <f t="shared" si="255"/>
        <v>1210.7463437222812</v>
      </c>
      <c r="GE73" s="2">
        <f t="shared" si="255"/>
        <v>1175.0139725480612</v>
      </c>
      <c r="GF73" s="2">
        <f t="shared" si="255"/>
        <v>1155.1985870582405</v>
      </c>
      <c r="GG73" s="2">
        <f t="shared" si="255"/>
        <v>1102.4293200962406</v>
      </c>
      <c r="GH73" s="2">
        <f t="shared" si="255"/>
        <v>1032.5409324577374</v>
      </c>
      <c r="GI73" s="2">
        <f t="shared" si="255"/>
        <v>958.01984020173791</v>
      </c>
      <c r="GJ73" s="2">
        <f t="shared" si="255"/>
        <v>894.16436647426281</v>
      </c>
      <c r="GK73" s="2">
        <f t="shared" ref="GK73:GM73" si="256">GK57</f>
        <v>867.00882734004449</v>
      </c>
      <c r="GL73" s="2">
        <f t="shared" si="256"/>
        <v>810.09263846854412</v>
      </c>
      <c r="GM73" s="2">
        <f t="shared" si="256"/>
        <v>737.50805291864106</v>
      </c>
      <c r="GN73" s="37">
        <f>GN57</f>
        <v>389.58106361264595</v>
      </c>
      <c r="GO73" s="2">
        <f t="shared" ref="GO73:GZ73" si="257">GO57</f>
        <v>431.51804003938702</v>
      </c>
      <c r="GP73" s="2">
        <f t="shared" si="257"/>
        <v>402.2960881046655</v>
      </c>
      <c r="GQ73" s="2">
        <f t="shared" si="257"/>
        <v>418.30724156023922</v>
      </c>
      <c r="GR73" s="2">
        <f t="shared" si="257"/>
        <v>422.01431197016092</v>
      </c>
      <c r="GS73" s="2">
        <f t="shared" si="257"/>
        <v>417.40321557329429</v>
      </c>
      <c r="GT73" s="2">
        <f t="shared" si="257"/>
        <v>370.03362878584966</v>
      </c>
      <c r="GU73" s="2">
        <f t="shared" si="257"/>
        <v>424.15372109307083</v>
      </c>
      <c r="GV73" s="2">
        <f t="shared" si="257"/>
        <v>454.64955274271858</v>
      </c>
      <c r="GW73" s="2">
        <f t="shared" si="257"/>
        <v>438.72030908500352</v>
      </c>
      <c r="GX73" s="2">
        <f t="shared" si="257"/>
        <v>435.31628933182844</v>
      </c>
      <c r="GY73" s="2">
        <f t="shared" si="257"/>
        <v>394.30827615982383</v>
      </c>
      <c r="GZ73" s="2">
        <f t="shared" si="257"/>
        <v>384.42693221742127</v>
      </c>
      <c r="HA73" s="2">
        <f t="shared" ref="HA73:HC73" si="258">HA57</f>
        <v>383.99730032645328</v>
      </c>
      <c r="HB73" s="2">
        <f t="shared" si="258"/>
        <v>374.05517341547142</v>
      </c>
      <c r="HC73" s="2">
        <f t="shared" si="258"/>
        <v>376.64494363907465</v>
      </c>
      <c r="HD73" s="37">
        <f>HD57</f>
        <v>249.36310062770804</v>
      </c>
      <c r="HE73" s="2">
        <f t="shared" ref="HE73:HP73" si="259">HE57</f>
        <v>285.34039430311009</v>
      </c>
      <c r="HF73" s="2">
        <f t="shared" si="259"/>
        <v>278.14389243824019</v>
      </c>
      <c r="HG73" s="2">
        <f t="shared" si="259"/>
        <v>256.28429356770516</v>
      </c>
      <c r="HH73" s="2">
        <f t="shared" si="259"/>
        <v>273.3747718786621</v>
      </c>
      <c r="HI73" s="2">
        <f t="shared" si="259"/>
        <v>250.92124245986591</v>
      </c>
      <c r="HJ73" s="2">
        <f t="shared" si="259"/>
        <v>220.77170181840839</v>
      </c>
      <c r="HK73" s="2">
        <f t="shared" si="259"/>
        <v>220.09089176513814</v>
      </c>
      <c r="HL73" s="2">
        <f t="shared" si="259"/>
        <v>263.73592682797721</v>
      </c>
      <c r="HM73" s="2">
        <f t="shared" si="259"/>
        <v>262.63239706987309</v>
      </c>
      <c r="HN73" s="2">
        <f t="shared" si="259"/>
        <v>264.21561897834147</v>
      </c>
      <c r="HO73" s="2">
        <f t="shared" si="259"/>
        <v>228.0579819740299</v>
      </c>
      <c r="HP73" s="2">
        <f t="shared" si="259"/>
        <v>220.07041640045699</v>
      </c>
      <c r="HQ73" s="2">
        <f t="shared" ref="HQ73:HS73" si="260">HQ57</f>
        <v>226.08058590841017</v>
      </c>
      <c r="HR73" s="2">
        <f t="shared" si="260"/>
        <v>203.85965879385461</v>
      </c>
      <c r="HS73" s="2">
        <f t="shared" si="260"/>
        <v>203.51475008746124</v>
      </c>
      <c r="HT73" s="37">
        <f>HT57</f>
        <v>534.91214899602085</v>
      </c>
      <c r="HU73" s="2">
        <f t="shared" ref="HU73:IF73" si="261">HU57</f>
        <v>582.10951252762288</v>
      </c>
      <c r="HV73" s="2">
        <f t="shared" si="261"/>
        <v>529.1273751722731</v>
      </c>
      <c r="HW73" s="2">
        <f t="shared" si="261"/>
        <v>586.69604591918642</v>
      </c>
      <c r="HX73" s="2">
        <f t="shared" si="261"/>
        <v>575.5245021533093</v>
      </c>
      <c r="HY73" s="2">
        <f t="shared" si="261"/>
        <v>590.362509242849</v>
      </c>
      <c r="HZ73" s="2">
        <f t="shared" si="261"/>
        <v>525.16284718596944</v>
      </c>
      <c r="IA73" s="2">
        <f t="shared" si="261"/>
        <v>637.9143846169037</v>
      </c>
      <c r="IB73" s="2">
        <f t="shared" si="261"/>
        <v>653.15823178015978</v>
      </c>
      <c r="IC73" s="2">
        <f t="shared" si="261"/>
        <v>621.38874538507298</v>
      </c>
      <c r="ID73" s="2">
        <f t="shared" si="261"/>
        <v>612.44446181858177</v>
      </c>
      <c r="IE73" s="2">
        <f t="shared" si="261"/>
        <v>567.47284835633923</v>
      </c>
      <c r="IF73" s="2">
        <f t="shared" si="261"/>
        <v>555.70948631563533</v>
      </c>
      <c r="IG73" s="2">
        <f t="shared" ref="IG73:IH73" si="262">IG57</f>
        <v>548.00072856673023</v>
      </c>
      <c r="IH73" s="2">
        <f t="shared" si="262"/>
        <v>551.67172372580603</v>
      </c>
      <c r="II73" s="38">
        <f t="shared" ref="II73" si="263">II57</f>
        <v>556.99050229145871</v>
      </c>
    </row>
    <row r="74" spans="1:243" x14ac:dyDescent="0.35">
      <c r="A74" s="16"/>
      <c r="B74" s="63"/>
      <c r="C74" s="53" t="s">
        <v>165</v>
      </c>
      <c r="D74" s="37">
        <f>D58+D59</f>
        <v>11401.535674835319</v>
      </c>
      <c r="E74" s="2">
        <f t="shared" ref="E74:Q74" si="264">E58+E59</f>
        <v>11328.740756183255</v>
      </c>
      <c r="F74" s="2">
        <f t="shared" si="264"/>
        <v>11082.949794273391</v>
      </c>
      <c r="G74" s="2">
        <f t="shared" si="264"/>
        <v>10350.486663302341</v>
      </c>
      <c r="H74" s="2">
        <f t="shared" si="264"/>
        <v>9977.1422618109173</v>
      </c>
      <c r="I74" s="2">
        <f t="shared" si="264"/>
        <v>9941.7817102762328</v>
      </c>
      <c r="J74" s="2">
        <f t="shared" si="264"/>
        <v>9882.5073940439379</v>
      </c>
      <c r="K74" s="2">
        <f t="shared" si="264"/>
        <v>10027.82373410256</v>
      </c>
      <c r="L74" s="2">
        <f t="shared" si="264"/>
        <v>9799.2318358808643</v>
      </c>
      <c r="M74" s="2">
        <f t="shared" si="264"/>
        <v>9697.08334339672</v>
      </c>
      <c r="N74" s="2">
        <f t="shared" si="264"/>
        <v>9200.5676648072349</v>
      </c>
      <c r="O74" s="2">
        <f t="shared" si="264"/>
        <v>9048.2997201985308</v>
      </c>
      <c r="P74" s="2">
        <f t="shared" si="264"/>
        <v>8417.9306930189559</v>
      </c>
      <c r="Q74" s="2">
        <f t="shared" si="264"/>
        <v>8430.7876854169972</v>
      </c>
      <c r="R74" s="2">
        <f t="shared" ref="R74:S74" si="265">R58+R59</f>
        <v>7455.3884793039188</v>
      </c>
      <c r="S74" s="2">
        <f t="shared" si="265"/>
        <v>7304.2258300601034</v>
      </c>
      <c r="T74" s="37">
        <f>T58+T59</f>
        <v>10877.341674986888</v>
      </c>
      <c r="U74" s="2">
        <f t="shared" ref="U74:AF74" si="266">U58+U59</f>
        <v>10806.813328366517</v>
      </c>
      <c r="V74" s="2">
        <f t="shared" si="266"/>
        <v>10581.249057653278</v>
      </c>
      <c r="W74" s="2">
        <f t="shared" si="266"/>
        <v>9874.2584275200406</v>
      </c>
      <c r="X74" s="2">
        <f t="shared" si="266"/>
        <v>9514.8995429842762</v>
      </c>
      <c r="Y74" s="2">
        <f t="shared" si="266"/>
        <v>9485.4170606512216</v>
      </c>
      <c r="Z74" s="2">
        <f t="shared" si="266"/>
        <v>9435.6941662066238</v>
      </c>
      <c r="AA74" s="2">
        <f t="shared" si="266"/>
        <v>9591.2775209469328</v>
      </c>
      <c r="AB74" s="2">
        <f t="shared" si="266"/>
        <v>9363.8349809428855</v>
      </c>
      <c r="AC74" s="2">
        <f t="shared" si="266"/>
        <v>9277.1928647206951</v>
      </c>
      <c r="AD74" s="2">
        <f t="shared" si="266"/>
        <v>8807.222468557673</v>
      </c>
      <c r="AE74" s="2">
        <f t="shared" si="266"/>
        <v>8669.1955764909035</v>
      </c>
      <c r="AF74" s="2">
        <f t="shared" si="266"/>
        <v>8057.4333037168944</v>
      </c>
      <c r="AG74" s="2">
        <f t="shared" ref="AG74" si="267">AG58+AG59</f>
        <v>8079.6853370113895</v>
      </c>
      <c r="AH74" s="2">
        <f t="shared" ref="AH74:AI74" si="268">AH58+AH59</f>
        <v>7128.8223605344783</v>
      </c>
      <c r="AI74" s="2">
        <f t="shared" si="268"/>
        <v>6989.101713241841</v>
      </c>
      <c r="AJ74" s="37">
        <f>AJ58+AJ59</f>
        <v>4423.3378405105086</v>
      </c>
      <c r="AK74" s="2">
        <f t="shared" ref="AK74:AT74" si="269">AK58+AK59</f>
        <v>4441.358441451207</v>
      </c>
      <c r="AL74" s="2">
        <f t="shared" si="269"/>
        <v>4300.4350853247051</v>
      </c>
      <c r="AM74" s="2">
        <f t="shared" si="269"/>
        <v>4108.0853116069493</v>
      </c>
      <c r="AN74" s="2">
        <f t="shared" si="269"/>
        <v>3693.6851039121111</v>
      </c>
      <c r="AO74" s="2">
        <f t="shared" si="269"/>
        <v>3648.1247599175231</v>
      </c>
      <c r="AP74" s="2">
        <f t="shared" si="269"/>
        <v>3456.5037313640287</v>
      </c>
      <c r="AQ74" s="2">
        <f t="shared" si="269"/>
        <v>3290.6345001198829</v>
      </c>
      <c r="AR74" s="2">
        <f t="shared" si="269"/>
        <v>3365.9187641716685</v>
      </c>
      <c r="AS74" s="2">
        <f t="shared" si="269"/>
        <v>3272.2715166717689</v>
      </c>
      <c r="AT74" s="2">
        <f t="shared" si="269"/>
        <v>2896.8040033643733</v>
      </c>
      <c r="AU74" s="2">
        <f t="shared" ref="AU74:AW74" si="270">AU58+AU59</f>
        <v>2896.7014767584915</v>
      </c>
      <c r="AV74" s="2">
        <f t="shared" si="270"/>
        <v>2742.7978017262194</v>
      </c>
      <c r="AW74" s="2">
        <f t="shared" si="270"/>
        <v>2836.4480284159449</v>
      </c>
      <c r="AX74" s="2">
        <f t="shared" ref="AX74:AY74" si="271">AX58+AX59</f>
        <v>2550.595217875526</v>
      </c>
      <c r="AY74" s="38">
        <f t="shared" si="271"/>
        <v>2492.7292187835669</v>
      </c>
      <c r="AZ74" s="2">
        <f>AZ58+AZ59</f>
        <v>332.22733701121092</v>
      </c>
      <c r="BA74" s="2">
        <f t="shared" ref="BA74:BL74" si="272">BA58+BA59</f>
        <v>336.36952794098636</v>
      </c>
      <c r="BB74" s="2">
        <f t="shared" si="272"/>
        <v>329.22391230173019</v>
      </c>
      <c r="BC74" s="2">
        <f t="shared" si="272"/>
        <v>310.07242374845305</v>
      </c>
      <c r="BD74" s="2">
        <f t="shared" si="272"/>
        <v>317.77269427740663</v>
      </c>
      <c r="BE74" s="2">
        <f t="shared" si="272"/>
        <v>314.244823011054</v>
      </c>
      <c r="BF74" s="2">
        <f t="shared" si="272"/>
        <v>311.6870862678544</v>
      </c>
      <c r="BG74" s="2">
        <f t="shared" si="272"/>
        <v>325.33422345295128</v>
      </c>
      <c r="BH74" s="2">
        <f t="shared" si="272"/>
        <v>348.71421179865348</v>
      </c>
      <c r="BI74" s="2">
        <f t="shared" si="272"/>
        <v>364.32138675782085</v>
      </c>
      <c r="BJ74" s="2">
        <f t="shared" si="272"/>
        <v>358.08078681011165</v>
      </c>
      <c r="BK74" s="2">
        <f t="shared" si="272"/>
        <v>365.72774365630244</v>
      </c>
      <c r="BL74" s="2">
        <f t="shared" si="272"/>
        <v>358.17605496474357</v>
      </c>
      <c r="BM74" s="2">
        <f t="shared" ref="BM74:BO74" si="273">BM58+BM59</f>
        <v>369.72205708438804</v>
      </c>
      <c r="BN74" s="2">
        <f t="shared" si="273"/>
        <v>351.47512455127656</v>
      </c>
      <c r="BO74" s="2">
        <f t="shared" si="273"/>
        <v>346.2348400116631</v>
      </c>
      <c r="BP74" s="37">
        <f>BP58+BP59</f>
        <v>311749.14349806396</v>
      </c>
      <c r="BQ74" s="2">
        <f t="shared" ref="BQ74:CB74" si="274">BQ58+BQ59</f>
        <v>307885.82556874584</v>
      </c>
      <c r="BR74" s="2">
        <f t="shared" si="274"/>
        <v>293504.03289790975</v>
      </c>
      <c r="BS74" s="2">
        <f t="shared" si="274"/>
        <v>278497.87203654303</v>
      </c>
      <c r="BT74" s="2">
        <f t="shared" si="274"/>
        <v>274080.33703344024</v>
      </c>
      <c r="BU74" s="2">
        <f t="shared" si="274"/>
        <v>270418.13769824518</v>
      </c>
      <c r="BV74" s="2">
        <f t="shared" si="274"/>
        <v>266915.14635250979</v>
      </c>
      <c r="BW74" s="2">
        <f t="shared" si="274"/>
        <v>257681.16778306986</v>
      </c>
      <c r="BX74" s="2">
        <f t="shared" si="274"/>
        <v>248233.29036190201</v>
      </c>
      <c r="BY74" s="2">
        <f t="shared" si="274"/>
        <v>231218.22139628459</v>
      </c>
      <c r="BZ74" s="2">
        <f t="shared" si="274"/>
        <v>216844.82320180078</v>
      </c>
      <c r="CA74" s="2">
        <f t="shared" si="274"/>
        <v>200585.1823650728</v>
      </c>
      <c r="CB74" s="2">
        <f t="shared" si="274"/>
        <v>188315.53959251405</v>
      </c>
      <c r="CC74" s="2">
        <f t="shared" ref="CC74:CE74" si="275">CC58+CC59</f>
        <v>173264.94690358246</v>
      </c>
      <c r="CD74" s="2">
        <f t="shared" si="275"/>
        <v>161590.04713684917</v>
      </c>
      <c r="CE74" s="2">
        <f t="shared" si="275"/>
        <v>153178.76247574724</v>
      </c>
      <c r="CF74" s="37">
        <f>CF58+CF59</f>
        <v>0</v>
      </c>
      <c r="CG74" s="2">
        <f t="shared" ref="CG74:CS74" si="276">CG58+CG59</f>
        <v>0</v>
      </c>
      <c r="CH74" s="2">
        <f t="shared" si="276"/>
        <v>0</v>
      </c>
      <c r="CI74" s="2">
        <f t="shared" si="276"/>
        <v>0</v>
      </c>
      <c r="CJ74" s="2">
        <f t="shared" si="276"/>
        <v>0</v>
      </c>
      <c r="CK74" s="2">
        <f t="shared" si="276"/>
        <v>0</v>
      </c>
      <c r="CL74" s="2">
        <f t="shared" si="276"/>
        <v>0</v>
      </c>
      <c r="CM74" s="2">
        <f t="shared" si="276"/>
        <v>0</v>
      </c>
      <c r="CN74" s="2">
        <f t="shared" si="276"/>
        <v>0</v>
      </c>
      <c r="CO74" s="2">
        <f t="shared" si="276"/>
        <v>0</v>
      </c>
      <c r="CP74" s="2">
        <f t="shared" si="276"/>
        <v>0</v>
      </c>
      <c r="CQ74" s="2">
        <f t="shared" si="276"/>
        <v>0</v>
      </c>
      <c r="CR74" s="2">
        <f t="shared" si="276"/>
        <v>0</v>
      </c>
      <c r="CS74" s="2">
        <f t="shared" si="276"/>
        <v>0</v>
      </c>
      <c r="CT74" s="2">
        <f t="shared" ref="CT74:CU74" si="277">CT58+CT59</f>
        <v>0</v>
      </c>
      <c r="CU74" s="2">
        <f t="shared" si="277"/>
        <v>0</v>
      </c>
      <c r="CV74" s="37">
        <f>CV58+CV59</f>
        <v>551.15250806182496</v>
      </c>
      <c r="CW74" s="2">
        <f t="shared" ref="CW74:DH74" si="278">CW58+CW59</f>
        <v>545.64098298120496</v>
      </c>
      <c r="CX74" s="2">
        <f t="shared" si="278"/>
        <v>540.18457315139506</v>
      </c>
      <c r="CY74" s="2">
        <f t="shared" si="278"/>
        <v>534.78272741987996</v>
      </c>
      <c r="CZ74" s="2">
        <f t="shared" si="278"/>
        <v>529.43490014567999</v>
      </c>
      <c r="DA74" s="2">
        <f t="shared" si="278"/>
        <v>524.14055114422501</v>
      </c>
      <c r="DB74" s="2">
        <f t="shared" si="278"/>
        <v>518.89914563278001</v>
      </c>
      <c r="DC74" s="2">
        <f t="shared" si="278"/>
        <v>513.71015417645503</v>
      </c>
      <c r="DD74" s="2">
        <f t="shared" si="278"/>
        <v>508.57305263468999</v>
      </c>
      <c r="DE74" s="2">
        <f t="shared" si="278"/>
        <v>503.48732210834498</v>
      </c>
      <c r="DF74" s="2">
        <f t="shared" si="278"/>
        <v>498.45244888726</v>
      </c>
      <c r="DG74" s="2">
        <f t="shared" si="278"/>
        <v>493.46792439838703</v>
      </c>
      <c r="DH74" s="2">
        <f t="shared" si="278"/>
        <v>466.85669556244602</v>
      </c>
      <c r="DI74" s="2">
        <f t="shared" ref="DI74:DK74" si="279">DI58+DI59</f>
        <v>440.51157901486403</v>
      </c>
      <c r="DJ74" s="2">
        <f t="shared" si="279"/>
        <v>418.49752598602203</v>
      </c>
      <c r="DK74" s="2">
        <f t="shared" si="279"/>
        <v>396.70361348746701</v>
      </c>
      <c r="DL74" s="37">
        <f>DL58+DL59</f>
        <v>738.57850564803766</v>
      </c>
      <c r="DM74" s="2">
        <f t="shared" ref="DM74:DX74" si="280">DM58+DM59</f>
        <v>719.32458077020897</v>
      </c>
      <c r="DN74" s="2">
        <f t="shared" si="280"/>
        <v>690.38709409492026</v>
      </c>
      <c r="DO74" s="2">
        <f t="shared" si="280"/>
        <v>647.56622632211008</v>
      </c>
      <c r="DP74" s="2">
        <f t="shared" si="280"/>
        <v>623.49152866060058</v>
      </c>
      <c r="DQ74" s="2">
        <f t="shared" si="280"/>
        <v>610.92077087924952</v>
      </c>
      <c r="DR74" s="2">
        <f t="shared" si="280"/>
        <v>572.74114494670437</v>
      </c>
      <c r="DS74" s="2">
        <f t="shared" si="280"/>
        <v>553.05554895543048</v>
      </c>
      <c r="DT74" s="2">
        <f t="shared" si="280"/>
        <v>547.79598902583041</v>
      </c>
      <c r="DU74" s="2">
        <f t="shared" si="280"/>
        <v>537.47562998775174</v>
      </c>
      <c r="DV74" s="2">
        <f t="shared" si="280"/>
        <v>479.62347798473439</v>
      </c>
      <c r="DW74" s="2">
        <f t="shared" si="280"/>
        <v>479.22578972372094</v>
      </c>
      <c r="DX74" s="2">
        <f t="shared" si="280"/>
        <v>467.00106333519454</v>
      </c>
      <c r="DY74" s="2">
        <f t="shared" ref="DY74:EA74" si="281">DY58+DY59</f>
        <v>488.74432138416267</v>
      </c>
      <c r="DZ74" s="2">
        <f t="shared" si="281"/>
        <v>432.48242152346501</v>
      </c>
      <c r="EA74" s="2">
        <f t="shared" si="281"/>
        <v>431.16263358685052</v>
      </c>
      <c r="EB74" s="37">
        <f>EB58+EB59</f>
        <v>27008.937873259703</v>
      </c>
      <c r="EC74" s="2">
        <f t="shared" ref="EC74:EN74" si="282">EC58+EC59</f>
        <v>26161.964743314275</v>
      </c>
      <c r="ED74" s="2">
        <f t="shared" si="282"/>
        <v>25756.472966253543</v>
      </c>
      <c r="EE74" s="2">
        <f t="shared" si="282"/>
        <v>23918.248691212691</v>
      </c>
      <c r="EF74" s="2">
        <f t="shared" si="282"/>
        <v>24860.723891373182</v>
      </c>
      <c r="EG74" s="2">
        <f t="shared" si="282"/>
        <v>25502.697517925732</v>
      </c>
      <c r="EH74" s="2">
        <f t="shared" si="282"/>
        <v>26421.09727509</v>
      </c>
      <c r="EI74" s="2">
        <f t="shared" si="282"/>
        <v>26886.407540674038</v>
      </c>
      <c r="EJ74" s="2">
        <f t="shared" si="282"/>
        <v>27929.743447260305</v>
      </c>
      <c r="EK74" s="2">
        <f t="shared" si="282"/>
        <v>27402.604371731577</v>
      </c>
      <c r="EL74" s="2">
        <f t="shared" si="282"/>
        <v>26117.478161167208</v>
      </c>
      <c r="EM74" s="2">
        <f t="shared" si="282"/>
        <v>24239.936410126575</v>
      </c>
      <c r="EN74" s="2">
        <f t="shared" si="282"/>
        <v>21868.876027610171</v>
      </c>
      <c r="EO74" s="2">
        <f t="shared" ref="EO74:EQ74" si="283">EO58+EO59</f>
        <v>21212.144012010558</v>
      </c>
      <c r="EP74" s="2">
        <f t="shared" si="283"/>
        <v>19935.292482578188</v>
      </c>
      <c r="EQ74" s="2">
        <f t="shared" si="283"/>
        <v>19163.114115652865</v>
      </c>
      <c r="ER74" s="37">
        <f>ER58+ER59</f>
        <v>281215.87502382579</v>
      </c>
      <c r="ES74" s="2">
        <f t="shared" ref="ES74:FD74" si="284">ES58+ES59</f>
        <v>275694.63055614597</v>
      </c>
      <c r="ET74" s="2">
        <f t="shared" si="284"/>
        <v>265514.18336807902</v>
      </c>
      <c r="EU74" s="2">
        <f t="shared" si="284"/>
        <v>249387.89871286202</v>
      </c>
      <c r="EV74" s="2">
        <f t="shared" si="284"/>
        <v>227449.64799804438</v>
      </c>
      <c r="EW74" s="2">
        <f t="shared" si="284"/>
        <v>221706.19017696797</v>
      </c>
      <c r="EX74" s="2">
        <f t="shared" si="284"/>
        <v>211915.5013904603</v>
      </c>
      <c r="EY74" s="2">
        <f t="shared" si="284"/>
        <v>202181.1497887838</v>
      </c>
      <c r="EZ74" s="2">
        <f t="shared" si="284"/>
        <v>205933.06679262817</v>
      </c>
      <c r="FA74" s="2">
        <f t="shared" si="284"/>
        <v>197536.73820926965</v>
      </c>
      <c r="FB74" s="2">
        <f t="shared" si="284"/>
        <v>179372.98050092085</v>
      </c>
      <c r="FC74" s="2">
        <f t="shared" si="284"/>
        <v>177020.46507503925</v>
      </c>
      <c r="FD74" s="2">
        <f t="shared" si="284"/>
        <v>165571.38846094723</v>
      </c>
      <c r="FE74" s="2">
        <f t="shared" ref="FE74:FG74" si="285">FE58+FE59</f>
        <v>168674.73832980916</v>
      </c>
      <c r="FF74" s="2">
        <f t="shared" si="285"/>
        <v>156848.90278371293</v>
      </c>
      <c r="FG74" s="2">
        <f t="shared" si="285"/>
        <v>151336.24926866766</v>
      </c>
      <c r="FH74" s="37">
        <f>FH58+FH59</f>
        <v>3828.2614414848285</v>
      </c>
      <c r="FI74" s="2">
        <f t="shared" ref="FI74:FT74" si="286">FI58+FI59</f>
        <v>3660.2884364846113</v>
      </c>
      <c r="FJ74" s="2">
        <f t="shared" si="286"/>
        <v>3498.5133452965601</v>
      </c>
      <c r="FK74" s="2">
        <f t="shared" si="286"/>
        <v>3075.5235469009667</v>
      </c>
      <c r="FL74" s="2">
        <f t="shared" si="286"/>
        <v>3026.7891183454335</v>
      </c>
      <c r="FM74" s="2">
        <f t="shared" si="286"/>
        <v>2805.4489311050802</v>
      </c>
      <c r="FN74" s="2">
        <f t="shared" si="286"/>
        <v>2650.7700086271761</v>
      </c>
      <c r="FO74" s="2">
        <f t="shared" si="286"/>
        <v>2473.7558865347719</v>
      </c>
      <c r="FP74" s="2">
        <f t="shared" si="286"/>
        <v>2455.6620735515444</v>
      </c>
      <c r="FQ74" s="2">
        <f t="shared" si="286"/>
        <v>2317.1227206305712</v>
      </c>
      <c r="FR74" s="2">
        <f t="shared" si="286"/>
        <v>2182.7400799481966</v>
      </c>
      <c r="FS74" s="2">
        <f t="shared" si="286"/>
        <v>2095.0998146049565</v>
      </c>
      <c r="FT74" s="2">
        <f t="shared" si="286"/>
        <v>1993.7634400255761</v>
      </c>
      <c r="FU74" s="2">
        <f t="shared" ref="FU74:FW74" si="287">FU58+FU59</f>
        <v>2000.9201858801421</v>
      </c>
      <c r="FV74" s="2">
        <f t="shared" si="287"/>
        <v>1981.1304186994412</v>
      </c>
      <c r="FW74" s="2">
        <f t="shared" si="287"/>
        <v>1956.3487466033171</v>
      </c>
      <c r="FX74" s="37">
        <f>FX58+FX59</f>
        <v>70127.71088891277</v>
      </c>
      <c r="FY74" s="2">
        <f t="shared" ref="FY74:GJ74" si="288">FY58+FY59</f>
        <v>68165.778598419318</v>
      </c>
      <c r="FZ74" s="2">
        <f t="shared" si="288"/>
        <v>66691.032545103255</v>
      </c>
      <c r="GA74" s="2">
        <f t="shared" si="288"/>
        <v>64188.597727840941</v>
      </c>
      <c r="GB74" s="2">
        <f t="shared" si="288"/>
        <v>58598.091283935908</v>
      </c>
      <c r="GC74" s="2">
        <f t="shared" si="288"/>
        <v>55207.926307113506</v>
      </c>
      <c r="GD74" s="2">
        <f t="shared" si="288"/>
        <v>52876.793107847181</v>
      </c>
      <c r="GE74" s="2">
        <f t="shared" si="288"/>
        <v>52624.089275003411</v>
      </c>
      <c r="GF74" s="2">
        <f t="shared" si="288"/>
        <v>50537.206676613823</v>
      </c>
      <c r="GG74" s="2">
        <f t="shared" si="288"/>
        <v>47875.877441534249</v>
      </c>
      <c r="GH74" s="2">
        <f t="shared" si="288"/>
        <v>45645.121774193336</v>
      </c>
      <c r="GI74" s="2">
        <f t="shared" si="288"/>
        <v>45225.967465047077</v>
      </c>
      <c r="GJ74" s="2">
        <f t="shared" si="288"/>
        <v>44579.539265876054</v>
      </c>
      <c r="GK74" s="2">
        <f t="shared" ref="GK74:GM74" si="289">GK58+GK59</f>
        <v>42167.978839200543</v>
      </c>
      <c r="GL74" s="2">
        <f t="shared" si="289"/>
        <v>42845.98582215044</v>
      </c>
      <c r="GM74" s="2">
        <f t="shared" si="289"/>
        <v>42267.486848553075</v>
      </c>
      <c r="GN74" s="37">
        <f>GN58+GN59</f>
        <v>16159.900378919923</v>
      </c>
      <c r="GO74" s="2">
        <f t="shared" ref="GO74:GZ74" si="290">GO58+GO59</f>
        <v>16592.301765953245</v>
      </c>
      <c r="GP74" s="2">
        <f t="shared" si="290"/>
        <v>15600.195486918556</v>
      </c>
      <c r="GQ74" s="2">
        <f t="shared" si="290"/>
        <v>16749.09126830996</v>
      </c>
      <c r="GR74" s="2">
        <f t="shared" si="290"/>
        <v>15356.634677195962</v>
      </c>
      <c r="GS74" s="2">
        <f t="shared" si="290"/>
        <v>15844.074123441189</v>
      </c>
      <c r="GT74" s="2">
        <f t="shared" si="290"/>
        <v>14720.777184783919</v>
      </c>
      <c r="GU74" s="2">
        <f t="shared" si="290"/>
        <v>17022.536814568455</v>
      </c>
      <c r="GV74" s="2">
        <f t="shared" si="290"/>
        <v>16605.502621288899</v>
      </c>
      <c r="GW74" s="2">
        <f t="shared" si="290"/>
        <v>15951.724046244472</v>
      </c>
      <c r="GX74" s="2">
        <f t="shared" si="290"/>
        <v>14950.064993666247</v>
      </c>
      <c r="GY74" s="2">
        <f t="shared" si="290"/>
        <v>14789.507614943157</v>
      </c>
      <c r="GZ74" s="2">
        <f t="shared" si="290"/>
        <v>14298.958831986522</v>
      </c>
      <c r="HA74" s="2">
        <f t="shared" ref="HA74:HC74" si="291">HA58+HA59</f>
        <v>14534.147617616378</v>
      </c>
      <c r="HB74" s="2">
        <f t="shared" si="291"/>
        <v>14619.612854635874</v>
      </c>
      <c r="HC74" s="2">
        <f t="shared" si="291"/>
        <v>13653.639950647177</v>
      </c>
      <c r="HD74" s="37">
        <f>HD58+HD59</f>
        <v>10649.813130577946</v>
      </c>
      <c r="HE74" s="2">
        <f t="shared" ref="HE74:HP74" si="292">HE58+HE59</f>
        <v>10916.283066938038</v>
      </c>
      <c r="HF74" s="2">
        <f t="shared" si="292"/>
        <v>10576.327102528363</v>
      </c>
      <c r="HG74" s="2">
        <f t="shared" si="292"/>
        <v>10439.753744632008</v>
      </c>
      <c r="HH74" s="2">
        <f t="shared" si="292"/>
        <v>9707.8831729805825</v>
      </c>
      <c r="HI74" s="2">
        <f t="shared" si="292"/>
        <v>9472.7784479891816</v>
      </c>
      <c r="HJ74" s="2">
        <f t="shared" si="292"/>
        <v>8738.3041382845786</v>
      </c>
      <c r="HK74" s="2">
        <f t="shared" si="292"/>
        <v>8662.3968588098251</v>
      </c>
      <c r="HL74" s="2">
        <f t="shared" si="292"/>
        <v>8559.591529754096</v>
      </c>
      <c r="HM74" s="2">
        <f t="shared" si="292"/>
        <v>8329.0404797791907</v>
      </c>
      <c r="HN74" s="2">
        <f t="shared" si="292"/>
        <v>7343.155878062099</v>
      </c>
      <c r="HO74" s="2">
        <f t="shared" si="292"/>
        <v>7261.1592504946248</v>
      </c>
      <c r="HP74" s="2">
        <f t="shared" si="292"/>
        <v>6920.7582955403059</v>
      </c>
      <c r="HQ74" s="2">
        <f t="shared" ref="HQ74:HS74" si="293">HQ58+HQ59</f>
        <v>7081.3882810459172</v>
      </c>
      <c r="HR74" s="2">
        <f t="shared" si="293"/>
        <v>6471.9132560417866</v>
      </c>
      <c r="HS74" s="2">
        <f t="shared" si="293"/>
        <v>6270.9109505449042</v>
      </c>
      <c r="HT74" s="37">
        <f>HT58+HT59</f>
        <v>21562.93317615637</v>
      </c>
      <c r="HU74" s="2">
        <f t="shared" ref="HU74:IF74" si="294">HU58+HU59</f>
        <v>22174.717064439305</v>
      </c>
      <c r="HV74" s="2">
        <f t="shared" si="294"/>
        <v>20480.545300958234</v>
      </c>
      <c r="HW74" s="2">
        <f t="shared" si="294"/>
        <v>23026.508272307867</v>
      </c>
      <c r="HX74" s="2">
        <f t="shared" si="294"/>
        <v>20964.672784131431</v>
      </c>
      <c r="HY74" s="2">
        <f t="shared" si="294"/>
        <v>22218.165851115373</v>
      </c>
      <c r="HZ74" s="2">
        <f t="shared" si="294"/>
        <v>20697.024163181737</v>
      </c>
      <c r="IA74" s="2">
        <f t="shared" si="294"/>
        <v>25556.479967733772</v>
      </c>
      <c r="IB74" s="2">
        <f t="shared" si="294"/>
        <v>24798.620827406798</v>
      </c>
      <c r="IC74" s="2">
        <f t="shared" si="294"/>
        <v>23699.027895771669</v>
      </c>
      <c r="ID74" s="2">
        <f t="shared" si="294"/>
        <v>22705.883457270829</v>
      </c>
      <c r="IE74" s="2">
        <f t="shared" si="294"/>
        <v>22473.304217734702</v>
      </c>
      <c r="IF74" s="2">
        <f t="shared" si="294"/>
        <v>21850.153409493407</v>
      </c>
      <c r="IG74" s="2">
        <f t="shared" ref="IG74:IH74" si="295">IG58+IG59</f>
        <v>22150.064506557093</v>
      </c>
      <c r="IH74" s="2">
        <f t="shared" si="295"/>
        <v>22973.948344466327</v>
      </c>
      <c r="II74" s="38">
        <f t="shared" ref="II74" si="296">II58+II59</f>
        <v>21203.633758384</v>
      </c>
    </row>
    <row r="75" spans="1:243" x14ac:dyDescent="0.35">
      <c r="A75" s="16"/>
      <c r="B75" s="63"/>
      <c r="C75" s="54" t="s">
        <v>96</v>
      </c>
      <c r="D75" s="39">
        <f>SUM(D66:D74)</f>
        <v>67500.346317583084</v>
      </c>
      <c r="E75" s="40">
        <f t="shared" ref="E75:P75" si="297">SUM(E66:E74)</f>
        <v>62056.222629727461</v>
      </c>
      <c r="F75" s="40">
        <f t="shared" si="297"/>
        <v>68201.045501670626</v>
      </c>
      <c r="G75" s="40">
        <f t="shared" si="297"/>
        <v>62904.04982373392</v>
      </c>
      <c r="H75" s="40">
        <f t="shared" si="297"/>
        <v>59352.997833465837</v>
      </c>
      <c r="I75" s="40">
        <f t="shared" si="297"/>
        <v>57780.672805883121</v>
      </c>
      <c r="J75" s="40">
        <f t="shared" si="297"/>
        <v>56219.744790973455</v>
      </c>
      <c r="K75" s="40">
        <f t="shared" si="297"/>
        <v>56870.920681978678</v>
      </c>
      <c r="L75" s="40">
        <f t="shared" si="297"/>
        <v>57817.277612421633</v>
      </c>
      <c r="M75" s="40">
        <f t="shared" si="297"/>
        <v>56470.755497218925</v>
      </c>
      <c r="N75" s="40">
        <f t="shared" si="297"/>
        <v>55463.318821765548</v>
      </c>
      <c r="O75" s="40">
        <f t="shared" si="297"/>
        <v>54189.417792802647</v>
      </c>
      <c r="P75" s="40">
        <f t="shared" si="297"/>
        <v>48660.316149609702</v>
      </c>
      <c r="Q75" s="40">
        <f>SUM(Q66:Q74)</f>
        <v>50681.958704908116</v>
      </c>
      <c r="R75" s="40">
        <f t="shared" ref="R75:S75" si="298">SUM(R66:R74)</f>
        <v>49492.39685298851</v>
      </c>
      <c r="S75" s="40">
        <f t="shared" si="298"/>
        <v>48754.010636379295</v>
      </c>
      <c r="T75" s="39">
        <f>SUM(T66:T74)</f>
        <v>55853.211267316801</v>
      </c>
      <c r="U75" s="40">
        <f t="shared" ref="U75:AF75" si="299">SUM(U66:U74)</f>
        <v>51029.412131185825</v>
      </c>
      <c r="V75" s="40">
        <f t="shared" si="299"/>
        <v>57048.409379552402</v>
      </c>
      <c r="W75" s="40">
        <f t="shared" si="299"/>
        <v>52229.786407280772</v>
      </c>
      <c r="X75" s="40">
        <f t="shared" si="299"/>
        <v>49085.160646820281</v>
      </c>
      <c r="Y75" s="40">
        <f t="shared" si="299"/>
        <v>47638.967638003967</v>
      </c>
      <c r="Z75" s="40">
        <f t="shared" si="299"/>
        <v>46070.762281997391</v>
      </c>
      <c r="AA75" s="40">
        <f t="shared" si="299"/>
        <v>46837.290287906391</v>
      </c>
      <c r="AB75" s="40">
        <f t="shared" si="299"/>
        <v>47862.966534562562</v>
      </c>
      <c r="AC75" s="40">
        <f t="shared" si="299"/>
        <v>46474.969834333489</v>
      </c>
      <c r="AD75" s="40">
        <f t="shared" si="299"/>
        <v>45830.16394940258</v>
      </c>
      <c r="AE75" s="40">
        <f t="shared" si="299"/>
        <v>44714.38173601107</v>
      </c>
      <c r="AF75" s="40">
        <f t="shared" si="299"/>
        <v>39271.662044757941</v>
      </c>
      <c r="AG75" s="40">
        <f t="shared" ref="AG75" si="300">SUM(AG66:AG74)</f>
        <v>41496.558529891954</v>
      </c>
      <c r="AH75" s="40">
        <f t="shared" ref="AH75:AI75" si="301">SUM(AH66:AH74)</f>
        <v>40345.148379782418</v>
      </c>
      <c r="AI75" s="40">
        <f t="shared" si="301"/>
        <v>39833.785519910438</v>
      </c>
      <c r="AJ75" s="39">
        <f>SUM(AJ66:AJ74)</f>
        <v>225968.75297056342</v>
      </c>
      <c r="AK75" s="40">
        <f t="shared" ref="AK75:AT75" si="302">SUM(AK66:AK74)</f>
        <v>219989.28818709485</v>
      </c>
      <c r="AL75" s="40">
        <f t="shared" si="302"/>
        <v>215897.35467089419</v>
      </c>
      <c r="AM75" s="40">
        <f t="shared" si="302"/>
        <v>209554.23447342409</v>
      </c>
      <c r="AN75" s="40">
        <f t="shared" si="302"/>
        <v>202148.00371522884</v>
      </c>
      <c r="AO75" s="40">
        <f t="shared" si="302"/>
        <v>198201.63313061261</v>
      </c>
      <c r="AP75" s="40">
        <f t="shared" si="302"/>
        <v>192767.82120821235</v>
      </c>
      <c r="AQ75" s="40">
        <f t="shared" si="302"/>
        <v>187918.98085835151</v>
      </c>
      <c r="AR75" s="40">
        <f t="shared" si="302"/>
        <v>185437.29980557392</v>
      </c>
      <c r="AS75" s="40">
        <f t="shared" si="302"/>
        <v>183892.64578723657</v>
      </c>
      <c r="AT75" s="40">
        <f t="shared" si="302"/>
        <v>180499.51006299962</v>
      </c>
      <c r="AU75" s="40">
        <f t="shared" ref="AU75:AW75" si="303">SUM(AU66:AU74)</f>
        <v>174823.76795015202</v>
      </c>
      <c r="AV75" s="40">
        <f t="shared" si="303"/>
        <v>171364.57902306961</v>
      </c>
      <c r="AW75" s="40">
        <f t="shared" si="303"/>
        <v>169471.6782043128</v>
      </c>
      <c r="AX75" s="40">
        <f t="shared" ref="AX75:AY75" si="304">SUM(AX66:AX74)</f>
        <v>168048.94089151698</v>
      </c>
      <c r="AY75" s="41">
        <f t="shared" si="304"/>
        <v>166187.88117553471</v>
      </c>
      <c r="AZ75" s="40">
        <f>SUM(AZ66:AZ74)</f>
        <v>14495.324037840641</v>
      </c>
      <c r="BA75" s="40">
        <f t="shared" ref="BA75:BL75" si="305">SUM(BA66:BA74)</f>
        <v>13834.342317810502</v>
      </c>
      <c r="BB75" s="40">
        <f t="shared" si="305"/>
        <v>14374.051948540988</v>
      </c>
      <c r="BC75" s="40">
        <f t="shared" si="305"/>
        <v>13271.799482092678</v>
      </c>
      <c r="BD75" s="40">
        <f t="shared" si="305"/>
        <v>13053.521048962619</v>
      </c>
      <c r="BE75" s="40">
        <f t="shared" si="305"/>
        <v>13164.861087547673</v>
      </c>
      <c r="BF75" s="40">
        <f t="shared" si="305"/>
        <v>13551.639437117585</v>
      </c>
      <c r="BG75" s="40">
        <f t="shared" si="305"/>
        <v>13686.44586433376</v>
      </c>
      <c r="BH75" s="40">
        <f t="shared" si="305"/>
        <v>13578.382383023933</v>
      </c>
      <c r="BI75" s="40">
        <f t="shared" si="305"/>
        <v>14057.564693343531</v>
      </c>
      <c r="BJ75" s="40">
        <f t="shared" si="305"/>
        <v>13219.374173594701</v>
      </c>
      <c r="BK75" s="40">
        <f t="shared" si="305"/>
        <v>13444.442506640773</v>
      </c>
      <c r="BL75" s="40">
        <f t="shared" si="305"/>
        <v>13600.634610793481</v>
      </c>
      <c r="BM75" s="40">
        <f t="shared" ref="BM75:BO75" si="306">SUM(BM66:BM74)</f>
        <v>13222.521834675737</v>
      </c>
      <c r="BN75" s="40">
        <f t="shared" si="306"/>
        <v>13402.029400736104</v>
      </c>
      <c r="BO75" s="40">
        <f t="shared" si="306"/>
        <v>12978.318541359011</v>
      </c>
      <c r="BP75" s="39">
        <f>SUM(BP66:BP74)</f>
        <v>1087453.3018110218</v>
      </c>
      <c r="BQ75" s="40">
        <f t="shared" ref="BQ75:CA75" si="307">SUM(BQ66:BQ74)</f>
        <v>1084068.5075665689</v>
      </c>
      <c r="BR75" s="40">
        <f t="shared" si="307"/>
        <v>1063738.010635939</v>
      </c>
      <c r="BS75" s="40">
        <f t="shared" si="307"/>
        <v>1038909.9064939125</v>
      </c>
      <c r="BT75" s="40">
        <f t="shared" si="307"/>
        <v>1022805.0832864566</v>
      </c>
      <c r="BU75" s="40">
        <f t="shared" si="307"/>
        <v>1013805.5957373218</v>
      </c>
      <c r="BV75" s="40">
        <f t="shared" si="307"/>
        <v>1039126.7435921927</v>
      </c>
      <c r="BW75" s="40">
        <f t="shared" si="307"/>
        <v>1058529.7468162382</v>
      </c>
      <c r="BX75" s="40">
        <f>SUM(BX66:BX74)</f>
        <v>1076452.954168214</v>
      </c>
      <c r="BY75" s="40">
        <f>SUM(BY66:BY74)</f>
        <v>1041370.0793334602</v>
      </c>
      <c r="BZ75" s="40">
        <f t="shared" si="307"/>
        <v>986368.76158120506</v>
      </c>
      <c r="CA75" s="40">
        <f t="shared" si="307"/>
        <v>937452.86375918845</v>
      </c>
      <c r="CB75" s="40">
        <f>SUM(CB66:CB74)</f>
        <v>889399.61298722459</v>
      </c>
      <c r="CC75" s="40">
        <f t="shared" ref="CC75" si="308">SUM(CC66:CC74)</f>
        <v>851852.16650852608</v>
      </c>
      <c r="CD75" s="40">
        <f>SUM(CD66:CD74)</f>
        <v>817342.55858123128</v>
      </c>
      <c r="CE75" s="40">
        <f>SUM(CE66:CE74)</f>
        <v>758379.55647748522</v>
      </c>
      <c r="CF75" s="39">
        <f>SUM(CF66:CF74)</f>
        <v>316205.71912456694</v>
      </c>
      <c r="CG75" s="40">
        <f t="shared" ref="CG75:CS75" si="309">SUM(CG66:CG74)</f>
        <v>44780.057558626955</v>
      </c>
      <c r="CH75" s="40">
        <f>SUM(CH66:CH74)</f>
        <v>169244.38117181198</v>
      </c>
      <c r="CI75" s="40">
        <f>SUM(CI66:CI74)</f>
        <v>193666.62294370998</v>
      </c>
      <c r="CJ75" s="40">
        <f t="shared" si="309"/>
        <v>70942.200679743008</v>
      </c>
      <c r="CK75" s="40">
        <f t="shared" si="309"/>
        <v>46216.017452384993</v>
      </c>
      <c r="CL75" s="40">
        <f t="shared" si="309"/>
        <v>73885.169665593014</v>
      </c>
      <c r="CM75" s="40">
        <f t="shared" si="309"/>
        <v>31693.523564079002</v>
      </c>
      <c r="CN75" s="40">
        <f t="shared" si="309"/>
        <v>28114.9169565339</v>
      </c>
      <c r="CO75" s="40">
        <f t="shared" si="309"/>
        <v>32949.489675684999</v>
      </c>
      <c r="CP75" s="40">
        <f t="shared" si="309"/>
        <v>55671.161103820203</v>
      </c>
      <c r="CQ75" s="40">
        <f t="shared" si="309"/>
        <v>44425.9480307505</v>
      </c>
      <c r="CR75" s="40">
        <f t="shared" si="309"/>
        <v>58653.468247828103</v>
      </c>
      <c r="CS75" s="40">
        <f t="shared" si="309"/>
        <v>44749.4939952239</v>
      </c>
      <c r="CT75" s="40">
        <f t="shared" ref="CT75:CU75" si="310">SUM(CT66:CT74)</f>
        <v>34433.1778374844</v>
      </c>
      <c r="CU75" s="40">
        <f t="shared" si="310"/>
        <v>31348.102818082101</v>
      </c>
      <c r="CV75" s="39">
        <f>SUM(CV66:CV74)</f>
        <v>75090.076127127657</v>
      </c>
      <c r="CW75" s="40">
        <f t="shared" ref="CW75:DH75" si="311">SUM(CW66:CW74)</f>
        <v>72161.149957983609</v>
      </c>
      <c r="CX75" s="40">
        <f t="shared" si="311"/>
        <v>65404.033162078587</v>
      </c>
      <c r="CY75" s="40">
        <f t="shared" si="311"/>
        <v>57141.459005092256</v>
      </c>
      <c r="CZ75" s="40">
        <f t="shared" si="311"/>
        <v>54762.720677832753</v>
      </c>
      <c r="DA75" s="40">
        <f t="shared" si="311"/>
        <v>43349.63883215026</v>
      </c>
      <c r="DB75" s="40">
        <f t="shared" si="311"/>
        <v>47287.151052171954</v>
      </c>
      <c r="DC75" s="40">
        <f t="shared" si="311"/>
        <v>54767.505609685017</v>
      </c>
      <c r="DD75" s="40">
        <f t="shared" si="311"/>
        <v>59227.480676934472</v>
      </c>
      <c r="DE75" s="40">
        <f t="shared" si="311"/>
        <v>47217.368097650091</v>
      </c>
      <c r="DF75" s="40">
        <f t="shared" si="311"/>
        <v>33994.511911345224</v>
      </c>
      <c r="DG75" s="40">
        <f t="shared" si="311"/>
        <v>35314.478137595666</v>
      </c>
      <c r="DH75" s="40">
        <f t="shared" si="311"/>
        <v>38224.639110478594</v>
      </c>
      <c r="DI75" s="40">
        <f t="shared" ref="DI75:DK75" si="312">SUM(DI66:DI74)</f>
        <v>39623.238602596328</v>
      </c>
      <c r="DJ75" s="40">
        <f t="shared" si="312"/>
        <v>38564.600629793844</v>
      </c>
      <c r="DK75" s="40">
        <f t="shared" si="312"/>
        <v>37982.370798206226</v>
      </c>
      <c r="DL75" s="39">
        <f>SUM(DL66:DL74)</f>
        <v>57326.120296255969</v>
      </c>
      <c r="DM75" s="40">
        <f t="shared" ref="DM75:DX75" si="313">SUM(DM66:DM74)</f>
        <v>50911.68291243002</v>
      </c>
      <c r="DN75" s="40">
        <f t="shared" si="313"/>
        <v>46952.151297287855</v>
      </c>
      <c r="DO75" s="40">
        <f t="shared" si="313"/>
        <v>35005.895570401517</v>
      </c>
      <c r="DP75" s="40">
        <f t="shared" si="313"/>
        <v>31386.894164024354</v>
      </c>
      <c r="DQ75" s="40">
        <f t="shared" si="313"/>
        <v>35898.030171805622</v>
      </c>
      <c r="DR75" s="40">
        <f t="shared" si="313"/>
        <v>33963.778885031141</v>
      </c>
      <c r="DS75" s="40">
        <f t="shared" si="313"/>
        <v>31763.560269619724</v>
      </c>
      <c r="DT75" s="40">
        <f t="shared" si="313"/>
        <v>42941.314143173549</v>
      </c>
      <c r="DU75" s="40">
        <f t="shared" si="313"/>
        <v>41979.182559116642</v>
      </c>
      <c r="DV75" s="40">
        <f t="shared" si="313"/>
        <v>34823.616852235871</v>
      </c>
      <c r="DW75" s="40">
        <f t="shared" si="313"/>
        <v>35086.143883387085</v>
      </c>
      <c r="DX75" s="40">
        <f t="shared" si="313"/>
        <v>20751.384318233191</v>
      </c>
      <c r="DY75" s="40">
        <f t="shared" ref="DY75:EA75" si="314">SUM(DY66:DY74)</f>
        <v>20700.47934788284</v>
      </c>
      <c r="DZ75" s="40">
        <f t="shared" si="314"/>
        <v>20445.038953687912</v>
      </c>
      <c r="EA75" s="40">
        <f t="shared" si="314"/>
        <v>20037.023246486206</v>
      </c>
      <c r="EB75" s="39">
        <f>SUM(EB66:EB74)</f>
        <v>257965.77710958684</v>
      </c>
      <c r="EC75" s="40">
        <f t="shared" ref="EC75:EN75" si="315">SUM(EC66:EC74)</f>
        <v>232315.38028633912</v>
      </c>
      <c r="ED75" s="40">
        <f t="shared" si="315"/>
        <v>234393.38959464288</v>
      </c>
      <c r="EE75" s="40">
        <f t="shared" si="315"/>
        <v>202983.77908302948</v>
      </c>
      <c r="EF75" s="40">
        <f t="shared" si="315"/>
        <v>183240.50555558031</v>
      </c>
      <c r="EG75" s="40">
        <f t="shared" si="315"/>
        <v>186119.15042045564</v>
      </c>
      <c r="EH75" s="40">
        <f t="shared" si="315"/>
        <v>186410.65798996945</v>
      </c>
      <c r="EI75" s="40">
        <f t="shared" si="315"/>
        <v>187843.50040826591</v>
      </c>
      <c r="EJ75" s="40">
        <f t="shared" si="315"/>
        <v>197492.06863953487</v>
      </c>
      <c r="EK75" s="40">
        <f t="shared" si="315"/>
        <v>188077.02933331201</v>
      </c>
      <c r="EL75" s="40">
        <f t="shared" si="315"/>
        <v>185516.74112873114</v>
      </c>
      <c r="EM75" s="40">
        <f t="shared" si="315"/>
        <v>177051.3901550291</v>
      </c>
      <c r="EN75" s="40">
        <f t="shared" si="315"/>
        <v>154261.06414546535</v>
      </c>
      <c r="EO75" s="40">
        <f t="shared" ref="EO75:EQ75" si="316">SUM(EO66:EO74)</f>
        <v>148331.24189156055</v>
      </c>
      <c r="EP75" s="40">
        <f t="shared" si="316"/>
        <v>149934.71702829382</v>
      </c>
      <c r="EQ75" s="40">
        <f t="shared" si="316"/>
        <v>141565.26975024748</v>
      </c>
      <c r="ER75" s="39">
        <f>SUM(ER66:ER74)</f>
        <v>438375.39477795816</v>
      </c>
      <c r="ES75" s="40">
        <f t="shared" ref="ES75:FD75" si="317">SUM(ES66:ES74)</f>
        <v>421437.5270489729</v>
      </c>
      <c r="ET75" s="40">
        <f t="shared" si="317"/>
        <v>412926.74737308186</v>
      </c>
      <c r="EU75" s="40">
        <f t="shared" si="317"/>
        <v>393824.89491655573</v>
      </c>
      <c r="EV75" s="40">
        <f t="shared" si="317"/>
        <v>367254.20407172968</v>
      </c>
      <c r="EW75" s="40">
        <f t="shared" si="317"/>
        <v>359891.83668907953</v>
      </c>
      <c r="EX75" s="40">
        <f t="shared" si="317"/>
        <v>349235.23881262605</v>
      </c>
      <c r="EY75" s="40">
        <f t="shared" si="317"/>
        <v>337887.56714694353</v>
      </c>
      <c r="EZ75" s="40">
        <f t="shared" si="317"/>
        <v>344446.0186793016</v>
      </c>
      <c r="FA75" s="40">
        <f t="shared" si="317"/>
        <v>336162.31071592739</v>
      </c>
      <c r="FB75" s="40">
        <f t="shared" si="317"/>
        <v>315912.64454945771</v>
      </c>
      <c r="FC75" s="40">
        <f t="shared" si="317"/>
        <v>310357.05390431848</v>
      </c>
      <c r="FD75" s="40">
        <f t="shared" si="317"/>
        <v>289522.08800280868</v>
      </c>
      <c r="FE75" s="40">
        <f t="shared" ref="FE75:FG75" si="318">SUM(FE66:FE74)</f>
        <v>290435.86600171716</v>
      </c>
      <c r="FF75" s="40">
        <f t="shared" si="318"/>
        <v>282076.96001952607</v>
      </c>
      <c r="FG75" s="40">
        <f t="shared" si="318"/>
        <v>274873.94283764454</v>
      </c>
      <c r="FH75" s="39">
        <f>SUM(FH66:FH74)</f>
        <v>59690.936782830024</v>
      </c>
      <c r="FI75" s="40">
        <f t="shared" ref="FI75:FT75" si="319">SUM(FI66:FI74)</f>
        <v>55656.03864501066</v>
      </c>
      <c r="FJ75" s="40">
        <f t="shared" si="319"/>
        <v>57134.229553243502</v>
      </c>
      <c r="FK75" s="40">
        <f t="shared" si="319"/>
        <v>57022.624666618962</v>
      </c>
      <c r="FL75" s="40">
        <f t="shared" si="319"/>
        <v>55402.059954768942</v>
      </c>
      <c r="FM75" s="40">
        <f t="shared" si="319"/>
        <v>56515.195931089278</v>
      </c>
      <c r="FN75" s="40">
        <f t="shared" si="319"/>
        <v>56918.816252915494</v>
      </c>
      <c r="FO75" s="40">
        <f t="shared" si="319"/>
        <v>56871.104412879133</v>
      </c>
      <c r="FP75" s="40">
        <f t="shared" si="319"/>
        <v>55893.802199194375</v>
      </c>
      <c r="FQ75" s="40">
        <f t="shared" si="319"/>
        <v>56538.828088115122</v>
      </c>
      <c r="FR75" s="40">
        <f t="shared" si="319"/>
        <v>55962.578433949486</v>
      </c>
      <c r="FS75" s="40">
        <f t="shared" si="319"/>
        <v>55193.124293922767</v>
      </c>
      <c r="FT75" s="40">
        <f t="shared" si="319"/>
        <v>56405.737561697271</v>
      </c>
      <c r="FU75" s="40">
        <f t="shared" ref="FU75:FW75" si="320">SUM(FU66:FU74)</f>
        <v>54852.800460923878</v>
      </c>
      <c r="FV75" s="40">
        <f t="shared" si="320"/>
        <v>54307.99499099575</v>
      </c>
      <c r="FW75" s="40">
        <f t="shared" si="320"/>
        <v>54445.325400826885</v>
      </c>
      <c r="FX75" s="39">
        <f>SUM(FX66:FX74)</f>
        <v>197430.53027625516</v>
      </c>
      <c r="FY75" s="40">
        <f t="shared" ref="FY75:GJ75" si="321">SUM(FY66:FY74)</f>
        <v>181944.31117380009</v>
      </c>
      <c r="FZ75" s="40">
        <f t="shared" si="321"/>
        <v>178983.58334373048</v>
      </c>
      <c r="GA75" s="40">
        <f t="shared" si="321"/>
        <v>176585.02048351843</v>
      </c>
      <c r="GB75" s="40">
        <f t="shared" si="321"/>
        <v>168537.04537401861</v>
      </c>
      <c r="GC75" s="40">
        <f t="shared" si="321"/>
        <v>161479.11361376417</v>
      </c>
      <c r="GD75" s="40">
        <f t="shared" si="321"/>
        <v>157719.76754316076</v>
      </c>
      <c r="GE75" s="40">
        <f t="shared" si="321"/>
        <v>159238.43528390958</v>
      </c>
      <c r="GF75" s="40">
        <f t="shared" si="321"/>
        <v>152796.24855958504</v>
      </c>
      <c r="GG75" s="40">
        <f t="shared" si="321"/>
        <v>145093.47343851579</v>
      </c>
      <c r="GH75" s="40">
        <f t="shared" si="321"/>
        <v>140753.70993249986</v>
      </c>
      <c r="GI75" s="40">
        <f t="shared" si="321"/>
        <v>141640.9036257416</v>
      </c>
      <c r="GJ75" s="40">
        <f t="shared" si="321"/>
        <v>139704.13609948065</v>
      </c>
      <c r="GK75" s="40">
        <f t="shared" ref="GK75:GM75" si="322">SUM(GK66:GK74)</f>
        <v>136328.82654633373</v>
      </c>
      <c r="GL75" s="40">
        <f t="shared" si="322"/>
        <v>139780.44769148671</v>
      </c>
      <c r="GM75" s="40">
        <f t="shared" si="322"/>
        <v>138231.935562775</v>
      </c>
      <c r="GN75" s="39">
        <f>SUM(GN66:GN74)</f>
        <v>74026.659924368869</v>
      </c>
      <c r="GO75" s="40">
        <f t="shared" ref="GO75:GZ75" si="323">SUM(GO66:GO74)</f>
        <v>71059.997842857338</v>
      </c>
      <c r="GP75" s="40">
        <f t="shared" si="323"/>
        <v>68469.915159108743</v>
      </c>
      <c r="GQ75" s="40">
        <f t="shared" si="323"/>
        <v>67964.11440981843</v>
      </c>
      <c r="GR75" s="40">
        <f t="shared" si="323"/>
        <v>64113.283671937839</v>
      </c>
      <c r="GS75" s="40">
        <f t="shared" si="323"/>
        <v>65330.683489039882</v>
      </c>
      <c r="GT75" s="40">
        <f t="shared" si="323"/>
        <v>61750.877209810409</v>
      </c>
      <c r="GU75" s="40">
        <f t="shared" si="323"/>
        <v>48028.021289373988</v>
      </c>
      <c r="GV75" s="40">
        <f t="shared" si="323"/>
        <v>48957.712906158944</v>
      </c>
      <c r="GW75" s="40">
        <f t="shared" si="323"/>
        <v>48334.111656846842</v>
      </c>
      <c r="GX75" s="40">
        <f t="shared" si="323"/>
        <v>47371.398647706512</v>
      </c>
      <c r="GY75" s="40">
        <f t="shared" si="323"/>
        <v>45952.812103838703</v>
      </c>
      <c r="GZ75" s="40">
        <f t="shared" si="323"/>
        <v>43205.919944338973</v>
      </c>
      <c r="HA75" s="40">
        <f t="shared" ref="HA75:HC75" si="324">SUM(HA66:HA74)</f>
        <v>42449.63489067374</v>
      </c>
      <c r="HB75" s="40">
        <f t="shared" si="324"/>
        <v>43533.230998554034</v>
      </c>
      <c r="HC75" s="40">
        <f t="shared" si="324"/>
        <v>41850.904426627625</v>
      </c>
      <c r="HD75" s="39">
        <f>SUM(HD66:HD74)</f>
        <v>33876.464252309423</v>
      </c>
      <c r="HE75" s="40">
        <f t="shared" ref="HE75:HP75" si="325">SUM(HE66:HE74)</f>
        <v>31527.765129566895</v>
      </c>
      <c r="HF75" s="40">
        <f t="shared" si="325"/>
        <v>30962.340401435205</v>
      </c>
      <c r="HG75" s="40">
        <f t="shared" si="325"/>
        <v>28130.317670998556</v>
      </c>
      <c r="HH75" s="40">
        <f t="shared" si="325"/>
        <v>26114.14609052314</v>
      </c>
      <c r="HI75" s="40">
        <f t="shared" si="325"/>
        <v>25947.323204152031</v>
      </c>
      <c r="HJ75" s="40">
        <f t="shared" si="325"/>
        <v>23229.630791483745</v>
      </c>
      <c r="HK75" s="40">
        <f t="shared" si="325"/>
        <v>20857.106706136285</v>
      </c>
      <c r="HL75" s="40">
        <f t="shared" si="325"/>
        <v>22181.763512456819</v>
      </c>
      <c r="HM75" s="40">
        <f t="shared" si="325"/>
        <v>22145.849211330049</v>
      </c>
      <c r="HN75" s="40">
        <f t="shared" si="325"/>
        <v>21277.639306315126</v>
      </c>
      <c r="HO75" s="40">
        <f t="shared" si="325"/>
        <v>20007.488082359665</v>
      </c>
      <c r="HP75" s="40">
        <f t="shared" si="325"/>
        <v>17865.829808622933</v>
      </c>
      <c r="HQ75" s="40">
        <f t="shared" ref="HQ75:HS75" si="326">SUM(HQ66:HQ74)</f>
        <v>16807.21765623536</v>
      </c>
      <c r="HR75" s="40">
        <f t="shared" si="326"/>
        <v>16658.928899711151</v>
      </c>
      <c r="HS75" s="40">
        <f t="shared" si="326"/>
        <v>16585.508297806409</v>
      </c>
      <c r="HT75" s="39">
        <f>SUM(HT66:HT74)</f>
        <v>152572.12451567888</v>
      </c>
      <c r="HU75" s="40">
        <f t="shared" ref="HU75:IF75" si="327">SUM(HU66:HU74)</f>
        <v>148635.48346547905</v>
      </c>
      <c r="HV75" s="40">
        <f t="shared" si="327"/>
        <v>142106.67590036668</v>
      </c>
      <c r="HW75" s="40">
        <f t="shared" si="327"/>
        <v>145164.1001171268</v>
      </c>
      <c r="HX75" s="40">
        <f t="shared" si="327"/>
        <v>139072.17070213819</v>
      </c>
      <c r="HY75" s="40">
        <f t="shared" si="327"/>
        <v>141797.37911524149</v>
      </c>
      <c r="HZ75" s="40">
        <f t="shared" si="327"/>
        <v>137395.71831282717</v>
      </c>
      <c r="IA75" s="40">
        <f t="shared" si="327"/>
        <v>87956.25002385152</v>
      </c>
      <c r="IB75" s="40">
        <f t="shared" si="327"/>
        <v>88763.916699101712</v>
      </c>
      <c r="IC75" s="40">
        <f t="shared" si="327"/>
        <v>87782.126485498477</v>
      </c>
      <c r="ID75" s="40">
        <f t="shared" si="327"/>
        <v>86488.178435273265</v>
      </c>
      <c r="IE75" s="40">
        <f t="shared" si="327"/>
        <v>85079.589948562963</v>
      </c>
      <c r="IF75" s="40">
        <f t="shared" si="327"/>
        <v>81935.922345807368</v>
      </c>
      <c r="IG75" s="40">
        <f t="shared" ref="IG75:IH75" si="328">SUM(IG66:IG74)</f>
        <v>81936.583992152169</v>
      </c>
      <c r="IH75" s="40">
        <f t="shared" si="328"/>
        <v>84300.244864626846</v>
      </c>
      <c r="II75" s="41">
        <f t="shared" ref="II75" si="329">SUM(II66:II74)</f>
        <v>80219.28275805703</v>
      </c>
    </row>
    <row r="76" spans="1:243" x14ac:dyDescent="0.3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</row>
    <row r="77" spans="1:243" x14ac:dyDescent="0.35"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7"/>
      <c r="CA77" s="87"/>
      <c r="CB77" s="87"/>
      <c r="CC77" s="87"/>
      <c r="CD77" s="87"/>
      <c r="CE77" s="87"/>
      <c r="CF77" s="87"/>
      <c r="CG77" s="87"/>
      <c r="CH77" s="87"/>
      <c r="CI77" s="87"/>
      <c r="CJ77" s="87"/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  <c r="ES77" s="87"/>
      <c r="ET77" s="87"/>
      <c r="EU77" s="87"/>
      <c r="EV77" s="87"/>
      <c r="EW77" s="87"/>
      <c r="EX77" s="87"/>
      <c r="EY77" s="87"/>
      <c r="EZ77" s="87"/>
      <c r="FA77" s="87"/>
      <c r="FB77" s="87"/>
      <c r="FC77" s="87"/>
      <c r="FD77" s="87"/>
      <c r="FE77" s="87"/>
      <c r="FF77" s="87"/>
      <c r="FG77" s="87"/>
      <c r="FH77" s="87"/>
      <c r="FI77" s="87"/>
      <c r="FJ77" s="87"/>
      <c r="FK77" s="87"/>
      <c r="FL77" s="87"/>
      <c r="FM77" s="87"/>
      <c r="FN77" s="87"/>
      <c r="FO77" s="87"/>
      <c r="FP77" s="87"/>
      <c r="FQ77" s="87"/>
      <c r="FR77" s="87"/>
      <c r="FS77" s="87"/>
      <c r="FT77" s="87"/>
      <c r="FU77" s="87"/>
      <c r="FV77" s="87"/>
      <c r="FW77" s="87"/>
      <c r="FX77" s="87"/>
      <c r="FY77" s="87"/>
      <c r="FZ77" s="87"/>
      <c r="GA77" s="87"/>
      <c r="GB77" s="87"/>
      <c r="GC77" s="87"/>
      <c r="GD77" s="87"/>
      <c r="GE77" s="87"/>
      <c r="GF77" s="87"/>
      <c r="GG77" s="87"/>
      <c r="GH77" s="87"/>
      <c r="GI77" s="87"/>
      <c r="GJ77" s="87"/>
      <c r="GK77" s="87"/>
      <c r="GL77" s="87"/>
      <c r="GM77" s="87"/>
      <c r="GN77" s="87"/>
      <c r="GO77" s="87"/>
      <c r="GP77" s="87"/>
      <c r="GQ77" s="87"/>
      <c r="GR77" s="87"/>
      <c r="GS77" s="87"/>
      <c r="GT77" s="87"/>
      <c r="GU77" s="87"/>
      <c r="GV77" s="87"/>
      <c r="GW77" s="87"/>
      <c r="GX77" s="87"/>
      <c r="GY77" s="87"/>
      <c r="GZ77" s="87"/>
      <c r="HA77" s="87"/>
      <c r="HB77" s="87"/>
      <c r="HC77" s="87"/>
      <c r="HD77" s="87"/>
      <c r="HE77" s="87"/>
      <c r="HF77" s="87"/>
      <c r="HG77" s="87"/>
      <c r="HH77" s="87"/>
      <c r="HI77" s="87"/>
      <c r="HJ77" s="87"/>
      <c r="HK77" s="87"/>
      <c r="HL77" s="87"/>
      <c r="HM77" s="87"/>
      <c r="HN77" s="87"/>
      <c r="HO77" s="87"/>
      <c r="HP77" s="87"/>
      <c r="HQ77" s="87"/>
      <c r="HR77" s="87"/>
      <c r="HS77" s="87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</row>
    <row r="78" spans="1:243" x14ac:dyDescent="0.35">
      <c r="D78" s="16"/>
      <c r="E78" s="16"/>
      <c r="F78" s="16"/>
      <c r="G78" s="16"/>
      <c r="H78" s="16"/>
      <c r="I78" s="3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3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3"/>
      <c r="AP78" s="3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3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3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3"/>
      <c r="CK78" s="3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3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3"/>
      <c r="DO78" s="3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3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3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3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3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3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3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3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</row>
    <row r="79" spans="1:243" x14ac:dyDescent="0.35">
      <c r="A79" s="3"/>
      <c r="B79" s="20"/>
      <c r="C79" s="20"/>
      <c r="D79" s="87"/>
      <c r="E79" s="87"/>
      <c r="F79" s="87"/>
      <c r="G79" s="87"/>
      <c r="H79" s="87"/>
      <c r="I79" s="88"/>
      <c r="J79" s="16"/>
      <c r="K79" s="16"/>
      <c r="L79" s="16"/>
      <c r="M79" s="16"/>
      <c r="N79" s="16"/>
      <c r="O79" s="16"/>
      <c r="P79" s="16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8"/>
      <c r="AB79" s="16"/>
      <c r="AC79" s="16"/>
      <c r="AD79" s="16"/>
      <c r="AE79" s="16"/>
      <c r="AF79" s="87"/>
      <c r="AG79" s="87"/>
      <c r="AH79" s="87"/>
      <c r="AI79" s="87"/>
      <c r="AJ79" s="87"/>
      <c r="AK79" s="87"/>
      <c r="AL79" s="87"/>
      <c r="AM79" s="87"/>
      <c r="AN79" s="87"/>
      <c r="AO79" s="88"/>
      <c r="AP79" s="88"/>
      <c r="AQ79" s="16"/>
      <c r="AR79" s="16"/>
      <c r="AS79" s="16"/>
      <c r="AT79" s="16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8"/>
      <c r="BF79" s="16"/>
      <c r="BG79" s="16"/>
      <c r="BH79" s="16"/>
      <c r="BI79" s="16"/>
      <c r="BJ79" s="16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8"/>
      <c r="BV79" s="16"/>
      <c r="BW79" s="16"/>
      <c r="BX79" s="16"/>
      <c r="BY79" s="16"/>
      <c r="BZ79" s="16"/>
      <c r="CA79" s="87"/>
      <c r="CB79" s="87"/>
      <c r="CC79" s="87"/>
      <c r="CD79" s="87"/>
      <c r="CE79" s="87"/>
      <c r="CF79" s="87"/>
      <c r="CG79" s="87"/>
      <c r="CH79" s="87"/>
      <c r="CI79" s="87"/>
      <c r="CJ79" s="88"/>
      <c r="CK79" s="88"/>
      <c r="CL79" s="16"/>
      <c r="CM79" s="16"/>
      <c r="CN79" s="16"/>
      <c r="CO79" s="16"/>
      <c r="CP79" s="87"/>
      <c r="CQ79" s="87"/>
      <c r="CR79" s="87"/>
      <c r="CS79" s="87"/>
      <c r="CT79" s="87"/>
      <c r="CU79" s="87"/>
      <c r="CV79" s="87"/>
      <c r="CW79" s="87"/>
      <c r="CX79" s="87"/>
      <c r="CY79" s="87"/>
      <c r="CZ79" s="88"/>
      <c r="DA79" s="16"/>
      <c r="DB79" s="16"/>
      <c r="DC79" s="16"/>
      <c r="DD79" s="16"/>
      <c r="DE79" s="87"/>
      <c r="DF79" s="87"/>
      <c r="DG79" s="87"/>
      <c r="DH79" s="87"/>
      <c r="DI79" s="87"/>
      <c r="DJ79" s="87"/>
      <c r="DK79" s="87"/>
      <c r="DL79" s="87"/>
      <c r="DM79" s="87"/>
      <c r="DN79" s="88"/>
      <c r="DO79" s="88"/>
      <c r="DP79" s="16"/>
      <c r="DQ79" s="16"/>
      <c r="DR79" s="16"/>
      <c r="DS79" s="16"/>
      <c r="DT79" s="87"/>
      <c r="DU79" s="87"/>
      <c r="DV79" s="87"/>
      <c r="DW79" s="87"/>
      <c r="DX79" s="87"/>
      <c r="DY79" s="87"/>
      <c r="DZ79" s="87"/>
      <c r="EA79" s="87"/>
      <c r="EB79" s="87"/>
      <c r="EC79" s="87"/>
      <c r="ED79" s="88"/>
      <c r="EE79" s="16"/>
      <c r="EF79" s="16"/>
      <c r="EG79" s="16"/>
      <c r="EH79" s="16"/>
      <c r="EI79" s="87"/>
      <c r="EJ79" s="87"/>
      <c r="EK79" s="87"/>
      <c r="EL79" s="87"/>
      <c r="EM79" s="87"/>
      <c r="EN79" s="87"/>
      <c r="EO79" s="87"/>
      <c r="EP79" s="87"/>
      <c r="EQ79" s="87"/>
      <c r="ER79" s="87"/>
      <c r="ES79" s="88"/>
      <c r="ET79" s="16"/>
      <c r="EU79" s="16"/>
      <c r="EV79" s="16"/>
      <c r="EW79" s="16"/>
      <c r="EX79" s="87"/>
      <c r="EY79" s="87"/>
      <c r="EZ79" s="87"/>
      <c r="FA79" s="87"/>
      <c r="FB79" s="87"/>
      <c r="FC79" s="87"/>
      <c r="FD79" s="87"/>
      <c r="FE79" s="87"/>
      <c r="FF79" s="87"/>
      <c r="FG79" s="87"/>
      <c r="FH79" s="88"/>
      <c r="FI79" s="16"/>
      <c r="FJ79" s="16"/>
      <c r="FK79" s="16"/>
      <c r="FL79" s="16"/>
      <c r="FM79" s="87"/>
      <c r="FN79" s="87"/>
      <c r="FO79" s="87"/>
      <c r="FP79" s="87"/>
      <c r="FQ79" s="87"/>
      <c r="FR79" s="87"/>
      <c r="FS79" s="87"/>
      <c r="FT79" s="88"/>
      <c r="FU79" s="16"/>
      <c r="FV79" s="16"/>
      <c r="FW79" s="16"/>
      <c r="FX79" s="16"/>
      <c r="FY79" s="16"/>
      <c r="FZ79" s="16"/>
      <c r="GA79" s="16"/>
      <c r="GB79" s="87"/>
      <c r="GC79" s="87"/>
      <c r="GD79" s="87"/>
      <c r="GE79" s="87"/>
      <c r="GF79" s="87"/>
      <c r="GG79" s="87"/>
      <c r="GH79" s="87"/>
      <c r="GI79" s="88"/>
      <c r="GJ79" s="16"/>
      <c r="GK79" s="16"/>
      <c r="GL79" s="16"/>
      <c r="GM79" s="16"/>
      <c r="GN79" s="16"/>
      <c r="GO79" s="16"/>
      <c r="GP79" s="16"/>
      <c r="GQ79" s="87"/>
      <c r="GR79" s="87"/>
      <c r="GS79" s="87"/>
      <c r="GT79" s="87"/>
      <c r="GU79" s="87"/>
      <c r="GV79" s="87"/>
      <c r="GW79" s="87"/>
      <c r="GX79" s="88"/>
      <c r="GY79" s="16"/>
      <c r="GZ79" s="16"/>
      <c r="HA79" s="16"/>
      <c r="HB79" s="16"/>
      <c r="HC79" s="16"/>
      <c r="HD79" s="16"/>
      <c r="HE79" s="16"/>
      <c r="HF79" s="87"/>
      <c r="HG79" s="87"/>
      <c r="HH79" s="87"/>
      <c r="HI79" s="87"/>
      <c r="HJ79" s="87"/>
      <c r="HK79" s="87"/>
      <c r="HL79" s="87"/>
      <c r="HM79" s="88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</row>
    <row r="80" spans="1:243" x14ac:dyDescent="0.35">
      <c r="A80" s="3"/>
      <c r="B80" s="20"/>
      <c r="C80" s="20"/>
      <c r="D80" s="16"/>
      <c r="E80" s="78"/>
      <c r="F80" s="78"/>
      <c r="G80" s="78"/>
      <c r="H80" s="78"/>
      <c r="I80" s="78"/>
      <c r="J80" s="86"/>
      <c r="K80" s="86"/>
      <c r="L80" s="86"/>
      <c r="M80" s="86"/>
      <c r="N80" s="86"/>
      <c r="O80" s="86"/>
      <c r="P80" s="86"/>
      <c r="Q80" s="16"/>
      <c r="R80" s="16"/>
      <c r="S80" s="16"/>
      <c r="T80" s="78"/>
      <c r="U80" s="78"/>
      <c r="V80" s="78"/>
      <c r="W80" s="78"/>
      <c r="X80" s="78"/>
      <c r="Y80" s="78"/>
      <c r="Z80" s="78"/>
      <c r="AA80" s="78"/>
      <c r="AB80" s="86"/>
      <c r="AC80" s="86"/>
      <c r="AD80" s="86"/>
      <c r="AE80" s="86"/>
      <c r="AF80" s="16"/>
      <c r="AG80" s="16"/>
      <c r="AH80" s="16"/>
      <c r="AI80" s="16"/>
      <c r="AJ80" s="16"/>
      <c r="AK80" s="78"/>
      <c r="AL80" s="78"/>
      <c r="AM80" s="78"/>
      <c r="AN80" s="78"/>
      <c r="AO80" s="78"/>
      <c r="AP80" s="78"/>
      <c r="AQ80" s="86"/>
      <c r="AR80" s="86"/>
      <c r="AS80" s="86"/>
      <c r="AT80" s="86"/>
      <c r="AU80" s="16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86"/>
      <c r="BG80" s="86"/>
      <c r="BH80" s="86"/>
      <c r="BI80" s="86"/>
      <c r="BJ80" s="86"/>
      <c r="BK80" s="16"/>
      <c r="BL80" s="16"/>
      <c r="BM80" s="78"/>
      <c r="BN80" s="78"/>
      <c r="BO80" s="78"/>
      <c r="BP80" s="78"/>
      <c r="BQ80" s="78"/>
      <c r="BR80" s="78"/>
      <c r="BS80" s="78"/>
      <c r="BT80" s="78"/>
      <c r="BU80" s="78"/>
      <c r="BV80" s="86"/>
      <c r="BW80" s="86"/>
      <c r="BX80" s="86"/>
      <c r="BY80" s="86"/>
      <c r="BZ80" s="86"/>
      <c r="CA80" s="16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86"/>
      <c r="CM80" s="86"/>
      <c r="CN80" s="86"/>
      <c r="CO80" s="86"/>
      <c r="CP80" s="16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86"/>
      <c r="DB80" s="86"/>
      <c r="DC80" s="86"/>
      <c r="DD80" s="86"/>
      <c r="DE80" s="16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86"/>
      <c r="DQ80" s="86"/>
      <c r="DR80" s="86"/>
      <c r="DS80" s="86"/>
      <c r="DT80" s="16"/>
      <c r="DU80" s="16"/>
      <c r="DV80" s="78"/>
      <c r="DW80" s="78"/>
      <c r="DX80" s="78"/>
      <c r="DY80" s="78"/>
      <c r="DZ80" s="78"/>
      <c r="EA80" s="78"/>
      <c r="EB80" s="78"/>
      <c r="EC80" s="78"/>
      <c r="ED80" s="78"/>
      <c r="EE80" s="86"/>
      <c r="EF80" s="86"/>
      <c r="EG80" s="86"/>
      <c r="EH80" s="86"/>
      <c r="EI80" s="16"/>
      <c r="EJ80" s="78"/>
      <c r="EK80" s="78"/>
      <c r="EL80" s="78"/>
      <c r="EM80" s="78"/>
      <c r="EN80" s="78"/>
      <c r="EO80" s="78"/>
      <c r="EP80" s="78"/>
      <c r="EQ80" s="78"/>
      <c r="ER80" s="78"/>
      <c r="ES80" s="78"/>
      <c r="ET80" s="86"/>
      <c r="EU80" s="86"/>
      <c r="EV80" s="86"/>
      <c r="EW80" s="86"/>
      <c r="EX80" s="16"/>
      <c r="EY80" s="16"/>
      <c r="EZ80" s="78"/>
      <c r="FA80" s="78"/>
      <c r="FB80" s="78"/>
      <c r="FC80" s="78"/>
      <c r="FD80" s="78"/>
      <c r="FE80" s="78"/>
      <c r="FF80" s="78"/>
      <c r="FG80" s="78"/>
      <c r="FH80" s="78"/>
      <c r="FI80" s="86"/>
      <c r="FJ80" s="86"/>
      <c r="FK80" s="86"/>
      <c r="FL80" s="86"/>
      <c r="FM80" s="16"/>
      <c r="FN80" s="78"/>
      <c r="FO80" s="78"/>
      <c r="FP80" s="78"/>
      <c r="FQ80" s="78"/>
      <c r="FR80" s="78"/>
      <c r="FS80" s="78"/>
      <c r="FT80" s="78"/>
      <c r="FU80" s="86"/>
      <c r="FV80" s="86"/>
      <c r="FW80" s="86"/>
      <c r="FX80" s="86"/>
      <c r="FY80" s="86"/>
      <c r="FZ80" s="86"/>
      <c r="GA80" s="86"/>
      <c r="GB80" s="16"/>
      <c r="GC80" s="78"/>
      <c r="GD80" s="78"/>
      <c r="GE80" s="78"/>
      <c r="GF80" s="78"/>
      <c r="GG80" s="78"/>
      <c r="GH80" s="78"/>
      <c r="GI80" s="78"/>
      <c r="GJ80" s="86"/>
      <c r="GK80" s="86"/>
      <c r="GL80" s="86"/>
      <c r="GM80" s="86"/>
      <c r="GN80" s="86"/>
      <c r="GO80" s="86"/>
      <c r="GP80" s="86"/>
      <c r="GQ80" s="16"/>
      <c r="GR80" s="78"/>
      <c r="GS80" s="78"/>
      <c r="GT80" s="78"/>
      <c r="GU80" s="78"/>
      <c r="GV80" s="78"/>
      <c r="GW80" s="78"/>
      <c r="GX80" s="78"/>
      <c r="GY80" s="86"/>
      <c r="GZ80" s="86"/>
      <c r="HA80" s="86"/>
      <c r="HB80" s="86"/>
      <c r="HC80" s="86"/>
      <c r="HD80" s="86"/>
      <c r="HE80" s="86"/>
      <c r="HF80" s="16"/>
      <c r="HG80" s="78"/>
      <c r="HH80" s="78"/>
      <c r="HI80" s="78"/>
      <c r="HJ80" s="78"/>
      <c r="HK80" s="78"/>
      <c r="HL80" s="78"/>
      <c r="HM80" s="78"/>
      <c r="HN80" s="86"/>
      <c r="HO80" s="86"/>
      <c r="HP80" s="86"/>
      <c r="HQ80" s="86"/>
      <c r="HR80" s="86"/>
      <c r="HS80" s="8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</row>
    <row r="81" spans="1:240" x14ac:dyDescent="0.35">
      <c r="A81" s="16"/>
      <c r="B81" s="63"/>
      <c r="C81" s="63"/>
      <c r="D81" s="75"/>
      <c r="E81" s="3"/>
      <c r="F81" s="3"/>
      <c r="G81" s="3"/>
      <c r="H81" s="3"/>
      <c r="I81" s="88"/>
      <c r="J81" s="88"/>
      <c r="K81" s="88"/>
      <c r="L81" s="88"/>
      <c r="M81" s="88"/>
      <c r="N81" s="88"/>
      <c r="O81" s="88"/>
      <c r="P81" s="88"/>
      <c r="Q81" s="75"/>
      <c r="R81" s="75"/>
      <c r="S81" s="75"/>
      <c r="T81" s="3"/>
      <c r="U81" s="3"/>
      <c r="V81" s="3"/>
      <c r="W81" s="3"/>
      <c r="X81" s="3"/>
      <c r="Y81" s="3"/>
      <c r="Z81" s="3"/>
      <c r="AA81" s="88"/>
      <c r="AB81" s="88"/>
      <c r="AC81" s="88"/>
      <c r="AD81" s="88"/>
      <c r="AE81" s="88"/>
      <c r="AF81" s="75"/>
      <c r="AG81" s="75"/>
      <c r="AH81" s="75"/>
      <c r="AI81" s="75"/>
      <c r="AJ81" s="75"/>
      <c r="AK81" s="3"/>
      <c r="AL81" s="3"/>
      <c r="AM81" s="3"/>
      <c r="AN81" s="3"/>
      <c r="AO81" s="88"/>
      <c r="AP81" s="88"/>
      <c r="AQ81" s="88"/>
      <c r="AR81" s="88"/>
      <c r="AS81" s="88"/>
      <c r="AT81" s="88"/>
      <c r="AU81" s="75"/>
      <c r="AV81" s="3"/>
      <c r="AW81" s="3"/>
      <c r="AX81" s="3"/>
      <c r="AY81" s="3"/>
      <c r="AZ81" s="3"/>
      <c r="BA81" s="3"/>
      <c r="BB81" s="3"/>
      <c r="BC81" s="3"/>
      <c r="BD81" s="3"/>
      <c r="BE81" s="88"/>
      <c r="BF81" s="88"/>
      <c r="BG81" s="88"/>
      <c r="BH81" s="88"/>
      <c r="BI81" s="88"/>
      <c r="BJ81" s="88"/>
      <c r="BK81" s="75"/>
      <c r="BL81" s="75"/>
      <c r="BM81" s="3"/>
      <c r="BN81" s="3"/>
      <c r="BO81" s="3"/>
      <c r="BP81" s="3"/>
      <c r="BQ81" s="3"/>
      <c r="BR81" s="3"/>
      <c r="BS81" s="3"/>
      <c r="BT81" s="3"/>
      <c r="BU81" s="88"/>
      <c r="BV81" s="88"/>
      <c r="BW81" s="88"/>
      <c r="BX81" s="88"/>
      <c r="BY81" s="88"/>
      <c r="BZ81" s="88"/>
      <c r="CA81" s="75"/>
      <c r="CB81" s="3"/>
      <c r="CC81" s="3"/>
      <c r="CD81" s="3"/>
      <c r="CE81" s="3"/>
      <c r="CF81" s="3"/>
      <c r="CG81" s="3"/>
      <c r="CH81" s="3"/>
      <c r="CI81" s="3"/>
      <c r="CJ81" s="88"/>
      <c r="CK81" s="88"/>
      <c r="CL81" s="88"/>
      <c r="CM81" s="88"/>
      <c r="CN81" s="88"/>
      <c r="CO81" s="88"/>
      <c r="CP81" s="75"/>
      <c r="CQ81" s="3"/>
      <c r="CR81" s="3"/>
      <c r="CS81" s="3"/>
      <c r="CT81" s="3"/>
      <c r="CU81" s="3"/>
      <c r="CV81" s="3"/>
      <c r="CW81" s="3"/>
      <c r="CX81" s="3"/>
      <c r="CY81" s="3"/>
      <c r="CZ81" s="88"/>
      <c r="DA81" s="88"/>
      <c r="DB81" s="88"/>
      <c r="DC81" s="88"/>
      <c r="DD81" s="88"/>
      <c r="DE81" s="75"/>
      <c r="DF81" s="3"/>
      <c r="DG81" s="3"/>
      <c r="DH81" s="3"/>
      <c r="DI81" s="3"/>
      <c r="DJ81" s="3"/>
      <c r="DK81" s="3"/>
      <c r="DL81" s="3"/>
      <c r="DM81" s="3"/>
      <c r="DN81" s="88"/>
      <c r="DO81" s="88"/>
      <c r="DP81" s="88"/>
      <c r="DQ81" s="88"/>
      <c r="DR81" s="88"/>
      <c r="DS81" s="88"/>
      <c r="DT81" s="75"/>
      <c r="DU81" s="75"/>
      <c r="DV81" s="3"/>
      <c r="DW81" s="3"/>
      <c r="DX81" s="3"/>
      <c r="DY81" s="3"/>
      <c r="DZ81" s="3"/>
      <c r="EA81" s="3"/>
      <c r="EB81" s="3"/>
      <c r="EC81" s="3"/>
      <c r="ED81" s="88"/>
      <c r="EE81" s="88"/>
      <c r="EF81" s="88"/>
      <c r="EG81" s="88"/>
      <c r="EH81" s="88"/>
      <c r="EI81" s="75"/>
      <c r="EJ81" s="3"/>
      <c r="EK81" s="3"/>
      <c r="EL81" s="3"/>
      <c r="EM81" s="3"/>
      <c r="EN81" s="3"/>
      <c r="EO81" s="3"/>
      <c r="EP81" s="3"/>
      <c r="EQ81" s="3"/>
      <c r="ER81" s="3"/>
      <c r="ES81" s="88"/>
      <c r="ET81" s="88"/>
      <c r="EU81" s="88"/>
      <c r="EV81" s="88"/>
      <c r="EW81" s="88"/>
      <c r="EX81" s="75"/>
      <c r="EY81" s="75"/>
      <c r="EZ81" s="3"/>
      <c r="FA81" s="3"/>
      <c r="FB81" s="3"/>
      <c r="FC81" s="3"/>
      <c r="FD81" s="3"/>
      <c r="FE81" s="3"/>
      <c r="FF81" s="3"/>
      <c r="FG81" s="3"/>
      <c r="FH81" s="88"/>
      <c r="FI81" s="88"/>
      <c r="FJ81" s="88"/>
      <c r="FK81" s="88"/>
      <c r="FL81" s="88"/>
      <c r="FM81" s="75"/>
      <c r="FN81" s="3"/>
      <c r="FO81" s="3"/>
      <c r="FP81" s="3"/>
      <c r="FQ81" s="3"/>
      <c r="FR81" s="3"/>
      <c r="FS81" s="3"/>
      <c r="FT81" s="88"/>
      <c r="FU81" s="88"/>
      <c r="FV81" s="88"/>
      <c r="FW81" s="88"/>
      <c r="FX81" s="88"/>
      <c r="FY81" s="88"/>
      <c r="FZ81" s="88"/>
      <c r="GA81" s="88"/>
      <c r="GB81" s="75"/>
      <c r="GC81" s="3"/>
      <c r="GD81" s="3"/>
      <c r="GE81" s="3"/>
      <c r="GF81" s="3"/>
      <c r="GG81" s="3"/>
      <c r="GH81" s="3"/>
      <c r="GI81" s="88"/>
      <c r="GJ81" s="88"/>
      <c r="GK81" s="88"/>
      <c r="GL81" s="88"/>
      <c r="GM81" s="88"/>
      <c r="GN81" s="88"/>
      <c r="GO81" s="88"/>
      <c r="GP81" s="88"/>
      <c r="GQ81" s="75"/>
      <c r="GR81" s="3"/>
      <c r="GS81" s="3"/>
      <c r="GT81" s="3"/>
      <c r="GU81" s="3"/>
      <c r="GV81" s="3"/>
      <c r="GW81" s="3"/>
      <c r="GX81" s="88"/>
      <c r="GY81" s="88"/>
      <c r="GZ81" s="88"/>
      <c r="HA81" s="88"/>
      <c r="HB81" s="88"/>
      <c r="HC81" s="88"/>
      <c r="HD81" s="88"/>
      <c r="HE81" s="88"/>
      <c r="HF81" s="75"/>
      <c r="HG81" s="3"/>
      <c r="HH81" s="3"/>
      <c r="HI81" s="3"/>
      <c r="HJ81" s="3"/>
      <c r="HK81" s="3"/>
      <c r="HL81" s="3"/>
      <c r="HM81" s="88"/>
      <c r="HN81" s="88"/>
      <c r="HO81" s="88"/>
      <c r="HP81" s="88"/>
      <c r="HQ81" s="88"/>
      <c r="HR81" s="88"/>
      <c r="HS81" s="88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</row>
    <row r="82" spans="1:240" x14ac:dyDescent="0.35">
      <c r="A82" s="16"/>
      <c r="B82" s="63"/>
      <c r="C82" s="63"/>
      <c r="D82" s="75"/>
      <c r="E82" s="3"/>
      <c r="F82" s="3"/>
      <c r="G82" s="3"/>
      <c r="H82" s="3"/>
      <c r="I82" s="3"/>
      <c r="J82" s="86"/>
      <c r="K82" s="86"/>
      <c r="L82" s="86"/>
      <c r="M82" s="86"/>
      <c r="N82" s="86"/>
      <c r="O82" s="86"/>
      <c r="P82" s="86"/>
      <c r="Q82" s="75"/>
      <c r="R82" s="75"/>
      <c r="S82" s="75"/>
      <c r="T82" s="3"/>
      <c r="U82" s="3"/>
      <c r="V82" s="3"/>
      <c r="W82" s="3"/>
      <c r="X82" s="3"/>
      <c r="Y82" s="3"/>
      <c r="Z82" s="3"/>
      <c r="AA82" s="3"/>
      <c r="AB82" s="86"/>
      <c r="AC82" s="86"/>
      <c r="AD82" s="86"/>
      <c r="AE82" s="86"/>
      <c r="AF82" s="75"/>
      <c r="AG82" s="75"/>
      <c r="AH82" s="75"/>
      <c r="AI82" s="75"/>
      <c r="AJ82" s="75"/>
      <c r="AK82" s="3"/>
      <c r="AL82" s="3"/>
      <c r="AM82" s="3"/>
      <c r="AN82" s="3"/>
      <c r="AO82" s="3"/>
      <c r="AP82" s="3"/>
      <c r="AQ82" s="86"/>
      <c r="AR82" s="86"/>
      <c r="AS82" s="86"/>
      <c r="AT82" s="86"/>
      <c r="AU82" s="75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86"/>
      <c r="BG82" s="86"/>
      <c r="BH82" s="86"/>
      <c r="BI82" s="86"/>
      <c r="BJ82" s="86"/>
      <c r="BK82" s="75"/>
      <c r="BL82" s="75"/>
      <c r="BM82" s="3"/>
      <c r="BN82" s="3"/>
      <c r="BO82" s="3"/>
      <c r="BP82" s="3"/>
      <c r="BQ82" s="3"/>
      <c r="BR82" s="3"/>
      <c r="BS82" s="3"/>
      <c r="BT82" s="3"/>
      <c r="BU82" s="3"/>
      <c r="BV82" s="86"/>
      <c r="BW82" s="86"/>
      <c r="BX82" s="86"/>
      <c r="BY82" s="86"/>
      <c r="BZ82" s="86"/>
      <c r="CA82" s="75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86"/>
      <c r="CM82" s="86"/>
      <c r="CN82" s="86"/>
      <c r="CO82" s="86"/>
      <c r="CP82" s="75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86"/>
      <c r="DB82" s="86"/>
      <c r="DC82" s="86"/>
      <c r="DD82" s="86"/>
      <c r="DE82" s="75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86"/>
      <c r="DQ82" s="86"/>
      <c r="DR82" s="86"/>
      <c r="DS82" s="86"/>
      <c r="DT82" s="75"/>
      <c r="DU82" s="75"/>
      <c r="DV82" s="3"/>
      <c r="DW82" s="3"/>
      <c r="DX82" s="3"/>
      <c r="DY82" s="3"/>
      <c r="DZ82" s="3"/>
      <c r="EA82" s="3"/>
      <c r="EB82" s="3"/>
      <c r="EC82" s="3"/>
      <c r="ED82" s="3"/>
      <c r="EE82" s="86"/>
      <c r="EF82" s="86"/>
      <c r="EG82" s="86"/>
      <c r="EH82" s="86"/>
      <c r="EI82" s="75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86"/>
      <c r="EU82" s="86"/>
      <c r="EV82" s="86"/>
      <c r="EW82" s="86"/>
      <c r="EX82" s="75"/>
      <c r="EY82" s="75"/>
      <c r="EZ82" s="3"/>
      <c r="FA82" s="3"/>
      <c r="FB82" s="3"/>
      <c r="FC82" s="3"/>
      <c r="FD82" s="3"/>
      <c r="FE82" s="3"/>
      <c r="FF82" s="3"/>
      <c r="FG82" s="3"/>
      <c r="FH82" s="3"/>
      <c r="FI82" s="86"/>
      <c r="FJ82" s="86"/>
      <c r="FK82" s="86"/>
      <c r="FL82" s="86"/>
      <c r="FM82" s="75"/>
      <c r="FN82" s="3"/>
      <c r="FO82" s="3"/>
      <c r="FP82" s="3"/>
      <c r="FQ82" s="3"/>
      <c r="FR82" s="3"/>
      <c r="FS82" s="3"/>
      <c r="FT82" s="3"/>
      <c r="FU82" s="86"/>
      <c r="FV82" s="86"/>
      <c r="FW82" s="86"/>
      <c r="FX82" s="86"/>
      <c r="FY82" s="86"/>
      <c r="FZ82" s="86"/>
      <c r="GA82" s="86"/>
      <c r="GB82" s="75"/>
      <c r="GC82" s="3"/>
      <c r="GD82" s="3"/>
      <c r="GE82" s="3"/>
      <c r="GF82" s="3"/>
      <c r="GG82" s="3"/>
      <c r="GH82" s="3"/>
      <c r="GI82" s="3"/>
      <c r="GJ82" s="86"/>
      <c r="GK82" s="86"/>
      <c r="GL82" s="86"/>
      <c r="GM82" s="86"/>
      <c r="GN82" s="86"/>
      <c r="GO82" s="86"/>
      <c r="GP82" s="86"/>
      <c r="GQ82" s="75"/>
      <c r="GR82" s="3"/>
      <c r="GS82" s="3"/>
      <c r="GT82" s="3"/>
      <c r="GU82" s="3"/>
      <c r="GV82" s="3"/>
      <c r="GW82" s="3"/>
      <c r="GX82" s="3"/>
      <c r="GY82" s="86"/>
      <c r="GZ82" s="86"/>
      <c r="HA82" s="86"/>
      <c r="HB82" s="86"/>
      <c r="HC82" s="86"/>
      <c r="HD82" s="86"/>
      <c r="HE82" s="86"/>
      <c r="HF82" s="75"/>
      <c r="HG82" s="3"/>
      <c r="HH82" s="3"/>
      <c r="HI82" s="3"/>
      <c r="HJ82" s="3"/>
      <c r="HK82" s="3"/>
      <c r="HL82" s="3"/>
      <c r="HM82" s="3"/>
      <c r="HN82" s="86"/>
      <c r="HO82" s="86"/>
      <c r="HP82" s="86"/>
      <c r="HQ82" s="86"/>
      <c r="HR82" s="86"/>
      <c r="HS82" s="8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</row>
    <row r="83" spans="1:240" x14ac:dyDescent="0.35">
      <c r="A83" s="16"/>
      <c r="B83" s="32" t="s">
        <v>172</v>
      </c>
      <c r="C83" s="22" t="s">
        <v>286</v>
      </c>
      <c r="D83" s="75"/>
      <c r="E83" s="3"/>
      <c r="F83" s="3"/>
      <c r="G83" s="3"/>
      <c r="H83" s="3"/>
      <c r="I83" s="3"/>
      <c r="J83" s="86"/>
      <c r="K83" s="86"/>
      <c r="L83" s="86"/>
      <c r="M83" s="86"/>
      <c r="N83" s="86"/>
      <c r="O83" s="86"/>
      <c r="P83" s="86"/>
      <c r="Q83" s="75"/>
      <c r="R83" s="75"/>
      <c r="S83" s="75"/>
      <c r="T83" s="3"/>
      <c r="U83" s="3"/>
      <c r="V83" s="3"/>
      <c r="W83" s="3"/>
      <c r="X83" s="3"/>
      <c r="Y83" s="3"/>
      <c r="Z83" s="3"/>
      <c r="AA83" s="3"/>
      <c r="AB83" s="86"/>
      <c r="AC83" s="86"/>
      <c r="AD83" s="86"/>
      <c r="AE83" s="86"/>
      <c r="AF83" s="75"/>
      <c r="AG83" s="75"/>
      <c r="AH83" s="75"/>
      <c r="AI83" s="75"/>
      <c r="AJ83" s="75"/>
      <c r="AK83" s="3"/>
      <c r="AL83" s="3"/>
      <c r="AM83" s="3"/>
      <c r="AN83" s="3"/>
      <c r="AO83" s="3"/>
      <c r="AP83" s="3"/>
      <c r="AQ83" s="86"/>
      <c r="AR83" s="86"/>
      <c r="AS83" s="86"/>
      <c r="AT83" s="86"/>
      <c r="AU83" s="75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86"/>
      <c r="BG83" s="86"/>
      <c r="BH83" s="86"/>
      <c r="BI83" s="86"/>
      <c r="BJ83" s="86"/>
      <c r="BK83" s="75"/>
      <c r="BL83" s="75"/>
      <c r="BM83" s="3"/>
      <c r="BN83" s="3"/>
      <c r="BO83" s="3"/>
      <c r="BP83" s="3"/>
      <c r="BQ83" s="3"/>
      <c r="BR83" s="3"/>
      <c r="BS83" s="3"/>
      <c r="BT83" s="3"/>
      <c r="BU83" s="3"/>
      <c r="BV83" s="86"/>
      <c r="BW83" s="86"/>
      <c r="BX83" s="86"/>
      <c r="BY83" s="86"/>
      <c r="BZ83" s="86"/>
      <c r="CA83" s="75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86"/>
      <c r="CM83" s="86"/>
      <c r="CN83" s="86"/>
      <c r="CO83" s="86"/>
      <c r="CP83" s="75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86"/>
      <c r="DB83" s="86"/>
      <c r="DC83" s="86"/>
      <c r="DD83" s="86"/>
      <c r="DE83" s="75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86"/>
      <c r="DQ83" s="86"/>
      <c r="DR83" s="86"/>
      <c r="DS83" s="86"/>
      <c r="DT83" s="75"/>
      <c r="DU83" s="75"/>
      <c r="DV83" s="3"/>
      <c r="DW83" s="3"/>
      <c r="DX83" s="3"/>
      <c r="DY83" s="3"/>
      <c r="DZ83" s="3"/>
      <c r="EA83" s="3"/>
      <c r="EB83" s="3"/>
      <c r="EC83" s="3"/>
      <c r="ED83" s="3"/>
      <c r="EE83" s="86"/>
      <c r="EF83" s="86"/>
      <c r="EG83" s="86"/>
      <c r="EH83" s="86"/>
      <c r="EI83" s="75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86"/>
      <c r="EU83" s="86"/>
      <c r="EV83" s="86"/>
      <c r="EW83" s="86"/>
      <c r="EX83" s="75"/>
      <c r="EY83" s="75"/>
      <c r="EZ83" s="3"/>
      <c r="FA83" s="3"/>
      <c r="FB83" s="3"/>
      <c r="FC83" s="3"/>
      <c r="FD83" s="3"/>
      <c r="FE83" s="3"/>
      <c r="FF83" s="3"/>
      <c r="FG83" s="3"/>
      <c r="FH83" s="3"/>
      <c r="FI83" s="86"/>
      <c r="FJ83" s="86"/>
      <c r="FK83" s="86"/>
      <c r="FL83" s="86"/>
      <c r="FM83" s="75"/>
      <c r="FN83" s="3"/>
      <c r="FO83" s="3"/>
      <c r="FP83" s="3"/>
      <c r="FQ83" s="3"/>
      <c r="FR83" s="3"/>
      <c r="FS83" s="3"/>
      <c r="FT83" s="3"/>
      <c r="FU83" s="86"/>
      <c r="FV83" s="86"/>
      <c r="FW83" s="86"/>
      <c r="FX83" s="86"/>
      <c r="FY83" s="86"/>
      <c r="FZ83" s="86"/>
      <c r="GA83" s="86"/>
      <c r="GB83" s="75"/>
      <c r="GC83" s="3"/>
      <c r="GD83" s="3"/>
      <c r="GE83" s="3"/>
      <c r="GF83" s="3"/>
      <c r="GG83" s="3"/>
      <c r="GH83" s="3"/>
      <c r="GI83" s="3"/>
      <c r="GJ83" s="86"/>
      <c r="GK83" s="86"/>
      <c r="GL83" s="86"/>
      <c r="GM83" s="86"/>
      <c r="GN83" s="86"/>
      <c r="GO83" s="86"/>
      <c r="GP83" s="86"/>
      <c r="GQ83" s="75"/>
      <c r="GR83" s="3"/>
      <c r="GS83" s="3"/>
      <c r="GT83" s="3"/>
      <c r="GU83" s="3"/>
      <c r="GV83" s="3"/>
      <c r="GW83" s="3"/>
      <c r="GX83" s="3"/>
      <c r="GY83" s="86"/>
      <c r="GZ83" s="86"/>
      <c r="HA83" s="86"/>
      <c r="HB83" s="86"/>
      <c r="HC83" s="86"/>
      <c r="HD83" s="86"/>
      <c r="HE83" s="86"/>
      <c r="HF83" s="75"/>
      <c r="HG83" s="3"/>
      <c r="HH83" s="3"/>
      <c r="HI83" s="3"/>
      <c r="HJ83" s="3"/>
      <c r="HK83" s="3"/>
      <c r="HL83" s="3"/>
      <c r="HM83" s="3"/>
      <c r="HN83" s="86"/>
      <c r="HO83" s="86"/>
      <c r="HP83" s="86"/>
      <c r="HQ83" s="86"/>
      <c r="HR83" s="86"/>
      <c r="HS83" s="8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</row>
    <row r="84" spans="1:240" x14ac:dyDescent="0.35">
      <c r="A84" s="16"/>
      <c r="B84" s="62"/>
      <c r="C84" s="63"/>
      <c r="D84" s="75"/>
      <c r="E84" s="3"/>
      <c r="F84" s="3"/>
      <c r="G84" s="3"/>
      <c r="H84" s="3"/>
      <c r="I84" s="3"/>
      <c r="J84" s="86"/>
      <c r="K84" s="86"/>
      <c r="L84" s="86"/>
      <c r="M84" s="86"/>
      <c r="N84" s="86"/>
      <c r="O84" s="86"/>
      <c r="P84" s="86"/>
      <c r="Q84" s="75"/>
      <c r="R84" s="75"/>
      <c r="S84" s="75"/>
      <c r="T84" s="3"/>
      <c r="U84" s="3"/>
      <c r="V84" s="3"/>
      <c r="W84" s="3"/>
      <c r="X84" s="3"/>
      <c r="Y84" s="3"/>
      <c r="Z84" s="3"/>
      <c r="AA84" s="3"/>
      <c r="AB84" s="86"/>
      <c r="AC84" s="86"/>
      <c r="AD84" s="86"/>
      <c r="AE84" s="86"/>
      <c r="AF84" s="75"/>
      <c r="AG84" s="75"/>
      <c r="AH84" s="75"/>
      <c r="AI84" s="75"/>
      <c r="AJ84" s="75"/>
      <c r="AK84" s="3"/>
      <c r="AL84" s="3"/>
      <c r="AM84" s="3"/>
      <c r="AN84" s="3"/>
      <c r="AO84" s="3"/>
      <c r="AP84" s="3"/>
      <c r="AQ84" s="86"/>
      <c r="AR84" s="86"/>
      <c r="AS84" s="86"/>
      <c r="AT84" s="86"/>
      <c r="AU84" s="75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86"/>
      <c r="BG84" s="86"/>
      <c r="BH84" s="86"/>
      <c r="BI84" s="86"/>
      <c r="BJ84" s="86"/>
      <c r="BK84" s="75"/>
      <c r="BL84" s="75"/>
      <c r="BM84" s="3"/>
      <c r="BN84" s="3"/>
      <c r="BO84" s="3"/>
      <c r="BP84" s="3"/>
      <c r="BQ84" s="3"/>
      <c r="BR84" s="3"/>
      <c r="BS84" s="3"/>
      <c r="BT84" s="3"/>
      <c r="BU84" s="3"/>
      <c r="BV84" s="86"/>
      <c r="BW84" s="86"/>
      <c r="BX84" s="86"/>
      <c r="BY84" s="86"/>
      <c r="BZ84" s="86"/>
      <c r="CA84" s="75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86"/>
      <c r="CM84" s="86"/>
      <c r="CN84" s="86"/>
      <c r="CO84" s="86"/>
      <c r="CP84" s="75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86"/>
      <c r="DB84" s="86"/>
      <c r="DC84" s="86"/>
      <c r="DD84" s="86"/>
      <c r="DE84" s="75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86"/>
      <c r="DQ84" s="86"/>
      <c r="DR84" s="86"/>
      <c r="DS84" s="86"/>
      <c r="DT84" s="75"/>
      <c r="DU84" s="75"/>
      <c r="DV84" s="3"/>
      <c r="DW84" s="3"/>
      <c r="DX84" s="3"/>
      <c r="DY84" s="3"/>
      <c r="DZ84" s="3"/>
      <c r="EA84" s="3"/>
      <c r="EB84" s="3"/>
      <c r="EC84" s="3"/>
      <c r="ED84" s="3"/>
      <c r="EE84" s="86"/>
      <c r="EF84" s="86"/>
      <c r="EG84" s="86"/>
      <c r="EH84" s="86"/>
      <c r="EI84" s="75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86"/>
      <c r="EU84" s="86"/>
      <c r="EV84" s="86"/>
      <c r="EW84" s="86"/>
      <c r="EX84" s="75"/>
      <c r="EY84" s="75"/>
      <c r="EZ84" s="3"/>
      <c r="FA84" s="3"/>
      <c r="FB84" s="3"/>
      <c r="FC84" s="3"/>
      <c r="FD84" s="3"/>
      <c r="FE84" s="3"/>
      <c r="FF84" s="3"/>
      <c r="FG84" s="3"/>
      <c r="FH84" s="3"/>
      <c r="FI84" s="86"/>
      <c r="FJ84" s="86"/>
      <c r="FK84" s="86"/>
      <c r="FL84" s="86"/>
      <c r="FM84" s="75"/>
      <c r="FN84" s="3"/>
      <c r="FO84" s="3"/>
      <c r="FP84" s="3"/>
      <c r="FQ84" s="3"/>
      <c r="FR84" s="3"/>
      <c r="FS84" s="3"/>
      <c r="FT84" s="3"/>
      <c r="FU84" s="86"/>
      <c r="FV84" s="86"/>
      <c r="FW84" s="86"/>
      <c r="FX84" s="86"/>
      <c r="FY84" s="86"/>
      <c r="FZ84" s="86"/>
      <c r="GA84" s="86"/>
      <c r="GB84" s="75"/>
      <c r="GC84" s="3"/>
      <c r="GD84" s="3"/>
      <c r="GE84" s="3"/>
      <c r="GF84" s="3"/>
      <c r="GG84" s="3"/>
      <c r="GH84" s="3"/>
      <c r="GI84" s="3"/>
      <c r="GJ84" s="86"/>
      <c r="GK84" s="86"/>
      <c r="GL84" s="86"/>
      <c r="GM84" s="86"/>
      <c r="GN84" s="86"/>
      <c r="GO84" s="86"/>
      <c r="GP84" s="86"/>
      <c r="GQ84" s="75"/>
      <c r="GR84" s="3"/>
      <c r="GS84" s="3"/>
      <c r="GT84" s="3"/>
      <c r="GU84" s="3"/>
      <c r="GV84" s="3"/>
      <c r="GW84" s="3"/>
      <c r="GX84" s="3"/>
      <c r="GY84" s="86"/>
      <c r="GZ84" s="86"/>
      <c r="HA84" s="86"/>
      <c r="HB84" s="86"/>
      <c r="HC84" s="86"/>
      <c r="HD84" s="86"/>
      <c r="HE84" s="86"/>
      <c r="HF84" s="75"/>
      <c r="HG84" s="3"/>
      <c r="HH84" s="3"/>
      <c r="HI84" s="3"/>
      <c r="HJ84" s="3"/>
      <c r="HK84" s="3"/>
      <c r="HL84" s="3"/>
      <c r="HM84" s="3"/>
      <c r="HN84" s="86"/>
      <c r="HO84" s="86"/>
      <c r="HP84" s="86"/>
      <c r="HQ84" s="86"/>
      <c r="HR84" s="86"/>
      <c r="HS84" s="8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</row>
    <row r="85" spans="1:240" x14ac:dyDescent="0.35">
      <c r="A85" s="16"/>
      <c r="B85" s="32" t="s">
        <v>169</v>
      </c>
      <c r="C85" s="33" t="s">
        <v>170</v>
      </c>
      <c r="D85" s="75"/>
      <c r="E85" s="3"/>
      <c r="F85" s="3"/>
      <c r="G85" s="3"/>
      <c r="H85" s="3"/>
      <c r="I85" s="3"/>
      <c r="J85" s="86"/>
      <c r="K85" s="86"/>
      <c r="L85" s="86"/>
      <c r="M85" s="86"/>
      <c r="N85" s="86"/>
      <c r="O85" s="86"/>
      <c r="P85" s="86"/>
      <c r="Q85" s="75"/>
      <c r="R85" s="75"/>
      <c r="S85" s="75"/>
      <c r="T85" s="3"/>
      <c r="U85" s="3"/>
      <c r="V85" s="3"/>
      <c r="W85" s="3"/>
      <c r="X85" s="3"/>
      <c r="Y85" s="3"/>
      <c r="Z85" s="3"/>
      <c r="AA85" s="3"/>
      <c r="AB85" s="86"/>
      <c r="AC85" s="86"/>
      <c r="AD85" s="86"/>
      <c r="AE85" s="86"/>
      <c r="AF85" s="75"/>
      <c r="AG85" s="75"/>
      <c r="AH85" s="75"/>
      <c r="AI85" s="75"/>
      <c r="AJ85" s="75"/>
      <c r="AK85" s="3"/>
      <c r="AL85" s="3"/>
      <c r="AM85" s="3"/>
      <c r="AN85" s="3"/>
      <c r="AO85" s="3"/>
      <c r="AP85" s="3"/>
      <c r="AQ85" s="86"/>
      <c r="AR85" s="86"/>
      <c r="AS85" s="86"/>
      <c r="AT85" s="86"/>
      <c r="AU85" s="75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86"/>
      <c r="BG85" s="86"/>
      <c r="BH85" s="86"/>
      <c r="BI85" s="86"/>
      <c r="BJ85" s="86"/>
      <c r="BK85" s="75"/>
      <c r="BL85" s="75"/>
      <c r="BM85" s="3"/>
      <c r="BN85" s="3"/>
      <c r="BO85" s="3"/>
      <c r="BP85" s="3"/>
      <c r="BQ85" s="3"/>
      <c r="BR85" s="3"/>
      <c r="BS85" s="3"/>
      <c r="BT85" s="3"/>
      <c r="BU85" s="3"/>
      <c r="BV85" s="86"/>
      <c r="BW85" s="86"/>
      <c r="BX85" s="86"/>
      <c r="BY85" s="86"/>
      <c r="BZ85" s="86"/>
      <c r="CA85" s="75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86"/>
      <c r="CM85" s="86"/>
      <c r="CN85" s="86"/>
      <c r="CO85" s="86"/>
      <c r="CP85" s="75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86"/>
      <c r="DB85" s="86"/>
      <c r="DC85" s="86"/>
      <c r="DD85" s="86"/>
      <c r="DE85" s="75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86"/>
      <c r="DQ85" s="86"/>
      <c r="DR85" s="86"/>
      <c r="DS85" s="86"/>
      <c r="DT85" s="75"/>
      <c r="DU85" s="75"/>
      <c r="DV85" s="3"/>
      <c r="DW85" s="3"/>
      <c r="DX85" s="3"/>
      <c r="DY85" s="3"/>
      <c r="DZ85" s="3"/>
      <c r="EA85" s="3"/>
      <c r="EB85" s="3"/>
      <c r="EC85" s="3"/>
      <c r="ED85" s="3"/>
      <c r="EE85" s="86"/>
      <c r="EF85" s="86"/>
      <c r="EG85" s="86"/>
      <c r="EH85" s="86"/>
      <c r="EI85" s="75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86"/>
      <c r="EU85" s="86"/>
      <c r="EV85" s="86"/>
      <c r="EW85" s="86"/>
      <c r="EX85" s="75"/>
      <c r="EY85" s="75"/>
      <c r="EZ85" s="3"/>
      <c r="FA85" s="3"/>
      <c r="FB85" s="3"/>
      <c r="FC85" s="3"/>
      <c r="FD85" s="3"/>
      <c r="FE85" s="3"/>
      <c r="FF85" s="3"/>
      <c r="FG85" s="3"/>
      <c r="FH85" s="3"/>
      <c r="FI85" s="86"/>
      <c r="FJ85" s="86"/>
      <c r="FK85" s="86"/>
      <c r="FL85" s="86"/>
      <c r="FM85" s="75"/>
      <c r="FN85" s="3"/>
      <c r="FO85" s="3"/>
      <c r="FP85" s="3"/>
      <c r="FQ85" s="3"/>
      <c r="FR85" s="3"/>
      <c r="FS85" s="3"/>
      <c r="FT85" s="3"/>
      <c r="FU85" s="86"/>
      <c r="FV85" s="86"/>
      <c r="FW85" s="86"/>
      <c r="FX85" s="86"/>
      <c r="FY85" s="86"/>
      <c r="FZ85" s="86"/>
      <c r="GA85" s="86"/>
      <c r="GB85" s="75"/>
      <c r="GC85" s="3"/>
      <c r="GD85" s="3"/>
      <c r="GE85" s="3"/>
      <c r="GF85" s="3"/>
      <c r="GG85" s="3"/>
      <c r="GH85" s="3"/>
      <c r="GI85" s="3"/>
      <c r="GJ85" s="86"/>
      <c r="GK85" s="86"/>
      <c r="GL85" s="86"/>
      <c r="GM85" s="86"/>
      <c r="GN85" s="86"/>
      <c r="GO85" s="86"/>
      <c r="GP85" s="86"/>
      <c r="GQ85" s="75"/>
      <c r="GR85" s="3"/>
      <c r="GS85" s="3"/>
      <c r="GT85" s="3"/>
      <c r="GU85" s="3"/>
      <c r="GV85" s="3"/>
      <c r="GW85" s="3"/>
      <c r="GX85" s="3"/>
      <c r="GY85" s="86"/>
      <c r="GZ85" s="86"/>
      <c r="HA85" s="86"/>
      <c r="HB85" s="86"/>
      <c r="HC85" s="86"/>
      <c r="HD85" s="86"/>
      <c r="HE85" s="86"/>
      <c r="HF85" s="75"/>
      <c r="HG85" s="3"/>
      <c r="HH85" s="3"/>
      <c r="HI85" s="3"/>
      <c r="HJ85" s="3"/>
      <c r="HK85" s="3"/>
      <c r="HL85" s="3"/>
      <c r="HM85" s="3"/>
      <c r="HN85" s="86"/>
      <c r="HO85" s="86"/>
      <c r="HP85" s="86"/>
      <c r="HQ85" s="86"/>
      <c r="HR85" s="86"/>
      <c r="HS85" s="8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</row>
    <row r="86" spans="1:240" x14ac:dyDescent="0.35">
      <c r="A86" s="16"/>
      <c r="B86" s="32"/>
      <c r="C86" s="31"/>
      <c r="D86" s="75"/>
      <c r="E86" s="3"/>
      <c r="F86" s="3"/>
      <c r="G86" s="3"/>
      <c r="H86" s="3"/>
      <c r="I86" s="3"/>
      <c r="J86" s="86"/>
      <c r="K86" s="86"/>
      <c r="L86" s="86"/>
      <c r="M86" s="86"/>
      <c r="N86" s="86"/>
      <c r="O86" s="86"/>
      <c r="P86" s="86"/>
      <c r="Q86" s="75"/>
      <c r="R86" s="75"/>
      <c r="S86" s="75"/>
      <c r="T86" s="3"/>
      <c r="U86" s="3"/>
      <c r="V86" s="3"/>
      <c r="W86" s="3"/>
      <c r="X86" s="3"/>
      <c r="Y86" s="3"/>
      <c r="Z86" s="3"/>
      <c r="AA86" s="3"/>
      <c r="AB86" s="86"/>
      <c r="AC86" s="86"/>
      <c r="AD86" s="86"/>
      <c r="AE86" s="86"/>
      <c r="AF86" s="75"/>
      <c r="AG86" s="75"/>
      <c r="AH86" s="75"/>
      <c r="AI86" s="75"/>
      <c r="AJ86" s="75"/>
      <c r="AK86" s="3"/>
      <c r="AL86" s="3"/>
      <c r="AM86" s="3"/>
      <c r="AN86" s="3"/>
      <c r="AO86" s="3"/>
      <c r="AP86" s="3"/>
      <c r="AQ86" s="86"/>
      <c r="AR86" s="86"/>
      <c r="AS86" s="86"/>
      <c r="AT86" s="86"/>
      <c r="AU86" s="75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86"/>
      <c r="BG86" s="86"/>
      <c r="BH86" s="86"/>
      <c r="BI86" s="86"/>
      <c r="BJ86" s="86"/>
      <c r="BK86" s="75"/>
      <c r="BL86" s="75"/>
      <c r="BM86" s="3"/>
      <c r="BN86" s="3"/>
      <c r="BO86" s="3"/>
      <c r="BP86" s="3"/>
      <c r="BQ86" s="3"/>
      <c r="BR86" s="3"/>
      <c r="BS86" s="3"/>
      <c r="BT86" s="3"/>
      <c r="BU86" s="3"/>
      <c r="BV86" s="86"/>
      <c r="BW86" s="86"/>
      <c r="BX86" s="86"/>
      <c r="BY86" s="86"/>
      <c r="BZ86" s="86"/>
      <c r="CA86" s="75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86"/>
      <c r="CM86" s="86"/>
      <c r="CN86" s="86"/>
      <c r="CO86" s="86"/>
      <c r="CP86" s="75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86"/>
      <c r="DB86" s="86"/>
      <c r="DC86" s="86"/>
      <c r="DD86" s="86"/>
      <c r="DE86" s="75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86"/>
      <c r="DQ86" s="86"/>
      <c r="DR86" s="86"/>
      <c r="DS86" s="86"/>
      <c r="DT86" s="75"/>
      <c r="DU86" s="75"/>
      <c r="DV86" s="3"/>
      <c r="DW86" s="3"/>
      <c r="DX86" s="3"/>
      <c r="DY86" s="3"/>
      <c r="DZ86" s="3"/>
      <c r="EA86" s="3"/>
      <c r="EB86" s="3"/>
      <c r="EC86" s="3"/>
      <c r="ED86" s="3"/>
      <c r="EE86" s="86"/>
      <c r="EF86" s="86"/>
      <c r="EG86" s="86"/>
      <c r="EH86" s="86"/>
      <c r="EI86" s="75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86"/>
      <c r="EU86" s="86"/>
      <c r="EV86" s="86"/>
      <c r="EW86" s="86"/>
      <c r="EX86" s="75"/>
      <c r="EY86" s="75"/>
      <c r="EZ86" s="3"/>
      <c r="FA86" s="3"/>
      <c r="FB86" s="3"/>
      <c r="FC86" s="3"/>
      <c r="FD86" s="3"/>
      <c r="FE86" s="3"/>
      <c r="FF86" s="3"/>
      <c r="FG86" s="3"/>
      <c r="FH86" s="3"/>
      <c r="FI86" s="86"/>
      <c r="FJ86" s="86"/>
      <c r="FK86" s="86"/>
      <c r="FL86" s="86"/>
      <c r="FM86" s="75"/>
      <c r="FN86" s="3"/>
      <c r="FO86" s="3"/>
      <c r="FP86" s="3"/>
      <c r="FQ86" s="3"/>
      <c r="FR86" s="3"/>
      <c r="FS86" s="3"/>
      <c r="FT86" s="3"/>
      <c r="FU86" s="86"/>
      <c r="FV86" s="86"/>
      <c r="FW86" s="86"/>
      <c r="FX86" s="86"/>
      <c r="FY86" s="86"/>
      <c r="FZ86" s="86"/>
      <c r="GA86" s="86"/>
      <c r="GB86" s="75"/>
      <c r="GC86" s="3"/>
      <c r="GD86" s="3"/>
      <c r="GE86" s="3"/>
      <c r="GF86" s="3"/>
      <c r="GG86" s="3"/>
      <c r="GH86" s="3"/>
      <c r="GI86" s="3"/>
      <c r="GJ86" s="86"/>
      <c r="GK86" s="86"/>
      <c r="GL86" s="86"/>
      <c r="GM86" s="86"/>
      <c r="GN86" s="86"/>
      <c r="GO86" s="86"/>
      <c r="GP86" s="86"/>
      <c r="GQ86" s="75"/>
      <c r="GR86" s="3"/>
      <c r="GS86" s="3"/>
      <c r="GT86" s="3"/>
      <c r="GU86" s="3"/>
      <c r="GV86" s="3"/>
      <c r="GW86" s="3"/>
      <c r="GX86" s="3"/>
      <c r="GY86" s="86"/>
      <c r="GZ86" s="86"/>
      <c r="HA86" s="86"/>
      <c r="HB86" s="86"/>
      <c r="HC86" s="86"/>
      <c r="HD86" s="86"/>
      <c r="HE86" s="86"/>
      <c r="HF86" s="75"/>
      <c r="HG86" s="3"/>
      <c r="HH86" s="3"/>
      <c r="HI86" s="3"/>
      <c r="HJ86" s="3"/>
      <c r="HK86" s="3"/>
      <c r="HL86" s="3"/>
      <c r="HM86" s="3"/>
      <c r="HN86" s="86"/>
      <c r="HO86" s="86"/>
      <c r="HP86" s="86"/>
      <c r="HQ86" s="86"/>
      <c r="HR86" s="86"/>
      <c r="HS86" s="8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</row>
    <row r="87" spans="1:240" x14ac:dyDescent="0.35">
      <c r="A87" s="16"/>
      <c r="B87" s="32" t="s">
        <v>171</v>
      </c>
      <c r="C87" s="21" t="s">
        <v>277</v>
      </c>
      <c r="D87" s="75"/>
      <c r="E87" s="3"/>
      <c r="F87" s="3"/>
      <c r="G87" s="3"/>
      <c r="H87" s="3"/>
      <c r="I87" s="3"/>
      <c r="J87" s="86"/>
      <c r="K87" s="86"/>
      <c r="L87" s="86"/>
      <c r="M87" s="86"/>
      <c r="N87" s="86"/>
      <c r="O87" s="86"/>
      <c r="P87" s="86"/>
      <c r="Q87" s="75"/>
      <c r="R87" s="75"/>
      <c r="S87" s="75"/>
      <c r="T87" s="3"/>
      <c r="U87" s="3"/>
      <c r="V87" s="3"/>
      <c r="W87" s="3"/>
      <c r="X87" s="3"/>
      <c r="Y87" s="3"/>
      <c r="Z87" s="3"/>
      <c r="AA87" s="3"/>
      <c r="AB87" s="86"/>
      <c r="AC87" s="86"/>
      <c r="AD87" s="86"/>
      <c r="AE87" s="86"/>
      <c r="AF87" s="75"/>
      <c r="AG87" s="75"/>
      <c r="AH87" s="75"/>
      <c r="AI87" s="75"/>
      <c r="AJ87" s="75"/>
      <c r="AK87" s="3"/>
      <c r="AL87" s="3"/>
      <c r="AM87" s="3"/>
      <c r="AN87" s="3"/>
      <c r="AO87" s="3"/>
      <c r="AP87" s="3"/>
      <c r="AQ87" s="86"/>
      <c r="AR87" s="86"/>
      <c r="AS87" s="86"/>
      <c r="AT87" s="86"/>
      <c r="AU87" s="75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86"/>
      <c r="BG87" s="86"/>
      <c r="BH87" s="86"/>
      <c r="BI87" s="86"/>
      <c r="BJ87" s="86"/>
      <c r="BK87" s="75"/>
      <c r="BL87" s="75"/>
      <c r="BM87" s="3"/>
      <c r="BN87" s="3"/>
      <c r="BO87" s="3"/>
      <c r="BP87" s="3"/>
      <c r="BQ87" s="3"/>
      <c r="BR87" s="3"/>
      <c r="BS87" s="3"/>
      <c r="BT87" s="3"/>
      <c r="BU87" s="3"/>
      <c r="BV87" s="86"/>
      <c r="BW87" s="86"/>
      <c r="BX87" s="86"/>
      <c r="BY87" s="86"/>
      <c r="BZ87" s="86"/>
      <c r="CA87" s="75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86"/>
      <c r="CM87" s="86"/>
      <c r="CN87" s="86"/>
      <c r="CO87" s="86"/>
      <c r="CP87" s="75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86"/>
      <c r="DB87" s="86"/>
      <c r="DC87" s="86"/>
      <c r="DD87" s="86"/>
      <c r="DE87" s="75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86"/>
      <c r="DQ87" s="86"/>
      <c r="DR87" s="86"/>
      <c r="DS87" s="86"/>
      <c r="DT87" s="75"/>
      <c r="DU87" s="75"/>
      <c r="DV87" s="3"/>
      <c r="DW87" s="3"/>
      <c r="DX87" s="3"/>
      <c r="DY87" s="3"/>
      <c r="DZ87" s="3"/>
      <c r="EA87" s="3"/>
      <c r="EB87" s="3"/>
      <c r="EC87" s="3"/>
      <c r="ED87" s="3"/>
      <c r="EE87" s="86"/>
      <c r="EF87" s="86"/>
      <c r="EG87" s="86"/>
      <c r="EH87" s="86"/>
      <c r="EI87" s="75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86"/>
      <c r="EU87" s="86"/>
      <c r="EV87" s="86"/>
      <c r="EW87" s="86"/>
      <c r="EX87" s="75"/>
      <c r="EY87" s="75"/>
      <c r="EZ87" s="3"/>
      <c r="FA87" s="3"/>
      <c r="FB87" s="3"/>
      <c r="FC87" s="3"/>
      <c r="FD87" s="3"/>
      <c r="FE87" s="3"/>
      <c r="FF87" s="3"/>
      <c r="FG87" s="3"/>
      <c r="FH87" s="3"/>
      <c r="FI87" s="86"/>
      <c r="FJ87" s="86"/>
      <c r="FK87" s="86"/>
      <c r="FL87" s="86"/>
      <c r="FM87" s="75"/>
      <c r="FN87" s="3"/>
      <c r="FO87" s="3"/>
      <c r="FP87" s="3"/>
      <c r="FQ87" s="3"/>
      <c r="FR87" s="3"/>
      <c r="FS87" s="3"/>
      <c r="FT87" s="3"/>
      <c r="FU87" s="86"/>
      <c r="FV87" s="86"/>
      <c r="FW87" s="86"/>
      <c r="FX87" s="86"/>
      <c r="FY87" s="86"/>
      <c r="FZ87" s="86"/>
      <c r="GA87" s="86"/>
      <c r="GB87" s="75"/>
      <c r="GC87" s="3"/>
      <c r="GD87" s="3"/>
      <c r="GE87" s="3"/>
      <c r="GF87" s="3"/>
      <c r="GG87" s="3"/>
      <c r="GH87" s="3"/>
      <c r="GI87" s="3"/>
      <c r="GJ87" s="86"/>
      <c r="GK87" s="86"/>
      <c r="GL87" s="86"/>
      <c r="GM87" s="86"/>
      <c r="GN87" s="86"/>
      <c r="GO87" s="86"/>
      <c r="GP87" s="86"/>
      <c r="GQ87" s="75"/>
      <c r="GR87" s="3"/>
      <c r="GS87" s="3"/>
      <c r="GT87" s="3"/>
      <c r="GU87" s="3"/>
      <c r="GV87" s="3"/>
      <c r="GW87" s="3"/>
      <c r="GX87" s="3"/>
      <c r="GY87" s="86"/>
      <c r="GZ87" s="86"/>
      <c r="HA87" s="86"/>
      <c r="HB87" s="86"/>
      <c r="HC87" s="86"/>
      <c r="HD87" s="86"/>
      <c r="HE87" s="86"/>
      <c r="HF87" s="75"/>
      <c r="HG87" s="3"/>
      <c r="HH87" s="3"/>
      <c r="HI87" s="3"/>
      <c r="HJ87" s="3"/>
      <c r="HK87" s="3"/>
      <c r="HL87" s="3"/>
      <c r="HM87" s="3"/>
      <c r="HN87" s="86"/>
      <c r="HO87" s="86"/>
      <c r="HP87" s="86"/>
      <c r="HQ87" s="86"/>
      <c r="HR87" s="86"/>
      <c r="HS87" s="86"/>
    </row>
    <row r="88" spans="1:240" x14ac:dyDescent="0.35">
      <c r="A88" s="16"/>
      <c r="B88" s="31"/>
      <c r="C88" s="21" t="s">
        <v>278</v>
      </c>
      <c r="D88" s="75"/>
      <c r="E88" s="3"/>
      <c r="F88" s="3"/>
      <c r="G88" s="3"/>
      <c r="H88" s="3"/>
      <c r="I88" s="3"/>
      <c r="J88" s="86"/>
      <c r="K88" s="86"/>
      <c r="L88" s="86"/>
      <c r="M88" s="86"/>
      <c r="N88" s="86"/>
      <c r="O88" s="86"/>
      <c r="P88" s="86"/>
      <c r="Q88" s="75"/>
      <c r="R88" s="75"/>
      <c r="S88" s="75"/>
      <c r="T88" s="3"/>
      <c r="U88" s="3"/>
      <c r="V88" s="3"/>
      <c r="W88" s="3"/>
      <c r="X88" s="3"/>
      <c r="Y88" s="3"/>
      <c r="Z88" s="3"/>
      <c r="AA88" s="3"/>
      <c r="AB88" s="86"/>
      <c r="AC88" s="86"/>
      <c r="AD88" s="86"/>
      <c r="AE88" s="86"/>
      <c r="AF88" s="75"/>
      <c r="AG88" s="75"/>
      <c r="AH88" s="75"/>
      <c r="AI88" s="75"/>
      <c r="AJ88" s="75"/>
      <c r="AK88" s="3"/>
      <c r="AL88" s="3"/>
      <c r="AM88" s="3"/>
      <c r="AN88" s="3"/>
      <c r="AO88" s="3"/>
      <c r="AP88" s="3"/>
      <c r="AQ88" s="86"/>
      <c r="AR88" s="86"/>
      <c r="AS88" s="86"/>
      <c r="AT88" s="86"/>
      <c r="AU88" s="75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86"/>
      <c r="BG88" s="86"/>
      <c r="BH88" s="86"/>
      <c r="BI88" s="86"/>
      <c r="BJ88" s="86"/>
      <c r="BK88" s="75"/>
      <c r="BL88" s="75"/>
      <c r="BM88" s="3"/>
      <c r="BN88" s="3"/>
      <c r="BO88" s="3"/>
      <c r="BP88" s="3"/>
      <c r="BQ88" s="3"/>
      <c r="BR88" s="3"/>
      <c r="BS88" s="3"/>
      <c r="BT88" s="3"/>
      <c r="BU88" s="3"/>
      <c r="BV88" s="86"/>
      <c r="BW88" s="86"/>
      <c r="BX88" s="86"/>
      <c r="BY88" s="86"/>
      <c r="BZ88" s="86"/>
      <c r="CA88" s="75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86"/>
      <c r="CM88" s="86"/>
      <c r="CN88" s="86"/>
      <c r="CO88" s="86"/>
      <c r="CP88" s="75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86"/>
      <c r="DB88" s="86"/>
      <c r="DC88" s="86"/>
      <c r="DD88" s="86"/>
      <c r="DE88" s="75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86"/>
      <c r="DQ88" s="86"/>
      <c r="DR88" s="86"/>
      <c r="DS88" s="86"/>
      <c r="DT88" s="75"/>
      <c r="DU88" s="75"/>
      <c r="DV88" s="3"/>
      <c r="DW88" s="3"/>
      <c r="DX88" s="3"/>
      <c r="DY88" s="3"/>
      <c r="DZ88" s="3"/>
      <c r="EA88" s="3"/>
      <c r="EB88" s="3"/>
      <c r="EC88" s="3"/>
      <c r="ED88" s="3"/>
      <c r="EE88" s="86"/>
      <c r="EF88" s="86"/>
      <c r="EG88" s="86"/>
      <c r="EH88" s="86"/>
      <c r="EI88" s="75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86"/>
      <c r="EU88" s="86"/>
      <c r="EV88" s="86"/>
      <c r="EW88" s="86"/>
      <c r="EX88" s="75"/>
      <c r="EY88" s="75"/>
      <c r="EZ88" s="3"/>
      <c r="FA88" s="3"/>
      <c r="FB88" s="3"/>
      <c r="FC88" s="3"/>
      <c r="FD88" s="3"/>
      <c r="FE88" s="3"/>
      <c r="FF88" s="3"/>
      <c r="FG88" s="3"/>
      <c r="FH88" s="3"/>
      <c r="FI88" s="86"/>
      <c r="FJ88" s="86"/>
      <c r="FK88" s="86"/>
      <c r="FL88" s="86"/>
      <c r="FM88" s="75"/>
      <c r="FN88" s="3"/>
      <c r="FO88" s="3"/>
      <c r="FP88" s="3"/>
      <c r="FQ88" s="3"/>
      <c r="FR88" s="3"/>
      <c r="FS88" s="3"/>
      <c r="FT88" s="3"/>
      <c r="FU88" s="86"/>
      <c r="FV88" s="86"/>
      <c r="FW88" s="86"/>
      <c r="FX88" s="86"/>
      <c r="FY88" s="86"/>
      <c r="FZ88" s="86"/>
      <c r="GA88" s="86"/>
      <c r="GB88" s="75"/>
      <c r="GC88" s="3"/>
      <c r="GD88" s="3"/>
      <c r="GE88" s="3"/>
      <c r="GF88" s="3"/>
      <c r="GG88" s="3"/>
      <c r="GH88" s="3"/>
      <c r="GI88" s="3"/>
      <c r="GJ88" s="86"/>
      <c r="GK88" s="86"/>
      <c r="GL88" s="86"/>
      <c r="GM88" s="86"/>
      <c r="GN88" s="86"/>
      <c r="GO88" s="86"/>
      <c r="GP88" s="86"/>
      <c r="GQ88" s="75"/>
      <c r="GR88" s="3"/>
      <c r="GS88" s="3"/>
      <c r="GT88" s="3"/>
      <c r="GU88" s="3"/>
      <c r="GV88" s="3"/>
      <c r="GW88" s="3"/>
      <c r="GX88" s="3"/>
      <c r="GY88" s="86"/>
      <c r="GZ88" s="86"/>
      <c r="HA88" s="86"/>
      <c r="HB88" s="86"/>
      <c r="HC88" s="86"/>
      <c r="HD88" s="86"/>
      <c r="HE88" s="86"/>
      <c r="HF88" s="75"/>
      <c r="HG88" s="3"/>
      <c r="HH88" s="3"/>
      <c r="HI88" s="3"/>
      <c r="HJ88" s="3"/>
      <c r="HK88" s="3"/>
      <c r="HL88" s="3"/>
      <c r="HM88" s="3"/>
      <c r="HN88" s="86"/>
      <c r="HO88" s="86"/>
      <c r="HP88" s="86"/>
      <c r="HQ88" s="86"/>
      <c r="HR88" s="86"/>
      <c r="HS88" s="86"/>
    </row>
    <row r="89" spans="1:240" x14ac:dyDescent="0.35">
      <c r="A89" s="16"/>
      <c r="B89" s="31"/>
      <c r="C89" s="21" t="s">
        <v>279</v>
      </c>
      <c r="D89" s="76"/>
      <c r="E89" s="3"/>
      <c r="F89" s="3"/>
      <c r="G89" s="3"/>
      <c r="H89" s="3"/>
      <c r="I89" s="3"/>
      <c r="J89" s="86"/>
      <c r="K89" s="86"/>
      <c r="L89" s="86"/>
      <c r="M89" s="86"/>
      <c r="N89" s="86"/>
      <c r="O89" s="86"/>
      <c r="P89" s="86"/>
      <c r="Q89" s="76"/>
      <c r="R89" s="76"/>
      <c r="S89" s="76"/>
      <c r="T89" s="3"/>
      <c r="U89" s="3"/>
      <c r="V89" s="3"/>
      <c r="W89" s="3"/>
      <c r="X89" s="3"/>
      <c r="Y89" s="3"/>
      <c r="Z89" s="3"/>
      <c r="AA89" s="3"/>
      <c r="AB89" s="86"/>
      <c r="AC89" s="86"/>
      <c r="AD89" s="86"/>
      <c r="AE89" s="86"/>
      <c r="AF89" s="76"/>
      <c r="AG89" s="76"/>
      <c r="AH89" s="76"/>
      <c r="AI89" s="76"/>
      <c r="AJ89" s="76"/>
      <c r="AK89" s="3"/>
      <c r="AL89" s="3"/>
      <c r="AM89" s="3"/>
      <c r="AN89" s="3"/>
      <c r="AO89" s="3"/>
      <c r="AP89" s="3"/>
      <c r="AQ89" s="86"/>
      <c r="AR89" s="86"/>
      <c r="AS89" s="86"/>
      <c r="AT89" s="86"/>
      <c r="AU89" s="76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86"/>
      <c r="BG89" s="86"/>
      <c r="BH89" s="86"/>
      <c r="BI89" s="86"/>
      <c r="BJ89" s="86"/>
      <c r="BK89" s="76"/>
      <c r="BL89" s="76"/>
      <c r="BM89" s="3"/>
      <c r="BN89" s="3"/>
      <c r="BO89" s="3"/>
      <c r="BP89" s="3"/>
      <c r="BQ89" s="3"/>
      <c r="BR89" s="3"/>
      <c r="BS89" s="3"/>
      <c r="BT89" s="3"/>
      <c r="BU89" s="3"/>
      <c r="BV89" s="86"/>
      <c r="BW89" s="86"/>
      <c r="BX89" s="86"/>
      <c r="BY89" s="86"/>
      <c r="BZ89" s="86"/>
      <c r="CA89" s="76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86"/>
      <c r="CM89" s="86"/>
      <c r="CN89" s="86"/>
      <c r="CO89" s="86"/>
      <c r="CP89" s="76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86"/>
      <c r="DB89" s="86"/>
      <c r="DC89" s="86"/>
      <c r="DD89" s="86"/>
      <c r="DE89" s="76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86"/>
      <c r="DQ89" s="86"/>
      <c r="DR89" s="86"/>
      <c r="DS89" s="86"/>
      <c r="DT89" s="76"/>
      <c r="DU89" s="76"/>
      <c r="DV89" s="3"/>
      <c r="DW89" s="3"/>
      <c r="DX89" s="3"/>
      <c r="DY89" s="3"/>
      <c r="DZ89" s="3"/>
      <c r="EA89" s="3"/>
      <c r="EB89" s="3"/>
      <c r="EC89" s="3"/>
      <c r="ED89" s="3"/>
      <c r="EE89" s="86"/>
      <c r="EF89" s="86"/>
      <c r="EG89" s="86"/>
      <c r="EH89" s="86"/>
      <c r="EI89" s="76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86"/>
      <c r="EU89" s="86"/>
      <c r="EV89" s="86"/>
      <c r="EW89" s="86"/>
      <c r="EX89" s="76"/>
      <c r="EY89" s="76"/>
      <c r="EZ89" s="3"/>
      <c r="FA89" s="3"/>
      <c r="FB89" s="3"/>
      <c r="FC89" s="3"/>
      <c r="FD89" s="3"/>
      <c r="FE89" s="3"/>
      <c r="FF89" s="3"/>
      <c r="FG89" s="3"/>
      <c r="FH89" s="3"/>
      <c r="FI89" s="86"/>
      <c r="FJ89" s="86"/>
      <c r="FK89" s="86"/>
      <c r="FL89" s="86"/>
      <c r="FM89" s="76"/>
      <c r="FN89" s="3"/>
      <c r="FO89" s="3"/>
      <c r="FP89" s="3"/>
      <c r="FQ89" s="3"/>
      <c r="FR89" s="3"/>
      <c r="FS89" s="3"/>
      <c r="FT89" s="3"/>
      <c r="FU89" s="86"/>
      <c r="FV89" s="86"/>
      <c r="FW89" s="86"/>
      <c r="FX89" s="86"/>
      <c r="FY89" s="86"/>
      <c r="FZ89" s="86"/>
      <c r="GA89" s="86"/>
      <c r="GB89" s="76"/>
      <c r="GC89" s="3"/>
      <c r="GD89" s="3"/>
      <c r="GE89" s="3"/>
      <c r="GF89" s="3"/>
      <c r="GG89" s="3"/>
      <c r="GH89" s="3"/>
      <c r="GI89" s="3"/>
      <c r="GJ89" s="86"/>
      <c r="GK89" s="86"/>
      <c r="GL89" s="86"/>
      <c r="GM89" s="86"/>
      <c r="GN89" s="86"/>
      <c r="GO89" s="86"/>
      <c r="GP89" s="86"/>
      <c r="GQ89" s="76"/>
      <c r="GR89" s="3"/>
      <c r="GS89" s="3"/>
      <c r="GT89" s="3"/>
      <c r="GU89" s="3"/>
      <c r="GV89" s="3"/>
      <c r="GW89" s="3"/>
      <c r="GX89" s="3"/>
      <c r="GY89" s="86"/>
      <c r="GZ89" s="86"/>
      <c r="HA89" s="86"/>
      <c r="HB89" s="86"/>
      <c r="HC89" s="86"/>
      <c r="HD89" s="86"/>
      <c r="HE89" s="86"/>
      <c r="HF89" s="76"/>
      <c r="HG89" s="3"/>
      <c r="HH89" s="3"/>
      <c r="HI89" s="3"/>
      <c r="HJ89" s="3"/>
      <c r="HK89" s="3"/>
      <c r="HL89" s="3"/>
      <c r="HM89" s="3"/>
      <c r="HN89" s="86"/>
      <c r="HO89" s="86"/>
      <c r="HP89" s="86"/>
      <c r="HQ89" s="86"/>
      <c r="HR89" s="86"/>
      <c r="HS89" s="86"/>
    </row>
    <row r="90" spans="1:240" x14ac:dyDescent="0.35">
      <c r="D90" s="7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77"/>
      <c r="R90" s="77"/>
      <c r="S90" s="77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77"/>
      <c r="AG90" s="77"/>
      <c r="AH90" s="77"/>
      <c r="AI90" s="77"/>
      <c r="AJ90" s="77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77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77"/>
      <c r="BL90" s="77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77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77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77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77"/>
      <c r="DU90" s="77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77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77"/>
      <c r="EY90" s="77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77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77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77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77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</row>
    <row r="91" spans="1:240" x14ac:dyDescent="0.35">
      <c r="D91" s="27"/>
      <c r="E91" s="27"/>
      <c r="F91" s="27"/>
      <c r="G91" s="27"/>
      <c r="H91" s="27"/>
      <c r="I91" s="27"/>
      <c r="J91" s="3"/>
      <c r="K91" s="3"/>
      <c r="L91" s="3"/>
      <c r="M91" s="3"/>
      <c r="N91" s="3"/>
      <c r="O91" s="3"/>
      <c r="P91" s="3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3"/>
      <c r="AC91" s="3"/>
      <c r="AD91" s="3"/>
      <c r="AE91" s="3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3"/>
      <c r="AR91" s="3"/>
      <c r="AS91" s="3"/>
      <c r="AT91" s="3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3"/>
      <c r="BG91" s="3"/>
      <c r="BH91" s="3"/>
      <c r="BI91" s="3"/>
      <c r="BJ91" s="3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3"/>
      <c r="BW91" s="3"/>
      <c r="BX91" s="3"/>
      <c r="BY91" s="3"/>
      <c r="BZ91" s="3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3"/>
      <c r="CM91" s="3"/>
      <c r="CN91" s="3"/>
      <c r="CO91" s="3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3"/>
      <c r="DB91" s="3"/>
      <c r="DC91" s="3"/>
      <c r="DD91" s="3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3"/>
      <c r="DQ91" s="3"/>
      <c r="DR91" s="3"/>
      <c r="DS91" s="3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3"/>
      <c r="EF91" s="3"/>
      <c r="EG91" s="3"/>
      <c r="EH91" s="3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3"/>
      <c r="EU91" s="3"/>
      <c r="EV91" s="3"/>
      <c r="EW91" s="3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3"/>
      <c r="FJ91" s="3"/>
      <c r="FK91" s="3"/>
      <c r="FL91" s="3"/>
      <c r="FM91" s="27"/>
      <c r="FN91" s="27"/>
      <c r="FO91" s="27"/>
      <c r="FP91" s="27"/>
      <c r="FQ91" s="27"/>
      <c r="FR91" s="27"/>
      <c r="FS91" s="27"/>
      <c r="FT91" s="27"/>
      <c r="FU91" s="3"/>
      <c r="FV91" s="3"/>
      <c r="FW91" s="3"/>
      <c r="FX91" s="3"/>
      <c r="FY91" s="3"/>
      <c r="FZ91" s="3"/>
      <c r="GA91" s="3"/>
      <c r="GB91" s="27"/>
      <c r="GC91" s="27"/>
      <c r="GD91" s="27"/>
      <c r="GE91" s="27"/>
      <c r="GF91" s="27"/>
      <c r="GG91" s="27"/>
      <c r="GH91" s="27"/>
      <c r="GI91" s="27"/>
      <c r="GJ91" s="3"/>
      <c r="GK91" s="3"/>
      <c r="GL91" s="3"/>
      <c r="GM91" s="3"/>
      <c r="GN91" s="3"/>
      <c r="GO91" s="3"/>
      <c r="GP91" s="3"/>
      <c r="GQ91" s="27"/>
      <c r="GR91" s="27"/>
      <c r="GS91" s="27"/>
      <c r="GT91" s="27"/>
      <c r="GU91" s="27"/>
      <c r="GV91" s="27"/>
      <c r="GW91" s="27"/>
      <c r="GX91" s="27"/>
      <c r="GY91" s="3"/>
      <c r="GZ91" s="3"/>
      <c r="HA91" s="3"/>
      <c r="HB91" s="3"/>
      <c r="HC91" s="3"/>
      <c r="HD91" s="3"/>
      <c r="HE91" s="3"/>
      <c r="HF91" s="27"/>
      <c r="HG91" s="27"/>
      <c r="HH91" s="27"/>
      <c r="HI91" s="27"/>
      <c r="HJ91" s="27"/>
      <c r="HK91" s="27"/>
      <c r="HL91" s="27"/>
      <c r="HM91" s="27"/>
      <c r="HN91" s="3"/>
      <c r="HO91" s="3"/>
      <c r="HP91" s="3"/>
      <c r="HQ91" s="3"/>
      <c r="HR91" s="3"/>
      <c r="HS91" s="3"/>
    </row>
  </sheetData>
  <phoneticPr fontId="41" type="noConversion"/>
  <conditionalFormatting sqref="E90:P90 E82:I89 E81:H81">
    <cfRule type="colorScale" priority="1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T90:AE90 T82:AA89 T81:Z81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K90:AT90 AK82:AP89 AK81:AN81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V90:BJ90 AV82:BE89 AV81:BD81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M90:BZ90 BM82:BU89 BM81:BT81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B90:CO90 CB82:CK89 CB81:CI81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Q90:DD90 CQ82:CZ89 CQ81:CY81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F90:DS90 DF82:DO89 DF81:DM81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V90:EH90 DV82:ED89 DV81:EC81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J90:EW90 EJ82:ES89 EJ81:ER81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Z90:FL90 EZ82:FH89 EZ81:FG81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N90:GA90 FN82:FT89 FN81:FS81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C90:GP90 GC82:GI89 GC81:GH81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R90:HE90 GR82:GX89 GR81:GW8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G90:HS90 HG82:HM89 HG81:HL8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hyperlinks>
    <hyperlink ref="B1" location="'Innehåll-Content'!A1" display="Tillbaka till innehåll - Back to content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1</vt:i4>
      </vt:variant>
    </vt:vector>
  </HeadingPairs>
  <TitlesOfParts>
    <vt:vector size="14" baseType="lpstr">
      <vt:lpstr>Innehåll-Content</vt:lpstr>
      <vt:lpstr>1 Profil</vt:lpstr>
      <vt:lpstr>1 Profile</vt:lpstr>
      <vt:lpstr>2 Intensiteter</vt:lpstr>
      <vt:lpstr>2 Intensities</vt:lpstr>
      <vt:lpstr>3 Bränslen</vt:lpstr>
      <vt:lpstr>3 Fuels</vt:lpstr>
      <vt:lpstr>4 Utsläpp data</vt:lpstr>
      <vt:lpstr>4 Emissions data</vt:lpstr>
      <vt:lpstr>5 Bränslen data</vt:lpstr>
      <vt:lpstr>5 Fuel data</vt:lpstr>
      <vt:lpstr>6 Intensiteter data</vt:lpstr>
      <vt:lpstr>6 Intensities data</vt:lpstr>
      <vt:lpstr>'Innehåll-Content'!Utskriftsområde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Steinbach Nancy RM/MN-S</dc:creator>
  <cp:lastModifiedBy>Takman Johanna ESA/MS/MEM-S</cp:lastModifiedBy>
  <dcterms:created xsi:type="dcterms:W3CDTF">2012-09-11T12:09:58Z</dcterms:created>
  <dcterms:modified xsi:type="dcterms:W3CDTF">2025-03-24T14:38:23Z</dcterms:modified>
</cp:coreProperties>
</file>