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Prod\BV\NKI\Arbetsmiljöstatistiken\Funktionsnedsatta\År2022\Registerstudie_specialbostad\Resultat\"/>
    </mc:Choice>
  </mc:AlternateContent>
  <xr:revisionPtr revIDLastSave="0" documentId="13_ncr:1_{F5EAD02E-CEAD-40E1-B0C1-3DE995BE737F}" xr6:coauthVersionLast="47" xr6:coauthVersionMax="47" xr10:uidLastSave="{00000000-0000-0000-0000-000000000000}"/>
  <bookViews>
    <workbookView xWindow="-120" yWindow="-120" windowWidth="29040" windowHeight="15840" tabRatio="899" xr2:uid="{777589BA-9794-45F6-94EE-6697A651EB9F}"/>
  </bookViews>
  <sheets>
    <sheet name="Försättsblad" sheetId="15" r:id="rId1"/>
    <sheet name="Innehåll" sheetId="14" r:id="rId2"/>
    <sheet name="1a Populationen" sheetId="9" r:id="rId3"/>
    <sheet name="1b Populationen" sheetId="12" r:id="rId4"/>
    <sheet name="2 BAS" sheetId="1" r:id="rId5"/>
    <sheet name="3a Daglig verksamhet" sheetId="10" r:id="rId6"/>
    <sheet name="3b Daglig verksamhet" sheetId="13" r:id="rId7"/>
    <sheet name="4a Inkomst" sheetId="3" r:id="rId8"/>
    <sheet name="4b Inkomst" sheetId="5" r:id="rId9"/>
    <sheet name="5a Inkomststruktur" sheetId="4" r:id="rId10"/>
    <sheet name="5b Inkomststruktur" sheetId="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3" l="1"/>
  <c r="J14" i="12" l="1"/>
  <c r="I14" i="12"/>
  <c r="J13" i="12"/>
  <c r="I13" i="12"/>
  <c r="E14" i="12"/>
  <c r="H14" i="12" s="1"/>
  <c r="E13" i="12"/>
  <c r="H13" i="12" s="1"/>
  <c r="F20" i="13"/>
  <c r="F18" i="13"/>
  <c r="E18" i="13"/>
  <c r="F15" i="13"/>
  <c r="E15" i="13"/>
  <c r="F13" i="13"/>
  <c r="E13" i="13"/>
  <c r="F11" i="13"/>
  <c r="E11" i="13"/>
  <c r="F10" i="13"/>
  <c r="E10" i="13"/>
  <c r="F9" i="13"/>
  <c r="E9" i="13"/>
  <c r="F8" i="13"/>
  <c r="E8" i="13"/>
  <c r="U10" i="8" l="1"/>
  <c r="T10" i="8"/>
  <c r="S10" i="8"/>
  <c r="R10" i="8"/>
  <c r="Q10" i="8"/>
  <c r="P10" i="8"/>
  <c r="O10" i="8"/>
  <c r="N10" i="8"/>
  <c r="U9" i="8"/>
  <c r="T9" i="8"/>
  <c r="S9" i="8"/>
  <c r="R9" i="8"/>
  <c r="Q9" i="8"/>
  <c r="P9" i="8"/>
  <c r="O9" i="8"/>
  <c r="N9" i="8"/>
  <c r="U8" i="8"/>
  <c r="T8" i="8"/>
  <c r="S8" i="8"/>
  <c r="R8" i="8"/>
  <c r="Q8" i="8"/>
  <c r="P8" i="8"/>
  <c r="O8" i="8"/>
  <c r="N8" i="8"/>
  <c r="U8" i="4"/>
  <c r="T8" i="4"/>
  <c r="S8" i="4"/>
  <c r="R8" i="4"/>
  <c r="Q8" i="4"/>
  <c r="P8" i="4"/>
  <c r="O8" i="4"/>
  <c r="N8" i="4"/>
  <c r="U10" i="4"/>
  <c r="T10" i="4"/>
  <c r="S10" i="4"/>
  <c r="R10" i="4"/>
  <c r="Q10" i="4"/>
  <c r="P10" i="4"/>
  <c r="O10" i="4"/>
  <c r="N10" i="4"/>
  <c r="U9" i="4"/>
  <c r="T9" i="4"/>
  <c r="S9" i="4"/>
  <c r="R9" i="4"/>
  <c r="Q9" i="4"/>
  <c r="P9" i="4"/>
  <c r="O9" i="4"/>
  <c r="N9" i="4"/>
  <c r="R52" i="4" l="1"/>
  <c r="N30" i="4" l="1"/>
  <c r="O30" i="4"/>
  <c r="P30" i="4"/>
  <c r="Q30" i="4"/>
  <c r="R30" i="4"/>
  <c r="S30" i="4"/>
  <c r="T30" i="4"/>
  <c r="U30" i="4"/>
  <c r="N31" i="4"/>
  <c r="O31" i="4"/>
  <c r="P31" i="4"/>
  <c r="Q31" i="4"/>
  <c r="R31" i="4"/>
  <c r="S31" i="4"/>
  <c r="T31" i="4"/>
  <c r="U31" i="4"/>
  <c r="N33" i="4"/>
  <c r="O33" i="4"/>
  <c r="P33" i="4"/>
  <c r="Q33" i="4"/>
  <c r="R33" i="4"/>
  <c r="S33" i="4"/>
  <c r="T33" i="4"/>
  <c r="U33" i="4"/>
  <c r="N34" i="4"/>
  <c r="O34" i="4"/>
  <c r="P34" i="4"/>
  <c r="Q34" i="4"/>
  <c r="R34" i="4"/>
  <c r="S34" i="4"/>
  <c r="T34" i="4"/>
  <c r="U34" i="4"/>
  <c r="N36" i="4"/>
  <c r="O36" i="4"/>
  <c r="P36" i="4"/>
  <c r="Q36" i="4"/>
  <c r="R36" i="4"/>
  <c r="S36" i="4"/>
  <c r="T36" i="4"/>
  <c r="U36" i="4"/>
  <c r="N37" i="4"/>
  <c r="O37" i="4"/>
  <c r="P37" i="4"/>
  <c r="Q37" i="4"/>
  <c r="R37" i="4"/>
  <c r="S37" i="4"/>
  <c r="T37" i="4"/>
  <c r="U37" i="4"/>
  <c r="E26" i="10"/>
  <c r="F26" i="10"/>
  <c r="E27" i="10"/>
  <c r="F27" i="10"/>
  <c r="E29" i="10"/>
  <c r="F29" i="10"/>
  <c r="E30" i="10"/>
  <c r="F30" i="10"/>
  <c r="E32" i="10"/>
  <c r="F32" i="10"/>
  <c r="E33" i="10"/>
  <c r="F33" i="10"/>
  <c r="I18" i="12" l="1"/>
  <c r="I17" i="12"/>
  <c r="J19" i="12"/>
  <c r="J18" i="12"/>
  <c r="I11" i="12"/>
  <c r="J9" i="12"/>
  <c r="I9" i="12"/>
  <c r="I10" i="12"/>
  <c r="J10" i="12"/>
  <c r="I16" i="12"/>
  <c r="J16" i="12"/>
  <c r="J17" i="12"/>
  <c r="I19" i="12"/>
  <c r="I21" i="12"/>
  <c r="J21" i="12"/>
  <c r="I22" i="12"/>
  <c r="J22" i="12"/>
  <c r="E9" i="12"/>
  <c r="H9" i="12" s="1"/>
  <c r="E10" i="12"/>
  <c r="H10" i="12" s="1"/>
  <c r="E16" i="12"/>
  <c r="H16" i="12" s="1"/>
  <c r="E17" i="12"/>
  <c r="H17" i="12" s="1"/>
  <c r="E21" i="12"/>
  <c r="H21" i="12" s="1"/>
  <c r="E22" i="12"/>
  <c r="H22" i="12" s="1"/>
  <c r="E7" i="12"/>
  <c r="D7" i="12"/>
  <c r="J7" i="12" s="1"/>
  <c r="C7" i="12"/>
  <c r="I7" i="12" s="1"/>
  <c r="D7" i="9"/>
  <c r="C7" i="9"/>
  <c r="F19" i="9" l="1"/>
  <c r="F14" i="9"/>
  <c r="F13" i="9"/>
  <c r="G16" i="9"/>
  <c r="G14" i="9"/>
  <c r="G13" i="9"/>
  <c r="G22" i="9"/>
  <c r="F16" i="9"/>
  <c r="G11" i="9"/>
  <c r="F9" i="9"/>
  <c r="F11" i="9"/>
  <c r="B7" i="9"/>
  <c r="F21" i="9"/>
  <c r="G17" i="9"/>
  <c r="F22" i="9"/>
  <c r="G18" i="9"/>
  <c r="F17" i="9"/>
  <c r="G10" i="9"/>
  <c r="F18" i="9"/>
  <c r="G21" i="9"/>
  <c r="G19" i="9"/>
  <c r="F10" i="9"/>
  <c r="G9" i="9"/>
  <c r="E19" i="12"/>
  <c r="H19" i="12" s="1"/>
  <c r="E18" i="12"/>
  <c r="H18" i="12" s="1"/>
  <c r="E11" i="12"/>
  <c r="H11" i="12" s="1"/>
  <c r="J11" i="12"/>
  <c r="B7" i="12"/>
  <c r="H7" i="12" s="1"/>
  <c r="E8" i="10"/>
  <c r="F8" i="10"/>
  <c r="N13" i="8"/>
  <c r="O13" i="8"/>
  <c r="P13" i="8"/>
  <c r="Q13" i="8"/>
  <c r="R13" i="8"/>
  <c r="S13" i="8"/>
  <c r="T13" i="8"/>
  <c r="U13" i="8"/>
  <c r="N14" i="8"/>
  <c r="O14" i="8"/>
  <c r="P14" i="8"/>
  <c r="Q14" i="8"/>
  <c r="R14" i="8"/>
  <c r="S14" i="8"/>
  <c r="T14" i="8"/>
  <c r="U14" i="8"/>
  <c r="N17" i="8"/>
  <c r="O17" i="8"/>
  <c r="P17" i="8"/>
  <c r="Q17" i="8"/>
  <c r="R17" i="8"/>
  <c r="S17" i="8"/>
  <c r="T17" i="8"/>
  <c r="U17" i="8"/>
  <c r="N18" i="8"/>
  <c r="O18" i="8"/>
  <c r="P18" i="8"/>
  <c r="Q18" i="8"/>
  <c r="R18" i="8"/>
  <c r="S18" i="8"/>
  <c r="T18" i="8"/>
  <c r="U18" i="8"/>
  <c r="N19" i="8"/>
  <c r="O19" i="8"/>
  <c r="P19" i="8"/>
  <c r="Q19" i="8"/>
  <c r="R19" i="8"/>
  <c r="S19" i="8"/>
  <c r="T19" i="8"/>
  <c r="U19" i="8"/>
  <c r="N20" i="8"/>
  <c r="O20" i="8"/>
  <c r="P20" i="8"/>
  <c r="Q20" i="8"/>
  <c r="R20" i="8"/>
  <c r="S20" i="8"/>
  <c r="T20" i="8"/>
  <c r="U20" i="8"/>
  <c r="N22" i="8"/>
  <c r="O22" i="8"/>
  <c r="P22" i="8"/>
  <c r="Q22" i="8"/>
  <c r="R22" i="8"/>
  <c r="S22" i="8"/>
  <c r="T22" i="8"/>
  <c r="U22" i="8"/>
  <c r="N23" i="8"/>
  <c r="O23" i="8"/>
  <c r="P23" i="8"/>
  <c r="Q23" i="8"/>
  <c r="R23" i="8"/>
  <c r="S23" i="8"/>
  <c r="T23" i="8"/>
  <c r="U23" i="8"/>
  <c r="N24" i="8"/>
  <c r="O24" i="8"/>
  <c r="P24" i="8"/>
  <c r="Q24" i="8"/>
  <c r="R24" i="8"/>
  <c r="S24" i="8"/>
  <c r="T24" i="8"/>
  <c r="U24" i="8"/>
  <c r="N25" i="8"/>
  <c r="O25" i="8"/>
  <c r="P25" i="8"/>
  <c r="Q25" i="8"/>
  <c r="R25" i="8"/>
  <c r="S25" i="8"/>
  <c r="T25" i="8"/>
  <c r="U25" i="8"/>
  <c r="N27" i="8"/>
  <c r="O27" i="8"/>
  <c r="P27" i="8"/>
  <c r="Q27" i="8"/>
  <c r="R27" i="8"/>
  <c r="S27" i="8"/>
  <c r="T27" i="8"/>
  <c r="U27" i="8"/>
  <c r="N28" i="8"/>
  <c r="O28" i="8"/>
  <c r="P28" i="8"/>
  <c r="Q28" i="8"/>
  <c r="R28" i="8"/>
  <c r="S28" i="8"/>
  <c r="T28" i="8"/>
  <c r="U28" i="8"/>
  <c r="N29" i="8"/>
  <c r="O29" i="8"/>
  <c r="P29" i="8"/>
  <c r="Q29" i="8"/>
  <c r="R29" i="8"/>
  <c r="S29" i="8"/>
  <c r="T29" i="8"/>
  <c r="U29" i="8"/>
  <c r="N30" i="8"/>
  <c r="O30" i="8"/>
  <c r="P30" i="8"/>
  <c r="Q30" i="8"/>
  <c r="R30" i="8"/>
  <c r="S30" i="8"/>
  <c r="T30" i="8"/>
  <c r="U30" i="8"/>
  <c r="O12" i="8"/>
  <c r="P12" i="8"/>
  <c r="Q12" i="8"/>
  <c r="R12" i="8"/>
  <c r="S12" i="8"/>
  <c r="T12" i="8"/>
  <c r="U12" i="8"/>
  <c r="N12" i="8"/>
  <c r="N13" i="4"/>
  <c r="O13" i="4"/>
  <c r="P13" i="4"/>
  <c r="Q13" i="4"/>
  <c r="R13" i="4"/>
  <c r="S13" i="4"/>
  <c r="T13" i="4"/>
  <c r="U13" i="4"/>
  <c r="N14" i="4"/>
  <c r="O14" i="4"/>
  <c r="P14" i="4"/>
  <c r="Q14" i="4"/>
  <c r="R14" i="4"/>
  <c r="S14" i="4"/>
  <c r="T14" i="4"/>
  <c r="U14" i="4"/>
  <c r="N17" i="4"/>
  <c r="O17" i="4"/>
  <c r="P17" i="4"/>
  <c r="Q17" i="4"/>
  <c r="R17" i="4"/>
  <c r="S17" i="4"/>
  <c r="T17" i="4"/>
  <c r="U17" i="4"/>
  <c r="N18" i="4"/>
  <c r="O18" i="4"/>
  <c r="P18" i="4"/>
  <c r="Q18" i="4"/>
  <c r="R18" i="4"/>
  <c r="S18" i="4"/>
  <c r="T18" i="4"/>
  <c r="U18" i="4"/>
  <c r="N19" i="4"/>
  <c r="O19" i="4"/>
  <c r="P19" i="4"/>
  <c r="Q19" i="4"/>
  <c r="R19" i="4"/>
  <c r="S19" i="4"/>
  <c r="T19" i="4"/>
  <c r="U19" i="4"/>
  <c r="N21" i="4"/>
  <c r="O21" i="4"/>
  <c r="P21" i="4"/>
  <c r="Q21" i="4"/>
  <c r="R21" i="4"/>
  <c r="S21" i="4"/>
  <c r="T21" i="4"/>
  <c r="U21" i="4"/>
  <c r="N22" i="4"/>
  <c r="O22" i="4"/>
  <c r="P22" i="4"/>
  <c r="Q22" i="4"/>
  <c r="R22" i="4"/>
  <c r="S22" i="4"/>
  <c r="T22" i="4"/>
  <c r="U22" i="4"/>
  <c r="N23" i="4"/>
  <c r="O23" i="4"/>
  <c r="P23" i="4"/>
  <c r="Q23" i="4"/>
  <c r="R23" i="4"/>
  <c r="S23" i="4"/>
  <c r="T23" i="4"/>
  <c r="U23" i="4"/>
  <c r="N25" i="4"/>
  <c r="O25" i="4"/>
  <c r="P25" i="4"/>
  <c r="Q25" i="4"/>
  <c r="R25" i="4"/>
  <c r="S25" i="4"/>
  <c r="T25" i="4"/>
  <c r="U25" i="4"/>
  <c r="N26" i="4"/>
  <c r="O26" i="4"/>
  <c r="P26" i="4"/>
  <c r="Q26" i="4"/>
  <c r="R26" i="4"/>
  <c r="S26" i="4"/>
  <c r="T26" i="4"/>
  <c r="U26" i="4"/>
  <c r="N27" i="4"/>
  <c r="O27" i="4"/>
  <c r="P27" i="4"/>
  <c r="Q27" i="4"/>
  <c r="R27" i="4"/>
  <c r="S27" i="4"/>
  <c r="T27" i="4"/>
  <c r="U27" i="4"/>
  <c r="N40" i="4"/>
  <c r="O40" i="4"/>
  <c r="P40" i="4"/>
  <c r="Q40" i="4"/>
  <c r="R40" i="4"/>
  <c r="S40" i="4"/>
  <c r="T40" i="4"/>
  <c r="U40" i="4"/>
  <c r="N41" i="4"/>
  <c r="O41" i="4"/>
  <c r="P41" i="4"/>
  <c r="Q41" i="4"/>
  <c r="R41" i="4"/>
  <c r="S41" i="4"/>
  <c r="T41" i="4"/>
  <c r="U41" i="4"/>
  <c r="N42" i="4"/>
  <c r="O42" i="4"/>
  <c r="P42" i="4"/>
  <c r="Q42" i="4"/>
  <c r="R42" i="4"/>
  <c r="S42" i="4"/>
  <c r="T42" i="4"/>
  <c r="U42" i="4"/>
  <c r="N43" i="4"/>
  <c r="O43" i="4"/>
  <c r="P43" i="4"/>
  <c r="Q43" i="4"/>
  <c r="R43" i="4"/>
  <c r="S43" i="4"/>
  <c r="T43" i="4"/>
  <c r="U43" i="4"/>
  <c r="N45" i="4"/>
  <c r="O45" i="4"/>
  <c r="P45" i="4"/>
  <c r="Q45" i="4"/>
  <c r="R45" i="4"/>
  <c r="S45" i="4"/>
  <c r="T45" i="4"/>
  <c r="U45" i="4"/>
  <c r="N46" i="4"/>
  <c r="O46" i="4"/>
  <c r="P46" i="4"/>
  <c r="Q46" i="4"/>
  <c r="R46" i="4"/>
  <c r="S46" i="4"/>
  <c r="T46" i="4"/>
  <c r="U46" i="4"/>
  <c r="N47" i="4"/>
  <c r="O47" i="4"/>
  <c r="P47" i="4"/>
  <c r="Q47" i="4"/>
  <c r="R47" i="4"/>
  <c r="S47" i="4"/>
  <c r="T47" i="4"/>
  <c r="U47" i="4"/>
  <c r="N48" i="4"/>
  <c r="O48" i="4"/>
  <c r="P48" i="4"/>
  <c r="Q48" i="4"/>
  <c r="R48" i="4"/>
  <c r="S48" i="4"/>
  <c r="T48" i="4"/>
  <c r="U48" i="4"/>
  <c r="N50" i="4"/>
  <c r="O50" i="4"/>
  <c r="P50" i="4"/>
  <c r="Q50" i="4"/>
  <c r="R50" i="4"/>
  <c r="S50" i="4"/>
  <c r="T50" i="4"/>
  <c r="U50" i="4"/>
  <c r="N51" i="4"/>
  <c r="O51" i="4"/>
  <c r="P51" i="4"/>
  <c r="Q51" i="4"/>
  <c r="R51" i="4"/>
  <c r="S51" i="4"/>
  <c r="T51" i="4"/>
  <c r="U51" i="4"/>
  <c r="N52" i="4"/>
  <c r="O52" i="4"/>
  <c r="P52" i="4"/>
  <c r="Q52" i="4"/>
  <c r="S52" i="4"/>
  <c r="T52" i="4"/>
  <c r="U52" i="4"/>
  <c r="N53" i="4"/>
  <c r="O53" i="4"/>
  <c r="P53" i="4"/>
  <c r="Q53" i="4"/>
  <c r="R53" i="4"/>
  <c r="S53" i="4"/>
  <c r="T53" i="4"/>
  <c r="U53" i="4"/>
  <c r="N56" i="4"/>
  <c r="O56" i="4"/>
  <c r="P56" i="4"/>
  <c r="Q56" i="4"/>
  <c r="R56" i="4"/>
  <c r="S56" i="4"/>
  <c r="T56" i="4"/>
  <c r="U56" i="4"/>
  <c r="N57" i="4"/>
  <c r="O57" i="4"/>
  <c r="P57" i="4"/>
  <c r="Q57" i="4"/>
  <c r="R57" i="4"/>
  <c r="S57" i="4"/>
  <c r="T57" i="4"/>
  <c r="U57" i="4"/>
  <c r="N59" i="4"/>
  <c r="O59" i="4"/>
  <c r="P59" i="4"/>
  <c r="Q59" i="4"/>
  <c r="R59" i="4"/>
  <c r="S59" i="4"/>
  <c r="T59" i="4"/>
  <c r="U59" i="4"/>
  <c r="N60" i="4"/>
  <c r="O60" i="4"/>
  <c r="P60" i="4"/>
  <c r="Q60" i="4"/>
  <c r="R60" i="4"/>
  <c r="S60" i="4"/>
  <c r="T60" i="4"/>
  <c r="U60" i="4"/>
  <c r="N62" i="4"/>
  <c r="O62" i="4"/>
  <c r="P62" i="4"/>
  <c r="Q62" i="4"/>
  <c r="R62" i="4"/>
  <c r="S62" i="4"/>
  <c r="T62" i="4"/>
  <c r="U62" i="4"/>
  <c r="N63" i="4"/>
  <c r="O63" i="4"/>
  <c r="P63" i="4"/>
  <c r="Q63" i="4"/>
  <c r="R63" i="4"/>
  <c r="S63" i="4"/>
  <c r="T63" i="4"/>
  <c r="U63" i="4"/>
  <c r="N12" i="4"/>
  <c r="O12" i="4"/>
  <c r="P12" i="4"/>
  <c r="Q12" i="4"/>
  <c r="R12" i="4"/>
  <c r="S12" i="4"/>
  <c r="T12" i="4"/>
  <c r="U12" i="4"/>
  <c r="F13" i="10"/>
  <c r="F14" i="10"/>
  <c r="F15" i="10"/>
  <c r="F17" i="10"/>
  <c r="F18" i="10"/>
  <c r="F19" i="10"/>
  <c r="F21" i="10"/>
  <c r="F22" i="10"/>
  <c r="F23" i="10"/>
  <c r="F36" i="10"/>
  <c r="F37" i="10"/>
  <c r="F38" i="10"/>
  <c r="F39" i="10"/>
  <c r="F41" i="10"/>
  <c r="F42" i="10"/>
  <c r="F43" i="10"/>
  <c r="F44" i="10"/>
  <c r="F46" i="10"/>
  <c r="F47" i="10"/>
  <c r="F48" i="10"/>
  <c r="F49" i="10"/>
  <c r="F52" i="10"/>
  <c r="F53" i="10"/>
  <c r="F55" i="10"/>
  <c r="F56" i="10"/>
  <c r="F58" i="10"/>
  <c r="F59" i="10"/>
  <c r="F9" i="10"/>
  <c r="F10" i="10"/>
  <c r="E59" i="10"/>
  <c r="E58" i="10"/>
  <c r="E56" i="10"/>
  <c r="E55" i="10"/>
  <c r="E53" i="10"/>
  <c r="E52" i="10"/>
  <c r="E49" i="10"/>
  <c r="E48" i="10"/>
  <c r="E47" i="10"/>
  <c r="E46" i="10"/>
  <c r="E44" i="10"/>
  <c r="E43" i="10"/>
  <c r="E42" i="10"/>
  <c r="E41" i="10"/>
  <c r="E39" i="10"/>
  <c r="E38" i="10"/>
  <c r="E37" i="10"/>
  <c r="E36" i="10"/>
  <c r="E23" i="10"/>
  <c r="E22" i="10"/>
  <c r="E21" i="10"/>
  <c r="E19" i="10"/>
  <c r="E18" i="10"/>
  <c r="E17" i="10"/>
  <c r="E15" i="10"/>
  <c r="E14" i="10"/>
  <c r="E13" i="10"/>
  <c r="E10" i="10"/>
  <c r="E9" i="10"/>
  <c r="E14" i="9" l="1"/>
  <c r="E13" i="9"/>
  <c r="G7" i="9"/>
  <c r="E9" i="9"/>
  <c r="E10" i="9"/>
  <c r="E17" i="9"/>
  <c r="E21" i="9"/>
  <c r="E22" i="9"/>
  <c r="E16" i="9"/>
  <c r="E19" i="9"/>
  <c r="E11" i="9"/>
  <c r="E18" i="9"/>
  <c r="F7" i="9"/>
  <c r="E7" i="9" l="1"/>
</calcChain>
</file>

<file path=xl/sharedStrings.xml><?xml version="1.0" encoding="utf-8"?>
<sst xmlns="http://schemas.openxmlformats.org/spreadsheetml/2006/main" count="682" uniqueCount="113">
  <si>
    <t>Antal sysselsatta</t>
  </si>
  <si>
    <t>Antal studerande</t>
  </si>
  <si>
    <t>Antal sjuka</t>
  </si>
  <si>
    <t>Antal totalt</t>
  </si>
  <si>
    <t>Totalt</t>
  </si>
  <si>
    <t>Kvinnor</t>
  </si>
  <si>
    <t>Män</t>
  </si>
  <si>
    <t>Befolkningen</t>
  </si>
  <si>
    <t xml:space="preserve">Antal   </t>
  </si>
  <si>
    <t>Procent</t>
  </si>
  <si>
    <t>16-29 år</t>
  </si>
  <si>
    <t>30-49 år</t>
  </si>
  <si>
    <t>50-64 år</t>
  </si>
  <si>
    <t>Förgymnasial</t>
  </si>
  <si>
    <t>Gymnasial</t>
  </si>
  <si>
    <t>Eftergymnasial</t>
  </si>
  <si>
    <t>Inrikes födda</t>
  </si>
  <si>
    <t>Utrikes födda</t>
  </si>
  <si>
    <t>Uppgift saknas</t>
  </si>
  <si>
    <t>Sysselsättnings-grad 
(sysselsatta av befolkningen)</t>
  </si>
  <si>
    <t>P10</t>
  </si>
  <si>
    <t>P25</t>
  </si>
  <si>
    <t>P75</t>
  </si>
  <si>
    <t>P90</t>
  </si>
  <si>
    <t>Inkomst i tkr</t>
  </si>
  <si>
    <t>P50 (median-inkomst)</t>
  </si>
  <si>
    <t>Antal personer</t>
  </si>
  <si>
    <t>Inkomst-summa</t>
  </si>
  <si>
    <t>kapital</t>
  </si>
  <si>
    <t>pension</t>
  </si>
  <si>
    <t>generella bidrag</t>
  </si>
  <si>
    <t>skatt</t>
  </si>
  <si>
    <t>sjuk- och föräldra-penning samt arbets-marknads-stöd m.m.</t>
  </si>
  <si>
    <t>sjuk- och aktivitets-ersättning (förtids-pension)</t>
  </si>
  <si>
    <t>bostads-stöd</t>
  </si>
  <si>
    <t>ekonomiskt bistånd (social-bidrag)</t>
  </si>
  <si>
    <t>Sysselsatta</t>
  </si>
  <si>
    <t>Arbetslösa</t>
  </si>
  <si>
    <t>Sjuka</t>
  </si>
  <si>
    <t>Personer i gruppboenden med olika arbetsmarknadsstatus</t>
  </si>
  <si>
    <t>Studerande</t>
  </si>
  <si>
    <t>(sjuka av befolkningen)</t>
  </si>
  <si>
    <t>Studie-deltagande (studerande av befolkningen)</t>
  </si>
  <si>
    <t>Övriga (arbetslösa + pensionärer + övriga av befolkningen)</t>
  </si>
  <si>
    <t>Procentuell fördelning av inkomsten</t>
  </si>
  <si>
    <t xml:space="preserve">Har daglig verksamhet </t>
  </si>
  <si>
    <t>Har inte daglig verksamhet</t>
  </si>
  <si>
    <t>..</t>
  </si>
  <si>
    <t>Andelarna är beräknade utifrån de positiva transfereringarna</t>
  </si>
  <si>
    <t xml:space="preserve">Sysselsatta </t>
  </si>
  <si>
    <t>Antal</t>
  </si>
  <si>
    <t>Andel i procent</t>
  </si>
  <si>
    <t>Ålder</t>
  </si>
  <si>
    <t>Utbildningsnivå</t>
  </si>
  <si>
    <t>Nationell bakgrund</t>
  </si>
  <si>
    <t>Antal i befolkningen</t>
  </si>
  <si>
    <t>Andel av befolkningen</t>
  </si>
  <si>
    <t>16-19 år</t>
  </si>
  <si>
    <t>20-29 år</t>
  </si>
  <si>
    <t>Antal övriga (inkl. arbetslösa och pensionärer)</t>
  </si>
  <si>
    <t>Övriga inkl. arbetslösa, pensionärer</t>
  </si>
  <si>
    <t>Personer med funktionsnedsättning i bostad med särskild service enligt LSS, 16–64 år, 2021</t>
  </si>
  <si>
    <r>
      <t xml:space="preserve">Inkomst i </t>
    </r>
    <r>
      <rPr>
        <b/>
        <sz val="10"/>
        <color rgb="FFFF0000"/>
        <rFont val="Roboto"/>
        <scheme val="minor"/>
      </rPr>
      <t xml:space="preserve">tkr </t>
    </r>
  </si>
  <si>
    <t>Befolkningens arbetsmarknadsstatus (BAS) november 2021</t>
  </si>
  <si>
    <t>Tabeller</t>
  </si>
  <si>
    <t>1a</t>
  </si>
  <si>
    <t>1b</t>
  </si>
  <si>
    <t>3a</t>
  </si>
  <si>
    <t>3b</t>
  </si>
  <si>
    <t>4a</t>
  </si>
  <si>
    <t>4b</t>
  </si>
  <si>
    <t>Tabeller - Personer med funktionsnedsättning i bostad med särskild service enligt LSS sysselsättning och inkomster</t>
  </si>
  <si>
    <t>Antal i bostad med särskild service</t>
  </si>
  <si>
    <t>Producent</t>
  </si>
  <si>
    <t xml:space="preserve">STATISTISKA CENTRALBYRÅN </t>
  </si>
  <si>
    <t>Avdelningen för social statistik och analys</t>
  </si>
  <si>
    <t>Enhet för statistik om arbetsmarknad och utbildning</t>
  </si>
  <si>
    <t>701 89 Örebro</t>
  </si>
  <si>
    <t>Förfrågningar</t>
  </si>
  <si>
    <t>Paula Kossack, telefon: 010 479 60 05, e-post: paula.kossack@scb.se</t>
  </si>
  <si>
    <t>Teckenförklaring</t>
  </si>
  <si>
    <t>.. Uppgift redovisas inte på grund av statistiksekretess eller på grund av för osäkra uppgifter.</t>
  </si>
  <si>
    <t>Mer information</t>
  </si>
  <si>
    <t>Emma Snölilja, telefon: 010 479 69 89, e-post: emma.snolilja@scb.se</t>
  </si>
  <si>
    <t>Tabellbilaga Personer med funktionsnedsättning i bostad med särskild service enligt LSS - sysselsättning och inkomster</t>
  </si>
  <si>
    <t>Personer i bostad med särskild service i olika åldrar</t>
  </si>
  <si>
    <t>Personer i bostad med särskild service, unga personer</t>
  </si>
  <si>
    <t>Ålder bland unga</t>
  </si>
  <si>
    <t>Personer i bostad med särskild service och personer i hela befolkningen, 16-64 år, 2021</t>
  </si>
  <si>
    <t>Personer med funktionsnedsättning i bostad med särskild service enligt LSS</t>
  </si>
  <si>
    <t>Personer i bostad med särskild service</t>
  </si>
  <si>
    <t xml:space="preserve">Personer i bostad med särskild service med olika utbildningsnivå </t>
  </si>
  <si>
    <t>Personer i bostad med särskild service med olika födelseland</t>
  </si>
  <si>
    <t>Daglig verksamhet som insats enligt LSS 2021, olika redovisningsgrupper</t>
  </si>
  <si>
    <t>Daglig verksamhet som insats enligt LSS 2021, personer med olika arbetsmarknadsstatus (BAS) november 2021</t>
  </si>
  <si>
    <t>Nettoinkomst och inkomstspridning 2021, olika redovisningsgrupper</t>
  </si>
  <si>
    <t>Nettoinkomst och inkomstspridning 2021, personer med olika arbetsmarknadsstatus (BAS) november 2021</t>
  </si>
  <si>
    <t>Inkomststruktur 2021, olika redovisningsgrupper</t>
  </si>
  <si>
    <t>Inkomststruktur 2021, personer med olika arbetsmarknadsstatus (BAS) november 2021</t>
  </si>
  <si>
    <t>löne- och företagar-inkomst</t>
  </si>
  <si>
    <t>övriga negativa transfere-ringar</t>
  </si>
  <si>
    <t>Tabell 1a</t>
  </si>
  <si>
    <t>Tabell 1b</t>
  </si>
  <si>
    <t>Tabell 2</t>
  </si>
  <si>
    <t>Tabell 3a</t>
  </si>
  <si>
    <t>Tabell 3b</t>
  </si>
  <si>
    <t>Tabell 4a</t>
  </si>
  <si>
    <t>Tabell 4b</t>
  </si>
  <si>
    <t>Tabell 5a</t>
  </si>
  <si>
    <t>Tabell 5b</t>
  </si>
  <si>
    <t>5a</t>
  </si>
  <si>
    <t>5b</t>
  </si>
  <si>
    <t>En rapport finns på www.scb.se/AM0503. I rapporten finns också definitioner och förklaringar.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</si>
</sst>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kr&quot;_-;\-* #,##0.00\ &quot;kr&quot;_-;_-* &quot;-&quot;??\ &quot;kr&quot;_-;_-@_-"/>
    <numFmt numFmtId="164" formatCode="0.0"/>
    <numFmt numFmtId="165" formatCode="0,"/>
    <numFmt numFmtId="166" formatCode="#,##0.0"/>
  </numFmts>
  <fonts count="32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3"/>
      <name val="Roboto"/>
      <scheme val="minor"/>
    </font>
    <font>
      <sz val="10"/>
      <color theme="3"/>
      <name val="Roboto"/>
      <scheme val="minor"/>
    </font>
    <font>
      <b/>
      <sz val="10"/>
      <color theme="1"/>
      <name val="Roboto"/>
      <scheme val="minor"/>
    </font>
    <font>
      <b/>
      <sz val="11"/>
      <color theme="3"/>
      <name val="Calibri"/>
      <family val="2"/>
    </font>
    <font>
      <b/>
      <sz val="10"/>
      <color rgb="FFFF0000"/>
      <name val="Roboto"/>
      <scheme val="minor"/>
    </font>
    <font>
      <sz val="10"/>
      <name val="Roboto"/>
      <scheme val="minor"/>
    </font>
    <font>
      <sz val="10"/>
      <color rgb="FFFF0000"/>
      <name val="Roboto"/>
      <scheme val="minor"/>
    </font>
    <font>
      <u/>
      <sz val="10"/>
      <color theme="10"/>
      <name val="Roboto"/>
      <scheme val="minor"/>
    </font>
    <font>
      <b/>
      <sz val="10"/>
      <name val="Roboto"/>
      <scheme val="minor"/>
    </font>
    <font>
      <i/>
      <sz val="10"/>
      <color theme="1"/>
      <name val="Roboto"/>
      <scheme val="minor"/>
    </font>
    <font>
      <b/>
      <sz val="12"/>
      <color rgb="FF000000"/>
      <name val="Roboto"/>
      <scheme val="minor"/>
    </font>
    <font>
      <sz val="10"/>
      <color rgb="FF000000"/>
      <name val="Roboto"/>
      <scheme val="minor"/>
    </font>
    <font>
      <b/>
      <sz val="10"/>
      <color rgb="FF000000"/>
      <name val="Roboto"/>
      <scheme val="minor"/>
    </font>
    <font>
      <b/>
      <sz val="16"/>
      <color rgb="FFFF0000"/>
      <name val="Roboto"/>
      <scheme val="minor"/>
    </font>
    <font>
      <sz val="11"/>
      <name val="Roboto"/>
      <scheme val="minor"/>
    </font>
    <font>
      <sz val="11"/>
      <color rgb="FFFF0000"/>
      <name val="Roboto"/>
      <scheme val="minor"/>
    </font>
    <font>
      <i/>
      <sz val="10"/>
      <name val="Roboto"/>
      <scheme val="minor"/>
    </font>
    <font>
      <i/>
      <sz val="10"/>
      <color rgb="FFFF0000"/>
      <name val="Roboto"/>
      <scheme val="minor"/>
    </font>
    <font>
      <b/>
      <sz val="12"/>
      <name val="Roboto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rgb="FFEDED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57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/>
    <xf numFmtId="0" fontId="13" fillId="0" borderId="4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left" indent="1"/>
    </xf>
    <xf numFmtId="0" fontId="14" fillId="0" borderId="7" xfId="0" applyFont="1" applyBorder="1" applyAlignment="1">
      <alignment horizontal="left" indent="1"/>
    </xf>
    <xf numFmtId="0" fontId="13" fillId="0" borderId="6" xfId="0" applyFont="1" applyBorder="1"/>
    <xf numFmtId="0" fontId="13" fillId="3" borderId="5" xfId="0" applyFont="1" applyFill="1" applyBorder="1"/>
    <xf numFmtId="0" fontId="14" fillId="3" borderId="5" xfId="0" applyFont="1" applyFill="1" applyBorder="1" applyAlignment="1">
      <alignment wrapText="1"/>
    </xf>
    <xf numFmtId="0" fontId="14" fillId="3" borderId="6" xfId="0" applyFont="1" applyFill="1" applyBorder="1" applyAlignment="1">
      <alignment horizontal="left" indent="1"/>
    </xf>
    <xf numFmtId="0" fontId="14" fillId="3" borderId="6" xfId="0" applyFont="1" applyFill="1" applyBorder="1" applyAlignment="1">
      <alignment wrapText="1"/>
    </xf>
    <xf numFmtId="0" fontId="13" fillId="3" borderId="6" xfId="0" applyFont="1" applyFill="1" applyBorder="1"/>
    <xf numFmtId="0" fontId="15" fillId="0" borderId="4" xfId="0" applyFont="1" applyBorder="1" applyAlignment="1">
      <alignment horizontal="center" wrapText="1"/>
    </xf>
    <xf numFmtId="0" fontId="14" fillId="0" borderId="0" xfId="0" applyFont="1" applyAlignment="1"/>
    <xf numFmtId="0" fontId="17" fillId="0" borderId="0" xfId="0" applyFont="1" applyAlignment="1"/>
    <xf numFmtId="0" fontId="15" fillId="0" borderId="8" xfId="0" applyFont="1" applyBorder="1" applyAlignment="1">
      <alignment horizontal="center" wrapText="1"/>
    </xf>
    <xf numFmtId="0" fontId="18" fillId="0" borderId="0" xfId="0" applyFont="1"/>
    <xf numFmtId="0" fontId="19" fillId="0" borderId="0" xfId="0" applyFont="1" applyAlignment="1"/>
    <xf numFmtId="0" fontId="14" fillId="0" borderId="7" xfId="0" applyFont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1" fontId="14" fillId="3" borderId="5" xfId="0" applyNumberFormat="1" applyFont="1" applyFill="1" applyBorder="1" applyAlignment="1">
      <alignment wrapText="1"/>
    </xf>
    <xf numFmtId="1" fontId="14" fillId="0" borderId="7" xfId="0" applyNumberFormat="1" applyFont="1" applyBorder="1" applyAlignment="1">
      <alignment wrapText="1"/>
    </xf>
    <xf numFmtId="1" fontId="14" fillId="3" borderId="6" xfId="0" applyNumberFormat="1" applyFont="1" applyFill="1" applyBorder="1" applyAlignment="1">
      <alignment wrapText="1"/>
    </xf>
    <xf numFmtId="1" fontId="14" fillId="0" borderId="6" xfId="0" applyNumberFormat="1" applyFont="1" applyBorder="1" applyAlignment="1">
      <alignment wrapText="1"/>
    </xf>
    <xf numFmtId="3" fontId="14" fillId="0" borderId="0" xfId="0" applyNumberFormat="1" applyFont="1" applyAlignment="1">
      <alignment wrapText="1"/>
    </xf>
    <xf numFmtId="0" fontId="14" fillId="3" borderId="6" xfId="0" applyFont="1" applyFill="1" applyBorder="1"/>
    <xf numFmtId="164" fontId="14" fillId="0" borderId="6" xfId="0" applyNumberFormat="1" applyFont="1" applyBorder="1" applyAlignment="1">
      <alignment wrapText="1"/>
    </xf>
    <xf numFmtId="164" fontId="14" fillId="3" borderId="6" xfId="0" applyNumberFormat="1" applyFont="1" applyFill="1" applyBorder="1" applyAlignment="1">
      <alignment wrapText="1"/>
    </xf>
    <xf numFmtId="1" fontId="14" fillId="0" borderId="7" xfId="0" applyNumberFormat="1" applyFont="1" applyBorder="1" applyAlignment="1">
      <alignment horizontal="right"/>
    </xf>
    <xf numFmtId="1" fontId="14" fillId="3" borderId="6" xfId="0" applyNumberFormat="1" applyFont="1" applyFill="1" applyBorder="1" applyAlignment="1">
      <alignment horizontal="right"/>
    </xf>
    <xf numFmtId="1" fontId="14" fillId="0" borderId="6" xfId="0" applyNumberFormat="1" applyFont="1" applyBorder="1" applyAlignment="1">
      <alignment horizontal="right"/>
    </xf>
    <xf numFmtId="1" fontId="13" fillId="3" borderId="6" xfId="0" applyNumberFormat="1" applyFont="1" applyFill="1" applyBorder="1" applyAlignment="1">
      <alignment horizontal="right"/>
    </xf>
    <xf numFmtId="1" fontId="13" fillId="0" borderId="6" xfId="0" applyNumberFormat="1" applyFont="1" applyBorder="1" applyAlignment="1">
      <alignment horizontal="right"/>
    </xf>
    <xf numFmtId="165" fontId="14" fillId="0" borderId="6" xfId="0" applyNumberFormat="1" applyFont="1" applyBorder="1" applyAlignment="1">
      <alignment wrapText="1"/>
    </xf>
    <xf numFmtId="3" fontId="14" fillId="0" borderId="0" xfId="0" applyNumberFormat="1" applyFont="1" applyAlignment="1"/>
    <xf numFmtId="0" fontId="20" fillId="0" borderId="0" xfId="14" applyAlignment="1">
      <alignment vertical="center"/>
    </xf>
    <xf numFmtId="0" fontId="13" fillId="3" borderId="7" xfId="0" applyFont="1" applyFill="1" applyBorder="1"/>
    <xf numFmtId="3" fontId="14" fillId="0" borderId="0" xfId="0" applyNumberFormat="1" applyFont="1"/>
    <xf numFmtId="0" fontId="21" fillId="0" borderId="0" xfId="0" applyFont="1"/>
    <xf numFmtId="0" fontId="13" fillId="0" borderId="6" xfId="0" applyFont="1" applyFill="1" applyBorder="1"/>
    <xf numFmtId="3" fontId="14" fillId="0" borderId="6" xfId="0" applyNumberFormat="1" applyFont="1" applyFill="1" applyBorder="1"/>
    <xf numFmtId="0" fontId="14" fillId="0" borderId="6" xfId="0" applyFont="1" applyFill="1" applyBorder="1" applyAlignment="1">
      <alignment horizontal="left" indent="1"/>
    </xf>
    <xf numFmtId="3" fontId="13" fillId="0" borderId="6" xfId="0" applyNumberFormat="1" applyFont="1" applyFill="1" applyBorder="1" applyAlignment="1">
      <alignment horizontal="right"/>
    </xf>
    <xf numFmtId="3" fontId="14" fillId="0" borderId="6" xfId="0" applyNumberFormat="1" applyFont="1" applyFill="1" applyBorder="1" applyAlignment="1">
      <alignment horizontal="right"/>
    </xf>
    <xf numFmtId="0" fontId="0" fillId="0" borderId="0" xfId="0" applyFont="1"/>
    <xf numFmtId="3" fontId="14" fillId="3" borderId="6" xfId="0" applyNumberFormat="1" applyFont="1" applyFill="1" applyBorder="1" applyAlignment="1">
      <alignment horizontal="right"/>
    </xf>
    <xf numFmtId="3" fontId="14" fillId="3" borderId="6" xfId="0" applyNumberFormat="1" applyFont="1" applyFill="1" applyBorder="1"/>
    <xf numFmtId="3" fontId="13" fillId="3" borderId="6" xfId="0" applyNumberFormat="1" applyFont="1" applyFill="1" applyBorder="1" applyAlignment="1">
      <alignment horizontal="right"/>
    </xf>
    <xf numFmtId="166" fontId="14" fillId="0" borderId="0" xfId="0" applyNumberFormat="1" applyFont="1"/>
    <xf numFmtId="166" fontId="14" fillId="0" borderId="6" xfId="0" applyNumberFormat="1" applyFont="1" applyFill="1" applyBorder="1"/>
    <xf numFmtId="166" fontId="14" fillId="3" borderId="6" xfId="0" applyNumberFormat="1" applyFont="1" applyFill="1" applyBorder="1"/>
    <xf numFmtId="0" fontId="14" fillId="4" borderId="6" xfId="0" applyFont="1" applyFill="1" applyBorder="1" applyAlignment="1">
      <alignment horizontal="left" indent="1"/>
    </xf>
    <xf numFmtId="0" fontId="14" fillId="0" borderId="6" xfId="0" applyFont="1" applyBorder="1" applyAlignment="1"/>
    <xf numFmtId="0" fontId="14" fillId="3" borderId="6" xfId="0" applyFont="1" applyFill="1" applyBorder="1" applyAlignment="1"/>
    <xf numFmtId="164" fontId="13" fillId="0" borderId="6" xfId="0" applyNumberFormat="1" applyFont="1" applyFill="1" applyBorder="1"/>
    <xf numFmtId="164" fontId="14" fillId="0" borderId="6" xfId="0" applyNumberFormat="1" applyFont="1" applyBorder="1" applyAlignment="1">
      <alignment horizontal="right"/>
    </xf>
    <xf numFmtId="164" fontId="14" fillId="3" borderId="6" xfId="0" applyNumberFormat="1" applyFont="1" applyFill="1" applyBorder="1"/>
    <xf numFmtId="164" fontId="14" fillId="3" borderId="6" xfId="0" applyNumberFormat="1" applyFont="1" applyFill="1" applyBorder="1" applyAlignment="1">
      <alignment horizontal="right"/>
    </xf>
    <xf numFmtId="164" fontId="14" fillId="4" borderId="6" xfId="0" applyNumberFormat="1" applyFont="1" applyFill="1" applyBorder="1" applyAlignment="1"/>
    <xf numFmtId="164" fontId="14" fillId="3" borderId="6" xfId="0" applyNumberFormat="1" applyFont="1" applyFill="1" applyBorder="1" applyAlignment="1"/>
    <xf numFmtId="164" fontId="14" fillId="0" borderId="6" xfId="0" applyNumberFormat="1" applyFont="1" applyBorder="1" applyAlignment="1"/>
    <xf numFmtId="0" fontId="14" fillId="0" borderId="7" xfId="0" applyFont="1" applyBorder="1" applyAlignment="1"/>
    <xf numFmtId="3" fontId="14" fillId="0" borderId="6" xfId="0" applyNumberFormat="1" applyFont="1" applyBorder="1" applyAlignment="1">
      <alignment wrapText="1"/>
    </xf>
    <xf numFmtId="3" fontId="14" fillId="3" borderId="6" xfId="0" applyNumberFormat="1" applyFont="1" applyFill="1" applyBorder="1" applyAlignment="1">
      <alignment wrapText="1"/>
    </xf>
    <xf numFmtId="3" fontId="14" fillId="0" borderId="6" xfId="0" applyNumberFormat="1" applyFont="1" applyBorder="1" applyAlignment="1">
      <alignment horizontal="right" wrapText="1"/>
    </xf>
    <xf numFmtId="3" fontId="14" fillId="3" borderId="6" xfId="0" applyNumberFormat="1" applyFont="1" applyFill="1" applyBorder="1" applyAlignment="1">
      <alignment horizontal="right" wrapText="1"/>
    </xf>
    <xf numFmtId="164" fontId="14" fillId="0" borderId="7" xfId="0" applyNumberFormat="1" applyFont="1" applyBorder="1" applyAlignment="1">
      <alignment wrapText="1"/>
    </xf>
    <xf numFmtId="164" fontId="14" fillId="0" borderId="7" xfId="0" applyNumberFormat="1" applyFont="1" applyBorder="1" applyAlignment="1"/>
    <xf numFmtId="3" fontId="14" fillId="4" borderId="6" xfId="0" applyNumberFormat="1" applyFont="1" applyFill="1" applyBorder="1" applyAlignment="1"/>
    <xf numFmtId="3" fontId="14" fillId="3" borderId="6" xfId="0" applyNumberFormat="1" applyFont="1" applyFill="1" applyBorder="1" applyAlignment="1"/>
    <xf numFmtId="3" fontId="14" fillId="0" borderId="6" xfId="0" applyNumberFormat="1" applyFont="1" applyBorder="1" applyAlignment="1"/>
    <xf numFmtId="0" fontId="14" fillId="3" borderId="7" xfId="0" applyFont="1" applyFill="1" applyBorder="1" applyAlignment="1">
      <alignment horizontal="left" indent="1"/>
    </xf>
    <xf numFmtId="3" fontId="14" fillId="0" borderId="6" xfId="0" applyNumberFormat="1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164" fontId="14" fillId="0" borderId="6" xfId="0" applyNumberFormat="1" applyFont="1" applyFill="1" applyBorder="1" applyAlignment="1">
      <alignment wrapText="1"/>
    </xf>
    <xf numFmtId="1" fontId="14" fillId="0" borderId="6" xfId="0" applyNumberFormat="1" applyFont="1" applyFill="1" applyBorder="1" applyAlignment="1">
      <alignment wrapText="1"/>
    </xf>
    <xf numFmtId="0" fontId="14" fillId="3" borderId="7" xfId="0" applyFont="1" applyFill="1" applyBorder="1" applyAlignment="1"/>
    <xf numFmtId="3" fontId="13" fillId="3" borderId="5" xfId="0" applyNumberFormat="1" applyFont="1" applyFill="1" applyBorder="1" applyAlignment="1"/>
    <xf numFmtId="3" fontId="14" fillId="0" borderId="7" xfId="0" applyNumberFormat="1" applyFont="1" applyBorder="1" applyAlignment="1"/>
    <xf numFmtId="3" fontId="13" fillId="3" borderId="6" xfId="0" applyNumberFormat="1" applyFont="1" applyFill="1" applyBorder="1" applyAlignment="1"/>
    <xf numFmtId="3" fontId="13" fillId="0" borderId="6" xfId="0" applyNumberFormat="1" applyFont="1" applyFill="1" applyBorder="1" applyAlignment="1"/>
    <xf numFmtId="3" fontId="13" fillId="0" borderId="6" xfId="0" applyNumberFormat="1" applyFont="1" applyBorder="1" applyAlignment="1"/>
    <xf numFmtId="3" fontId="14" fillId="0" borderId="7" xfId="0" applyNumberFormat="1" applyFont="1" applyBorder="1" applyAlignment="1">
      <alignment wrapText="1"/>
    </xf>
    <xf numFmtId="3" fontId="13" fillId="0" borderId="6" xfId="0" applyNumberFormat="1" applyFont="1" applyFill="1" applyBorder="1"/>
    <xf numFmtId="0" fontId="0" fillId="0" borderId="0" xfId="0" applyFont="1" applyAlignment="1">
      <alignment horizontal="left"/>
    </xf>
    <xf numFmtId="0" fontId="14" fillId="3" borderId="10" xfId="0" applyFont="1" applyFill="1" applyBorder="1" applyAlignment="1">
      <alignment wrapText="1"/>
    </xf>
    <xf numFmtId="164" fontId="14" fillId="0" borderId="12" xfId="0" applyNumberFormat="1" applyFont="1" applyBorder="1" applyAlignment="1">
      <alignment wrapText="1"/>
    </xf>
    <xf numFmtId="164" fontId="14" fillId="3" borderId="12" xfId="0" applyNumberFormat="1" applyFont="1" applyFill="1" applyBorder="1" applyAlignment="1">
      <alignment wrapText="1"/>
    </xf>
    <xf numFmtId="0" fontId="14" fillId="3" borderId="12" xfId="0" applyFont="1" applyFill="1" applyBorder="1" applyAlignment="1">
      <alignment wrapText="1"/>
    </xf>
    <xf numFmtId="164" fontId="13" fillId="0" borderId="12" xfId="0" applyNumberFormat="1" applyFont="1" applyFill="1" applyBorder="1"/>
    <xf numFmtId="164" fontId="14" fillId="3" borderId="12" xfId="0" applyNumberFormat="1" applyFont="1" applyFill="1" applyBorder="1"/>
    <xf numFmtId="164" fontId="14" fillId="4" borderId="12" xfId="0" applyNumberFormat="1" applyFont="1" applyFill="1" applyBorder="1" applyAlignment="1"/>
    <xf numFmtId="164" fontId="14" fillId="3" borderId="12" xfId="0" applyNumberFormat="1" applyFont="1" applyFill="1" applyBorder="1" applyAlignment="1"/>
    <xf numFmtId="164" fontId="14" fillId="0" borderId="12" xfId="0" applyNumberFormat="1" applyFont="1" applyBorder="1" applyAlignment="1"/>
    <xf numFmtId="0" fontId="14" fillId="0" borderId="0" xfId="0" applyFont="1" applyBorder="1" applyAlignment="1">
      <alignment wrapText="1"/>
    </xf>
    <xf numFmtId="0" fontId="22" fillId="0" borderId="0" xfId="0" applyFont="1"/>
    <xf numFmtId="0" fontId="23" fillId="5" borderId="0" xfId="0" applyFont="1" applyFill="1"/>
    <xf numFmtId="0" fontId="24" fillId="5" borderId="0" xfId="0" applyFont="1" applyFill="1"/>
    <xf numFmtId="0" fontId="0" fillId="6" borderId="0" xfId="0" applyFill="1"/>
    <xf numFmtId="0" fontId="24" fillId="5" borderId="0" xfId="0" applyFont="1" applyFill="1" applyAlignment="1">
      <alignment horizontal="left"/>
    </xf>
    <xf numFmtId="0" fontId="25" fillId="5" borderId="0" xfId="0" applyFont="1" applyFill="1"/>
    <xf numFmtId="0" fontId="25" fillId="5" borderId="0" xfId="0" applyFont="1" applyFill="1" applyAlignment="1">
      <alignment horizontal="left"/>
    </xf>
    <xf numFmtId="3" fontId="15" fillId="0" borderId="4" xfId="0" applyNumberFormat="1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3" fontId="13" fillId="0" borderId="4" xfId="0" applyNumberFormat="1" applyFont="1" applyBorder="1" applyAlignment="1">
      <alignment horizontal="center" wrapText="1"/>
    </xf>
    <xf numFmtId="3" fontId="15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44" fontId="13" fillId="0" borderId="8" xfId="0" applyNumberFormat="1" applyFont="1" applyBorder="1" applyAlignment="1">
      <alignment horizontal="center" wrapText="1"/>
    </xf>
    <xf numFmtId="44" fontId="14" fillId="0" borderId="3" xfId="0" applyNumberFormat="1" applyFont="1" applyBorder="1" applyAlignment="1"/>
    <xf numFmtId="44" fontId="14" fillId="0" borderId="2" xfId="0" applyNumberFormat="1" applyFont="1" applyBorder="1" applyAlignment="1"/>
    <xf numFmtId="44" fontId="13" fillId="0" borderId="3" xfId="0" applyNumberFormat="1" applyFont="1" applyBorder="1" applyAlignment="1">
      <alignment horizontal="center"/>
    </xf>
    <xf numFmtId="44" fontId="13" fillId="0" borderId="2" xfId="0" applyNumberFormat="1" applyFont="1" applyBorder="1" applyAlignment="1">
      <alignment horizontal="center"/>
    </xf>
    <xf numFmtId="3" fontId="14" fillId="3" borderId="0" xfId="0" applyNumberFormat="1" applyFont="1" applyFill="1"/>
    <xf numFmtId="3" fontId="14" fillId="0" borderId="6" xfId="0" applyNumberFormat="1" applyFont="1" applyFill="1" applyBorder="1" applyAlignment="1"/>
    <xf numFmtId="3" fontId="14" fillId="3" borderId="7" xfId="0" applyNumberFormat="1" applyFont="1" applyFill="1" applyBorder="1" applyAlignment="1">
      <alignment horizontal="right"/>
    </xf>
    <xf numFmtId="3" fontId="14" fillId="3" borderId="7" xfId="0" applyNumberFormat="1" applyFont="1" applyFill="1" applyBorder="1"/>
    <xf numFmtId="166" fontId="14" fillId="3" borderId="7" xfId="0" applyNumberFormat="1" applyFont="1" applyFill="1" applyBorder="1"/>
    <xf numFmtId="3" fontId="13" fillId="0" borderId="4" xfId="0" applyNumberFormat="1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9" xfId="0" applyFont="1" applyFill="1" applyBorder="1"/>
    <xf numFmtId="0" fontId="13" fillId="0" borderId="4" xfId="0" applyFont="1" applyFill="1" applyBorder="1"/>
    <xf numFmtId="0" fontId="14" fillId="0" borderId="9" xfId="0" applyFont="1" applyFill="1" applyBorder="1"/>
    <xf numFmtId="3" fontId="13" fillId="0" borderId="8" xfId="0" applyNumberFormat="1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3" fontId="13" fillId="0" borderId="9" xfId="0" applyNumberFormat="1" applyFont="1" applyFill="1" applyBorder="1" applyAlignment="1">
      <alignment horizontal="right"/>
    </xf>
    <xf numFmtId="166" fontId="13" fillId="0" borderId="8" xfId="0" applyNumberFormat="1" applyFont="1" applyFill="1" applyBorder="1" applyAlignment="1">
      <alignment horizontal="center" wrapText="1"/>
    </xf>
    <xf numFmtId="166" fontId="15" fillId="0" borderId="3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166" fontId="13" fillId="0" borderId="9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3" fontId="14" fillId="0" borderId="6" xfId="0" applyNumberFormat="1" applyFont="1" applyBorder="1" applyAlignment="1">
      <alignment horizontal="right"/>
    </xf>
    <xf numFmtId="0" fontId="16" fillId="0" borderId="4" xfId="0" applyFont="1" applyBorder="1" applyAlignment="1">
      <alignment horizontal="right" wrapText="1"/>
    </xf>
    <xf numFmtId="3" fontId="13" fillId="0" borderId="4" xfId="0" applyNumberFormat="1" applyFont="1" applyBorder="1" applyAlignment="1">
      <alignment horizontal="right" wrapText="1"/>
    </xf>
    <xf numFmtId="0" fontId="13" fillId="0" borderId="4" xfId="0" applyFont="1" applyBorder="1" applyAlignment="1">
      <alignment horizontal="right" wrapText="1"/>
    </xf>
    <xf numFmtId="3" fontId="14" fillId="3" borderId="5" xfId="0" applyNumberFormat="1" applyFont="1" applyFill="1" applyBorder="1" applyAlignment="1">
      <alignment wrapText="1"/>
    </xf>
    <xf numFmtId="164" fontId="14" fillId="0" borderId="6" xfId="0" applyNumberFormat="1" applyFont="1" applyBorder="1" applyAlignment="1">
      <alignment horizontal="left" indent="1"/>
    </xf>
    <xf numFmtId="164" fontId="14" fillId="3" borderId="6" xfId="0" applyNumberFormat="1" applyFont="1" applyFill="1" applyBorder="1" applyAlignment="1">
      <alignment horizontal="left" indent="1"/>
    </xf>
    <xf numFmtId="0" fontId="13" fillId="0" borderId="9" xfId="0" applyFont="1" applyBorder="1" applyAlignment="1">
      <alignment horizontal="right" wrapText="1"/>
    </xf>
    <xf numFmtId="0" fontId="13" fillId="0" borderId="11" xfId="0" applyFont="1" applyBorder="1" applyAlignment="1">
      <alignment horizontal="right" wrapText="1"/>
    </xf>
    <xf numFmtId="0" fontId="26" fillId="0" borderId="0" xfId="0" applyFont="1"/>
    <xf numFmtId="0" fontId="27" fillId="0" borderId="0" xfId="0" applyFont="1" applyAlignment="1">
      <alignment horizontal="right"/>
    </xf>
    <xf numFmtId="0" fontId="28" fillId="0" borderId="0" xfId="0" applyFont="1"/>
    <xf numFmtId="0" fontId="18" fillId="0" borderId="13" xfId="0" applyFont="1" applyBorder="1" applyAlignment="1">
      <alignment horizontal="right"/>
    </xf>
    <xf numFmtId="0" fontId="19" fillId="0" borderId="13" xfId="0" applyFont="1" applyBorder="1"/>
    <xf numFmtId="0" fontId="29" fillId="0" borderId="0" xfId="0" applyFont="1" applyAlignment="1">
      <alignment horizontal="right"/>
    </xf>
    <xf numFmtId="0" fontId="30" fillId="0" borderId="0" xfId="0" applyFont="1"/>
    <xf numFmtId="0" fontId="18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3" fontId="14" fillId="0" borderId="7" xfId="0" applyNumberFormat="1" applyFont="1" applyBorder="1" applyAlignment="1">
      <alignment horizontal="right"/>
    </xf>
  </cellXfs>
  <cellStyles count="15">
    <cellStyle name="Diagramrubrik 1" xfId="8" xr:uid="{41A1D2DF-A2AD-4BB8-8239-A57A0465395E}"/>
    <cellStyle name="Diagramrubrik 2" xfId="9" xr:uid="{344BB2D8-91C1-40F2-9908-FC3964449D01}"/>
    <cellStyle name="Hyperlänk" xfId="14" builtinId="8"/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B9C3E730-5DA5-4B93-8655-9B3006A2B06F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E7278D77-146D-4B46-80B7-4CCE1C904A55}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 xr9:uid="{D483BEE4-D52F-4F2B-BF57-4D7AE68E3A83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3F16-EB87-48F0-8ADE-D4874766669A}">
  <dimension ref="A1:B18"/>
  <sheetViews>
    <sheetView tabSelected="1" workbookViewId="0"/>
  </sheetViews>
  <sheetFormatPr defaultRowHeight="15" x14ac:dyDescent="0.3"/>
  <cols>
    <col min="1" max="1" width="19.5703125" customWidth="1"/>
    <col min="2" max="2" width="71.140625" customWidth="1"/>
  </cols>
  <sheetData>
    <row r="1" spans="1:2" s="100" customFormat="1" ht="17.25" x14ac:dyDescent="0.3">
      <c r="A1" s="98" t="s">
        <v>84</v>
      </c>
      <c r="B1" s="99"/>
    </row>
    <row r="2" spans="1:2" s="100" customFormat="1" x14ac:dyDescent="0.3">
      <c r="A2" s="101"/>
      <c r="B2" s="99"/>
    </row>
    <row r="3" spans="1:2" s="100" customFormat="1" x14ac:dyDescent="0.3">
      <c r="A3" s="102" t="s">
        <v>73</v>
      </c>
      <c r="B3" s="99" t="s">
        <v>74</v>
      </c>
    </row>
    <row r="4" spans="1:2" s="100" customFormat="1" x14ac:dyDescent="0.3">
      <c r="A4" s="99"/>
      <c r="B4" s="99"/>
    </row>
    <row r="5" spans="1:2" s="100" customFormat="1" x14ac:dyDescent="0.3">
      <c r="A5" s="99"/>
      <c r="B5" s="99" t="s">
        <v>75</v>
      </c>
    </row>
    <row r="6" spans="1:2" s="100" customFormat="1" x14ac:dyDescent="0.3">
      <c r="A6" s="99"/>
      <c r="B6" s="99" t="s">
        <v>76</v>
      </c>
    </row>
    <row r="7" spans="1:2" s="100" customFormat="1" x14ac:dyDescent="0.3">
      <c r="A7" s="99"/>
      <c r="B7" s="99" t="s">
        <v>77</v>
      </c>
    </row>
    <row r="8" spans="1:2" s="100" customFormat="1" x14ac:dyDescent="0.3">
      <c r="A8" s="99"/>
      <c r="B8" s="99"/>
    </row>
    <row r="9" spans="1:2" s="100" customFormat="1" x14ac:dyDescent="0.3">
      <c r="A9" s="102" t="s">
        <v>78</v>
      </c>
      <c r="B9" s="99" t="s">
        <v>83</v>
      </c>
    </row>
    <row r="10" spans="1:2" s="100" customFormat="1" x14ac:dyDescent="0.3">
      <c r="A10" s="99"/>
      <c r="B10" s="99" t="s">
        <v>79</v>
      </c>
    </row>
    <row r="11" spans="1:2" s="100" customFormat="1" x14ac:dyDescent="0.3">
      <c r="A11" s="101"/>
      <c r="B11" s="99"/>
    </row>
    <row r="12" spans="1:2" s="100" customFormat="1" x14ac:dyDescent="0.3">
      <c r="A12" s="103" t="s">
        <v>80</v>
      </c>
      <c r="B12" s="99"/>
    </row>
    <row r="13" spans="1:2" s="100" customFormat="1" x14ac:dyDescent="0.3">
      <c r="A13" s="101" t="s">
        <v>81</v>
      </c>
      <c r="B13" s="99"/>
    </row>
    <row r="14" spans="1:2" s="100" customFormat="1" x14ac:dyDescent="0.3">
      <c r="A14" s="101"/>
      <c r="B14" s="99"/>
    </row>
    <row r="15" spans="1:2" s="100" customFormat="1" x14ac:dyDescent="0.3">
      <c r="A15" s="103" t="s">
        <v>82</v>
      </c>
      <c r="B15" s="99"/>
    </row>
    <row r="16" spans="1:2" s="100" customFormat="1" x14ac:dyDescent="0.3">
      <c r="A16" s="101" t="s">
        <v>112</v>
      </c>
      <c r="B16" s="99"/>
    </row>
    <row r="17" spans="1:2" s="100" customFormat="1" x14ac:dyDescent="0.3">
      <c r="A17" s="101"/>
      <c r="B17" s="99"/>
    </row>
    <row r="18" spans="1:2" s="100" customFormat="1" x14ac:dyDescent="0.3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26FCF-5637-499E-973D-A18F007890B9}">
  <dimension ref="A1:W161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40625" defaultRowHeight="15" x14ac:dyDescent="0.3"/>
  <cols>
    <col min="1" max="1" width="16.28515625" style="1" customWidth="1"/>
    <col min="2" max="3" width="11.5703125" style="96" customWidth="1"/>
    <col min="4" max="8" width="11.5703125" style="2" customWidth="1"/>
    <col min="9" max="10" width="9.7109375" style="1" customWidth="1"/>
    <col min="11" max="11" width="11.85546875" style="1" customWidth="1"/>
    <col min="12" max="13" width="9.7109375" style="1" customWidth="1"/>
    <col min="14" max="18" width="11.5703125" style="2" customWidth="1"/>
    <col min="19" max="20" width="9.7109375" style="1" customWidth="1"/>
    <col min="21" max="21" width="11.85546875" style="1" customWidth="1"/>
    <col min="22" max="22" width="9.7109375" style="1" customWidth="1"/>
    <col min="23" max="23" width="11.140625" style="1" customWidth="1"/>
    <col min="24" max="16384" width="9.140625" style="1"/>
  </cols>
  <sheetData>
    <row r="1" spans="1:23" x14ac:dyDescent="0.3">
      <c r="A1" s="46" t="s">
        <v>108</v>
      </c>
    </row>
    <row r="2" spans="1:23" x14ac:dyDescent="0.3">
      <c r="A2" s="3" t="s">
        <v>97</v>
      </c>
      <c r="E2" s="16"/>
      <c r="O2" s="16"/>
    </row>
    <row r="3" spans="1:23" x14ac:dyDescent="0.3">
      <c r="A3" s="46" t="s">
        <v>61</v>
      </c>
      <c r="E3" s="15"/>
      <c r="O3" s="15"/>
    </row>
    <row r="4" spans="1:23" ht="15.75" thickBot="1" x14ac:dyDescent="0.35">
      <c r="A4" s="86" t="s">
        <v>48</v>
      </c>
      <c r="D4" s="15"/>
      <c r="E4" s="15"/>
      <c r="F4" s="15"/>
      <c r="G4" s="15"/>
      <c r="H4" s="15"/>
      <c r="I4" s="15"/>
    </row>
    <row r="5" spans="1:23" ht="15.75" thickBot="1" x14ac:dyDescent="0.35">
      <c r="A5" s="4"/>
      <c r="B5" s="17"/>
      <c r="C5" s="113" t="s">
        <v>24</v>
      </c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16" t="s">
        <v>44</v>
      </c>
      <c r="O5" s="116"/>
      <c r="P5" s="116"/>
      <c r="Q5" s="116"/>
      <c r="R5" s="116"/>
      <c r="S5" s="116"/>
      <c r="T5" s="116"/>
      <c r="U5" s="116"/>
      <c r="V5" s="116"/>
      <c r="W5" s="117"/>
    </row>
    <row r="6" spans="1:23" ht="90.75" thickBot="1" x14ac:dyDescent="0.35">
      <c r="A6" s="4"/>
      <c r="B6" s="141" t="s">
        <v>26</v>
      </c>
      <c r="C6" s="146" t="s">
        <v>27</v>
      </c>
      <c r="D6" s="145" t="s">
        <v>99</v>
      </c>
      <c r="E6" s="145" t="s">
        <v>28</v>
      </c>
      <c r="F6" s="141" t="s">
        <v>29</v>
      </c>
      <c r="G6" s="145" t="s">
        <v>33</v>
      </c>
      <c r="H6" s="145" t="s">
        <v>32</v>
      </c>
      <c r="I6" s="145" t="s">
        <v>30</v>
      </c>
      <c r="J6" s="145" t="s">
        <v>34</v>
      </c>
      <c r="K6" s="145" t="s">
        <v>35</v>
      </c>
      <c r="L6" s="145" t="s">
        <v>31</v>
      </c>
      <c r="M6" s="145" t="s">
        <v>100</v>
      </c>
      <c r="N6" s="145" t="s">
        <v>99</v>
      </c>
      <c r="O6" s="145" t="s">
        <v>28</v>
      </c>
      <c r="P6" s="145" t="s">
        <v>29</v>
      </c>
      <c r="Q6" s="145" t="s">
        <v>33</v>
      </c>
      <c r="R6" s="145" t="s">
        <v>32</v>
      </c>
      <c r="S6" s="145" t="s">
        <v>30</v>
      </c>
      <c r="T6" s="145" t="s">
        <v>34</v>
      </c>
      <c r="U6" s="145" t="s">
        <v>35</v>
      </c>
      <c r="V6" s="145" t="s">
        <v>31</v>
      </c>
      <c r="W6" s="145" t="s">
        <v>100</v>
      </c>
    </row>
    <row r="7" spans="1:23" x14ac:dyDescent="0.3">
      <c r="A7" s="9" t="s">
        <v>7</v>
      </c>
      <c r="B7" s="10"/>
      <c r="C7" s="87"/>
      <c r="D7" s="10"/>
      <c r="E7" s="10"/>
      <c r="F7" s="10"/>
      <c r="G7" s="10"/>
      <c r="H7" s="10"/>
      <c r="I7" s="10"/>
      <c r="J7" s="10"/>
      <c r="K7" s="10"/>
      <c r="L7" s="10"/>
      <c r="M7" s="10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3">
      <c r="A8" s="7" t="s">
        <v>4</v>
      </c>
      <c r="B8" s="84">
        <v>6268353</v>
      </c>
      <c r="C8" s="88">
        <v>313.895216</v>
      </c>
      <c r="D8" s="28">
        <v>320.126284</v>
      </c>
      <c r="E8" s="28">
        <v>50.502130000000001</v>
      </c>
      <c r="F8" s="28">
        <v>5.4914149999999999</v>
      </c>
      <c r="G8" s="28">
        <v>4.6336060000000003</v>
      </c>
      <c r="H8" s="28">
        <v>20.852585999999999</v>
      </c>
      <c r="I8" s="28">
        <v>14.143537</v>
      </c>
      <c r="J8" s="28">
        <v>1.6231580000000001</v>
      </c>
      <c r="K8" s="28">
        <v>1.7261850000000001</v>
      </c>
      <c r="L8" s="28">
        <v>-102.190119</v>
      </c>
      <c r="M8" s="28">
        <v>-3.0135679999999998</v>
      </c>
      <c r="N8" s="28">
        <f t="shared" ref="N8" si="0">D8/($D8+$E8+$F8+$G8+$H8+$I8+$J8+$K8)*100</f>
        <v>76.384424591941368</v>
      </c>
      <c r="O8" s="28">
        <f t="shared" ref="O8" si="1">E8/($D8+$E8+$F8+$G8+$H8+$I8+$J8+$K8)*100</f>
        <v>12.050169990782202</v>
      </c>
      <c r="P8" s="28">
        <f t="shared" ref="P8" si="2">F8/($D8+$E8+$F8+$G8+$H8+$I8+$J8+$K8)*100</f>
        <v>1.3102909568355086</v>
      </c>
      <c r="Q8" s="28">
        <f t="shared" ref="Q8" si="3">G8/($D8+$E8+$F8+$G8+$H8+$I8+$J8+$K8)*100</f>
        <v>1.1056115845075911</v>
      </c>
      <c r="R8" s="28">
        <f t="shared" ref="R8" si="4">H8/($D8+$E8+$F8+$G8+$H8+$I8+$J8+$K8)*100</f>
        <v>4.9755763974193767</v>
      </c>
      <c r="S8" s="28">
        <f t="shared" ref="S8" si="5">I8/($D8+$E8+$F8+$G8+$H8+$I8+$J8+$K8)*100</f>
        <v>3.3747492456440495</v>
      </c>
      <c r="T8" s="28">
        <f t="shared" ref="T8" si="6">J8/($D8+$E8+$F8+$G8+$H8+$I8+$J8+$K8)*100</f>
        <v>0.38729712631720792</v>
      </c>
      <c r="U8" s="28">
        <f t="shared" ref="U8" si="7">K8/($D8+$E8+$F8+$G8+$H8+$I8+$J8+$K8)*100</f>
        <v>0.41188010655270135</v>
      </c>
      <c r="V8" s="23" t="s">
        <v>47</v>
      </c>
      <c r="W8" s="23" t="s">
        <v>47</v>
      </c>
    </row>
    <row r="9" spans="1:23" x14ac:dyDescent="0.3">
      <c r="A9" s="11" t="s">
        <v>5</v>
      </c>
      <c r="B9" s="65">
        <v>3064572</v>
      </c>
      <c r="C9" s="89">
        <v>277.541991</v>
      </c>
      <c r="D9" s="29">
        <v>277.43032699999998</v>
      </c>
      <c r="E9" s="29">
        <v>30.137647000000001</v>
      </c>
      <c r="F9" s="29">
        <v>4.6493599999999997</v>
      </c>
      <c r="G9" s="29">
        <v>5.2322920000000002</v>
      </c>
      <c r="H9" s="29">
        <v>24.506305999999999</v>
      </c>
      <c r="I9" s="29">
        <v>17.667193999999999</v>
      </c>
      <c r="J9" s="29">
        <v>1.8549150000000001</v>
      </c>
      <c r="K9" s="29">
        <v>1.530931</v>
      </c>
      <c r="L9" s="29">
        <v>-82.502038999999996</v>
      </c>
      <c r="M9" s="29">
        <v>-2.9649450000000002</v>
      </c>
      <c r="N9" s="29">
        <f t="shared" ref="N9:N10" si="8">D9/($D9+$E9+$F9+$G9+$H9+$I9+$J9+$K9)*100</f>
        <v>76.425198383250986</v>
      </c>
      <c r="O9" s="29">
        <f t="shared" ref="O9:O10" si="9">E9/($D9+$E9+$F9+$G9+$H9+$I9+$J9+$K9)*100</f>
        <v>8.3021768949556449</v>
      </c>
      <c r="P9" s="29">
        <f t="shared" ref="P9:P10" si="10">F9/($D9+$E9+$F9+$G9+$H9+$I9+$J9+$K9)*100</f>
        <v>1.2807837708209593</v>
      </c>
      <c r="Q9" s="29">
        <f t="shared" ref="Q9:Q10" si="11">G9/($D9+$E9+$F9+$G9+$H9+$I9+$J9+$K9)*100</f>
        <v>1.4413671296256558</v>
      </c>
      <c r="R9" s="29">
        <f t="shared" ref="R9:R10" si="12">H9/($D9+$E9+$F9+$G9+$H9+$I9+$J9+$K9)*100</f>
        <v>6.7508816283471909</v>
      </c>
      <c r="S9" s="29">
        <f t="shared" ref="S9:S10" si="13">I9/($D9+$E9+$F9+$G9+$H9+$I9+$J9+$K9)*100</f>
        <v>4.8668753013630752</v>
      </c>
      <c r="T9" s="29">
        <f t="shared" ref="T9:T10" si="14">J9/($D9+$E9+$F9+$G9+$H9+$I9+$J9+$K9)*100</f>
        <v>0.5109832381773749</v>
      </c>
      <c r="U9" s="29">
        <f t="shared" ref="U9:U10" si="15">K9/($D9+$E9+$F9+$G9+$H9+$I9+$J9+$K9)*100</f>
        <v>0.42173365345912173</v>
      </c>
      <c r="V9" s="24" t="s">
        <v>47</v>
      </c>
      <c r="W9" s="24" t="s">
        <v>47</v>
      </c>
    </row>
    <row r="10" spans="1:23" x14ac:dyDescent="0.3">
      <c r="A10" s="6" t="s">
        <v>6</v>
      </c>
      <c r="B10" s="64">
        <v>3203781</v>
      </c>
      <c r="C10" s="88">
        <v>348.66884099999999</v>
      </c>
      <c r="D10" s="28">
        <v>360.96704</v>
      </c>
      <c r="E10" s="28">
        <v>69.981746000000001</v>
      </c>
      <c r="F10" s="28">
        <v>6.296881</v>
      </c>
      <c r="G10" s="28">
        <v>4.0609339999999996</v>
      </c>
      <c r="H10" s="28">
        <v>17.357624999999999</v>
      </c>
      <c r="I10" s="28">
        <v>10.772988</v>
      </c>
      <c r="J10" s="28">
        <v>1.40147</v>
      </c>
      <c r="K10" s="28">
        <v>1.912955</v>
      </c>
      <c r="L10" s="28">
        <v>-121.022723</v>
      </c>
      <c r="M10" s="28">
        <v>-3.060079</v>
      </c>
      <c r="N10" s="28">
        <f t="shared" si="8"/>
        <v>76.354476689609115</v>
      </c>
      <c r="O10" s="28">
        <f t="shared" si="9"/>
        <v>14.803067874715502</v>
      </c>
      <c r="P10" s="28">
        <f t="shared" si="10"/>
        <v>1.3319638644341114</v>
      </c>
      <c r="Q10" s="28">
        <f t="shared" si="11"/>
        <v>0.85899945446831127</v>
      </c>
      <c r="R10" s="28">
        <f t="shared" si="12"/>
        <v>3.6716160385432315</v>
      </c>
      <c r="S10" s="28">
        <f t="shared" si="13"/>
        <v>2.2787838499698996</v>
      </c>
      <c r="T10" s="28">
        <f t="shared" si="14"/>
        <v>0.29644952748646103</v>
      </c>
      <c r="U10" s="28">
        <f t="shared" si="15"/>
        <v>0.40464270077337589</v>
      </c>
      <c r="V10" s="25" t="s">
        <v>47</v>
      </c>
      <c r="W10" s="25" t="s">
        <v>47</v>
      </c>
    </row>
    <row r="11" spans="1:23" ht="16.5" customHeight="1" x14ac:dyDescent="0.3">
      <c r="A11" s="13" t="s">
        <v>90</v>
      </c>
      <c r="B11" s="65"/>
      <c r="C11" s="9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">
      <c r="A12" s="7" t="s">
        <v>4</v>
      </c>
      <c r="B12" s="64">
        <v>25596</v>
      </c>
      <c r="C12" s="88">
        <v>144.277061</v>
      </c>
      <c r="D12" s="28">
        <v>5.8847750000000003</v>
      </c>
      <c r="E12" s="28">
        <v>5.6464699999999999</v>
      </c>
      <c r="F12" s="28">
        <v>1.172561</v>
      </c>
      <c r="G12" s="28">
        <v>110.89068399999999</v>
      </c>
      <c r="H12" s="28">
        <v>4.0415010000000002</v>
      </c>
      <c r="I12" s="28">
        <v>1.1403559999999999</v>
      </c>
      <c r="J12" s="28">
        <v>42.792928000000003</v>
      </c>
      <c r="K12" s="28">
        <v>1.967889</v>
      </c>
      <c r="L12" s="28">
        <v>-29.053567000000001</v>
      </c>
      <c r="M12" s="28">
        <v>-0.20654</v>
      </c>
      <c r="N12" s="25">
        <f>D12/($D12+$E12+$F12+$G12+$H12+$I12+$J12+$K12)*100</f>
        <v>3.391074778656634</v>
      </c>
      <c r="O12" s="25">
        <f t="shared" ref="O12:U12" si="16">E12/($D12+$E12+$F12+$G12+$H12+$I12+$J12+$K12)*100</f>
        <v>3.2537526082885617</v>
      </c>
      <c r="P12" s="25">
        <f t="shared" si="16"/>
        <v>0.6756829332534211</v>
      </c>
      <c r="Q12" s="25">
        <f t="shared" si="16"/>
        <v>63.900251360567339</v>
      </c>
      <c r="R12" s="25">
        <f t="shared" si="16"/>
        <v>2.3288965353842017</v>
      </c>
      <c r="S12" s="25">
        <f t="shared" si="16"/>
        <v>0.65712494875161143</v>
      </c>
      <c r="T12" s="25">
        <f t="shared" si="16"/>
        <v>24.659229765907664</v>
      </c>
      <c r="U12" s="25">
        <f t="shared" si="16"/>
        <v>1.1339870691905509</v>
      </c>
      <c r="V12" s="28" t="s">
        <v>47</v>
      </c>
      <c r="W12" s="28" t="s">
        <v>47</v>
      </c>
    </row>
    <row r="13" spans="1:23" x14ac:dyDescent="0.3">
      <c r="A13" s="11" t="s">
        <v>5</v>
      </c>
      <c r="B13" s="65">
        <v>10394</v>
      </c>
      <c r="C13" s="89">
        <v>143.249684</v>
      </c>
      <c r="D13" s="29">
        <v>3.2833830000000002</v>
      </c>
      <c r="E13" s="29">
        <v>4.8521099999999997</v>
      </c>
      <c r="F13" s="29">
        <v>1.0987690000000001</v>
      </c>
      <c r="G13" s="29">
        <v>112.689403</v>
      </c>
      <c r="H13" s="29">
        <v>3.246051</v>
      </c>
      <c r="I13" s="29">
        <v>1.0557970000000001</v>
      </c>
      <c r="J13" s="29">
        <v>43.884188000000002</v>
      </c>
      <c r="K13" s="29">
        <v>1.5825880000000001</v>
      </c>
      <c r="L13" s="29">
        <v>-28.305841999999998</v>
      </c>
      <c r="M13" s="29">
        <v>-0.136766</v>
      </c>
      <c r="N13" s="24">
        <f t="shared" ref="N13:N63" si="17">D13/($D13+$E13+$F13+$G13+$H13+$I13+$J13+$K13)*100</f>
        <v>1.9123648587386477</v>
      </c>
      <c r="O13" s="24">
        <f t="shared" ref="O13:O63" si="18">E13/($D13+$E13+$F13+$G13+$H13+$I13+$J13+$K13)*100</f>
        <v>2.8260500388575984</v>
      </c>
      <c r="P13" s="24">
        <f t="shared" ref="P13:P63" si="19">F13/($D13+$E13+$F13+$G13+$H13+$I13+$J13+$K13)*100</f>
        <v>0.63996409297100132</v>
      </c>
      <c r="Q13" s="24">
        <f t="shared" ref="Q13:Q63" si="20">G13/($D13+$E13+$F13+$G13+$H13+$I13+$J13+$K13)*100</f>
        <v>65.634516061463898</v>
      </c>
      <c r="R13" s="24">
        <f t="shared" ref="R13:R63" si="21">H13/($D13+$E13+$F13+$G13+$H13+$I13+$J13+$K13)*100</f>
        <v>1.8906213079843093</v>
      </c>
      <c r="S13" s="24">
        <f t="shared" ref="S13:S63" si="22">I13/($D13+$E13+$F13+$G13+$H13+$I13+$J13+$K13)*100</f>
        <v>0.61493559562246858</v>
      </c>
      <c r="T13" s="24">
        <f t="shared" ref="T13:T63" si="23">J13/($D13+$E13+$F13+$G13+$H13+$I13+$J13+$K13)*100</f>
        <v>25.559789700281765</v>
      </c>
      <c r="U13" s="24">
        <f t="shared" ref="U13:U63" si="24">K13/($D13+$E13+$F13+$G13+$H13+$I13+$J13+$K13)*100</f>
        <v>0.92175834408032165</v>
      </c>
      <c r="V13" s="29" t="s">
        <v>47</v>
      </c>
      <c r="W13" s="29" t="s">
        <v>47</v>
      </c>
    </row>
    <row r="14" spans="1:23" x14ac:dyDescent="0.3">
      <c r="A14" s="6" t="s">
        <v>6</v>
      </c>
      <c r="B14" s="64">
        <v>15202</v>
      </c>
      <c r="C14" s="88">
        <v>144.97950499999999</v>
      </c>
      <c r="D14" s="28">
        <v>7.6634140000000004</v>
      </c>
      <c r="E14" s="28">
        <v>6.1895949999999997</v>
      </c>
      <c r="F14" s="28">
        <v>1.223015</v>
      </c>
      <c r="G14" s="28">
        <v>109.660854</v>
      </c>
      <c r="H14" s="28">
        <v>4.5853710000000003</v>
      </c>
      <c r="I14" s="28">
        <v>1.198172</v>
      </c>
      <c r="J14" s="28">
        <v>42.046804999999999</v>
      </c>
      <c r="K14" s="28">
        <v>2.2313290000000001</v>
      </c>
      <c r="L14" s="28">
        <v>-29.564806000000001</v>
      </c>
      <c r="M14" s="28">
        <v>-0.25424600000000003</v>
      </c>
      <c r="N14" s="25">
        <f t="shared" si="17"/>
        <v>4.3841403608857066</v>
      </c>
      <c r="O14" s="25">
        <f t="shared" si="18"/>
        <v>3.5409875098795869</v>
      </c>
      <c r="P14" s="25">
        <f t="shared" si="19"/>
        <v>0.69967111570230078</v>
      </c>
      <c r="Q14" s="25">
        <f t="shared" si="20"/>
        <v>62.735560943281257</v>
      </c>
      <c r="R14" s="25">
        <f t="shared" si="21"/>
        <v>2.6232316394148683</v>
      </c>
      <c r="S14" s="25">
        <f t="shared" si="22"/>
        <v>0.68545875565161285</v>
      </c>
      <c r="T14" s="25">
        <f t="shared" si="23"/>
        <v>24.054435118185044</v>
      </c>
      <c r="U14" s="25">
        <f t="shared" si="24"/>
        <v>1.2765145569996275</v>
      </c>
      <c r="V14" s="28" t="s">
        <v>47</v>
      </c>
      <c r="W14" s="28" t="s">
        <v>47</v>
      </c>
    </row>
    <row r="15" spans="1:23" x14ac:dyDescent="0.3">
      <c r="A15" s="13" t="s">
        <v>85</v>
      </c>
      <c r="B15" s="65"/>
      <c r="C15" s="8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4"/>
      <c r="O15" s="24"/>
      <c r="P15" s="24"/>
      <c r="Q15" s="24"/>
      <c r="R15" s="24"/>
      <c r="S15" s="24"/>
      <c r="T15" s="24"/>
      <c r="U15" s="24"/>
      <c r="V15" s="29"/>
      <c r="W15" s="29"/>
    </row>
    <row r="16" spans="1:23" x14ac:dyDescent="0.3">
      <c r="A16" s="5" t="s">
        <v>4</v>
      </c>
      <c r="B16" s="64"/>
      <c r="C16" s="8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5"/>
      <c r="O16" s="25"/>
      <c r="P16" s="25"/>
      <c r="Q16" s="25"/>
      <c r="R16" s="25"/>
      <c r="S16" s="25"/>
      <c r="T16" s="25"/>
      <c r="U16" s="25"/>
      <c r="V16" s="28"/>
      <c r="W16" s="28"/>
    </row>
    <row r="17" spans="1:23" x14ac:dyDescent="0.3">
      <c r="A17" s="11" t="s">
        <v>10</v>
      </c>
      <c r="B17" s="65">
        <v>6887</v>
      </c>
      <c r="C17" s="89">
        <v>129.77513300000001</v>
      </c>
      <c r="D17" s="29">
        <v>6.3030049999999997</v>
      </c>
      <c r="E17" s="29">
        <v>2.331</v>
      </c>
      <c r="F17" s="29">
        <v>1.2855460000000001</v>
      </c>
      <c r="G17" s="29">
        <v>93.746199000000004</v>
      </c>
      <c r="H17" s="29">
        <v>0.98855599999999999</v>
      </c>
      <c r="I17" s="29">
        <v>1.928982</v>
      </c>
      <c r="J17" s="29">
        <v>43.313653000000002</v>
      </c>
      <c r="K17" s="29">
        <v>3.5064289999999998</v>
      </c>
      <c r="L17" s="29">
        <v>-23.520962000000001</v>
      </c>
      <c r="M17" s="29">
        <v>-0.107278</v>
      </c>
      <c r="N17" s="24">
        <f t="shared" si="17"/>
        <v>4.1087787054482563</v>
      </c>
      <c r="O17" s="24">
        <f t="shared" si="18"/>
        <v>1.5195233325056676</v>
      </c>
      <c r="P17" s="24">
        <f t="shared" si="19"/>
        <v>0.83801679193879508</v>
      </c>
      <c r="Q17" s="24">
        <f t="shared" si="20"/>
        <v>61.110912361312529</v>
      </c>
      <c r="R17" s="24">
        <f t="shared" si="21"/>
        <v>0.64441609072864547</v>
      </c>
      <c r="S17" s="24">
        <f t="shared" si="22"/>
        <v>1.2574573818032808</v>
      </c>
      <c r="T17" s="24">
        <f t="shared" si="23"/>
        <v>28.235137859096575</v>
      </c>
      <c r="U17" s="24">
        <f t="shared" si="24"/>
        <v>2.2857574771662446</v>
      </c>
      <c r="V17" s="29" t="s">
        <v>47</v>
      </c>
      <c r="W17" s="29" t="s">
        <v>47</v>
      </c>
    </row>
    <row r="18" spans="1:23" x14ac:dyDescent="0.3">
      <c r="A18" s="6" t="s">
        <v>11</v>
      </c>
      <c r="B18" s="64">
        <v>11665</v>
      </c>
      <c r="C18" s="88">
        <v>149.06307000000001</v>
      </c>
      <c r="D18" s="28">
        <v>6.5617289999999997</v>
      </c>
      <c r="E18" s="28">
        <v>4.5666359999999999</v>
      </c>
      <c r="F18" s="28">
        <v>1.4318630000000001</v>
      </c>
      <c r="G18" s="28">
        <v>113.77432399999999</v>
      </c>
      <c r="H18" s="28">
        <v>3.4429639999999999</v>
      </c>
      <c r="I18" s="28">
        <v>1.3679060000000001</v>
      </c>
      <c r="J18" s="28">
        <v>45.592213999999998</v>
      </c>
      <c r="K18" s="28">
        <v>1.851294</v>
      </c>
      <c r="L18" s="28">
        <v>-29.273197</v>
      </c>
      <c r="M18" s="28">
        <v>-0.252666</v>
      </c>
      <c r="N18" s="25">
        <f t="shared" si="17"/>
        <v>3.6742081382087899</v>
      </c>
      <c r="O18" s="25">
        <f t="shared" si="18"/>
        <v>2.5570655471198576</v>
      </c>
      <c r="P18" s="25">
        <f t="shared" si="19"/>
        <v>0.80176470064521921</v>
      </c>
      <c r="Q18" s="25">
        <f t="shared" si="20"/>
        <v>63.707377607335459</v>
      </c>
      <c r="R18" s="25">
        <f t="shared" si="21"/>
        <v>1.9278708932294961</v>
      </c>
      <c r="S18" s="25">
        <f t="shared" si="22"/>
        <v>0.76595229054790803</v>
      </c>
      <c r="T18" s="25">
        <f t="shared" si="23"/>
        <v>25.529137780264431</v>
      </c>
      <c r="U18" s="25">
        <f t="shared" si="24"/>
        <v>1.0366230426488361</v>
      </c>
      <c r="V18" s="28" t="s">
        <v>47</v>
      </c>
      <c r="W18" s="28" t="s">
        <v>47</v>
      </c>
    </row>
    <row r="19" spans="1:23" x14ac:dyDescent="0.3">
      <c r="A19" s="11" t="s">
        <v>12</v>
      </c>
      <c r="B19" s="65">
        <v>7044</v>
      </c>
      <c r="C19" s="89">
        <v>150.53004000000001</v>
      </c>
      <c r="D19" s="29">
        <v>4.3548179999999999</v>
      </c>
      <c r="E19" s="29">
        <v>10.676271</v>
      </c>
      <c r="F19" s="29">
        <v>0.63268599999999997</v>
      </c>
      <c r="G19" s="29">
        <v>122.877681</v>
      </c>
      <c r="H19" s="29">
        <v>8.0175889999999992</v>
      </c>
      <c r="I19" s="29">
        <v>-7.5180000000000004E-3</v>
      </c>
      <c r="J19" s="29">
        <v>37.648136000000001</v>
      </c>
      <c r="K19" s="29">
        <v>0.65672600000000003</v>
      </c>
      <c r="L19" s="29">
        <v>-34.099145999999998</v>
      </c>
      <c r="M19" s="29">
        <v>-0.22720499999999999</v>
      </c>
      <c r="N19" s="24">
        <f t="shared" si="17"/>
        <v>2.3557844138132551</v>
      </c>
      <c r="O19" s="24">
        <f t="shared" si="18"/>
        <v>5.7754406313757443</v>
      </c>
      <c r="P19" s="24">
        <f t="shared" si="19"/>
        <v>0.34225811908508075</v>
      </c>
      <c r="Q19" s="24">
        <f t="shared" si="20"/>
        <v>66.471968680509079</v>
      </c>
      <c r="R19" s="24">
        <f t="shared" si="21"/>
        <v>4.3371987537850263</v>
      </c>
      <c r="S19" s="24">
        <f t="shared" si="22"/>
        <v>-4.06694085104086E-3</v>
      </c>
      <c r="T19" s="24">
        <f t="shared" si="23"/>
        <v>20.366153533378828</v>
      </c>
      <c r="U19" s="24">
        <f t="shared" si="24"/>
        <v>0.3552628089040516</v>
      </c>
      <c r="V19" s="29" t="s">
        <v>47</v>
      </c>
      <c r="W19" s="29" t="s">
        <v>47</v>
      </c>
    </row>
    <row r="20" spans="1:23" x14ac:dyDescent="0.3">
      <c r="A20" s="5" t="s">
        <v>5</v>
      </c>
      <c r="B20" s="64"/>
      <c r="C20" s="8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5"/>
      <c r="O20" s="25"/>
      <c r="P20" s="25"/>
      <c r="Q20" s="25"/>
      <c r="R20" s="25"/>
      <c r="S20" s="25"/>
      <c r="T20" s="25"/>
      <c r="U20" s="25"/>
      <c r="V20" s="28"/>
      <c r="W20" s="28"/>
    </row>
    <row r="21" spans="1:23" x14ac:dyDescent="0.3">
      <c r="A21" s="11" t="s">
        <v>10</v>
      </c>
      <c r="B21" s="65">
        <v>2589</v>
      </c>
      <c r="C21" s="89">
        <v>129.70401799999999</v>
      </c>
      <c r="D21" s="29">
        <v>4.3704190000000001</v>
      </c>
      <c r="E21" s="29">
        <v>2.0773450000000002</v>
      </c>
      <c r="F21" s="29">
        <v>1.3269789999999999</v>
      </c>
      <c r="G21" s="29">
        <v>95.539466000000004</v>
      </c>
      <c r="H21" s="29">
        <v>0.81157100000000004</v>
      </c>
      <c r="I21" s="29">
        <v>2.014465</v>
      </c>
      <c r="J21" s="29">
        <v>43.999616000000003</v>
      </c>
      <c r="K21" s="29">
        <v>3.118554</v>
      </c>
      <c r="L21" s="29">
        <v>-23.474582999999999</v>
      </c>
      <c r="M21" s="29">
        <v>-7.9816999999999999E-2</v>
      </c>
      <c r="N21" s="24">
        <f t="shared" si="17"/>
        <v>2.8516665789607707</v>
      </c>
      <c r="O21" s="24">
        <f t="shared" si="18"/>
        <v>1.3554524885305648</v>
      </c>
      <c r="P21" s="24">
        <f t="shared" si="19"/>
        <v>0.86584413651935521</v>
      </c>
      <c r="Q21" s="24">
        <f t="shared" si="20"/>
        <v>62.338805996395052</v>
      </c>
      <c r="R21" s="24">
        <f t="shared" si="21"/>
        <v>0.52954416891235634</v>
      </c>
      <c r="S21" s="24">
        <f t="shared" si="22"/>
        <v>1.3144237463241415</v>
      </c>
      <c r="T21" s="24">
        <f t="shared" si="23"/>
        <v>28.709429103778746</v>
      </c>
      <c r="U21" s="24">
        <f t="shared" si="24"/>
        <v>2.0348337805790306</v>
      </c>
      <c r="V21" s="29" t="s">
        <v>47</v>
      </c>
      <c r="W21" s="29" t="s">
        <v>47</v>
      </c>
    </row>
    <row r="22" spans="1:23" x14ac:dyDescent="0.3">
      <c r="A22" s="6" t="s">
        <v>11</v>
      </c>
      <c r="B22" s="64">
        <v>4811</v>
      </c>
      <c r="C22" s="88">
        <v>147.937355</v>
      </c>
      <c r="D22" s="28">
        <v>3.3959679999999999</v>
      </c>
      <c r="E22" s="28">
        <v>4.1858709999999997</v>
      </c>
      <c r="F22" s="28">
        <v>1.084246</v>
      </c>
      <c r="G22" s="28">
        <v>115.91403</v>
      </c>
      <c r="H22" s="28">
        <v>2.843242</v>
      </c>
      <c r="I22" s="28">
        <v>1.1912240000000001</v>
      </c>
      <c r="J22" s="28">
        <v>46.722191000000002</v>
      </c>
      <c r="K22" s="28">
        <v>1.349153</v>
      </c>
      <c r="L22" s="28">
        <v>-28.586472000000001</v>
      </c>
      <c r="M22" s="28">
        <v>-0.16209999999999999</v>
      </c>
      <c r="N22" s="25">
        <f t="shared" si="17"/>
        <v>1.9220365176230083</v>
      </c>
      <c r="O22" s="25">
        <f t="shared" si="18"/>
        <v>2.3691026888531157</v>
      </c>
      <c r="P22" s="25">
        <f t="shared" si="19"/>
        <v>0.6136572565132169</v>
      </c>
      <c r="Q22" s="25">
        <f t="shared" si="20"/>
        <v>65.604563577998647</v>
      </c>
      <c r="R22" s="25">
        <f t="shared" si="21"/>
        <v>1.6092068454235955</v>
      </c>
      <c r="S22" s="25">
        <f t="shared" si="22"/>
        <v>0.67420424122634559</v>
      </c>
      <c r="T22" s="25">
        <f t="shared" si="23"/>
        <v>26.443640601253328</v>
      </c>
      <c r="U22" s="25">
        <f t="shared" si="24"/>
        <v>0.7635882711087485</v>
      </c>
      <c r="V22" s="28" t="s">
        <v>47</v>
      </c>
      <c r="W22" s="28" t="s">
        <v>47</v>
      </c>
    </row>
    <row r="23" spans="1:23" x14ac:dyDescent="0.3">
      <c r="A23" s="11" t="s">
        <v>12</v>
      </c>
      <c r="B23" s="65">
        <v>2994</v>
      </c>
      <c r="C23" s="89">
        <v>147.43049400000001</v>
      </c>
      <c r="D23" s="29">
        <v>2.16248</v>
      </c>
      <c r="E23" s="29">
        <v>8.3220989999999997</v>
      </c>
      <c r="F23" s="29">
        <v>0.92476599999999998</v>
      </c>
      <c r="G23" s="29">
        <v>122.337868</v>
      </c>
      <c r="H23" s="29">
        <v>5.9984820000000001</v>
      </c>
      <c r="I23" s="29">
        <v>9.1929999999999998E-3</v>
      </c>
      <c r="J23" s="29">
        <v>39.224043999999999</v>
      </c>
      <c r="K23" s="29">
        <v>0.62949699999999997</v>
      </c>
      <c r="L23" s="29">
        <v>-32.032634000000002</v>
      </c>
      <c r="M23" s="29">
        <v>-0.14530299999999999</v>
      </c>
      <c r="N23" s="24">
        <f t="shared" si="17"/>
        <v>1.203996946045333</v>
      </c>
      <c r="O23" s="24">
        <f t="shared" si="18"/>
        <v>4.6334679537784949</v>
      </c>
      <c r="P23" s="24">
        <f t="shared" si="19"/>
        <v>0.51487895370433867</v>
      </c>
      <c r="Q23" s="24">
        <f t="shared" si="20"/>
        <v>68.113656291710015</v>
      </c>
      <c r="R23" s="24">
        <f t="shared" si="21"/>
        <v>3.3397552850929957</v>
      </c>
      <c r="S23" s="24">
        <f t="shared" si="22"/>
        <v>5.1183566668800392E-3</v>
      </c>
      <c r="T23" s="24">
        <f t="shared" si="23"/>
        <v>21.838643218687697</v>
      </c>
      <c r="U23" s="24">
        <f t="shared" si="24"/>
        <v>0.35048299431425911</v>
      </c>
      <c r="V23" s="29" t="s">
        <v>47</v>
      </c>
      <c r="W23" s="29" t="s">
        <v>47</v>
      </c>
    </row>
    <row r="24" spans="1:23" x14ac:dyDescent="0.3">
      <c r="A24" s="5" t="s">
        <v>6</v>
      </c>
      <c r="B24" s="64"/>
      <c r="C24" s="8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5"/>
      <c r="O24" s="25"/>
      <c r="P24" s="25"/>
      <c r="Q24" s="25"/>
      <c r="R24" s="25"/>
      <c r="S24" s="25"/>
      <c r="T24" s="25"/>
      <c r="U24" s="25"/>
      <c r="V24" s="28"/>
      <c r="W24" s="28"/>
    </row>
    <row r="25" spans="1:23" x14ac:dyDescent="0.3">
      <c r="A25" s="11" t="s">
        <v>10</v>
      </c>
      <c r="B25" s="65">
        <v>4298</v>
      </c>
      <c r="C25" s="89">
        <v>129.81797</v>
      </c>
      <c r="D25" s="29">
        <v>7.4671430000000001</v>
      </c>
      <c r="E25" s="29">
        <v>2.4837950000000002</v>
      </c>
      <c r="F25" s="29">
        <v>1.260588</v>
      </c>
      <c r="G25" s="29">
        <v>92.665982999999997</v>
      </c>
      <c r="H25" s="29">
        <v>1.0951679999999999</v>
      </c>
      <c r="I25" s="29">
        <v>1.8774900000000001</v>
      </c>
      <c r="J25" s="29">
        <v>42.900447</v>
      </c>
      <c r="K25" s="29">
        <v>3.7400739999999999</v>
      </c>
      <c r="L25" s="29">
        <v>-23.548898999999999</v>
      </c>
      <c r="M25" s="29">
        <v>-0.12382</v>
      </c>
      <c r="N25" s="24">
        <f t="shared" si="17"/>
        <v>4.8648833993108438</v>
      </c>
      <c r="O25" s="24">
        <f t="shared" si="18"/>
        <v>1.6182056594860013</v>
      </c>
      <c r="P25" s="24">
        <f t="shared" si="19"/>
        <v>0.82127978995051498</v>
      </c>
      <c r="Q25" s="24">
        <f t="shared" si="20"/>
        <v>60.372381026789071</v>
      </c>
      <c r="R25" s="24">
        <f t="shared" si="21"/>
        <v>0.7135077797032221</v>
      </c>
      <c r="S25" s="24">
        <f t="shared" si="22"/>
        <v>1.2231947256630971</v>
      </c>
      <c r="T25" s="24">
        <f t="shared" si="23"/>
        <v>27.94986950609017</v>
      </c>
      <c r="U25" s="24">
        <f t="shared" si="24"/>
        <v>2.4366781130070905</v>
      </c>
      <c r="V25" s="29" t="s">
        <v>47</v>
      </c>
      <c r="W25" s="29" t="s">
        <v>47</v>
      </c>
    </row>
    <row r="26" spans="1:23" x14ac:dyDescent="0.3">
      <c r="A26" s="6" t="s">
        <v>11</v>
      </c>
      <c r="B26" s="64">
        <v>6854</v>
      </c>
      <c r="C26" s="88">
        <v>149.853238</v>
      </c>
      <c r="D26" s="28">
        <v>8.7838580000000004</v>
      </c>
      <c r="E26" s="28">
        <v>4.8339049999999997</v>
      </c>
      <c r="F26" s="28">
        <v>1.675864</v>
      </c>
      <c r="G26" s="28">
        <v>112.27240999999999</v>
      </c>
      <c r="H26" s="28">
        <v>3.8639250000000001</v>
      </c>
      <c r="I26" s="28">
        <v>1.491924</v>
      </c>
      <c r="J26" s="28">
        <v>44.799055000000003</v>
      </c>
      <c r="K26" s="28">
        <v>2.2037589999999998</v>
      </c>
      <c r="L26" s="28">
        <v>-29.755227000000001</v>
      </c>
      <c r="M26" s="28">
        <v>-0.31623600000000002</v>
      </c>
      <c r="N26" s="25">
        <f t="shared" si="17"/>
        <v>4.881963399133082</v>
      </c>
      <c r="O26" s="25">
        <f t="shared" si="18"/>
        <v>2.6866266832736136</v>
      </c>
      <c r="P26" s="25">
        <f t="shared" si="19"/>
        <v>0.93142520176496058</v>
      </c>
      <c r="Q26" s="25">
        <f t="shared" si="20"/>
        <v>62.399664970957289</v>
      </c>
      <c r="R26" s="25">
        <f t="shared" si="21"/>
        <v>2.1475233806142238</v>
      </c>
      <c r="S26" s="25">
        <f t="shared" si="22"/>
        <v>0.82919354596672945</v>
      </c>
      <c r="T26" s="25">
        <f t="shared" si="23"/>
        <v>24.898779878471384</v>
      </c>
      <c r="U26" s="25">
        <f t="shared" si="24"/>
        <v>1.2248229398187129</v>
      </c>
      <c r="V26" s="28" t="s">
        <v>47</v>
      </c>
      <c r="W26" s="28" t="s">
        <v>47</v>
      </c>
    </row>
    <row r="27" spans="1:23" x14ac:dyDescent="0.3">
      <c r="A27" s="11" t="s">
        <v>12</v>
      </c>
      <c r="B27" s="65">
        <v>4050</v>
      </c>
      <c r="C27" s="89">
        <v>152.82140699999999</v>
      </c>
      <c r="D27" s="29">
        <v>5.9755250000000002</v>
      </c>
      <c r="E27" s="29">
        <v>12.416615</v>
      </c>
      <c r="F27" s="29">
        <v>0.41676400000000002</v>
      </c>
      <c r="G27" s="29">
        <v>123.276743</v>
      </c>
      <c r="H27" s="29">
        <v>9.5102320000000002</v>
      </c>
      <c r="I27" s="29">
        <v>-1.9872000000000001E-2</v>
      </c>
      <c r="J27" s="29">
        <v>36.483131</v>
      </c>
      <c r="K27" s="29">
        <v>0.67685499999999998</v>
      </c>
      <c r="L27" s="29">
        <v>-35.626835</v>
      </c>
      <c r="M27" s="29">
        <v>-0.28775099999999998</v>
      </c>
      <c r="N27" s="24">
        <f t="shared" si="17"/>
        <v>3.1660760117970712</v>
      </c>
      <c r="O27" s="24">
        <f t="shared" si="18"/>
        <v>6.5788272828278176</v>
      </c>
      <c r="P27" s="24">
        <f t="shared" si="19"/>
        <v>0.22081850598576605</v>
      </c>
      <c r="Q27" s="24">
        <f t="shared" si="20"/>
        <v>65.317028850983391</v>
      </c>
      <c r="R27" s="24">
        <f t="shared" si="21"/>
        <v>5.0389074435844359</v>
      </c>
      <c r="S27" s="24">
        <f t="shared" si="22"/>
        <v>-1.05289932694502E-2</v>
      </c>
      <c r="T27" s="24">
        <f t="shared" si="23"/>
        <v>19.330245609272843</v>
      </c>
      <c r="U27" s="24">
        <f t="shared" si="24"/>
        <v>0.35862528881812172</v>
      </c>
      <c r="V27" s="29" t="s">
        <v>47</v>
      </c>
      <c r="W27" s="29" t="s">
        <v>47</v>
      </c>
    </row>
    <row r="28" spans="1:23" x14ac:dyDescent="0.3">
      <c r="A28" s="41" t="s">
        <v>86</v>
      </c>
      <c r="B28" s="85"/>
      <c r="C28" s="91"/>
      <c r="D28" s="56"/>
      <c r="E28" s="57"/>
      <c r="F28" s="57"/>
      <c r="G28" s="57"/>
      <c r="H28" s="57"/>
      <c r="I28" s="57"/>
      <c r="J28" s="57"/>
      <c r="K28" s="57"/>
      <c r="L28" s="57"/>
      <c r="M28" s="57"/>
      <c r="N28" s="25"/>
      <c r="O28" s="25"/>
      <c r="P28" s="25"/>
      <c r="Q28" s="25"/>
      <c r="R28" s="25"/>
      <c r="S28" s="25"/>
      <c r="T28" s="25"/>
      <c r="U28" s="25"/>
      <c r="V28" s="28"/>
      <c r="W28" s="28"/>
    </row>
    <row r="29" spans="1:23" x14ac:dyDescent="0.3">
      <c r="A29" s="27" t="s">
        <v>4</v>
      </c>
      <c r="B29" s="48"/>
      <c r="C29" s="92"/>
      <c r="D29" s="58"/>
      <c r="E29" s="59"/>
      <c r="F29" s="59"/>
      <c r="G29" s="59"/>
      <c r="H29" s="59"/>
      <c r="I29" s="59"/>
      <c r="J29" s="59"/>
      <c r="K29" s="59"/>
      <c r="L29" s="59"/>
      <c r="M29" s="59"/>
      <c r="N29" s="24"/>
      <c r="O29" s="24"/>
      <c r="P29" s="24"/>
      <c r="Q29" s="24"/>
      <c r="R29" s="24"/>
      <c r="S29" s="24"/>
      <c r="T29" s="24"/>
      <c r="U29" s="24"/>
      <c r="V29" s="29"/>
      <c r="W29" s="29"/>
    </row>
    <row r="30" spans="1:23" x14ac:dyDescent="0.3">
      <c r="A30" s="53" t="s">
        <v>57</v>
      </c>
      <c r="B30" s="70">
        <v>689</v>
      </c>
      <c r="C30" s="93">
        <v>31.654364999999999</v>
      </c>
      <c r="D30" s="60">
        <v>2.1867800000000002</v>
      </c>
      <c r="E30" s="57">
        <v>1.8820239999999999</v>
      </c>
      <c r="F30" s="57">
        <v>1.584328</v>
      </c>
      <c r="G30" s="57">
        <v>10.653394</v>
      </c>
      <c r="H30" s="57">
        <v>2.8301E-2</v>
      </c>
      <c r="I30" s="57">
        <v>9.6525499999999997</v>
      </c>
      <c r="J30" s="57">
        <v>3.354889</v>
      </c>
      <c r="K30" s="57">
        <v>5.9354639999999996</v>
      </c>
      <c r="L30" s="57">
        <v>-3.6074419999999998</v>
      </c>
      <c r="M30" s="57">
        <v>-1.5925000000000002E-2</v>
      </c>
      <c r="N30" s="25">
        <f t="shared" ref="N30:N37" si="25">D30/($D30+$E30+$F30+$G30+$H30+$I30+$J30+$K30)*100</f>
        <v>6.1987548518569646</v>
      </c>
      <c r="O30" s="25">
        <f t="shared" ref="O30:O37" si="26">E30/($D30+$E30+$F30+$G30+$H30+$I30+$J30+$K30)*100</f>
        <v>5.334878406292014</v>
      </c>
      <c r="P30" s="25">
        <f t="shared" ref="P30:P37" si="27">F30/($D30+$E30+$F30+$G30+$H30+$I30+$J30+$K30)*100</f>
        <v>4.4910145862559743</v>
      </c>
      <c r="Q30" s="25">
        <f t="shared" ref="Q30:Q37" si="28">G30/($D30+$E30+$F30+$G30+$H30+$I30+$J30+$K30)*100</f>
        <v>30.198638064297217</v>
      </c>
      <c r="R30" s="25">
        <f t="shared" ref="R30:R37" si="29">H30/($D30+$E30+$F30+$G30+$H30+$I30+$J30+$K30)*100</f>
        <v>8.0223415735649645E-2</v>
      </c>
      <c r="S30" s="25">
        <f t="shared" ref="S30:S37" si="30">I30/($D30+$E30+$F30+$G30+$H30+$I30+$J30+$K30)*100</f>
        <v>27.361596111767955</v>
      </c>
      <c r="T30" s="25">
        <f t="shared" ref="T30:T37" si="31">J30/($D30+$E30+$F30+$G30+$H30+$I30+$J30+$K30)*100</f>
        <v>9.5099344543994171</v>
      </c>
      <c r="U30" s="25">
        <f t="shared" ref="U30:U37" si="32">K30/($D30+$E30+$F30+$G30+$H30+$I30+$J30+$K30)*100</f>
        <v>16.824960109394791</v>
      </c>
      <c r="V30" s="28" t="s">
        <v>47</v>
      </c>
      <c r="W30" s="28" t="s">
        <v>47</v>
      </c>
    </row>
    <row r="31" spans="1:23" x14ac:dyDescent="0.3">
      <c r="A31" s="11" t="s">
        <v>58</v>
      </c>
      <c r="B31" s="71">
        <v>6198</v>
      </c>
      <c r="C31" s="94">
        <v>140.682717</v>
      </c>
      <c r="D31" s="61">
        <v>6.7605849999999998</v>
      </c>
      <c r="E31" s="59">
        <v>2.3809100000000001</v>
      </c>
      <c r="F31" s="59">
        <v>1.252332</v>
      </c>
      <c r="G31" s="59">
        <v>102.98320200000001</v>
      </c>
      <c r="H31" s="59">
        <v>1.0953029999999999</v>
      </c>
      <c r="I31" s="59">
        <v>1.0703929999999999</v>
      </c>
      <c r="J31" s="59">
        <v>47.755664000000003</v>
      </c>
      <c r="K31" s="59">
        <v>3.236405</v>
      </c>
      <c r="L31" s="59">
        <v>-25.734646000000001</v>
      </c>
      <c r="M31" s="59">
        <v>-0.117433</v>
      </c>
      <c r="N31" s="24">
        <f t="shared" si="25"/>
        <v>4.0595630724471903</v>
      </c>
      <c r="O31" s="24">
        <f t="shared" si="26"/>
        <v>1.4296772120785763</v>
      </c>
      <c r="P31" s="24">
        <f t="shared" si="27"/>
        <v>0.75199420488669777</v>
      </c>
      <c r="Q31" s="24">
        <f t="shared" si="28"/>
        <v>61.838850324575411</v>
      </c>
      <c r="R31" s="24">
        <f t="shared" si="29"/>
        <v>0.65770219765606452</v>
      </c>
      <c r="S31" s="24">
        <f t="shared" si="30"/>
        <v>0.64274436247838984</v>
      </c>
      <c r="T31" s="24">
        <f t="shared" si="31"/>
        <v>28.676087953127684</v>
      </c>
      <c r="U31" s="24">
        <f t="shared" si="32"/>
        <v>1.9433806727499841</v>
      </c>
      <c r="V31" s="29" t="s">
        <v>47</v>
      </c>
      <c r="W31" s="29" t="s">
        <v>47</v>
      </c>
    </row>
    <row r="32" spans="1:23" x14ac:dyDescent="0.3">
      <c r="A32" s="54" t="s">
        <v>5</v>
      </c>
      <c r="B32" s="72"/>
      <c r="C32" s="95"/>
      <c r="D32" s="62"/>
      <c r="E32" s="57"/>
      <c r="F32" s="57"/>
      <c r="G32" s="57"/>
      <c r="H32" s="57"/>
      <c r="I32" s="57"/>
      <c r="J32" s="57"/>
      <c r="K32" s="57"/>
      <c r="L32" s="57"/>
      <c r="M32" s="57"/>
      <c r="N32" s="25"/>
      <c r="O32" s="25"/>
      <c r="P32" s="25"/>
      <c r="Q32" s="25"/>
      <c r="R32" s="25"/>
      <c r="S32" s="25"/>
      <c r="T32" s="25"/>
      <c r="U32" s="25"/>
      <c r="V32" s="28"/>
      <c r="W32" s="28"/>
    </row>
    <row r="33" spans="1:23" x14ac:dyDescent="0.3">
      <c r="A33" s="11" t="s">
        <v>57</v>
      </c>
      <c r="B33" s="71">
        <v>254</v>
      </c>
      <c r="C33" s="94">
        <v>31.907758999999999</v>
      </c>
      <c r="D33" s="61">
        <v>1.729374</v>
      </c>
      <c r="E33" s="59">
        <v>1.2958259999999999</v>
      </c>
      <c r="F33" s="59">
        <v>1.542681</v>
      </c>
      <c r="G33" s="59">
        <v>10.997420999999999</v>
      </c>
      <c r="H33" s="59">
        <v>7.6771000000000006E-2</v>
      </c>
      <c r="I33" s="59">
        <v>9.7267440000000001</v>
      </c>
      <c r="J33" s="59">
        <v>3.7617039999999999</v>
      </c>
      <c r="K33" s="59">
        <v>6.2920939999999996</v>
      </c>
      <c r="L33" s="59">
        <v>-3.4957790000000002</v>
      </c>
      <c r="M33" s="59">
        <v>-1.9078000000000001E-2</v>
      </c>
      <c r="N33" s="24">
        <f t="shared" si="25"/>
        <v>4.8821183867989424</v>
      </c>
      <c r="O33" s="24">
        <f t="shared" si="26"/>
        <v>3.6581884200248904</v>
      </c>
      <c r="P33" s="24">
        <f t="shared" si="27"/>
        <v>4.3550737290287573</v>
      </c>
      <c r="Q33" s="24">
        <f t="shared" si="28"/>
        <v>31.04632732507185</v>
      </c>
      <c r="R33" s="24">
        <f t="shared" si="29"/>
        <v>0.21672877623518197</v>
      </c>
      <c r="S33" s="24">
        <f t="shared" si="30"/>
        <v>27.459135922065609</v>
      </c>
      <c r="T33" s="24">
        <f t="shared" si="31"/>
        <v>10.619498306378567</v>
      </c>
      <c r="U33" s="24">
        <f t="shared" si="32"/>
        <v>17.762929134396202</v>
      </c>
      <c r="V33" s="29" t="s">
        <v>47</v>
      </c>
      <c r="W33" s="29" t="s">
        <v>47</v>
      </c>
    </row>
    <row r="34" spans="1:23" x14ac:dyDescent="0.3">
      <c r="A34" s="6" t="s">
        <v>58</v>
      </c>
      <c r="B34" s="72">
        <v>2335</v>
      </c>
      <c r="C34" s="95">
        <v>140.342241</v>
      </c>
      <c r="D34" s="62">
        <v>4.6577109999999999</v>
      </c>
      <c r="E34" s="57">
        <v>2.1623579999999998</v>
      </c>
      <c r="F34" s="57">
        <v>1.303515</v>
      </c>
      <c r="G34" s="57">
        <v>104.73590299999999</v>
      </c>
      <c r="H34" s="57">
        <v>0.89150200000000002</v>
      </c>
      <c r="I34" s="57">
        <v>1.1755279999999999</v>
      </c>
      <c r="J34" s="57">
        <v>48.376674000000001</v>
      </c>
      <c r="K34" s="57">
        <v>2.7733379999999999</v>
      </c>
      <c r="L34" s="57">
        <v>-25.647866</v>
      </c>
      <c r="M34" s="57">
        <v>-8.6424000000000001E-2</v>
      </c>
      <c r="N34" s="25">
        <f t="shared" si="25"/>
        <v>2.8045570485158682</v>
      </c>
      <c r="O34" s="25">
        <f t="shared" si="26"/>
        <v>1.3020250441289027</v>
      </c>
      <c r="P34" s="25">
        <f t="shared" si="27"/>
        <v>0.78488815237702858</v>
      </c>
      <c r="Q34" s="25">
        <f t="shared" si="28"/>
        <v>63.064843437328818</v>
      </c>
      <c r="R34" s="25">
        <f t="shared" si="29"/>
        <v>0.53680192220298628</v>
      </c>
      <c r="S34" s="25">
        <f t="shared" si="30"/>
        <v>0.70782307835925451</v>
      </c>
      <c r="T34" s="25">
        <f t="shared" si="31"/>
        <v>29.129145636226539</v>
      </c>
      <c r="U34" s="25">
        <f t="shared" si="32"/>
        <v>1.6699156808605988</v>
      </c>
      <c r="V34" s="28" t="s">
        <v>47</v>
      </c>
      <c r="W34" s="28" t="s">
        <v>47</v>
      </c>
    </row>
    <row r="35" spans="1:23" x14ac:dyDescent="0.3">
      <c r="A35" s="55" t="s">
        <v>6</v>
      </c>
      <c r="B35" s="71"/>
      <c r="C35" s="94"/>
      <c r="D35" s="61"/>
      <c r="E35" s="59"/>
      <c r="F35" s="59"/>
      <c r="G35" s="59"/>
      <c r="H35" s="59"/>
      <c r="I35" s="59"/>
      <c r="J35" s="59"/>
      <c r="K35" s="59"/>
      <c r="L35" s="59"/>
      <c r="M35" s="59"/>
      <c r="N35" s="24"/>
      <c r="O35" s="24"/>
      <c r="P35" s="24"/>
      <c r="Q35" s="24"/>
      <c r="R35" s="24"/>
      <c r="S35" s="24"/>
      <c r="T35" s="24"/>
      <c r="U35" s="24"/>
      <c r="V35" s="29"/>
      <c r="W35" s="29"/>
    </row>
    <row r="36" spans="1:23" x14ac:dyDescent="0.3">
      <c r="A36" s="6" t="s">
        <v>57</v>
      </c>
      <c r="B36" s="72">
        <v>435</v>
      </c>
      <c r="C36" s="95">
        <v>31.506405999999998</v>
      </c>
      <c r="D36" s="62">
        <v>2.4538639999999998</v>
      </c>
      <c r="E36" s="57">
        <v>2.22431</v>
      </c>
      <c r="F36" s="57">
        <v>1.6086450000000001</v>
      </c>
      <c r="G36" s="57">
        <v>10.452514000000001</v>
      </c>
      <c r="H36" s="57">
        <v>0</v>
      </c>
      <c r="I36" s="57">
        <v>9.6092270000000006</v>
      </c>
      <c r="J36" s="57">
        <v>3.1173470000000001</v>
      </c>
      <c r="K36" s="57">
        <v>5.7272249999999998</v>
      </c>
      <c r="L36" s="57">
        <v>-3.6726429999999999</v>
      </c>
      <c r="M36" s="57">
        <v>-1.4085E-2</v>
      </c>
      <c r="N36" s="25">
        <f t="shared" si="25"/>
        <v>6.9725649879641294</v>
      </c>
      <c r="O36" s="25">
        <f t="shared" si="26"/>
        <v>6.3202956758722131</v>
      </c>
      <c r="P36" s="25">
        <f t="shared" si="27"/>
        <v>4.5709060506464736</v>
      </c>
      <c r="Q36" s="25">
        <f t="shared" si="28"/>
        <v>29.700437005720325</v>
      </c>
      <c r="R36" s="25">
        <f t="shared" si="29"/>
        <v>0</v>
      </c>
      <c r="S36" s="25">
        <f t="shared" si="30"/>
        <v>27.304267775883094</v>
      </c>
      <c r="T36" s="25">
        <f t="shared" si="31"/>
        <v>8.8578277147938991</v>
      </c>
      <c r="U36" s="25">
        <f t="shared" si="32"/>
        <v>16.273700789119879</v>
      </c>
      <c r="V36" s="28" t="s">
        <v>47</v>
      </c>
      <c r="W36" s="28" t="s">
        <v>47</v>
      </c>
    </row>
    <row r="37" spans="1:23" x14ac:dyDescent="0.3">
      <c r="A37" s="11" t="s">
        <v>58</v>
      </c>
      <c r="B37" s="71">
        <v>3863</v>
      </c>
      <c r="C37" s="94">
        <v>140.888519</v>
      </c>
      <c r="D37" s="61">
        <v>8.0316729999999996</v>
      </c>
      <c r="E37" s="59">
        <v>2.5130150000000002</v>
      </c>
      <c r="F37" s="59">
        <v>1.2213940000000001</v>
      </c>
      <c r="G37" s="59">
        <v>101.923777</v>
      </c>
      <c r="H37" s="59">
        <v>1.218491</v>
      </c>
      <c r="I37" s="59">
        <v>1.0068440000000001</v>
      </c>
      <c r="J37" s="59">
        <v>47.380293999999999</v>
      </c>
      <c r="K37" s="59">
        <v>3.516308</v>
      </c>
      <c r="L37" s="59">
        <v>-25.787101</v>
      </c>
      <c r="M37" s="59">
        <v>-0.13617699999999999</v>
      </c>
      <c r="N37" s="24">
        <f t="shared" si="25"/>
        <v>4.8148111779816807</v>
      </c>
      <c r="O37" s="24">
        <f t="shared" si="26"/>
        <v>1.5064971784129702</v>
      </c>
      <c r="P37" s="24">
        <f t="shared" si="27"/>
        <v>0.73219881884132465</v>
      </c>
      <c r="Q37" s="24">
        <f t="shared" si="28"/>
        <v>61.101060862626277</v>
      </c>
      <c r="R37" s="24">
        <f t="shared" si="29"/>
        <v>0.73045853423938911</v>
      </c>
      <c r="S37" s="24">
        <f t="shared" si="30"/>
        <v>0.60358081631109584</v>
      </c>
      <c r="T37" s="24">
        <f t="shared" si="31"/>
        <v>28.403443363201962</v>
      </c>
      <c r="U37" s="24">
        <f t="shared" si="32"/>
        <v>2.107949248385288</v>
      </c>
      <c r="V37" s="29" t="s">
        <v>47</v>
      </c>
      <c r="W37" s="29" t="s">
        <v>47</v>
      </c>
    </row>
    <row r="38" spans="1:23" x14ac:dyDescent="0.3">
      <c r="A38" s="8" t="s">
        <v>91</v>
      </c>
      <c r="B38" s="64"/>
      <c r="C38" s="8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5"/>
      <c r="O38" s="25"/>
      <c r="P38" s="25"/>
      <c r="Q38" s="25"/>
      <c r="R38" s="25"/>
      <c r="S38" s="25"/>
      <c r="T38" s="25"/>
      <c r="U38" s="25"/>
      <c r="V38" s="28"/>
      <c r="W38" s="28"/>
    </row>
    <row r="39" spans="1:23" x14ac:dyDescent="0.3">
      <c r="A39" s="27" t="s">
        <v>4</v>
      </c>
      <c r="B39" s="65"/>
      <c r="C39" s="8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4"/>
      <c r="O39" s="24"/>
      <c r="P39" s="24"/>
      <c r="Q39" s="24"/>
      <c r="R39" s="24"/>
      <c r="S39" s="24"/>
      <c r="T39" s="24"/>
      <c r="U39" s="24"/>
      <c r="V39" s="29"/>
      <c r="W39" s="29"/>
    </row>
    <row r="40" spans="1:23" x14ac:dyDescent="0.3">
      <c r="A40" s="6" t="s">
        <v>13</v>
      </c>
      <c r="B40" s="64">
        <v>9451</v>
      </c>
      <c r="C40" s="88">
        <v>141.99585400000001</v>
      </c>
      <c r="D40" s="28">
        <v>5.6811299999999996</v>
      </c>
      <c r="E40" s="28">
        <v>5.3002029999999998</v>
      </c>
      <c r="F40" s="28">
        <v>0.82574199999999998</v>
      </c>
      <c r="G40" s="28">
        <v>110.141373</v>
      </c>
      <c r="H40" s="28">
        <v>3.7012119999999999</v>
      </c>
      <c r="I40" s="28">
        <v>1.237266</v>
      </c>
      <c r="J40" s="28">
        <v>41.188946999999999</v>
      </c>
      <c r="K40" s="28">
        <v>2.577207</v>
      </c>
      <c r="L40" s="28">
        <v>-28.490597999999999</v>
      </c>
      <c r="M40" s="28">
        <v>-0.166631</v>
      </c>
      <c r="N40" s="25">
        <f t="shared" si="17"/>
        <v>3.3290521331346614</v>
      </c>
      <c r="O40" s="25">
        <f t="shared" si="18"/>
        <v>3.1058349488916344</v>
      </c>
      <c r="P40" s="25">
        <f t="shared" si="19"/>
        <v>0.48387172385051591</v>
      </c>
      <c r="Q40" s="25">
        <f t="shared" si="20"/>
        <v>64.541098818726269</v>
      </c>
      <c r="R40" s="25">
        <f t="shared" si="21"/>
        <v>2.1688515671677302</v>
      </c>
      <c r="S40" s="25">
        <f t="shared" si="22"/>
        <v>0.72501826512595025</v>
      </c>
      <c r="T40" s="25">
        <f t="shared" si="23"/>
        <v>24.136070090267342</v>
      </c>
      <c r="U40" s="25">
        <f t="shared" si="24"/>
        <v>1.5102024528358939</v>
      </c>
      <c r="V40" s="28" t="s">
        <v>47</v>
      </c>
      <c r="W40" s="28" t="s">
        <v>47</v>
      </c>
    </row>
    <row r="41" spans="1:23" x14ac:dyDescent="0.3">
      <c r="A41" s="11" t="s">
        <v>14</v>
      </c>
      <c r="B41" s="65">
        <v>4802</v>
      </c>
      <c r="C41" s="89">
        <v>154.13243499999999</v>
      </c>
      <c r="D41" s="29">
        <v>13.022669</v>
      </c>
      <c r="E41" s="29">
        <v>9.2117939999999994</v>
      </c>
      <c r="F41" s="29">
        <v>0.67965200000000003</v>
      </c>
      <c r="G41" s="29">
        <v>110.58595099999999</v>
      </c>
      <c r="H41" s="29">
        <v>10.011217</v>
      </c>
      <c r="I41" s="29">
        <v>1.6493439999999999</v>
      </c>
      <c r="J41" s="29">
        <v>39.425049000000001</v>
      </c>
      <c r="K41" s="29">
        <v>3.1417470000000001</v>
      </c>
      <c r="L41" s="29">
        <v>-33.170901999999998</v>
      </c>
      <c r="M41" s="29">
        <v>-0.42408899999999999</v>
      </c>
      <c r="N41" s="24">
        <f t="shared" si="17"/>
        <v>6.9370094107135323</v>
      </c>
      <c r="O41" s="24">
        <f t="shared" si="18"/>
        <v>4.9070049824313617</v>
      </c>
      <c r="P41" s="24">
        <f t="shared" si="19"/>
        <v>0.36204193779403232</v>
      </c>
      <c r="Q41" s="24">
        <f t="shared" si="20"/>
        <v>58.90772335376915</v>
      </c>
      <c r="R41" s="24">
        <f t="shared" si="21"/>
        <v>5.3328474018417653</v>
      </c>
      <c r="S41" s="24">
        <f t="shared" si="22"/>
        <v>0.87858447830501551</v>
      </c>
      <c r="T41" s="24">
        <f t="shared" si="23"/>
        <v>21.001219944301901</v>
      </c>
      <c r="U41" s="24">
        <f t="shared" si="24"/>
        <v>1.6735684908432371</v>
      </c>
      <c r="V41" s="29" t="s">
        <v>47</v>
      </c>
      <c r="W41" s="29" t="s">
        <v>47</v>
      </c>
    </row>
    <row r="42" spans="1:23" x14ac:dyDescent="0.3">
      <c r="A42" s="6" t="s">
        <v>15</v>
      </c>
      <c r="B42" s="64">
        <v>545</v>
      </c>
      <c r="C42" s="88">
        <v>167.97171900000001</v>
      </c>
      <c r="D42" s="28">
        <v>12.991622</v>
      </c>
      <c r="E42" s="28">
        <v>13.410876999999999</v>
      </c>
      <c r="F42" s="28">
        <v>4.5810180000000003</v>
      </c>
      <c r="G42" s="28">
        <v>111.71936599999999</v>
      </c>
      <c r="H42" s="28">
        <v>28.090202999999999</v>
      </c>
      <c r="I42" s="28">
        <v>3.927155</v>
      </c>
      <c r="J42" s="28">
        <v>33.952392000000003</v>
      </c>
      <c r="K42" s="28">
        <v>5.2825110000000004</v>
      </c>
      <c r="L42" s="28">
        <v>-43.358344000000002</v>
      </c>
      <c r="M42" s="28">
        <v>-2.6250840000000002</v>
      </c>
      <c r="N42" s="25">
        <f t="shared" si="17"/>
        <v>6.0721241644930961</v>
      </c>
      <c r="O42" s="25">
        <f t="shared" si="18"/>
        <v>6.2680787894494365</v>
      </c>
      <c r="P42" s="25">
        <f t="shared" si="19"/>
        <v>2.1411114097822299</v>
      </c>
      <c r="Q42" s="25">
        <f t="shared" si="20"/>
        <v>52.216256132640581</v>
      </c>
      <c r="R42" s="25">
        <f t="shared" si="21"/>
        <v>13.129015023822003</v>
      </c>
      <c r="S42" s="25">
        <f t="shared" si="22"/>
        <v>1.8355038942181263</v>
      </c>
      <c r="T42" s="25">
        <f t="shared" si="23"/>
        <v>15.868929984688757</v>
      </c>
      <c r="U42" s="25">
        <f t="shared" si="24"/>
        <v>2.4689806009057675</v>
      </c>
      <c r="V42" s="28" t="s">
        <v>47</v>
      </c>
      <c r="W42" s="28" t="s">
        <v>47</v>
      </c>
    </row>
    <row r="43" spans="1:23" x14ac:dyDescent="0.3">
      <c r="A43" s="11" t="s">
        <v>18</v>
      </c>
      <c r="B43" s="65">
        <v>10798</v>
      </c>
      <c r="C43" s="89">
        <v>140.69497100000001</v>
      </c>
      <c r="D43" s="29">
        <v>2.530011</v>
      </c>
      <c r="E43" s="29">
        <v>3.9721120000000001</v>
      </c>
      <c r="F43" s="29">
        <v>1.5232870000000001</v>
      </c>
      <c r="G43" s="29">
        <v>111.640215</v>
      </c>
      <c r="H43" s="29">
        <v>0.47074300000000002</v>
      </c>
      <c r="I43" s="29">
        <v>0.688527</v>
      </c>
      <c r="J43" s="29">
        <v>46.140757000000001</v>
      </c>
      <c r="K43" s="29">
        <v>0.745255</v>
      </c>
      <c r="L43" s="29">
        <v>-26.993283999999999</v>
      </c>
      <c r="M43" s="29">
        <v>-2.2654000000000001E-2</v>
      </c>
      <c r="N43" s="24">
        <f t="shared" si="17"/>
        <v>1.5085548371639299</v>
      </c>
      <c r="O43" s="24">
        <f t="shared" si="18"/>
        <v>2.368427952035344</v>
      </c>
      <c r="P43" s="24">
        <f t="shared" si="19"/>
        <v>0.90828141547168428</v>
      </c>
      <c r="Q43" s="24">
        <f t="shared" si="20"/>
        <v>66.567056965472133</v>
      </c>
      <c r="R43" s="24">
        <f t="shared" si="21"/>
        <v>0.28068717081113875</v>
      </c>
      <c r="S43" s="24">
        <f t="shared" si="22"/>
        <v>0.41054396062624604</v>
      </c>
      <c r="T43" s="24">
        <f t="shared" si="23"/>
        <v>27.512078865568355</v>
      </c>
      <c r="U43" s="24">
        <f t="shared" si="24"/>
        <v>0.44436883285116341</v>
      </c>
      <c r="V43" s="29" t="s">
        <v>47</v>
      </c>
      <c r="W43" s="29" t="s">
        <v>47</v>
      </c>
    </row>
    <row r="44" spans="1:23" x14ac:dyDescent="0.3">
      <c r="A44" s="5" t="s">
        <v>5</v>
      </c>
      <c r="B44" s="64"/>
      <c r="C44" s="8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5"/>
      <c r="O44" s="25"/>
      <c r="P44" s="25"/>
      <c r="Q44" s="25"/>
      <c r="R44" s="25"/>
      <c r="S44" s="25"/>
      <c r="T44" s="25"/>
      <c r="U44" s="25"/>
      <c r="V44" s="28"/>
      <c r="W44" s="28"/>
    </row>
    <row r="45" spans="1:23" x14ac:dyDescent="0.3">
      <c r="A45" s="11" t="s">
        <v>13</v>
      </c>
      <c r="B45" s="65">
        <v>3802</v>
      </c>
      <c r="C45" s="89">
        <v>140.762351</v>
      </c>
      <c r="D45" s="29">
        <v>3.0722640000000001</v>
      </c>
      <c r="E45" s="29">
        <v>4.6149899999999997</v>
      </c>
      <c r="F45" s="29">
        <v>0.51014199999999998</v>
      </c>
      <c r="G45" s="29">
        <v>112.084853</v>
      </c>
      <c r="H45" s="29">
        <v>2.8722979999999998</v>
      </c>
      <c r="I45" s="29">
        <v>1.1362859999999999</v>
      </c>
      <c r="J45" s="29">
        <v>42.157871999999998</v>
      </c>
      <c r="K45" s="29">
        <v>2.104759</v>
      </c>
      <c r="L45" s="29">
        <v>-27.705055999999999</v>
      </c>
      <c r="M45" s="29">
        <v>-8.6057999999999996E-2</v>
      </c>
      <c r="N45" s="24">
        <f t="shared" si="17"/>
        <v>1.8227237382674024</v>
      </c>
      <c r="O45" s="24">
        <f t="shared" si="18"/>
        <v>2.7379977192281255</v>
      </c>
      <c r="P45" s="24">
        <f t="shared" si="19"/>
        <v>0.30265886437077316</v>
      </c>
      <c r="Q45" s="24">
        <f t="shared" si="20"/>
        <v>66.498101160353485</v>
      </c>
      <c r="R45" s="24">
        <f t="shared" si="21"/>
        <v>1.7040871969264304</v>
      </c>
      <c r="S45" s="24">
        <f t="shared" si="22"/>
        <v>0.6741398088383399</v>
      </c>
      <c r="T45" s="24">
        <f t="shared" si="23"/>
        <v>25.011572589217153</v>
      </c>
      <c r="U45" s="24">
        <f t="shared" si="24"/>
        <v>1.248718922798288</v>
      </c>
      <c r="V45" s="29" t="s">
        <v>47</v>
      </c>
      <c r="W45" s="29" t="s">
        <v>47</v>
      </c>
    </row>
    <row r="46" spans="1:23" x14ac:dyDescent="0.3">
      <c r="A46" s="6" t="s">
        <v>14</v>
      </c>
      <c r="B46" s="64">
        <v>1857</v>
      </c>
      <c r="C46" s="88">
        <v>150.41821999999999</v>
      </c>
      <c r="D46" s="28">
        <v>7.6775140000000004</v>
      </c>
      <c r="E46" s="28">
        <v>5.9714239999999998</v>
      </c>
      <c r="F46" s="28">
        <v>0.113124</v>
      </c>
      <c r="G46" s="28">
        <v>113.181488</v>
      </c>
      <c r="H46" s="28">
        <v>8.7886950000000006</v>
      </c>
      <c r="I46" s="28">
        <v>1.6381520000000001</v>
      </c>
      <c r="J46" s="28">
        <v>41.965730000000001</v>
      </c>
      <c r="K46" s="28">
        <v>2.5853549999999998</v>
      </c>
      <c r="L46" s="28">
        <v>-31.21312</v>
      </c>
      <c r="M46" s="28">
        <v>-0.29014499999999999</v>
      </c>
      <c r="N46" s="25">
        <f t="shared" si="17"/>
        <v>4.2202349692819681</v>
      </c>
      <c r="O46" s="25">
        <f t="shared" si="18"/>
        <v>3.2824182907656834</v>
      </c>
      <c r="P46" s="25">
        <f t="shared" si="19"/>
        <v>6.2182870739806315E-2</v>
      </c>
      <c r="Q46" s="25">
        <f t="shared" si="20"/>
        <v>62.214471185981211</v>
      </c>
      <c r="R46" s="25">
        <f t="shared" si="21"/>
        <v>4.8310374912183267</v>
      </c>
      <c r="S46" s="25">
        <f t="shared" si="22"/>
        <v>0.90047199593503746</v>
      </c>
      <c r="T46" s="25">
        <f t="shared" si="23"/>
        <v>23.068045366956717</v>
      </c>
      <c r="U46" s="25">
        <f t="shared" si="24"/>
        <v>1.4211378291212469</v>
      </c>
      <c r="V46" s="28" t="s">
        <v>47</v>
      </c>
      <c r="W46" s="28" t="s">
        <v>47</v>
      </c>
    </row>
    <row r="47" spans="1:23" x14ac:dyDescent="0.3">
      <c r="A47" s="11" t="s">
        <v>15</v>
      </c>
      <c r="B47" s="65">
        <v>240</v>
      </c>
      <c r="C47" s="89">
        <v>157.02209099999999</v>
      </c>
      <c r="D47" s="29">
        <v>7.495279</v>
      </c>
      <c r="E47" s="29">
        <v>8.7201160000000009</v>
      </c>
      <c r="F47" s="29">
        <v>5.4602950000000003</v>
      </c>
      <c r="G47" s="29">
        <v>114.92245800000001</v>
      </c>
      <c r="H47" s="29">
        <v>20.526145</v>
      </c>
      <c r="I47" s="29">
        <v>3.8913579999999999</v>
      </c>
      <c r="J47" s="29">
        <v>32.515619999999998</v>
      </c>
      <c r="K47" s="29">
        <v>3.7177579999999999</v>
      </c>
      <c r="L47" s="29">
        <v>-38.069583000000002</v>
      </c>
      <c r="M47" s="29">
        <v>-2.1573579999999999</v>
      </c>
      <c r="N47" s="24">
        <f t="shared" si="17"/>
        <v>3.7999066651932667</v>
      </c>
      <c r="O47" s="24">
        <f t="shared" si="18"/>
        <v>4.4208663759759244</v>
      </c>
      <c r="P47" s="24">
        <f t="shared" si="19"/>
        <v>2.7682240200026538</v>
      </c>
      <c r="Q47" s="24">
        <f t="shared" si="20"/>
        <v>58.262622930326316</v>
      </c>
      <c r="R47" s="24">
        <f t="shared" si="21"/>
        <v>10.406208387469425</v>
      </c>
      <c r="S47" s="24">
        <f t="shared" si="22"/>
        <v>1.9728147812580612</v>
      </c>
      <c r="T47" s="24">
        <f t="shared" si="23"/>
        <v>16.484552631181774</v>
      </c>
      <c r="U47" s="24">
        <f t="shared" si="24"/>
        <v>1.8848042085925807</v>
      </c>
      <c r="V47" s="29" t="s">
        <v>47</v>
      </c>
      <c r="W47" s="29" t="s">
        <v>47</v>
      </c>
    </row>
    <row r="48" spans="1:23" x14ac:dyDescent="0.3">
      <c r="A48" s="6" t="s">
        <v>18</v>
      </c>
      <c r="B48" s="64">
        <v>4495</v>
      </c>
      <c r="C48" s="88">
        <v>141.65669</v>
      </c>
      <c r="D48" s="28">
        <v>1.4217409999999999</v>
      </c>
      <c r="E48" s="28">
        <v>4.3837330000000003</v>
      </c>
      <c r="F48" s="28">
        <v>1.7709680000000001</v>
      </c>
      <c r="G48" s="28">
        <v>112.878226</v>
      </c>
      <c r="H48" s="28">
        <v>0.349742</v>
      </c>
      <c r="I48" s="28">
        <v>0.59573299999999996</v>
      </c>
      <c r="J48" s="28">
        <v>46.743918999999998</v>
      </c>
      <c r="K48" s="28">
        <v>0.61265099999999995</v>
      </c>
      <c r="L48" s="28">
        <v>-27.091619999999999</v>
      </c>
      <c r="M48" s="28">
        <v>-8.4069999999999995E-3</v>
      </c>
      <c r="N48" s="25">
        <f t="shared" si="17"/>
        <v>0.84247967071982499</v>
      </c>
      <c r="O48" s="25">
        <f t="shared" si="18"/>
        <v>2.5976643666910015</v>
      </c>
      <c r="P48" s="25">
        <f t="shared" si="19"/>
        <v>1.0494207717828683</v>
      </c>
      <c r="Q48" s="25">
        <f t="shared" si="20"/>
        <v>66.88813973284725</v>
      </c>
      <c r="R48" s="25">
        <f t="shared" si="21"/>
        <v>0.20724627410821875</v>
      </c>
      <c r="S48" s="25">
        <f t="shared" si="22"/>
        <v>0.35301291984752037</v>
      </c>
      <c r="T48" s="25">
        <f t="shared" si="23"/>
        <v>27.698998261479531</v>
      </c>
      <c r="U48" s="25">
        <f t="shared" si="24"/>
        <v>0.36303800252378698</v>
      </c>
      <c r="V48" s="28" t="s">
        <v>47</v>
      </c>
      <c r="W48" s="28" t="s">
        <v>47</v>
      </c>
    </row>
    <row r="49" spans="1:23" x14ac:dyDescent="0.3">
      <c r="A49" s="27" t="s">
        <v>6</v>
      </c>
      <c r="B49" s="65"/>
      <c r="C49" s="8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4"/>
      <c r="O49" s="24"/>
      <c r="P49" s="24"/>
      <c r="Q49" s="24"/>
      <c r="R49" s="24"/>
      <c r="S49" s="24"/>
      <c r="T49" s="24"/>
      <c r="U49" s="24"/>
      <c r="V49" s="29"/>
      <c r="W49" s="29"/>
    </row>
    <row r="50" spans="1:23" x14ac:dyDescent="0.3">
      <c r="A50" s="6" t="s">
        <v>13</v>
      </c>
      <c r="B50" s="64">
        <v>5649</v>
      </c>
      <c r="C50" s="88">
        <v>142.82604900000001</v>
      </c>
      <c r="D50" s="28">
        <v>7.4370000000000003</v>
      </c>
      <c r="E50" s="28">
        <v>5.7613789999999998</v>
      </c>
      <c r="F50" s="28">
        <v>1.0381530000000001</v>
      </c>
      <c r="G50" s="28">
        <v>108.83333500000001</v>
      </c>
      <c r="H50" s="28">
        <v>4.2591029999999996</v>
      </c>
      <c r="I50" s="28">
        <v>1.305229</v>
      </c>
      <c r="J50" s="28">
        <v>40.536822000000001</v>
      </c>
      <c r="K50" s="28">
        <v>2.895184</v>
      </c>
      <c r="L50" s="28">
        <v>-29.019297999999999</v>
      </c>
      <c r="M50" s="28">
        <v>-0.22086</v>
      </c>
      <c r="N50" s="25">
        <f t="shared" si="17"/>
        <v>4.3221735494195386</v>
      </c>
      <c r="O50" s="25">
        <f t="shared" si="18"/>
        <v>3.3483501306953332</v>
      </c>
      <c r="P50" s="25">
        <f t="shared" si="19"/>
        <v>0.60334509033891937</v>
      </c>
      <c r="Q50" s="25">
        <f t="shared" si="20"/>
        <v>63.250848706752151</v>
      </c>
      <c r="R50" s="25">
        <f t="shared" si="21"/>
        <v>2.4752699113692893</v>
      </c>
      <c r="S50" s="25">
        <f t="shared" si="22"/>
        <v>0.75856208951664861</v>
      </c>
      <c r="T50" s="25">
        <f t="shared" si="23"/>
        <v>23.5588516641022</v>
      </c>
      <c r="U50" s="25">
        <f t="shared" si="24"/>
        <v>1.6825988578059243</v>
      </c>
      <c r="V50" s="28" t="s">
        <v>47</v>
      </c>
      <c r="W50" s="28" t="s">
        <v>47</v>
      </c>
    </row>
    <row r="51" spans="1:23" x14ac:dyDescent="0.3">
      <c r="A51" s="11" t="s">
        <v>14</v>
      </c>
      <c r="B51" s="65">
        <v>2945</v>
      </c>
      <c r="C51" s="89">
        <v>156.47447099999999</v>
      </c>
      <c r="D51" s="29">
        <v>16.393111000000001</v>
      </c>
      <c r="E51" s="29">
        <v>11.255043000000001</v>
      </c>
      <c r="F51" s="29">
        <v>1.0368820000000001</v>
      </c>
      <c r="G51" s="29">
        <v>108.949308</v>
      </c>
      <c r="H51" s="29">
        <v>10.782090999999999</v>
      </c>
      <c r="I51" s="29">
        <v>1.6564019999999999</v>
      </c>
      <c r="J51" s="29">
        <v>37.822997000000001</v>
      </c>
      <c r="K51" s="29">
        <v>3.4925860000000002</v>
      </c>
      <c r="L51" s="29">
        <v>-34.405402000000002</v>
      </c>
      <c r="M51" s="29">
        <v>-0.50854900000000003</v>
      </c>
      <c r="N51" s="24">
        <f t="shared" si="17"/>
        <v>8.5653620004804907</v>
      </c>
      <c r="O51" s="24">
        <f t="shared" si="18"/>
        <v>5.8807335365431213</v>
      </c>
      <c r="P51" s="24">
        <f t="shared" si="19"/>
        <v>0.54176841002188136</v>
      </c>
      <c r="Q51" s="24">
        <f t="shared" si="20"/>
        <v>56.92575757718258</v>
      </c>
      <c r="R51" s="24">
        <f t="shared" si="21"/>
        <v>5.633617227207373</v>
      </c>
      <c r="S51" s="24">
        <f t="shared" si="22"/>
        <v>0.86546615516236569</v>
      </c>
      <c r="T51" s="24">
        <f t="shared" si="23"/>
        <v>19.762427110271357</v>
      </c>
      <c r="U51" s="24">
        <f t="shared" si="24"/>
        <v>1.8248679831308501</v>
      </c>
      <c r="V51" s="29" t="s">
        <v>47</v>
      </c>
      <c r="W51" s="29" t="s">
        <v>47</v>
      </c>
    </row>
    <row r="52" spans="1:23" x14ac:dyDescent="0.3">
      <c r="A52" s="6" t="s">
        <v>15</v>
      </c>
      <c r="B52" s="64">
        <v>305</v>
      </c>
      <c r="C52" s="88">
        <v>176.587819</v>
      </c>
      <c r="D52" s="28">
        <v>17.316613</v>
      </c>
      <c r="E52" s="28">
        <v>17.101966999999998</v>
      </c>
      <c r="F52" s="28">
        <v>3.8891269999999998</v>
      </c>
      <c r="G52" s="28">
        <v>109.19890100000001</v>
      </c>
      <c r="H52" s="28">
        <v>34.042248999999998</v>
      </c>
      <c r="I52" s="28">
        <v>3.9553240000000001</v>
      </c>
      <c r="J52" s="28">
        <v>35.082966999999996</v>
      </c>
      <c r="K52" s="28">
        <v>6.5137929999999997</v>
      </c>
      <c r="L52" s="28">
        <v>-47.519992999999999</v>
      </c>
      <c r="M52" s="28">
        <v>-2.993131</v>
      </c>
      <c r="N52" s="25">
        <f t="shared" si="17"/>
        <v>7.625073204782538</v>
      </c>
      <c r="O52" s="25">
        <f t="shared" si="18"/>
        <v>7.5305575241980174</v>
      </c>
      <c r="P52" s="25">
        <f t="shared" si="19"/>
        <v>1.7125102973483499</v>
      </c>
      <c r="Q52" s="25">
        <f t="shared" si="20"/>
        <v>48.083861088008447</v>
      </c>
      <c r="R52" s="25">
        <f>H52/($D52+$E52+$F52+$G52+$H52+$I52+$J52+$K52)*100</f>
        <v>14.989919834810372</v>
      </c>
      <c r="S52" s="25">
        <f t="shared" si="22"/>
        <v>1.7416590096823952</v>
      </c>
      <c r="T52" s="25">
        <f t="shared" si="23"/>
        <v>15.448182136770628</v>
      </c>
      <c r="U52" s="25">
        <f t="shared" si="24"/>
        <v>2.8682369043992644</v>
      </c>
      <c r="V52" s="28" t="s">
        <v>47</v>
      </c>
      <c r="W52" s="28" t="s">
        <v>47</v>
      </c>
    </row>
    <row r="53" spans="1:23" x14ac:dyDescent="0.3">
      <c r="A53" s="11" t="s">
        <v>18</v>
      </c>
      <c r="B53" s="65">
        <v>6303</v>
      </c>
      <c r="C53" s="89">
        <v>140.009119</v>
      </c>
      <c r="D53" s="29">
        <v>3.3203749999999999</v>
      </c>
      <c r="E53" s="29">
        <v>3.6785640000000002</v>
      </c>
      <c r="F53" s="29">
        <v>1.346652</v>
      </c>
      <c r="G53" s="29">
        <v>110.757324</v>
      </c>
      <c r="H53" s="29">
        <v>0.55703599999999998</v>
      </c>
      <c r="I53" s="29">
        <v>0.75470300000000001</v>
      </c>
      <c r="J53" s="29">
        <v>45.710611</v>
      </c>
      <c r="K53" s="29">
        <v>0.83982199999999996</v>
      </c>
      <c r="L53" s="29">
        <v>-26.923155999999999</v>
      </c>
      <c r="M53" s="29">
        <v>-3.2814999999999997E-2</v>
      </c>
      <c r="N53" s="24">
        <f t="shared" si="17"/>
        <v>1.9886642529045606</v>
      </c>
      <c r="O53" s="24">
        <f t="shared" si="18"/>
        <v>2.2031935335079962</v>
      </c>
      <c r="P53" s="24">
        <f t="shared" si="19"/>
        <v>0.80654705974549035</v>
      </c>
      <c r="Q53" s="24">
        <f t="shared" si="20"/>
        <v>66.33561901477043</v>
      </c>
      <c r="R53" s="24">
        <f t="shared" si="21"/>
        <v>0.33362423846130179</v>
      </c>
      <c r="S53" s="24">
        <f t="shared" si="22"/>
        <v>0.45201246174297499</v>
      </c>
      <c r="T53" s="24">
        <f t="shared" si="23"/>
        <v>27.377346858148854</v>
      </c>
      <c r="U53" s="24">
        <f t="shared" si="24"/>
        <v>0.50299258071838682</v>
      </c>
      <c r="V53" s="29" t="s">
        <v>47</v>
      </c>
      <c r="W53" s="29" t="s">
        <v>47</v>
      </c>
    </row>
    <row r="54" spans="1:23" x14ac:dyDescent="0.3">
      <c r="A54" s="8" t="s">
        <v>92</v>
      </c>
      <c r="B54" s="64"/>
      <c r="C54" s="8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5"/>
      <c r="O54" s="25"/>
      <c r="P54" s="25"/>
      <c r="Q54" s="25"/>
      <c r="R54" s="25"/>
      <c r="S54" s="25"/>
      <c r="T54" s="25"/>
      <c r="U54" s="25"/>
      <c r="V54" s="28"/>
      <c r="W54" s="28"/>
    </row>
    <row r="55" spans="1:23" x14ac:dyDescent="0.3">
      <c r="A55" s="27" t="s">
        <v>4</v>
      </c>
      <c r="B55" s="65"/>
      <c r="C55" s="8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4"/>
      <c r="O55" s="24"/>
      <c r="P55" s="24"/>
      <c r="Q55" s="24"/>
      <c r="R55" s="24"/>
      <c r="S55" s="24"/>
      <c r="T55" s="24"/>
      <c r="U55" s="24"/>
      <c r="V55" s="29"/>
      <c r="W55" s="29"/>
    </row>
    <row r="56" spans="1:23" x14ac:dyDescent="0.3">
      <c r="A56" s="6" t="s">
        <v>16</v>
      </c>
      <c r="B56" s="64">
        <v>22981</v>
      </c>
      <c r="C56" s="88">
        <v>144.59188900000001</v>
      </c>
      <c r="D56" s="28">
        <v>5.9604509999999999</v>
      </c>
      <c r="E56" s="28">
        <v>5.7583339999999996</v>
      </c>
      <c r="F56" s="28">
        <v>1.156328</v>
      </c>
      <c r="G56" s="28">
        <v>111.740647</v>
      </c>
      <c r="H56" s="28">
        <v>4.1612790000000004</v>
      </c>
      <c r="I56" s="28">
        <v>1.1243300000000001</v>
      </c>
      <c r="J56" s="28">
        <v>42.683014</v>
      </c>
      <c r="K56" s="28">
        <v>1.557642</v>
      </c>
      <c r="L56" s="28">
        <v>-29.362532999999999</v>
      </c>
      <c r="M56" s="28">
        <v>-0.187607</v>
      </c>
      <c r="N56" s="25">
        <f t="shared" si="17"/>
        <v>3.4227527789458061</v>
      </c>
      <c r="O56" s="25">
        <f t="shared" si="18"/>
        <v>3.3066883194909442</v>
      </c>
      <c r="P56" s="25">
        <f t="shared" si="19"/>
        <v>0.66401432968291263</v>
      </c>
      <c r="Q56" s="25">
        <f t="shared" si="20"/>
        <v>64.166387751606763</v>
      </c>
      <c r="R56" s="25">
        <f t="shared" si="21"/>
        <v>2.389589187331433</v>
      </c>
      <c r="S56" s="25">
        <f t="shared" si="22"/>
        <v>0.64563967256037136</v>
      </c>
      <c r="T56" s="25">
        <f t="shared" si="23"/>
        <v>24.510461504051076</v>
      </c>
      <c r="U56" s="25">
        <f t="shared" si="24"/>
        <v>0.89446645633068766</v>
      </c>
      <c r="V56" s="28" t="s">
        <v>47</v>
      </c>
      <c r="W56" s="28" t="s">
        <v>47</v>
      </c>
    </row>
    <row r="57" spans="1:23" x14ac:dyDescent="0.3">
      <c r="A57" s="11" t="s">
        <v>17</v>
      </c>
      <c r="B57" s="65">
        <v>2615</v>
      </c>
      <c r="C57" s="89">
        <v>141.51030900000001</v>
      </c>
      <c r="D57" s="29">
        <v>5.2197230000000001</v>
      </c>
      <c r="E57" s="29">
        <v>4.6633959999999997</v>
      </c>
      <c r="F57" s="29">
        <v>1.3152189999999999</v>
      </c>
      <c r="G57" s="29">
        <v>103.42108500000001</v>
      </c>
      <c r="H57" s="29">
        <v>2.9888759999999999</v>
      </c>
      <c r="I57" s="29">
        <v>1.281196</v>
      </c>
      <c r="J57" s="29">
        <v>43.758862999999998</v>
      </c>
      <c r="K57" s="29">
        <v>5.5732020000000002</v>
      </c>
      <c r="L57" s="29">
        <v>-26.338329000000002</v>
      </c>
      <c r="M57" s="29">
        <v>-0.37292399999999998</v>
      </c>
      <c r="N57" s="24">
        <f t="shared" si="17"/>
        <v>3.1028858607660039</v>
      </c>
      <c r="O57" s="24">
        <f t="shared" si="18"/>
        <v>2.7721749816135337</v>
      </c>
      <c r="P57" s="24">
        <f t="shared" si="19"/>
        <v>0.78183735782737951</v>
      </c>
      <c r="Q57" s="24">
        <f t="shared" si="20"/>
        <v>61.479090432879111</v>
      </c>
      <c r="R57" s="24">
        <f t="shared" si="21"/>
        <v>1.7767496627661756</v>
      </c>
      <c r="S57" s="24">
        <f t="shared" si="22"/>
        <v>0.76161224518426762</v>
      </c>
      <c r="T57" s="24">
        <f t="shared" si="23"/>
        <v>26.012636549084434</v>
      </c>
      <c r="U57" s="24">
        <f t="shared" si="24"/>
        <v>3.3130129098790899</v>
      </c>
      <c r="V57" s="29" t="s">
        <v>47</v>
      </c>
      <c r="W57" s="29" t="s">
        <v>47</v>
      </c>
    </row>
    <row r="58" spans="1:23" x14ac:dyDescent="0.3">
      <c r="A58" s="5" t="s">
        <v>5</v>
      </c>
      <c r="B58" s="64"/>
      <c r="C58" s="8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5"/>
      <c r="O58" s="25"/>
      <c r="P58" s="25"/>
      <c r="Q58" s="25"/>
      <c r="R58" s="25"/>
      <c r="S58" s="25"/>
      <c r="T58" s="25"/>
      <c r="U58" s="25"/>
      <c r="V58" s="28"/>
      <c r="W58" s="28"/>
    </row>
    <row r="59" spans="1:23" ht="14.1" customHeight="1" x14ac:dyDescent="0.3">
      <c r="A59" s="11" t="s">
        <v>16</v>
      </c>
      <c r="B59" s="65">
        <v>9329</v>
      </c>
      <c r="C59" s="89">
        <v>143.35802799999999</v>
      </c>
      <c r="D59" s="29">
        <v>3.2124920000000001</v>
      </c>
      <c r="E59" s="29">
        <v>4.7453200000000004</v>
      </c>
      <c r="F59" s="29">
        <v>1.0553429999999999</v>
      </c>
      <c r="G59" s="29">
        <v>113.50805800000001</v>
      </c>
      <c r="H59" s="29">
        <v>3.2773119999999998</v>
      </c>
      <c r="I59" s="29">
        <v>1.0472900000000001</v>
      </c>
      <c r="J59" s="29">
        <v>43.871738999999998</v>
      </c>
      <c r="K59" s="29">
        <v>1.246988</v>
      </c>
      <c r="L59" s="29">
        <v>-28.474769999999999</v>
      </c>
      <c r="M59" s="29">
        <v>-0.131747</v>
      </c>
      <c r="N59" s="24">
        <f t="shared" si="17"/>
        <v>1.8681130206481753</v>
      </c>
      <c r="O59" s="24">
        <f t="shared" si="18"/>
        <v>2.7594758458985109</v>
      </c>
      <c r="P59" s="24">
        <f t="shared" si="19"/>
        <v>0.61369802618960834</v>
      </c>
      <c r="Q59" s="24">
        <f t="shared" si="20"/>
        <v>66.00666432734721</v>
      </c>
      <c r="R59" s="24">
        <f t="shared" si="21"/>
        <v>1.9058068377840358</v>
      </c>
      <c r="S59" s="24">
        <f t="shared" si="22"/>
        <v>0.60901508405145532</v>
      </c>
      <c r="T59" s="24">
        <f t="shared" si="23"/>
        <v>25.512084345853115</v>
      </c>
      <c r="U59" s="24">
        <f t="shared" si="24"/>
        <v>0.72514251222789872</v>
      </c>
      <c r="V59" s="29" t="s">
        <v>47</v>
      </c>
      <c r="W59" s="29" t="s">
        <v>47</v>
      </c>
    </row>
    <row r="60" spans="1:23" ht="14.1" customHeight="1" x14ac:dyDescent="0.3">
      <c r="A60" s="6" t="s">
        <v>17</v>
      </c>
      <c r="B60" s="64">
        <v>1065</v>
      </c>
      <c r="C60" s="88">
        <v>142.300633</v>
      </c>
      <c r="D60" s="28">
        <v>3.9043580000000002</v>
      </c>
      <c r="E60" s="28">
        <v>5.7875550000000002</v>
      </c>
      <c r="F60" s="28">
        <v>1.4791609999999999</v>
      </c>
      <c r="G60" s="28">
        <v>105.51828999999999</v>
      </c>
      <c r="H60" s="28">
        <v>2.9722119999999999</v>
      </c>
      <c r="I60" s="28">
        <v>1.1303110000000001</v>
      </c>
      <c r="J60" s="28">
        <v>43.993242000000002</v>
      </c>
      <c r="K60" s="28">
        <v>4.5223250000000004</v>
      </c>
      <c r="L60" s="28">
        <v>-26.826090000000001</v>
      </c>
      <c r="M60" s="28">
        <v>-0.18073400000000001</v>
      </c>
      <c r="N60" s="25">
        <f t="shared" si="17"/>
        <v>2.3060756675249516</v>
      </c>
      <c r="O60" s="25">
        <f t="shared" si="18"/>
        <v>3.4183698728350143</v>
      </c>
      <c r="P60" s="25">
        <f t="shared" si="19"/>
        <v>0.87365379671942855</v>
      </c>
      <c r="Q60" s="25">
        <f t="shared" si="20"/>
        <v>62.323475728363377</v>
      </c>
      <c r="R60" s="25">
        <f t="shared" si="21"/>
        <v>1.7555116031689897</v>
      </c>
      <c r="S60" s="25">
        <f t="shared" si="22"/>
        <v>0.66760852714730445</v>
      </c>
      <c r="T60" s="25">
        <f t="shared" si="23"/>
        <v>25.984232212245068</v>
      </c>
      <c r="U60" s="25">
        <f t="shared" si="24"/>
        <v>2.6710725919958609</v>
      </c>
      <c r="V60" s="28" t="s">
        <v>47</v>
      </c>
      <c r="W60" s="28" t="s">
        <v>47</v>
      </c>
    </row>
    <row r="61" spans="1:23" x14ac:dyDescent="0.3">
      <c r="A61" s="27" t="s">
        <v>6</v>
      </c>
      <c r="B61" s="65"/>
      <c r="C61" s="8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4"/>
      <c r="O61" s="24"/>
      <c r="P61" s="24"/>
      <c r="Q61" s="24"/>
      <c r="R61" s="24"/>
      <c r="S61" s="24"/>
      <c r="T61" s="24"/>
      <c r="U61" s="24"/>
      <c r="V61" s="29"/>
      <c r="W61" s="29"/>
    </row>
    <row r="62" spans="1:23" ht="14.1" customHeight="1" x14ac:dyDescent="0.3">
      <c r="A62" s="6" t="s">
        <v>16</v>
      </c>
      <c r="B62" s="64">
        <v>13652</v>
      </c>
      <c r="C62" s="88">
        <v>145.43503899999999</v>
      </c>
      <c r="D62" s="28">
        <v>7.8382500000000004</v>
      </c>
      <c r="E62" s="28">
        <v>6.4505710000000001</v>
      </c>
      <c r="F62" s="28">
        <v>1.2253350000000001</v>
      </c>
      <c r="G62" s="28">
        <v>110.532899</v>
      </c>
      <c r="H62" s="28">
        <v>4.7653319999999999</v>
      </c>
      <c r="I62" s="28">
        <v>1.1769750000000001</v>
      </c>
      <c r="J62" s="28">
        <v>41.870707000000003</v>
      </c>
      <c r="K62" s="28">
        <v>1.769925</v>
      </c>
      <c r="L62" s="28">
        <v>-29.969179</v>
      </c>
      <c r="M62" s="28">
        <v>-0.22577900000000001</v>
      </c>
      <c r="N62" s="25">
        <f t="shared" si="17"/>
        <v>4.4629335920833659</v>
      </c>
      <c r="O62" s="25">
        <f t="shared" si="18"/>
        <v>3.6728185505717206</v>
      </c>
      <c r="P62" s="25">
        <f t="shared" si="19"/>
        <v>0.69767980519318362</v>
      </c>
      <c r="Q62" s="25">
        <f t="shared" si="20"/>
        <v>62.935092396575484</v>
      </c>
      <c r="R62" s="25">
        <f t="shared" si="21"/>
        <v>2.7132791452466822</v>
      </c>
      <c r="S62" s="25">
        <f t="shared" si="22"/>
        <v>0.67014464511113059</v>
      </c>
      <c r="T62" s="25">
        <f t="shared" si="23"/>
        <v>23.840294044535469</v>
      </c>
      <c r="U62" s="25">
        <f t="shared" si="24"/>
        <v>1.0077578206829523</v>
      </c>
      <c r="V62" s="28" t="s">
        <v>47</v>
      </c>
      <c r="W62" s="28" t="s">
        <v>47</v>
      </c>
    </row>
    <row r="63" spans="1:23" ht="14.1" customHeight="1" x14ac:dyDescent="0.3">
      <c r="A63" s="11" t="s">
        <v>17</v>
      </c>
      <c r="B63" s="65">
        <v>1550</v>
      </c>
      <c r="C63" s="89">
        <v>140.96727999999999</v>
      </c>
      <c r="D63" s="29">
        <v>6.1235059999999999</v>
      </c>
      <c r="E63" s="29">
        <v>3.8909889999999998</v>
      </c>
      <c r="F63" s="29">
        <v>1.2025749999999999</v>
      </c>
      <c r="G63" s="29">
        <v>101.980102</v>
      </c>
      <c r="H63" s="29">
        <v>3.0003259999999998</v>
      </c>
      <c r="I63" s="29">
        <v>1.384868</v>
      </c>
      <c r="J63" s="29">
        <v>43.597822000000001</v>
      </c>
      <c r="K63" s="29">
        <v>6.2952560000000002</v>
      </c>
      <c r="L63" s="29">
        <v>-26.00319</v>
      </c>
      <c r="M63" s="29">
        <v>-0.50497800000000004</v>
      </c>
      <c r="N63" s="24">
        <f t="shared" si="17"/>
        <v>3.6563605109773594</v>
      </c>
      <c r="O63" s="24">
        <f t="shared" si="18"/>
        <v>2.3233191129799304</v>
      </c>
      <c r="P63" s="24">
        <f t="shared" si="19"/>
        <v>0.71806049369243652</v>
      </c>
      <c r="Q63" s="24">
        <f t="shared" si="20"/>
        <v>60.89257001760808</v>
      </c>
      <c r="R63" s="24">
        <f t="shared" si="21"/>
        <v>1.7915020425322774</v>
      </c>
      <c r="S63" s="24">
        <f t="shared" si="22"/>
        <v>0.82690809286643852</v>
      </c>
      <c r="T63" s="24">
        <f t="shared" si="23"/>
        <v>26.032366870452961</v>
      </c>
      <c r="U63" s="24">
        <f t="shared" si="24"/>
        <v>3.7589128588905258</v>
      </c>
      <c r="V63" s="29" t="s">
        <v>47</v>
      </c>
      <c r="W63" s="29" t="s">
        <v>47</v>
      </c>
    </row>
    <row r="66" ht="14.1" customHeight="1" x14ac:dyDescent="0.3"/>
    <row r="67" ht="14.1" customHeight="1" x14ac:dyDescent="0.3"/>
    <row r="68" ht="14.1" customHeight="1" x14ac:dyDescent="0.3"/>
    <row r="69" ht="14.1" customHeight="1" x14ac:dyDescent="0.3"/>
    <row r="70" ht="14.1" customHeight="1" x14ac:dyDescent="0.3"/>
    <row r="71" ht="14.1" customHeight="1" x14ac:dyDescent="0.3"/>
    <row r="72" ht="14.1" customHeight="1" x14ac:dyDescent="0.3"/>
    <row r="73" ht="14.1" customHeight="1" x14ac:dyDescent="0.3"/>
    <row r="74" ht="14.1" customHeight="1" x14ac:dyDescent="0.3"/>
    <row r="75" ht="14.1" customHeight="1" x14ac:dyDescent="0.3"/>
    <row r="76" ht="14.1" customHeight="1" x14ac:dyDescent="0.3"/>
    <row r="77" ht="14.1" customHeight="1" x14ac:dyDescent="0.3"/>
    <row r="78" ht="14.1" customHeight="1" x14ac:dyDescent="0.3"/>
    <row r="79" ht="14.1" customHeight="1" x14ac:dyDescent="0.3"/>
    <row r="80" ht="14.1" customHeight="1" x14ac:dyDescent="0.3"/>
    <row r="81" ht="14.1" customHeight="1" x14ac:dyDescent="0.3"/>
    <row r="82" ht="14.1" customHeight="1" x14ac:dyDescent="0.3"/>
    <row r="83" ht="14.1" customHeight="1" x14ac:dyDescent="0.3"/>
    <row r="84" ht="14.1" customHeight="1" x14ac:dyDescent="0.3"/>
    <row r="85" ht="14.1" customHeight="1" x14ac:dyDescent="0.3"/>
    <row r="86" ht="14.1" customHeight="1" x14ac:dyDescent="0.3"/>
    <row r="88" ht="14.1" customHeight="1" x14ac:dyDescent="0.3"/>
    <row r="89" ht="14.1" customHeight="1" x14ac:dyDescent="0.3"/>
    <row r="90" ht="14.1" customHeight="1" x14ac:dyDescent="0.3"/>
    <row r="91" ht="14.1" customHeight="1" x14ac:dyDescent="0.3"/>
    <row r="92" ht="14.1" customHeight="1" x14ac:dyDescent="0.3"/>
    <row r="93" ht="14.1" customHeight="1" x14ac:dyDescent="0.3"/>
    <row r="94" ht="14.1" customHeight="1" x14ac:dyDescent="0.3"/>
    <row r="95" ht="14.1" customHeight="1" x14ac:dyDescent="0.3"/>
    <row r="96" ht="14.1" customHeight="1" x14ac:dyDescent="0.3"/>
    <row r="97" ht="14.1" customHeight="1" x14ac:dyDescent="0.3"/>
    <row r="98" ht="14.1" customHeight="1" x14ac:dyDescent="0.3"/>
    <row r="99" ht="14.1" customHeight="1" x14ac:dyDescent="0.3"/>
    <row r="100" ht="14.1" customHeight="1" x14ac:dyDescent="0.3"/>
    <row r="101" ht="14.1" customHeight="1" x14ac:dyDescent="0.3"/>
    <row r="102" ht="14.1" customHeight="1" x14ac:dyDescent="0.3"/>
    <row r="103" ht="14.1" customHeight="1" x14ac:dyDescent="0.3"/>
    <row r="104" ht="14.1" customHeight="1" x14ac:dyDescent="0.3"/>
    <row r="105" ht="14.1" customHeight="1" x14ac:dyDescent="0.3"/>
    <row r="106" ht="14.1" customHeight="1" x14ac:dyDescent="0.3"/>
    <row r="107" ht="14.1" customHeight="1" x14ac:dyDescent="0.3"/>
    <row r="108" ht="14.1" customHeight="1" x14ac:dyDescent="0.3"/>
    <row r="110" ht="14.1" customHeight="1" x14ac:dyDescent="0.3"/>
    <row r="111" ht="14.1" customHeight="1" x14ac:dyDescent="0.3"/>
    <row r="112" ht="14.1" customHeight="1" x14ac:dyDescent="0.3"/>
    <row r="113" ht="14.1" customHeight="1" x14ac:dyDescent="0.3"/>
    <row r="114" ht="14.1" customHeight="1" x14ac:dyDescent="0.3"/>
    <row r="115" ht="14.1" customHeight="1" x14ac:dyDescent="0.3"/>
    <row r="116" ht="14.1" customHeight="1" x14ac:dyDescent="0.3"/>
    <row r="117" ht="14.1" customHeight="1" x14ac:dyDescent="0.3"/>
    <row r="118" ht="14.1" customHeight="1" x14ac:dyDescent="0.3"/>
    <row r="119" ht="14.1" customHeight="1" x14ac:dyDescent="0.3"/>
    <row r="120" ht="14.1" customHeight="1" x14ac:dyDescent="0.3"/>
    <row r="121" ht="14.1" customHeight="1" x14ac:dyDescent="0.3"/>
    <row r="122" ht="14.1" customHeight="1" x14ac:dyDescent="0.3"/>
    <row r="123" ht="14.1" customHeight="1" x14ac:dyDescent="0.3"/>
    <row r="124" ht="14.1" customHeight="1" x14ac:dyDescent="0.3"/>
    <row r="125" ht="14.1" customHeight="1" x14ac:dyDescent="0.3"/>
    <row r="126" ht="14.1" customHeight="1" x14ac:dyDescent="0.3"/>
    <row r="127" ht="14.1" customHeight="1" x14ac:dyDescent="0.3"/>
    <row r="128" ht="14.1" customHeight="1" x14ac:dyDescent="0.3"/>
    <row r="129" ht="14.1" customHeight="1" x14ac:dyDescent="0.3"/>
    <row r="130" ht="14.1" customHeight="1" x14ac:dyDescent="0.3"/>
    <row r="143" ht="14.1" customHeight="1" x14ac:dyDescent="0.3"/>
    <row r="144" ht="14.1" customHeight="1" x14ac:dyDescent="0.3"/>
    <row r="145" ht="14.1" customHeight="1" x14ac:dyDescent="0.3"/>
    <row r="146" ht="14.1" customHeight="1" x14ac:dyDescent="0.3"/>
    <row r="147" ht="14.1" customHeight="1" x14ac:dyDescent="0.3"/>
    <row r="148" ht="14.1" customHeight="1" x14ac:dyDescent="0.3"/>
    <row r="149" ht="14.1" customHeight="1" x14ac:dyDescent="0.3"/>
    <row r="150" ht="14.1" customHeight="1" x14ac:dyDescent="0.3"/>
    <row r="151" ht="14.1" customHeight="1" x14ac:dyDescent="0.3"/>
    <row r="153" ht="14.1" customHeight="1" x14ac:dyDescent="0.3"/>
    <row r="154" ht="14.1" customHeight="1" x14ac:dyDescent="0.3"/>
    <row r="155" ht="14.1" customHeight="1" x14ac:dyDescent="0.3"/>
    <row r="156" ht="14.1" customHeight="1" x14ac:dyDescent="0.3"/>
    <row r="157" ht="14.1" customHeight="1" x14ac:dyDescent="0.3"/>
    <row r="158" ht="14.1" customHeight="1" x14ac:dyDescent="0.3"/>
    <row r="159" ht="14.1" customHeight="1" x14ac:dyDescent="0.3"/>
    <row r="160" ht="14.1" customHeight="1" x14ac:dyDescent="0.3"/>
    <row r="161" ht="14.1" customHeight="1" x14ac:dyDescent="0.3"/>
  </sheetData>
  <mergeCells count="2">
    <mergeCell ref="C5:M5"/>
    <mergeCell ref="N5:W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6FFA-1CF3-4788-8EDF-0830DF360538}">
  <dimension ref="A1:W30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 x14ac:dyDescent="0.3"/>
  <cols>
    <col min="1" max="1" width="30.7109375" style="1" customWidth="1"/>
    <col min="2" max="8" width="11.5703125" style="2" customWidth="1"/>
    <col min="9" max="10" width="9.7109375" style="1" customWidth="1"/>
    <col min="11" max="11" width="11.85546875" style="1" customWidth="1"/>
    <col min="12" max="13" width="9.7109375" style="1" customWidth="1"/>
    <col min="14" max="18" width="11.5703125" style="2" customWidth="1"/>
    <col min="19" max="20" width="9.7109375" style="1" customWidth="1"/>
    <col min="21" max="21" width="11.85546875" style="1" customWidth="1"/>
    <col min="22" max="23" width="9.7109375" style="1" customWidth="1"/>
    <col min="24" max="16384" width="9.140625" style="1"/>
  </cols>
  <sheetData>
    <row r="1" spans="1:23" x14ac:dyDescent="0.3">
      <c r="A1" s="46" t="s">
        <v>109</v>
      </c>
    </row>
    <row r="2" spans="1:23" x14ac:dyDescent="0.3">
      <c r="A2" s="3" t="s">
        <v>98</v>
      </c>
      <c r="E2" s="19"/>
      <c r="O2" s="16"/>
    </row>
    <row r="3" spans="1:23" x14ac:dyDescent="0.3">
      <c r="A3" s="46" t="s">
        <v>61</v>
      </c>
      <c r="E3" s="15"/>
      <c r="O3" s="15"/>
    </row>
    <row r="4" spans="1:23" ht="15.75" thickBot="1" x14ac:dyDescent="0.35">
      <c r="A4" s="46" t="s">
        <v>48</v>
      </c>
    </row>
    <row r="5" spans="1:23" ht="15.75" thickBot="1" x14ac:dyDescent="0.35">
      <c r="A5" s="4"/>
      <c r="B5" s="105"/>
      <c r="C5" s="113" t="s">
        <v>62</v>
      </c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16" t="s">
        <v>44</v>
      </c>
      <c r="O5" s="116"/>
      <c r="P5" s="116"/>
      <c r="Q5" s="116"/>
      <c r="R5" s="116"/>
      <c r="S5" s="116"/>
      <c r="T5" s="116"/>
      <c r="U5" s="116"/>
      <c r="V5" s="116"/>
      <c r="W5" s="117"/>
    </row>
    <row r="6" spans="1:23" ht="90.75" thickBot="1" x14ac:dyDescent="0.35">
      <c r="A6" s="4"/>
      <c r="B6" s="141" t="s">
        <v>26</v>
      </c>
      <c r="C6" s="145" t="s">
        <v>27</v>
      </c>
      <c r="D6" s="145" t="s">
        <v>99</v>
      </c>
      <c r="E6" s="145" t="s">
        <v>28</v>
      </c>
      <c r="F6" s="145" t="s">
        <v>29</v>
      </c>
      <c r="G6" s="145" t="s">
        <v>33</v>
      </c>
      <c r="H6" s="145" t="s">
        <v>32</v>
      </c>
      <c r="I6" s="145" t="s">
        <v>30</v>
      </c>
      <c r="J6" s="145" t="s">
        <v>34</v>
      </c>
      <c r="K6" s="145" t="s">
        <v>35</v>
      </c>
      <c r="L6" s="145" t="s">
        <v>31</v>
      </c>
      <c r="M6" s="145" t="s">
        <v>100</v>
      </c>
      <c r="N6" s="145" t="s">
        <v>99</v>
      </c>
      <c r="O6" s="145" t="s">
        <v>28</v>
      </c>
      <c r="P6" s="145" t="s">
        <v>29</v>
      </c>
      <c r="Q6" s="145" t="s">
        <v>33</v>
      </c>
      <c r="R6" s="145" t="s">
        <v>32</v>
      </c>
      <c r="S6" s="145" t="s">
        <v>30</v>
      </c>
      <c r="T6" s="145" t="s">
        <v>34</v>
      </c>
      <c r="U6" s="145" t="s">
        <v>35</v>
      </c>
      <c r="V6" s="145" t="s">
        <v>31</v>
      </c>
      <c r="W6" s="145" t="s">
        <v>100</v>
      </c>
    </row>
    <row r="7" spans="1:23" x14ac:dyDescent="0.3">
      <c r="A7" s="9" t="s">
        <v>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3">
      <c r="A8" s="7" t="s">
        <v>4</v>
      </c>
      <c r="B8" s="84">
        <v>6268353</v>
      </c>
      <c r="C8" s="28">
        <v>313.895216</v>
      </c>
      <c r="D8" s="28">
        <v>320.126284</v>
      </c>
      <c r="E8" s="28">
        <v>50.502130000000001</v>
      </c>
      <c r="F8" s="28">
        <v>5.4914149999999999</v>
      </c>
      <c r="G8" s="28">
        <v>4.6336060000000003</v>
      </c>
      <c r="H8" s="28">
        <v>20.852585999999999</v>
      </c>
      <c r="I8" s="28">
        <v>14.143537</v>
      </c>
      <c r="J8" s="28">
        <v>1.6231580000000001</v>
      </c>
      <c r="K8" s="28">
        <v>1.7261850000000001</v>
      </c>
      <c r="L8" s="28">
        <v>-102.190119</v>
      </c>
      <c r="M8" s="28">
        <v>-3.0135679999999998</v>
      </c>
      <c r="N8" s="28">
        <f t="shared" ref="N8:U10" si="0">D8/($D8+$E8+$F8+$G8+$H8+$I8+$J8+$K8)*100</f>
        <v>76.384424591941368</v>
      </c>
      <c r="O8" s="28">
        <f t="shared" si="0"/>
        <v>12.050169990782202</v>
      </c>
      <c r="P8" s="28">
        <f t="shared" si="0"/>
        <v>1.3102909568355086</v>
      </c>
      <c r="Q8" s="28">
        <f t="shared" si="0"/>
        <v>1.1056115845075911</v>
      </c>
      <c r="R8" s="28">
        <f t="shared" si="0"/>
        <v>4.9755763974193767</v>
      </c>
      <c r="S8" s="28">
        <f t="shared" si="0"/>
        <v>3.3747492456440495</v>
      </c>
      <c r="T8" s="28">
        <f t="shared" si="0"/>
        <v>0.38729712631720792</v>
      </c>
      <c r="U8" s="28">
        <f t="shared" si="0"/>
        <v>0.41188010655270135</v>
      </c>
      <c r="V8" s="23" t="s">
        <v>47</v>
      </c>
      <c r="W8" s="23" t="s">
        <v>47</v>
      </c>
    </row>
    <row r="9" spans="1:23" x14ac:dyDescent="0.3">
      <c r="A9" s="11" t="s">
        <v>5</v>
      </c>
      <c r="B9" s="65">
        <v>3064572</v>
      </c>
      <c r="C9" s="29">
        <v>277.541991</v>
      </c>
      <c r="D9" s="29">
        <v>277.43032699999998</v>
      </c>
      <c r="E9" s="29">
        <v>30.137647000000001</v>
      </c>
      <c r="F9" s="29">
        <v>4.6493599999999997</v>
      </c>
      <c r="G9" s="29">
        <v>5.2322920000000002</v>
      </c>
      <c r="H9" s="29">
        <v>24.506305999999999</v>
      </c>
      <c r="I9" s="29">
        <v>17.667193999999999</v>
      </c>
      <c r="J9" s="29">
        <v>1.8549150000000001</v>
      </c>
      <c r="K9" s="29">
        <v>1.530931</v>
      </c>
      <c r="L9" s="29">
        <v>-82.502038999999996</v>
      </c>
      <c r="M9" s="29">
        <v>-2.9649450000000002</v>
      </c>
      <c r="N9" s="29">
        <f t="shared" si="0"/>
        <v>76.425198383250986</v>
      </c>
      <c r="O9" s="29">
        <f t="shared" si="0"/>
        <v>8.3021768949556449</v>
      </c>
      <c r="P9" s="29">
        <f t="shared" si="0"/>
        <v>1.2807837708209593</v>
      </c>
      <c r="Q9" s="29">
        <f t="shared" si="0"/>
        <v>1.4413671296256558</v>
      </c>
      <c r="R9" s="29">
        <f t="shared" si="0"/>
        <v>6.7508816283471909</v>
      </c>
      <c r="S9" s="29">
        <f t="shared" si="0"/>
        <v>4.8668753013630752</v>
      </c>
      <c r="T9" s="29">
        <f t="shared" si="0"/>
        <v>0.5109832381773749</v>
      </c>
      <c r="U9" s="29">
        <f t="shared" si="0"/>
        <v>0.42173365345912173</v>
      </c>
      <c r="V9" s="24" t="s">
        <v>47</v>
      </c>
      <c r="W9" s="24" t="s">
        <v>47</v>
      </c>
    </row>
    <row r="10" spans="1:23" x14ac:dyDescent="0.3">
      <c r="A10" s="6" t="s">
        <v>6</v>
      </c>
      <c r="B10" s="64">
        <v>3203781</v>
      </c>
      <c r="C10" s="28">
        <v>348.66884099999999</v>
      </c>
      <c r="D10" s="28">
        <v>360.96704</v>
      </c>
      <c r="E10" s="28">
        <v>69.981746000000001</v>
      </c>
      <c r="F10" s="28">
        <v>6.296881</v>
      </c>
      <c r="G10" s="28">
        <v>4.0609339999999996</v>
      </c>
      <c r="H10" s="28">
        <v>17.357624999999999</v>
      </c>
      <c r="I10" s="28">
        <v>10.772988</v>
      </c>
      <c r="J10" s="28">
        <v>1.40147</v>
      </c>
      <c r="K10" s="28">
        <v>1.912955</v>
      </c>
      <c r="L10" s="28">
        <v>-121.022723</v>
      </c>
      <c r="M10" s="28">
        <v>-3.060079</v>
      </c>
      <c r="N10" s="28">
        <f t="shared" si="0"/>
        <v>76.354476689609115</v>
      </c>
      <c r="O10" s="28">
        <f t="shared" si="0"/>
        <v>14.803067874715502</v>
      </c>
      <c r="P10" s="28">
        <f t="shared" si="0"/>
        <v>1.3319638644341114</v>
      </c>
      <c r="Q10" s="28">
        <f t="shared" si="0"/>
        <v>0.85899945446831127</v>
      </c>
      <c r="R10" s="28">
        <f t="shared" si="0"/>
        <v>3.6716160385432315</v>
      </c>
      <c r="S10" s="28">
        <f t="shared" si="0"/>
        <v>2.2787838499698996</v>
      </c>
      <c r="T10" s="28">
        <f t="shared" si="0"/>
        <v>0.29644952748646103</v>
      </c>
      <c r="U10" s="28">
        <f t="shared" si="0"/>
        <v>0.40464270077337589</v>
      </c>
      <c r="V10" s="25" t="s">
        <v>47</v>
      </c>
      <c r="W10" s="25" t="s">
        <v>47</v>
      </c>
    </row>
    <row r="11" spans="1:23" x14ac:dyDescent="0.3">
      <c r="A11" s="13" t="s">
        <v>90</v>
      </c>
      <c r="B11" s="6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3">
      <c r="A12" s="7" t="s">
        <v>4</v>
      </c>
      <c r="B12" s="64">
        <v>25596</v>
      </c>
      <c r="C12" s="28">
        <v>144.277061</v>
      </c>
      <c r="D12" s="28">
        <v>5.8847750000000003</v>
      </c>
      <c r="E12" s="28">
        <v>5.6464699999999999</v>
      </c>
      <c r="F12" s="28">
        <v>1.172561</v>
      </c>
      <c r="G12" s="28">
        <v>110.89068399999999</v>
      </c>
      <c r="H12" s="28">
        <v>4.0415010000000002</v>
      </c>
      <c r="I12" s="28">
        <v>1.1403559999999999</v>
      </c>
      <c r="J12" s="28">
        <v>42.792928000000003</v>
      </c>
      <c r="K12" s="28">
        <v>1.967889</v>
      </c>
      <c r="L12" s="28">
        <v>-29.053567000000001</v>
      </c>
      <c r="M12" s="28">
        <v>-0.20654</v>
      </c>
      <c r="N12" s="25">
        <f>D12/($D12+$E12+$F12+$G12+$H12+$I12+$J12+$K12)*100</f>
        <v>3.391074778656634</v>
      </c>
      <c r="O12" s="25">
        <f t="shared" ref="O12:U12" si="1">E12/($D12+$E12+$F12+$G12+$H12+$I12+$J12+$K12)*100</f>
        <v>3.2537526082885617</v>
      </c>
      <c r="P12" s="25">
        <f t="shared" si="1"/>
        <v>0.6756829332534211</v>
      </c>
      <c r="Q12" s="25">
        <f t="shared" si="1"/>
        <v>63.900251360567339</v>
      </c>
      <c r="R12" s="25">
        <f t="shared" si="1"/>
        <v>2.3288965353842017</v>
      </c>
      <c r="S12" s="25">
        <f t="shared" si="1"/>
        <v>0.65712494875161143</v>
      </c>
      <c r="T12" s="25">
        <f t="shared" si="1"/>
        <v>24.659229765907664</v>
      </c>
      <c r="U12" s="25">
        <f t="shared" si="1"/>
        <v>1.1339870691905509</v>
      </c>
      <c r="V12" s="28" t="s">
        <v>47</v>
      </c>
      <c r="W12" s="28" t="s">
        <v>47</v>
      </c>
    </row>
    <row r="13" spans="1:23" x14ac:dyDescent="0.3">
      <c r="A13" s="11" t="s">
        <v>5</v>
      </c>
      <c r="B13" s="65">
        <v>10394</v>
      </c>
      <c r="C13" s="29">
        <v>143.249684</v>
      </c>
      <c r="D13" s="29">
        <v>3.2833830000000002</v>
      </c>
      <c r="E13" s="29">
        <v>4.8521099999999997</v>
      </c>
      <c r="F13" s="29">
        <v>1.0987690000000001</v>
      </c>
      <c r="G13" s="29">
        <v>112.689403</v>
      </c>
      <c r="H13" s="29">
        <v>3.246051</v>
      </c>
      <c r="I13" s="29">
        <v>1.0557970000000001</v>
      </c>
      <c r="J13" s="29">
        <v>43.884188000000002</v>
      </c>
      <c r="K13" s="29">
        <v>1.5825880000000001</v>
      </c>
      <c r="L13" s="29">
        <v>-28.305841999999998</v>
      </c>
      <c r="M13" s="29">
        <v>-0.136766</v>
      </c>
      <c r="N13" s="24">
        <f t="shared" ref="N13:N30" si="2">D13/($D13+$E13+$F13+$G13+$H13+$I13+$J13+$K13)*100</f>
        <v>1.9123648587386477</v>
      </c>
      <c r="O13" s="24">
        <f t="shared" ref="O13:O30" si="3">E13/($D13+$E13+$F13+$G13+$H13+$I13+$J13+$K13)*100</f>
        <v>2.8260500388575984</v>
      </c>
      <c r="P13" s="24">
        <f t="shared" ref="P13:P30" si="4">F13/($D13+$E13+$F13+$G13+$H13+$I13+$J13+$K13)*100</f>
        <v>0.63996409297100132</v>
      </c>
      <c r="Q13" s="24">
        <f t="shared" ref="Q13:Q30" si="5">G13/($D13+$E13+$F13+$G13+$H13+$I13+$J13+$K13)*100</f>
        <v>65.634516061463898</v>
      </c>
      <c r="R13" s="24">
        <f t="shared" ref="R13:R30" si="6">H13/($D13+$E13+$F13+$G13+$H13+$I13+$J13+$K13)*100</f>
        <v>1.8906213079843093</v>
      </c>
      <c r="S13" s="24">
        <f t="shared" ref="S13:S30" si="7">I13/($D13+$E13+$F13+$G13+$H13+$I13+$J13+$K13)*100</f>
        <v>0.61493559562246858</v>
      </c>
      <c r="T13" s="24">
        <f t="shared" ref="T13:T30" si="8">J13/($D13+$E13+$F13+$G13+$H13+$I13+$J13+$K13)*100</f>
        <v>25.559789700281765</v>
      </c>
      <c r="U13" s="24">
        <f t="shared" ref="U13:U30" si="9">K13/($D13+$E13+$F13+$G13+$H13+$I13+$J13+$K13)*100</f>
        <v>0.92175834408032165</v>
      </c>
      <c r="V13" s="12" t="s">
        <v>47</v>
      </c>
      <c r="W13" s="12" t="s">
        <v>47</v>
      </c>
    </row>
    <row r="14" spans="1:23" x14ac:dyDescent="0.3">
      <c r="A14" s="6" t="s">
        <v>6</v>
      </c>
      <c r="B14" s="64">
        <v>15202</v>
      </c>
      <c r="C14" s="28">
        <v>144.97950499999999</v>
      </c>
      <c r="D14" s="28">
        <v>7.6634140000000004</v>
      </c>
      <c r="E14" s="28">
        <v>6.1895949999999997</v>
      </c>
      <c r="F14" s="28">
        <v>1.223015</v>
      </c>
      <c r="G14" s="28">
        <v>109.660854</v>
      </c>
      <c r="H14" s="28">
        <v>4.5853710000000003</v>
      </c>
      <c r="I14" s="28">
        <v>1.198172</v>
      </c>
      <c r="J14" s="28">
        <v>42.046804999999999</v>
      </c>
      <c r="K14" s="28">
        <v>2.2313290000000001</v>
      </c>
      <c r="L14" s="28">
        <v>-29.564806000000001</v>
      </c>
      <c r="M14" s="28">
        <v>-0.25424600000000003</v>
      </c>
      <c r="N14" s="25">
        <f t="shared" si="2"/>
        <v>4.3841403608857066</v>
      </c>
      <c r="O14" s="25">
        <f t="shared" si="3"/>
        <v>3.5409875098795869</v>
      </c>
      <c r="P14" s="25">
        <f t="shared" si="4"/>
        <v>0.69967111570230078</v>
      </c>
      <c r="Q14" s="25">
        <f t="shared" si="5"/>
        <v>62.735560943281257</v>
      </c>
      <c r="R14" s="25">
        <f t="shared" si="6"/>
        <v>2.6232316394148683</v>
      </c>
      <c r="S14" s="25">
        <f t="shared" si="7"/>
        <v>0.68545875565161285</v>
      </c>
      <c r="T14" s="25">
        <f t="shared" si="8"/>
        <v>24.054435118185044</v>
      </c>
      <c r="U14" s="25">
        <f t="shared" si="9"/>
        <v>1.2765145569996275</v>
      </c>
      <c r="V14" s="28" t="s">
        <v>47</v>
      </c>
      <c r="W14" s="28" t="s">
        <v>47</v>
      </c>
    </row>
    <row r="15" spans="1:23" x14ac:dyDescent="0.3">
      <c r="A15" s="13" t="s">
        <v>39</v>
      </c>
      <c r="B15" s="65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4"/>
      <c r="O15" s="24"/>
      <c r="P15" s="24"/>
      <c r="Q15" s="24"/>
      <c r="R15" s="24"/>
      <c r="S15" s="24"/>
      <c r="T15" s="24"/>
      <c r="U15" s="24"/>
      <c r="V15" s="12" t="s">
        <v>47</v>
      </c>
      <c r="W15" s="12" t="s">
        <v>47</v>
      </c>
    </row>
    <row r="16" spans="1:23" x14ac:dyDescent="0.3">
      <c r="A16" s="20" t="s">
        <v>4</v>
      </c>
      <c r="B16" s="64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5"/>
      <c r="O16" s="25"/>
      <c r="P16" s="25"/>
      <c r="Q16" s="25"/>
      <c r="R16" s="25"/>
      <c r="S16" s="25"/>
      <c r="T16" s="25"/>
      <c r="U16" s="25"/>
      <c r="V16" s="28" t="s">
        <v>47</v>
      </c>
      <c r="W16" s="28" t="s">
        <v>47</v>
      </c>
    </row>
    <row r="17" spans="1:23" x14ac:dyDescent="0.3">
      <c r="A17" s="11" t="s">
        <v>49</v>
      </c>
      <c r="B17" s="65">
        <v>959</v>
      </c>
      <c r="C17" s="29">
        <v>191.377049</v>
      </c>
      <c r="D17" s="29">
        <v>139.77333200000001</v>
      </c>
      <c r="E17" s="29">
        <v>8.4981899999999992</v>
      </c>
      <c r="F17" s="29">
        <v>0.50724400000000003</v>
      </c>
      <c r="G17" s="29">
        <v>51.071581999999999</v>
      </c>
      <c r="H17" s="29">
        <v>11.988413</v>
      </c>
      <c r="I17" s="29">
        <v>1.5305960000000001</v>
      </c>
      <c r="J17" s="29">
        <v>21.455635999999998</v>
      </c>
      <c r="K17" s="29">
        <v>1.960485</v>
      </c>
      <c r="L17" s="29">
        <v>-44.606610000000003</v>
      </c>
      <c r="M17" s="29">
        <v>-0.80182299999999995</v>
      </c>
      <c r="N17" s="24">
        <f t="shared" si="2"/>
        <v>59.029520383002534</v>
      </c>
      <c r="O17" s="24">
        <f t="shared" si="3"/>
        <v>3.5889827669245826</v>
      </c>
      <c r="P17" s="24">
        <f t="shared" si="4"/>
        <v>0.21422090758454365</v>
      </c>
      <c r="Q17" s="24">
        <f t="shared" si="5"/>
        <v>21.568713770529456</v>
      </c>
      <c r="R17" s="24">
        <f t="shared" si="6"/>
        <v>5.0629849014642687</v>
      </c>
      <c r="S17" s="24">
        <f t="shared" si="7"/>
        <v>0.64640619556913859</v>
      </c>
      <c r="T17" s="24">
        <f t="shared" si="8"/>
        <v>9.0612127826521505</v>
      </c>
      <c r="U17" s="24">
        <f t="shared" si="9"/>
        <v>0.8279582922733123</v>
      </c>
      <c r="V17" s="12" t="s">
        <v>47</v>
      </c>
      <c r="W17" s="12" t="s">
        <v>47</v>
      </c>
    </row>
    <row r="18" spans="1:23" x14ac:dyDescent="0.3">
      <c r="A18" s="7" t="s">
        <v>37</v>
      </c>
      <c r="B18" s="64">
        <v>253</v>
      </c>
      <c r="C18" s="28">
        <v>129.77384900000001</v>
      </c>
      <c r="D18" s="28">
        <v>15.216735</v>
      </c>
      <c r="E18" s="28">
        <v>1.7387539999999999</v>
      </c>
      <c r="F18" s="28">
        <v>0.99951699999999999</v>
      </c>
      <c r="G18" s="28">
        <v>40.913411000000004</v>
      </c>
      <c r="H18" s="28">
        <v>37.371130000000001</v>
      </c>
      <c r="I18" s="28">
        <v>6.907826</v>
      </c>
      <c r="J18" s="28">
        <v>24.096644000000001</v>
      </c>
      <c r="K18" s="28">
        <v>26.301473999999999</v>
      </c>
      <c r="L18" s="28">
        <v>-22.408173000000001</v>
      </c>
      <c r="M18" s="28">
        <v>-1.36347</v>
      </c>
      <c r="N18" s="25">
        <f t="shared" si="2"/>
        <v>9.910245426874825</v>
      </c>
      <c r="O18" s="25">
        <f t="shared" si="3"/>
        <v>1.1324031651310422</v>
      </c>
      <c r="P18" s="25">
        <f t="shared" si="4"/>
        <v>0.65095822318872243</v>
      </c>
      <c r="Q18" s="25">
        <f t="shared" si="5"/>
        <v>26.64579124632191</v>
      </c>
      <c r="R18" s="25">
        <f t="shared" si="6"/>
        <v>24.338800023766243</v>
      </c>
      <c r="S18" s="25">
        <f t="shared" si="7"/>
        <v>4.4988790976610309</v>
      </c>
      <c r="T18" s="25">
        <f t="shared" si="8"/>
        <v>15.693488518005388</v>
      </c>
      <c r="U18" s="25">
        <f t="shared" si="9"/>
        <v>17.129434299050821</v>
      </c>
      <c r="V18" s="28" t="s">
        <v>47</v>
      </c>
      <c r="W18" s="28" t="s">
        <v>47</v>
      </c>
    </row>
    <row r="19" spans="1:23" x14ac:dyDescent="0.3">
      <c r="A19" s="73" t="s">
        <v>38</v>
      </c>
      <c r="B19" s="65">
        <v>23250</v>
      </c>
      <c r="C19" s="29">
        <v>146.03150099999999</v>
      </c>
      <c r="D19" s="29">
        <v>0.42791000000000001</v>
      </c>
      <c r="E19" s="29">
        <v>5.3838020000000002</v>
      </c>
      <c r="F19" s="29">
        <v>0.96920200000000001</v>
      </c>
      <c r="G19" s="29">
        <v>118.625367</v>
      </c>
      <c r="H19" s="29">
        <v>3.4960079999999998</v>
      </c>
      <c r="I19" s="29">
        <v>0.63669600000000004</v>
      </c>
      <c r="J19" s="29">
        <v>45.587949000000002</v>
      </c>
      <c r="K19" s="29">
        <v>0.53875399999999996</v>
      </c>
      <c r="L19" s="29">
        <v>-29.458566999999999</v>
      </c>
      <c r="M19" s="29">
        <v>-0.175623</v>
      </c>
      <c r="N19" s="24">
        <f t="shared" si="2"/>
        <v>0.2435933874576576</v>
      </c>
      <c r="O19" s="24">
        <f t="shared" si="3"/>
        <v>3.0647999966846111</v>
      </c>
      <c r="P19" s="24">
        <f t="shared" si="4"/>
        <v>0.55173096751825546</v>
      </c>
      <c r="Q19" s="24">
        <f t="shared" si="5"/>
        <v>67.529048131471185</v>
      </c>
      <c r="R19" s="24">
        <f t="shared" si="6"/>
        <v>1.9901484688347331</v>
      </c>
      <c r="S19" s="24">
        <f t="shared" si="7"/>
        <v>0.36244756004940476</v>
      </c>
      <c r="T19" s="24">
        <f t="shared" si="8"/>
        <v>25.951538697756387</v>
      </c>
      <c r="U19" s="24">
        <f t="shared" si="9"/>
        <v>0.30669279022776486</v>
      </c>
      <c r="V19" s="29" t="s">
        <v>47</v>
      </c>
      <c r="W19" s="29" t="s">
        <v>47</v>
      </c>
    </row>
    <row r="20" spans="1:23" x14ac:dyDescent="0.3">
      <c r="A20" s="43" t="s">
        <v>60</v>
      </c>
      <c r="B20" s="74">
        <v>839</v>
      </c>
      <c r="C20" s="76">
        <v>98.929408820023838</v>
      </c>
      <c r="D20" s="76">
        <v>0</v>
      </c>
      <c r="E20" s="76">
        <v>19.044</v>
      </c>
      <c r="F20" s="76">
        <v>108.608</v>
      </c>
      <c r="G20" s="76">
        <v>134.166</v>
      </c>
      <c r="H20" s="76">
        <v>153.64500000000001</v>
      </c>
      <c r="I20" s="76">
        <v>2.1613359999999999</v>
      </c>
      <c r="J20" s="76">
        <v>6.1894280000000004</v>
      </c>
      <c r="K20" s="76">
        <v>46.633792999999997</v>
      </c>
      <c r="L20" s="76">
        <v>-10.153407</v>
      </c>
      <c r="M20" s="76">
        <v>-0.10775700000000001</v>
      </c>
      <c r="N20" s="77">
        <f t="shared" si="2"/>
        <v>0</v>
      </c>
      <c r="O20" s="77">
        <f t="shared" si="3"/>
        <v>4.0480601326621413</v>
      </c>
      <c r="P20" s="77">
        <f t="shared" si="4"/>
        <v>23.086101390893184</v>
      </c>
      <c r="Q20" s="77">
        <f t="shared" si="5"/>
        <v>28.5188004494197</v>
      </c>
      <c r="R20" s="77">
        <f t="shared" si="6"/>
        <v>32.659325723738434</v>
      </c>
      <c r="S20" s="77">
        <f t="shared" si="7"/>
        <v>0.45942124001719498</v>
      </c>
      <c r="T20" s="77">
        <f t="shared" si="8"/>
        <v>1.3156467512488328</v>
      </c>
      <c r="U20" s="77">
        <f t="shared" si="9"/>
        <v>9.9126443120205217</v>
      </c>
      <c r="V20" s="75" t="s">
        <v>47</v>
      </c>
      <c r="W20" s="75" t="s">
        <v>47</v>
      </c>
    </row>
    <row r="21" spans="1:23" x14ac:dyDescent="0.3">
      <c r="A21" s="78" t="s">
        <v>5</v>
      </c>
      <c r="B21" s="65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4"/>
      <c r="O21" s="24"/>
      <c r="P21" s="24"/>
      <c r="Q21" s="24"/>
      <c r="R21" s="24"/>
      <c r="S21" s="24"/>
      <c r="T21" s="24"/>
      <c r="U21" s="24"/>
      <c r="V21" s="29" t="s">
        <v>47</v>
      </c>
      <c r="W21" s="29" t="s">
        <v>47</v>
      </c>
    </row>
    <row r="22" spans="1:23" x14ac:dyDescent="0.3">
      <c r="A22" s="43" t="s">
        <v>36</v>
      </c>
      <c r="B22" s="74">
        <v>290</v>
      </c>
      <c r="C22" s="76">
        <v>180.08032700000001</v>
      </c>
      <c r="D22" s="76">
        <v>107.2294</v>
      </c>
      <c r="E22" s="76">
        <v>8.1735439999999997</v>
      </c>
      <c r="F22" s="76">
        <v>-1.0302750000000001</v>
      </c>
      <c r="G22" s="76">
        <v>66.004492999999997</v>
      </c>
      <c r="H22" s="76">
        <v>10.945886</v>
      </c>
      <c r="I22" s="76">
        <v>1.5566</v>
      </c>
      <c r="J22" s="76">
        <v>27.342475</v>
      </c>
      <c r="K22" s="76">
        <v>0.36944100000000002</v>
      </c>
      <c r="L22" s="76">
        <v>-40.136048000000002</v>
      </c>
      <c r="M22" s="76">
        <v>-0.37518899999999999</v>
      </c>
      <c r="N22" s="77">
        <f t="shared" si="2"/>
        <v>48.609927803041458</v>
      </c>
      <c r="O22" s="77">
        <f t="shared" si="3"/>
        <v>3.7052840334365644</v>
      </c>
      <c r="P22" s="77">
        <f t="shared" si="4"/>
        <v>-0.46705095213885872</v>
      </c>
      <c r="Q22" s="77">
        <f t="shared" si="5"/>
        <v>29.921585305954849</v>
      </c>
      <c r="R22" s="77">
        <f t="shared" si="6"/>
        <v>4.9620601085180214</v>
      </c>
      <c r="S22" s="77">
        <f t="shared" si="7"/>
        <v>0.70564801834398339</v>
      </c>
      <c r="T22" s="77">
        <f t="shared" si="8"/>
        <v>12.395068290100159</v>
      </c>
      <c r="U22" s="77">
        <f t="shared" si="9"/>
        <v>0.16747739274381318</v>
      </c>
      <c r="V22" s="75" t="s">
        <v>47</v>
      </c>
      <c r="W22" s="75" t="s">
        <v>47</v>
      </c>
    </row>
    <row r="23" spans="1:23" x14ac:dyDescent="0.3">
      <c r="A23" s="11" t="s">
        <v>40</v>
      </c>
      <c r="B23" s="65">
        <v>199</v>
      </c>
      <c r="C23" s="29">
        <v>56.456839000000002</v>
      </c>
      <c r="D23" s="29">
        <v>2.2604470000000001</v>
      </c>
      <c r="E23" s="29">
        <v>1.4450099999999999</v>
      </c>
      <c r="F23" s="29">
        <v>1.964045</v>
      </c>
      <c r="G23" s="29">
        <v>27.366129999999998</v>
      </c>
      <c r="H23" s="29">
        <v>0.198467</v>
      </c>
      <c r="I23" s="29">
        <v>18.158100000000001</v>
      </c>
      <c r="J23" s="29">
        <v>10.274582000000001</v>
      </c>
      <c r="K23" s="29">
        <v>2.5520700000000001</v>
      </c>
      <c r="L23" s="29">
        <v>-7.7256929999999997</v>
      </c>
      <c r="M23" s="29">
        <v>-3.6320999999999999E-2</v>
      </c>
      <c r="N23" s="24">
        <f t="shared" si="2"/>
        <v>3.5199119336470219</v>
      </c>
      <c r="O23" s="24">
        <f t="shared" si="3"/>
        <v>2.2501336873809841</v>
      </c>
      <c r="P23" s="24">
        <f t="shared" si="4"/>
        <v>3.0583620999385368</v>
      </c>
      <c r="Q23" s="24">
        <f t="shared" si="5"/>
        <v>42.613858039907939</v>
      </c>
      <c r="R23" s="24">
        <f t="shared" si="6"/>
        <v>0.30904788377481252</v>
      </c>
      <c r="S23" s="24">
        <f t="shared" si="7"/>
        <v>28.275342391286323</v>
      </c>
      <c r="T23" s="24">
        <f t="shared" si="8"/>
        <v>15.9993239368297</v>
      </c>
      <c r="U23" s="24">
        <f t="shared" si="9"/>
        <v>3.9740200272346824</v>
      </c>
      <c r="V23" s="12" t="s">
        <v>47</v>
      </c>
      <c r="W23" s="12" t="s">
        <v>47</v>
      </c>
    </row>
    <row r="24" spans="1:23" x14ac:dyDescent="0.3">
      <c r="A24" s="7" t="s">
        <v>38</v>
      </c>
      <c r="B24" s="64">
        <v>9640</v>
      </c>
      <c r="C24" s="28">
        <v>145.43990500000001</v>
      </c>
      <c r="D24" s="28">
        <v>0.107488</v>
      </c>
      <c r="E24" s="28">
        <v>4.9351409999999998</v>
      </c>
      <c r="F24" s="28">
        <v>0.97953400000000002</v>
      </c>
      <c r="G24" s="28">
        <v>118.386634</v>
      </c>
      <c r="H24" s="28">
        <v>2.8913310000000001</v>
      </c>
      <c r="I24" s="28">
        <v>0.59799999999999998</v>
      </c>
      <c r="J24" s="28">
        <v>45.953918000000002</v>
      </c>
      <c r="K24" s="28">
        <v>0.58341600000000005</v>
      </c>
      <c r="L24" s="28">
        <v>-28.866427000000002</v>
      </c>
      <c r="M24" s="28">
        <v>-0.129132</v>
      </c>
      <c r="N24" s="25">
        <f t="shared" si="2"/>
        <v>6.1620497786166899E-2</v>
      </c>
      <c r="O24" s="25">
        <f t="shared" si="3"/>
        <v>2.8292074004997905</v>
      </c>
      <c r="P24" s="25">
        <f t="shared" si="4"/>
        <v>0.56154522066161072</v>
      </c>
      <c r="Q24" s="25">
        <f t="shared" si="5"/>
        <v>67.868444089654204</v>
      </c>
      <c r="R24" s="25">
        <f t="shared" si="6"/>
        <v>1.6575362411113399</v>
      </c>
      <c r="S24" s="25">
        <f t="shared" si="7"/>
        <v>0.34282020017237086</v>
      </c>
      <c r="T24" s="25">
        <f t="shared" si="8"/>
        <v>26.344366835225287</v>
      </c>
      <c r="U24" s="25">
        <f t="shared" si="9"/>
        <v>0.33445951488923736</v>
      </c>
      <c r="V24" s="28" t="s">
        <v>47</v>
      </c>
      <c r="W24" s="28" t="s">
        <v>47</v>
      </c>
    </row>
    <row r="25" spans="1:23" x14ac:dyDescent="0.3">
      <c r="A25" s="11" t="s">
        <v>60</v>
      </c>
      <c r="B25" s="65">
        <v>191</v>
      </c>
      <c r="C25" s="29">
        <v>72.094481000000002</v>
      </c>
      <c r="D25" s="29">
        <v>1.910774</v>
      </c>
      <c r="E25" s="29">
        <v>0.46775899999999998</v>
      </c>
      <c r="F25" s="29">
        <v>8.6077530000000007</v>
      </c>
      <c r="G25" s="29">
        <v>10.268307999999999</v>
      </c>
      <c r="H25" s="29">
        <v>1.4574339999999999</v>
      </c>
      <c r="I25" s="29">
        <v>4.0670200000000003</v>
      </c>
      <c r="J25" s="29">
        <v>5.9416120000000001</v>
      </c>
      <c r="K25" s="29">
        <v>44.996895000000002</v>
      </c>
      <c r="L25" s="29">
        <v>-5.5341570000000004</v>
      </c>
      <c r="M25" s="29">
        <v>-8.8921E-2</v>
      </c>
      <c r="N25" s="24">
        <f t="shared" si="2"/>
        <v>2.4586131151449626</v>
      </c>
      <c r="O25" s="24">
        <f t="shared" si="3"/>
        <v>0.60187045256377392</v>
      </c>
      <c r="P25" s="24">
        <f t="shared" si="4"/>
        <v>11.075686825196701</v>
      </c>
      <c r="Q25" s="24">
        <f t="shared" si="5"/>
        <v>13.21234050659468</v>
      </c>
      <c r="R25" s="24">
        <f t="shared" si="6"/>
        <v>1.8752957423840724</v>
      </c>
      <c r="S25" s="24">
        <f t="shared" si="7"/>
        <v>5.2330776489301547</v>
      </c>
      <c r="T25" s="24">
        <f t="shared" si="8"/>
        <v>7.6451350019953663</v>
      </c>
      <c r="U25" s="24">
        <f t="shared" si="9"/>
        <v>57.897980707190285</v>
      </c>
      <c r="V25" s="12" t="s">
        <v>47</v>
      </c>
      <c r="W25" s="12" t="s">
        <v>47</v>
      </c>
    </row>
    <row r="26" spans="1:23" x14ac:dyDescent="0.3">
      <c r="A26" s="63" t="s">
        <v>6</v>
      </c>
      <c r="B26" s="64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5"/>
      <c r="O26" s="25"/>
      <c r="P26" s="25"/>
      <c r="Q26" s="25"/>
      <c r="R26" s="25"/>
      <c r="S26" s="25"/>
      <c r="T26" s="25"/>
      <c r="U26" s="25"/>
      <c r="V26" s="28" t="s">
        <v>47</v>
      </c>
      <c r="W26" s="28" t="s">
        <v>47</v>
      </c>
    </row>
    <row r="27" spans="1:23" x14ac:dyDescent="0.3">
      <c r="A27" s="11" t="s">
        <v>36</v>
      </c>
      <c r="B27" s="65">
        <v>669</v>
      </c>
      <c r="C27" s="29">
        <v>196.27398299999999</v>
      </c>
      <c r="D27" s="29">
        <v>153.88056800000001</v>
      </c>
      <c r="E27" s="29">
        <v>8.6389189999999996</v>
      </c>
      <c r="F27" s="29">
        <v>1.173732</v>
      </c>
      <c r="G27" s="29">
        <v>44.598422999999997</v>
      </c>
      <c r="H27" s="29">
        <v>12.440331</v>
      </c>
      <c r="I27" s="29">
        <v>1.5193239999999999</v>
      </c>
      <c r="J27" s="29">
        <v>18.903791999999999</v>
      </c>
      <c r="K27" s="29">
        <v>2.6501760000000001</v>
      </c>
      <c r="L27" s="29">
        <v>-46.544521000000003</v>
      </c>
      <c r="M27" s="29">
        <v>-0.98676200000000003</v>
      </c>
      <c r="N27" s="24">
        <f t="shared" si="2"/>
        <v>63.116179217868826</v>
      </c>
      <c r="O27" s="24">
        <f t="shared" si="3"/>
        <v>3.5433685158521904</v>
      </c>
      <c r="P27" s="24">
        <f t="shared" si="4"/>
        <v>0.48142192499411363</v>
      </c>
      <c r="Q27" s="24">
        <f t="shared" si="5"/>
        <v>18.292641465310439</v>
      </c>
      <c r="R27" s="24">
        <f t="shared" si="6"/>
        <v>5.1025686422317422</v>
      </c>
      <c r="S27" s="24">
        <f t="shared" si="7"/>
        <v>0.62317111978693318</v>
      </c>
      <c r="T27" s="24">
        <f t="shared" si="8"/>
        <v>7.7536438763945474</v>
      </c>
      <c r="U27" s="24">
        <f t="shared" si="9"/>
        <v>1.0870052375612151</v>
      </c>
      <c r="V27" s="12" t="s">
        <v>47</v>
      </c>
      <c r="W27" s="12" t="s">
        <v>47</v>
      </c>
    </row>
    <row r="28" spans="1:23" x14ac:dyDescent="0.3">
      <c r="A28" s="43" t="s">
        <v>40</v>
      </c>
      <c r="B28" s="74">
        <v>349</v>
      </c>
      <c r="C28" s="76">
        <v>57.065807999999997</v>
      </c>
      <c r="D28" s="76">
        <v>2.4088989999999999</v>
      </c>
      <c r="E28" s="76">
        <v>2.0958760000000001</v>
      </c>
      <c r="F28" s="76">
        <v>1.5135810000000001</v>
      </c>
      <c r="G28" s="76">
        <v>28.120166000000001</v>
      </c>
      <c r="H28" s="76">
        <v>4.6410000000000002E-3</v>
      </c>
      <c r="I28" s="76">
        <v>18.022514999999999</v>
      </c>
      <c r="J28" s="76">
        <v>8.7791200000000007</v>
      </c>
      <c r="K28" s="76">
        <v>4.224704</v>
      </c>
      <c r="L28" s="76">
        <v>-8.0490019999999998</v>
      </c>
      <c r="M28" s="76">
        <v>-5.4696000000000002E-2</v>
      </c>
      <c r="N28" s="77">
        <f t="shared" si="2"/>
        <v>3.6963593798829399</v>
      </c>
      <c r="O28" s="77">
        <f t="shared" si="3"/>
        <v>3.2160380786706031</v>
      </c>
      <c r="P28" s="77">
        <f t="shared" si="4"/>
        <v>2.3225296397078501</v>
      </c>
      <c r="Q28" s="77">
        <f t="shared" si="5"/>
        <v>43.149272492522655</v>
      </c>
      <c r="R28" s="77">
        <f t="shared" si="6"/>
        <v>7.1214292845140975E-3</v>
      </c>
      <c r="S28" s="77">
        <f t="shared" si="7"/>
        <v>27.654830015426541</v>
      </c>
      <c r="T28" s="77">
        <f t="shared" si="8"/>
        <v>13.471209278229566</v>
      </c>
      <c r="U28" s="77">
        <f t="shared" si="9"/>
        <v>6.4826396862753395</v>
      </c>
      <c r="V28" s="75" t="s">
        <v>47</v>
      </c>
      <c r="W28" s="75" t="s">
        <v>47</v>
      </c>
    </row>
    <row r="29" spans="1:23" x14ac:dyDescent="0.3">
      <c r="A29" s="73" t="s">
        <v>38</v>
      </c>
      <c r="B29" s="65">
        <v>13610</v>
      </c>
      <c r="C29" s="29">
        <v>146.45053100000001</v>
      </c>
      <c r="D29" s="29">
        <v>0.65486599999999995</v>
      </c>
      <c r="E29" s="29">
        <v>5.7015900000000004</v>
      </c>
      <c r="F29" s="29">
        <v>0.96188399999999996</v>
      </c>
      <c r="G29" s="29">
        <v>118.79446299999999</v>
      </c>
      <c r="H29" s="29">
        <v>3.924302</v>
      </c>
      <c r="I29" s="29">
        <v>0.66410400000000003</v>
      </c>
      <c r="J29" s="29">
        <v>45.328732000000002</v>
      </c>
      <c r="K29" s="29">
        <v>0.50712000000000002</v>
      </c>
      <c r="L29" s="29">
        <v>-29.877980999999998</v>
      </c>
      <c r="M29" s="29">
        <v>-0.20855199999999999</v>
      </c>
      <c r="N29" s="24">
        <f t="shared" si="2"/>
        <v>0.37095100388014274</v>
      </c>
      <c r="O29" s="24">
        <f t="shared" si="3"/>
        <v>3.2296844456926812</v>
      </c>
      <c r="P29" s="24">
        <f t="shared" si="4"/>
        <v>0.54486236179042313</v>
      </c>
      <c r="Q29" s="24">
        <f t="shared" si="5"/>
        <v>67.291515066063084</v>
      </c>
      <c r="R29" s="24">
        <f t="shared" si="6"/>
        <v>2.2229338008521622</v>
      </c>
      <c r="S29" s="24">
        <f t="shared" si="7"/>
        <v>0.37618389942494851</v>
      </c>
      <c r="T29" s="24">
        <f t="shared" si="8"/>
        <v>25.676609627028967</v>
      </c>
      <c r="U29" s="24">
        <f t="shared" si="9"/>
        <v>0.28725979526757844</v>
      </c>
      <c r="V29" s="29" t="s">
        <v>47</v>
      </c>
      <c r="W29" s="29" t="s">
        <v>47</v>
      </c>
    </row>
    <row r="30" spans="1:23" x14ac:dyDescent="0.3">
      <c r="A30" s="43" t="s">
        <v>60</v>
      </c>
      <c r="B30" s="74">
        <v>574</v>
      </c>
      <c r="C30" s="76">
        <v>103.76908013937282</v>
      </c>
      <c r="D30" s="76">
        <v>0</v>
      </c>
      <c r="E30" s="76">
        <v>21.814</v>
      </c>
      <c r="F30" s="76">
        <v>109.4255</v>
      </c>
      <c r="G30" s="76">
        <v>132.64500000000001</v>
      </c>
      <c r="H30" s="76">
        <v>153.21100000000001</v>
      </c>
      <c r="I30" s="76">
        <v>1.2398530000000001</v>
      </c>
      <c r="J30" s="76">
        <v>6.3092579999999998</v>
      </c>
      <c r="K30" s="76">
        <v>47.425305999999999</v>
      </c>
      <c r="L30" s="76">
        <v>-12.38702</v>
      </c>
      <c r="M30" s="76">
        <v>-0.116865</v>
      </c>
      <c r="N30" s="77">
        <f t="shared" si="2"/>
        <v>0</v>
      </c>
      <c r="O30" s="77">
        <f t="shared" si="3"/>
        <v>4.6209256752956795</v>
      </c>
      <c r="P30" s="77">
        <f t="shared" si="4"/>
        <v>23.179935017973197</v>
      </c>
      <c r="Q30" s="77">
        <f t="shared" si="5"/>
        <v>28.09859201428419</v>
      </c>
      <c r="R30" s="77">
        <f t="shared" si="6"/>
        <v>32.455150070492635</v>
      </c>
      <c r="S30" s="77">
        <f t="shared" si="7"/>
        <v>0.26264181540718684</v>
      </c>
      <c r="T30" s="77">
        <f t="shared" si="8"/>
        <v>1.3365092272973624</v>
      </c>
      <c r="U30" s="77">
        <f t="shared" si="9"/>
        <v>10.046246179249756</v>
      </c>
      <c r="V30" s="75" t="s">
        <v>47</v>
      </c>
      <c r="W30" s="75" t="s">
        <v>47</v>
      </c>
    </row>
  </sheetData>
  <mergeCells count="2">
    <mergeCell ref="C5:M5"/>
    <mergeCell ref="N5:W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5898-116A-4719-A946-EA1914E6F375}">
  <dimension ref="A1:B23"/>
  <sheetViews>
    <sheetView workbookViewId="0"/>
  </sheetViews>
  <sheetFormatPr defaultRowHeight="15" x14ac:dyDescent="0.3"/>
  <cols>
    <col min="1" max="1" width="9.140625" style="46"/>
    <col min="2" max="2" width="114.5703125" style="46" customWidth="1"/>
    <col min="3" max="16384" width="9.140625" style="46"/>
  </cols>
  <sheetData>
    <row r="1" spans="1:2" ht="22.5" x14ac:dyDescent="0.4">
      <c r="A1" s="155" t="s">
        <v>71</v>
      </c>
      <c r="B1" s="147"/>
    </row>
    <row r="2" spans="1:2" ht="16.5" x14ac:dyDescent="0.3">
      <c r="A2" s="148"/>
      <c r="B2" s="149"/>
    </row>
    <row r="3" spans="1:2" x14ac:dyDescent="0.3">
      <c r="A3" s="150" t="s">
        <v>64</v>
      </c>
      <c r="B3" s="151"/>
    </row>
    <row r="4" spans="1:2" x14ac:dyDescent="0.3">
      <c r="A4" s="152"/>
      <c r="B4" s="153"/>
    </row>
    <row r="5" spans="1:2" x14ac:dyDescent="0.3">
      <c r="A5" s="154" t="s">
        <v>65</v>
      </c>
      <c r="B5" s="46" t="s">
        <v>61</v>
      </c>
    </row>
    <row r="6" spans="1:2" x14ac:dyDescent="0.3">
      <c r="A6" s="154" t="s">
        <v>66</v>
      </c>
      <c r="B6" s="18" t="s">
        <v>88</v>
      </c>
    </row>
    <row r="7" spans="1:2" x14ac:dyDescent="0.3">
      <c r="B7" s="97"/>
    </row>
    <row r="8" spans="1:2" x14ac:dyDescent="0.3">
      <c r="A8" s="154">
        <v>2</v>
      </c>
      <c r="B8" s="46" t="s">
        <v>63</v>
      </c>
    </row>
    <row r="9" spans="1:2" x14ac:dyDescent="0.3">
      <c r="A9" s="154"/>
      <c r="B9" s="18"/>
    </row>
    <row r="10" spans="1:2" x14ac:dyDescent="0.3">
      <c r="A10" s="154" t="s">
        <v>67</v>
      </c>
      <c r="B10" s="46" t="s">
        <v>93</v>
      </c>
    </row>
    <row r="11" spans="1:2" x14ac:dyDescent="0.3">
      <c r="A11" s="154" t="s">
        <v>68</v>
      </c>
      <c r="B11" s="46" t="s">
        <v>94</v>
      </c>
    </row>
    <row r="12" spans="1:2" x14ac:dyDescent="0.3">
      <c r="B12" s="97"/>
    </row>
    <row r="13" spans="1:2" x14ac:dyDescent="0.3">
      <c r="A13" s="154" t="s">
        <v>69</v>
      </c>
      <c r="B13" s="46" t="s">
        <v>95</v>
      </c>
    </row>
    <row r="14" spans="1:2" x14ac:dyDescent="0.3">
      <c r="A14" s="154" t="s">
        <v>70</v>
      </c>
      <c r="B14" s="46" t="s">
        <v>96</v>
      </c>
    </row>
    <row r="15" spans="1:2" x14ac:dyDescent="0.3">
      <c r="A15" s="152"/>
      <c r="B15" s="97"/>
    </row>
    <row r="16" spans="1:2" x14ac:dyDescent="0.3">
      <c r="A16" s="154" t="s">
        <v>110</v>
      </c>
      <c r="B16" s="46" t="s">
        <v>97</v>
      </c>
    </row>
    <row r="17" spans="1:2" x14ac:dyDescent="0.3">
      <c r="A17" s="154" t="s">
        <v>111</v>
      </c>
      <c r="B17" s="46" t="s">
        <v>98</v>
      </c>
    </row>
    <row r="18" spans="1:2" x14ac:dyDescent="0.3">
      <c r="B18" s="18"/>
    </row>
    <row r="19" spans="1:2" ht="16.5" x14ac:dyDescent="0.3">
      <c r="B19" s="149"/>
    </row>
    <row r="20" spans="1:2" x14ac:dyDescent="0.3">
      <c r="B20" s="97"/>
    </row>
    <row r="21" spans="1:2" ht="16.5" x14ac:dyDescent="0.3">
      <c r="A21" s="148"/>
      <c r="B21" s="18"/>
    </row>
    <row r="22" spans="1:2" x14ac:dyDescent="0.3">
      <c r="B22" s="97"/>
    </row>
    <row r="23" spans="1:2" ht="16.5" x14ac:dyDescent="0.3">
      <c r="A23" s="148"/>
      <c r="B23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9E8A-0D62-4B0A-97D5-16B40D39A452}">
  <dimension ref="A1:G22"/>
  <sheetViews>
    <sheetView zoomScaleNormal="100" workbookViewId="0"/>
  </sheetViews>
  <sheetFormatPr defaultRowHeight="15" x14ac:dyDescent="0.3"/>
  <cols>
    <col min="1" max="1" width="16.28515625" style="1" customWidth="1"/>
    <col min="2" max="7" width="10.7109375" style="39" customWidth="1"/>
  </cols>
  <sheetData>
    <row r="1" spans="1:7" x14ac:dyDescent="0.3">
      <c r="A1" s="18" t="s">
        <v>101</v>
      </c>
    </row>
    <row r="2" spans="1:7" x14ac:dyDescent="0.3">
      <c r="A2" s="3" t="s">
        <v>61</v>
      </c>
    </row>
    <row r="4" spans="1:7" ht="15.75" thickBot="1" x14ac:dyDescent="0.35"/>
    <row r="5" spans="1:7" ht="15.75" thickBot="1" x14ac:dyDescent="0.35">
      <c r="A5" s="126"/>
      <c r="B5" s="128" t="s">
        <v>50</v>
      </c>
      <c r="C5" s="129"/>
      <c r="D5" s="130"/>
      <c r="E5" s="128" t="s">
        <v>51</v>
      </c>
      <c r="F5" s="129"/>
      <c r="G5" s="130"/>
    </row>
    <row r="6" spans="1:7" ht="15.75" thickBot="1" x14ac:dyDescent="0.35">
      <c r="A6" s="125"/>
      <c r="B6" s="131" t="s">
        <v>4</v>
      </c>
      <c r="C6" s="131" t="s">
        <v>5</v>
      </c>
      <c r="D6" s="131" t="s">
        <v>6</v>
      </c>
      <c r="E6" s="131" t="s">
        <v>4</v>
      </c>
      <c r="F6" s="131" t="s">
        <v>5</v>
      </c>
      <c r="G6" s="131" t="s">
        <v>6</v>
      </c>
    </row>
    <row r="7" spans="1:7" s="3" customFormat="1" x14ac:dyDescent="0.3">
      <c r="A7" s="38" t="s">
        <v>4</v>
      </c>
      <c r="B7" s="120">
        <f>C7+D7</f>
        <v>25689</v>
      </c>
      <c r="C7" s="120">
        <f>SUM(C9:C11)</f>
        <v>10442</v>
      </c>
      <c r="D7" s="120">
        <f>SUM(D9:D11)</f>
        <v>15247</v>
      </c>
      <c r="E7" s="121">
        <f>SUM(E9:E11)</f>
        <v>100</v>
      </c>
      <c r="F7" s="121">
        <f>SUM(F9:F11)</f>
        <v>100</v>
      </c>
      <c r="G7" s="121">
        <f>SUM(G9:G11)</f>
        <v>100</v>
      </c>
    </row>
    <row r="8" spans="1:7" x14ac:dyDescent="0.3">
      <c r="A8" s="41" t="s">
        <v>52</v>
      </c>
      <c r="B8" s="44"/>
      <c r="C8" s="45"/>
      <c r="D8" s="45"/>
      <c r="E8" s="42"/>
      <c r="F8" s="42"/>
      <c r="G8" s="42"/>
    </row>
    <row r="9" spans="1:7" x14ac:dyDescent="0.3">
      <c r="A9" s="11" t="s">
        <v>10</v>
      </c>
      <c r="B9" s="47">
        <v>6894</v>
      </c>
      <c r="C9" s="47">
        <v>2592</v>
      </c>
      <c r="D9" s="47">
        <v>4302</v>
      </c>
      <c r="E9" s="48">
        <f>B9/$B$7*100</f>
        <v>26.836389115964032</v>
      </c>
      <c r="F9" s="48">
        <f>C9/$C$7*100</f>
        <v>24.822830875311244</v>
      </c>
      <c r="G9" s="48">
        <f>D9/$D$7*100</f>
        <v>28.215386633436086</v>
      </c>
    </row>
    <row r="10" spans="1:7" x14ac:dyDescent="0.3">
      <c r="A10" s="43" t="s">
        <v>11</v>
      </c>
      <c r="B10" s="45">
        <v>11685</v>
      </c>
      <c r="C10" s="45">
        <v>4822</v>
      </c>
      <c r="D10" s="45">
        <v>6863</v>
      </c>
      <c r="E10" s="42">
        <f t="shared" ref="E10:E22" si="0">B10/$B$7*100</f>
        <v>45.486394955039124</v>
      </c>
      <c r="F10" s="42">
        <f t="shared" ref="F10:F22" si="1">C10/$C$7*100</f>
        <v>46.178892932388429</v>
      </c>
      <c r="G10" s="42">
        <f t="shared" ref="G10:G22" si="2">D10/$D$7*100</f>
        <v>45.012133534465796</v>
      </c>
    </row>
    <row r="11" spans="1:7" x14ac:dyDescent="0.3">
      <c r="A11" s="11" t="s">
        <v>12</v>
      </c>
      <c r="B11" s="47">
        <v>7110</v>
      </c>
      <c r="C11" s="47">
        <v>3028</v>
      </c>
      <c r="D11" s="47">
        <v>4082</v>
      </c>
      <c r="E11" s="48">
        <f t="shared" si="0"/>
        <v>27.677215928996844</v>
      </c>
      <c r="F11" s="48">
        <f t="shared" si="1"/>
        <v>28.998276192300327</v>
      </c>
      <c r="G11" s="48">
        <f t="shared" si="2"/>
        <v>26.772479832098117</v>
      </c>
    </row>
    <row r="12" spans="1:7" x14ac:dyDescent="0.3">
      <c r="A12" s="41" t="s">
        <v>87</v>
      </c>
      <c r="B12" s="45"/>
      <c r="C12" s="45"/>
      <c r="D12" s="45"/>
      <c r="E12" s="42"/>
      <c r="F12" s="42"/>
      <c r="G12" s="42"/>
    </row>
    <row r="13" spans="1:7" x14ac:dyDescent="0.3">
      <c r="A13" s="11" t="s">
        <v>57</v>
      </c>
      <c r="B13" s="71">
        <v>689</v>
      </c>
      <c r="C13" s="71">
        <v>254</v>
      </c>
      <c r="D13" s="71">
        <v>435</v>
      </c>
      <c r="E13" s="48">
        <f t="shared" ref="E13:E14" si="3">B13/$B$7*100</f>
        <v>2.6820818249056013</v>
      </c>
      <c r="F13" s="48">
        <f t="shared" ref="F13:F14" si="4">C13/$C$7*100</f>
        <v>2.4324841984294197</v>
      </c>
      <c r="G13" s="48">
        <f t="shared" ref="G13:G14" si="5">D13/$D$7*100</f>
        <v>2.8530202662818915</v>
      </c>
    </row>
    <row r="14" spans="1:7" x14ac:dyDescent="0.3">
      <c r="A14" s="43" t="s">
        <v>58</v>
      </c>
      <c r="B14" s="119">
        <v>6198</v>
      </c>
      <c r="C14" s="119">
        <v>2335</v>
      </c>
      <c r="D14" s="119">
        <v>3863</v>
      </c>
      <c r="E14" s="42">
        <f t="shared" si="3"/>
        <v>24.127058273969404</v>
      </c>
      <c r="F14" s="42">
        <f t="shared" si="4"/>
        <v>22.361616548553918</v>
      </c>
      <c r="G14" s="42">
        <f t="shared" si="5"/>
        <v>25.336131698038962</v>
      </c>
    </row>
    <row r="15" spans="1:7" x14ac:dyDescent="0.3">
      <c r="A15" s="13" t="s">
        <v>53</v>
      </c>
      <c r="B15" s="49"/>
      <c r="C15" s="47"/>
      <c r="D15" s="47"/>
      <c r="E15" s="48"/>
      <c r="F15" s="48"/>
      <c r="G15" s="48"/>
    </row>
    <row r="16" spans="1:7" x14ac:dyDescent="0.3">
      <c r="A16" s="43" t="s">
        <v>13</v>
      </c>
      <c r="B16" s="45">
        <v>9451</v>
      </c>
      <c r="C16" s="45">
        <v>3802</v>
      </c>
      <c r="D16" s="45">
        <v>5649</v>
      </c>
      <c r="E16" s="42">
        <f t="shared" si="0"/>
        <v>36.790065786912685</v>
      </c>
      <c r="F16" s="42">
        <f t="shared" si="1"/>
        <v>36.410649300900211</v>
      </c>
      <c r="G16" s="42">
        <f t="shared" si="2"/>
        <v>37.049911457991733</v>
      </c>
    </row>
    <row r="17" spans="1:7" x14ac:dyDescent="0.3">
      <c r="A17" s="11" t="s">
        <v>14</v>
      </c>
      <c r="B17" s="47">
        <v>4802</v>
      </c>
      <c r="C17" s="47">
        <v>1857</v>
      </c>
      <c r="D17" s="47">
        <v>2945</v>
      </c>
      <c r="E17" s="48">
        <f t="shared" si="0"/>
        <v>18.692825723072133</v>
      </c>
      <c r="F17" s="48">
        <f t="shared" si="1"/>
        <v>17.78394943497414</v>
      </c>
      <c r="G17" s="48">
        <f t="shared" si="2"/>
        <v>19.315275136092346</v>
      </c>
    </row>
    <row r="18" spans="1:7" x14ac:dyDescent="0.3">
      <c r="A18" s="43" t="s">
        <v>15</v>
      </c>
      <c r="B18" s="45">
        <v>545</v>
      </c>
      <c r="C18" s="45">
        <v>240</v>
      </c>
      <c r="D18" s="45">
        <v>305</v>
      </c>
      <c r="E18" s="42">
        <f t="shared" si="0"/>
        <v>2.1215306162170577</v>
      </c>
      <c r="F18" s="42">
        <f t="shared" si="1"/>
        <v>2.2984102662325223</v>
      </c>
      <c r="G18" s="42">
        <f t="shared" si="2"/>
        <v>2.0003935200367287</v>
      </c>
    </row>
    <row r="19" spans="1:7" x14ac:dyDescent="0.3">
      <c r="A19" s="11" t="s">
        <v>18</v>
      </c>
      <c r="B19" s="47">
        <v>10891</v>
      </c>
      <c r="C19" s="47">
        <v>4543</v>
      </c>
      <c r="D19" s="47">
        <v>6348</v>
      </c>
      <c r="E19" s="48">
        <f t="shared" si="0"/>
        <v>42.395577873798125</v>
      </c>
      <c r="F19" s="48">
        <f t="shared" si="1"/>
        <v>43.506990997893126</v>
      </c>
      <c r="G19" s="48">
        <f t="shared" si="2"/>
        <v>41.63441988587919</v>
      </c>
    </row>
    <row r="20" spans="1:7" x14ac:dyDescent="0.3">
      <c r="A20" s="41" t="s">
        <v>54</v>
      </c>
      <c r="B20" s="44"/>
      <c r="C20" s="45"/>
      <c r="D20" s="45"/>
      <c r="E20" s="42"/>
      <c r="F20" s="42"/>
      <c r="G20" s="42"/>
    </row>
    <row r="21" spans="1:7" x14ac:dyDescent="0.3">
      <c r="A21" s="11" t="s">
        <v>16</v>
      </c>
      <c r="B21" s="47">
        <v>23068</v>
      </c>
      <c r="C21" s="47">
        <v>9374</v>
      </c>
      <c r="D21" s="47">
        <v>13694</v>
      </c>
      <c r="E21" s="48">
        <f t="shared" si="0"/>
        <v>89.797189458523107</v>
      </c>
      <c r="F21" s="48">
        <f t="shared" si="1"/>
        <v>89.772074315265272</v>
      </c>
      <c r="G21" s="48">
        <f t="shared" si="2"/>
        <v>89.8143897160097</v>
      </c>
    </row>
    <row r="22" spans="1:7" x14ac:dyDescent="0.3">
      <c r="A22" s="43" t="s">
        <v>17</v>
      </c>
      <c r="B22" s="45">
        <v>2621</v>
      </c>
      <c r="C22" s="45">
        <v>1068</v>
      </c>
      <c r="D22" s="45">
        <v>1553</v>
      </c>
      <c r="E22" s="42">
        <f t="shared" si="0"/>
        <v>10.202810541476897</v>
      </c>
      <c r="F22" s="42">
        <f t="shared" si="1"/>
        <v>10.227925684734725</v>
      </c>
      <c r="G22" s="42">
        <f t="shared" si="2"/>
        <v>10.185610283990293</v>
      </c>
    </row>
  </sheetData>
  <mergeCells count="2">
    <mergeCell ref="B5:D5"/>
    <mergeCell ref="E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EA1C-9F5A-4232-A1C7-CFC751596B24}">
  <dimension ref="A1:J22"/>
  <sheetViews>
    <sheetView zoomScaleNormal="100" workbookViewId="0"/>
  </sheetViews>
  <sheetFormatPr defaultRowHeight="15" x14ac:dyDescent="0.3"/>
  <cols>
    <col min="1" max="1" width="16.28515625" style="1" customWidth="1"/>
    <col min="2" max="7" width="10.7109375" style="39" customWidth="1"/>
    <col min="8" max="10" width="10.7109375" style="50" customWidth="1"/>
  </cols>
  <sheetData>
    <row r="1" spans="1:10" x14ac:dyDescent="0.3">
      <c r="A1" s="46" t="s">
        <v>102</v>
      </c>
    </row>
    <row r="2" spans="1:10" x14ac:dyDescent="0.3">
      <c r="A2" s="40" t="s">
        <v>88</v>
      </c>
    </row>
    <row r="3" spans="1:10" x14ac:dyDescent="0.3">
      <c r="A3" s="46" t="s">
        <v>89</v>
      </c>
    </row>
    <row r="4" spans="1:10" ht="15.75" thickBot="1" x14ac:dyDescent="0.35">
      <c r="A4" s="46"/>
    </row>
    <row r="5" spans="1:10" s="46" customFormat="1" ht="15.75" thickBot="1" x14ac:dyDescent="0.35">
      <c r="A5" s="126"/>
      <c r="B5" s="128" t="s">
        <v>72</v>
      </c>
      <c r="C5" s="129"/>
      <c r="D5" s="130"/>
      <c r="E5" s="128" t="s">
        <v>55</v>
      </c>
      <c r="F5" s="129"/>
      <c r="G5" s="130"/>
      <c r="H5" s="132" t="s">
        <v>56</v>
      </c>
      <c r="I5" s="133"/>
      <c r="J5" s="134"/>
    </row>
    <row r="6" spans="1:10" s="46" customFormat="1" ht="15.75" thickBot="1" x14ac:dyDescent="0.35">
      <c r="A6" s="127"/>
      <c r="B6" s="131" t="s">
        <v>4</v>
      </c>
      <c r="C6" s="131" t="s">
        <v>5</v>
      </c>
      <c r="D6" s="131" t="s">
        <v>6</v>
      </c>
      <c r="E6" s="131" t="s">
        <v>4</v>
      </c>
      <c r="F6" s="131" t="s">
        <v>5</v>
      </c>
      <c r="G6" s="131" t="s">
        <v>6</v>
      </c>
      <c r="H6" s="135" t="s">
        <v>4</v>
      </c>
      <c r="I6" s="135" t="s">
        <v>5</v>
      </c>
      <c r="J6" s="135" t="s">
        <v>6</v>
      </c>
    </row>
    <row r="7" spans="1:10" s="3" customFormat="1" x14ac:dyDescent="0.3">
      <c r="A7" s="38" t="s">
        <v>4</v>
      </c>
      <c r="B7" s="120">
        <f>C7+D7</f>
        <v>25689</v>
      </c>
      <c r="C7" s="120">
        <f>SUM(C9:C11)</f>
        <v>10442</v>
      </c>
      <c r="D7" s="120">
        <f>SUM(D9:D11)</f>
        <v>15247</v>
      </c>
      <c r="E7" s="120">
        <f>SUM(F7:G7)</f>
        <v>6372146</v>
      </c>
      <c r="F7" s="121">
        <v>3110340</v>
      </c>
      <c r="G7" s="121">
        <v>3261806</v>
      </c>
      <c r="H7" s="122">
        <f>B7/E7*100</f>
        <v>0.40314518844985664</v>
      </c>
      <c r="I7" s="122">
        <f t="shared" ref="I7:J7" si="0">C7/F7*100</f>
        <v>0.33571892461917346</v>
      </c>
      <c r="J7" s="122">
        <f t="shared" si="0"/>
        <v>0.46744043024017978</v>
      </c>
    </row>
    <row r="8" spans="1:10" x14ac:dyDescent="0.3">
      <c r="A8" s="41" t="s">
        <v>52</v>
      </c>
      <c r="B8" s="44"/>
      <c r="C8" s="45"/>
      <c r="D8" s="45"/>
      <c r="E8" s="44"/>
      <c r="F8" s="42"/>
      <c r="G8" s="42"/>
      <c r="H8" s="51"/>
      <c r="I8" s="51"/>
      <c r="J8" s="51"/>
    </row>
    <row r="9" spans="1:10" x14ac:dyDescent="0.3">
      <c r="A9" s="11" t="s">
        <v>10</v>
      </c>
      <c r="B9" s="47">
        <v>6894</v>
      </c>
      <c r="C9" s="47">
        <v>2592</v>
      </c>
      <c r="D9" s="47">
        <v>4302</v>
      </c>
      <c r="E9" s="47">
        <f t="shared" ref="E9:E22" si="1">SUM(F9:G9)</f>
        <v>1739190</v>
      </c>
      <c r="F9" s="48">
        <v>834299</v>
      </c>
      <c r="G9" s="48">
        <v>904891</v>
      </c>
      <c r="H9" s="52">
        <f t="shared" ref="H9:H22" si="2">B9/E9*100</f>
        <v>0.39639142359374185</v>
      </c>
      <c r="I9" s="52">
        <f t="shared" ref="I9:I22" si="3">C9/F9*100</f>
        <v>0.31067998403450081</v>
      </c>
      <c r="J9" s="52">
        <f t="shared" ref="J9:J22" si="4">D9/G9*100</f>
        <v>0.47541637611601839</v>
      </c>
    </row>
    <row r="10" spans="1:10" x14ac:dyDescent="0.3">
      <c r="A10" s="43" t="s">
        <v>11</v>
      </c>
      <c r="B10" s="45">
        <v>11685</v>
      </c>
      <c r="C10" s="45">
        <v>4822</v>
      </c>
      <c r="D10" s="45">
        <v>6863</v>
      </c>
      <c r="E10" s="45">
        <f t="shared" si="1"/>
        <v>2737013</v>
      </c>
      <c r="F10" s="42">
        <v>1337338</v>
      </c>
      <c r="G10" s="42">
        <v>1399675</v>
      </c>
      <c r="H10" s="51">
        <f t="shared" si="2"/>
        <v>0.42692526487817195</v>
      </c>
      <c r="I10" s="51">
        <f t="shared" si="3"/>
        <v>0.36056703690465686</v>
      </c>
      <c r="J10" s="51">
        <f t="shared" si="4"/>
        <v>0.49032811188311576</v>
      </c>
    </row>
    <row r="11" spans="1:10" x14ac:dyDescent="0.3">
      <c r="A11" s="11" t="s">
        <v>12</v>
      </c>
      <c r="B11" s="47">
        <v>7110</v>
      </c>
      <c r="C11" s="47">
        <v>3028</v>
      </c>
      <c r="D11" s="47">
        <v>4082</v>
      </c>
      <c r="E11" s="47">
        <f t="shared" si="1"/>
        <v>1895943</v>
      </c>
      <c r="F11" s="48">
        <v>938703</v>
      </c>
      <c r="G11" s="48">
        <v>957240</v>
      </c>
      <c r="H11" s="52">
        <f t="shared" si="2"/>
        <v>0.37501127407311297</v>
      </c>
      <c r="I11" s="52">
        <f t="shared" si="3"/>
        <v>0.32257274132499847</v>
      </c>
      <c r="J11" s="52">
        <f t="shared" si="4"/>
        <v>0.4264343320379424</v>
      </c>
    </row>
    <row r="12" spans="1:10" x14ac:dyDescent="0.3">
      <c r="A12" s="41" t="s">
        <v>87</v>
      </c>
      <c r="B12" s="45"/>
      <c r="C12" s="45"/>
      <c r="D12" s="45"/>
      <c r="E12" s="45"/>
      <c r="F12" s="42"/>
      <c r="G12" s="42"/>
      <c r="H12" s="51"/>
      <c r="I12" s="51"/>
      <c r="J12" s="51"/>
    </row>
    <row r="13" spans="1:10" x14ac:dyDescent="0.3">
      <c r="A13" s="11" t="s">
        <v>57</v>
      </c>
      <c r="B13" s="71">
        <v>689</v>
      </c>
      <c r="C13" s="71">
        <v>254</v>
      </c>
      <c r="D13" s="71">
        <v>435</v>
      </c>
      <c r="E13" s="47">
        <f>SUM(F13:G13)</f>
        <v>468660</v>
      </c>
      <c r="F13" s="48">
        <v>227030</v>
      </c>
      <c r="G13" s="48">
        <v>241630</v>
      </c>
      <c r="H13" s="52">
        <f t="shared" ref="H13:H14" si="5">B13/E13*100</f>
        <v>0.14701489352622368</v>
      </c>
      <c r="I13" s="52">
        <f t="shared" ref="I13:I14" si="6">C13/F13*100</f>
        <v>0.11187948729242832</v>
      </c>
      <c r="J13" s="52">
        <f t="shared" ref="J13:J14" si="7">D13/G13*100</f>
        <v>0.1800273144890949</v>
      </c>
    </row>
    <row r="14" spans="1:10" x14ac:dyDescent="0.3">
      <c r="A14" s="43" t="s">
        <v>58</v>
      </c>
      <c r="B14" s="119">
        <v>6198</v>
      </c>
      <c r="C14" s="119">
        <v>2335</v>
      </c>
      <c r="D14" s="119">
        <v>3863</v>
      </c>
      <c r="E14" s="45">
        <f>SUM(F14:G14)</f>
        <v>1270530</v>
      </c>
      <c r="F14" s="42">
        <v>607269</v>
      </c>
      <c r="G14" s="42">
        <v>663261</v>
      </c>
      <c r="H14" s="51">
        <f t="shared" si="5"/>
        <v>0.48782791433496259</v>
      </c>
      <c r="I14" s="51">
        <f t="shared" si="6"/>
        <v>0.38450834803027983</v>
      </c>
      <c r="J14" s="51">
        <f t="shared" si="7"/>
        <v>0.58242531974592204</v>
      </c>
    </row>
    <row r="15" spans="1:10" x14ac:dyDescent="0.3">
      <c r="A15" s="13" t="s">
        <v>53</v>
      </c>
      <c r="B15" s="49"/>
      <c r="C15" s="47"/>
      <c r="D15" s="47"/>
      <c r="E15" s="49"/>
      <c r="F15" s="48"/>
      <c r="G15" s="48"/>
      <c r="H15" s="52"/>
      <c r="I15" s="52"/>
      <c r="J15" s="52"/>
    </row>
    <row r="16" spans="1:10" x14ac:dyDescent="0.3">
      <c r="A16" s="43" t="s">
        <v>13</v>
      </c>
      <c r="B16" s="45">
        <v>9451</v>
      </c>
      <c r="C16" s="45">
        <v>3802</v>
      </c>
      <c r="D16" s="45">
        <v>5649</v>
      </c>
      <c r="E16" s="45">
        <f t="shared" si="1"/>
        <v>979511</v>
      </c>
      <c r="F16" s="42">
        <v>428112</v>
      </c>
      <c r="G16" s="42">
        <v>551399</v>
      </c>
      <c r="H16" s="51">
        <f t="shared" si="2"/>
        <v>0.96486920514419949</v>
      </c>
      <c r="I16" s="51">
        <f t="shared" si="3"/>
        <v>0.88808536084015399</v>
      </c>
      <c r="J16" s="51">
        <f t="shared" si="4"/>
        <v>1.0244849918117371</v>
      </c>
    </row>
    <row r="17" spans="1:10" x14ac:dyDescent="0.3">
      <c r="A17" s="11" t="s">
        <v>14</v>
      </c>
      <c r="B17" s="47">
        <v>4802</v>
      </c>
      <c r="C17" s="47">
        <v>1857</v>
      </c>
      <c r="D17" s="47">
        <v>2945</v>
      </c>
      <c r="E17" s="47">
        <f t="shared" si="1"/>
        <v>2643750</v>
      </c>
      <c r="F17" s="48">
        <v>1167587</v>
      </c>
      <c r="G17" s="48">
        <v>1476163</v>
      </c>
      <c r="H17" s="52">
        <f t="shared" si="2"/>
        <v>0.18163593380614657</v>
      </c>
      <c r="I17" s="52">
        <f t="shared" si="3"/>
        <v>0.15904596402666352</v>
      </c>
      <c r="J17" s="52">
        <f t="shared" si="4"/>
        <v>0.19950371334330966</v>
      </c>
    </row>
    <row r="18" spans="1:10" x14ac:dyDescent="0.3">
      <c r="A18" s="43" t="s">
        <v>15</v>
      </c>
      <c r="B18" s="45">
        <v>545</v>
      </c>
      <c r="C18" s="45">
        <v>240</v>
      </c>
      <c r="D18" s="45">
        <v>305</v>
      </c>
      <c r="E18" s="45">
        <f t="shared" si="1"/>
        <v>2558358</v>
      </c>
      <c r="F18" s="42">
        <v>1437624</v>
      </c>
      <c r="G18" s="42">
        <v>1120734</v>
      </c>
      <c r="H18" s="51">
        <f t="shared" si="2"/>
        <v>2.130272620172783E-2</v>
      </c>
      <c r="I18" s="51">
        <f t="shared" si="3"/>
        <v>1.6694212116659154E-2</v>
      </c>
      <c r="J18" s="51">
        <f t="shared" si="4"/>
        <v>2.7214307766160389E-2</v>
      </c>
    </row>
    <row r="19" spans="1:10" x14ac:dyDescent="0.3">
      <c r="A19" s="11" t="s">
        <v>18</v>
      </c>
      <c r="B19" s="47">
        <v>10891</v>
      </c>
      <c r="C19" s="47">
        <v>4543</v>
      </c>
      <c r="D19" s="47">
        <v>6348</v>
      </c>
      <c r="E19" s="47">
        <f t="shared" si="1"/>
        <v>190527</v>
      </c>
      <c r="F19" s="48">
        <v>77017</v>
      </c>
      <c r="G19" s="48">
        <v>113510</v>
      </c>
      <c r="H19" s="52">
        <f t="shared" si="2"/>
        <v>5.7162501902617482</v>
      </c>
      <c r="I19" s="52">
        <f t="shared" si="3"/>
        <v>5.8986976901203629</v>
      </c>
      <c r="J19" s="52">
        <f t="shared" si="4"/>
        <v>5.5924588142013922</v>
      </c>
    </row>
    <row r="20" spans="1:10" x14ac:dyDescent="0.3">
      <c r="A20" s="41" t="s">
        <v>54</v>
      </c>
      <c r="B20" s="44"/>
      <c r="C20" s="45"/>
      <c r="D20" s="45"/>
      <c r="E20" s="44"/>
      <c r="F20" s="42"/>
      <c r="G20" s="42"/>
      <c r="H20" s="51"/>
      <c r="I20" s="51"/>
      <c r="J20" s="51"/>
    </row>
    <row r="21" spans="1:10" x14ac:dyDescent="0.3">
      <c r="A21" s="11" t="s">
        <v>16</v>
      </c>
      <c r="B21" s="47">
        <v>23068</v>
      </c>
      <c r="C21" s="47">
        <v>9374</v>
      </c>
      <c r="D21" s="47">
        <v>13694</v>
      </c>
      <c r="E21" s="47">
        <f t="shared" si="1"/>
        <v>4755616</v>
      </c>
      <c r="F21" s="118">
        <v>2321076</v>
      </c>
      <c r="G21" s="48">
        <v>2434540</v>
      </c>
      <c r="H21" s="52">
        <f t="shared" si="2"/>
        <v>0.48506860099722093</v>
      </c>
      <c r="I21" s="52">
        <f t="shared" si="3"/>
        <v>0.40386441460770783</v>
      </c>
      <c r="J21" s="52">
        <f t="shared" si="4"/>
        <v>0.56248819078758205</v>
      </c>
    </row>
    <row r="22" spans="1:10" x14ac:dyDescent="0.3">
      <c r="A22" s="43" t="s">
        <v>17</v>
      </c>
      <c r="B22" s="45">
        <v>2621</v>
      </c>
      <c r="C22" s="45">
        <v>1068</v>
      </c>
      <c r="D22" s="45">
        <v>1553</v>
      </c>
      <c r="E22" s="45">
        <f t="shared" si="1"/>
        <v>1616530</v>
      </c>
      <c r="F22" s="42">
        <v>789264</v>
      </c>
      <c r="G22" s="42">
        <v>827266</v>
      </c>
      <c r="H22" s="51">
        <f t="shared" si="2"/>
        <v>0.16213741780232968</v>
      </c>
      <c r="I22" s="51">
        <f t="shared" si="3"/>
        <v>0.13531593991364105</v>
      </c>
      <c r="J22" s="51">
        <f t="shared" si="4"/>
        <v>0.18772680129486768</v>
      </c>
    </row>
  </sheetData>
  <mergeCells count="3"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A342-A923-4594-9DDA-480D4DF76296}">
  <dimension ref="A1:J63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3"/>
  <cols>
    <col min="1" max="1" width="16.28515625" style="1" customWidth="1"/>
    <col min="2" max="6" width="14.7109375" style="26" customWidth="1"/>
    <col min="7" max="10" width="14.7109375" style="2" customWidth="1"/>
    <col min="11" max="16384" width="9.140625" style="1"/>
  </cols>
  <sheetData>
    <row r="1" spans="1:10" x14ac:dyDescent="0.3">
      <c r="A1" s="46" t="s">
        <v>103</v>
      </c>
    </row>
    <row r="2" spans="1:10" x14ac:dyDescent="0.3">
      <c r="A2" s="3" t="s">
        <v>63</v>
      </c>
      <c r="F2" s="36"/>
    </row>
    <row r="3" spans="1:10" x14ac:dyDescent="0.3">
      <c r="A3" s="46" t="s">
        <v>61</v>
      </c>
    </row>
    <row r="4" spans="1:10" ht="15.75" thickBot="1" x14ac:dyDescent="0.35">
      <c r="G4" s="15"/>
    </row>
    <row r="5" spans="1:10" ht="15.75" thickBot="1" x14ac:dyDescent="0.35">
      <c r="A5" s="4"/>
      <c r="B5" s="106" t="s">
        <v>8</v>
      </c>
      <c r="C5" s="107"/>
      <c r="D5" s="107"/>
      <c r="E5" s="107"/>
      <c r="F5" s="104"/>
      <c r="G5" s="108" t="s">
        <v>9</v>
      </c>
      <c r="H5" s="109"/>
      <c r="I5" s="109"/>
      <c r="J5" s="109"/>
    </row>
    <row r="6" spans="1:10" ht="75.75" thickBot="1" x14ac:dyDescent="0.35">
      <c r="A6" s="4"/>
      <c r="B6" s="123" t="s">
        <v>3</v>
      </c>
      <c r="C6" s="123" t="s">
        <v>0</v>
      </c>
      <c r="D6" s="123" t="s">
        <v>1</v>
      </c>
      <c r="E6" s="123" t="s">
        <v>2</v>
      </c>
      <c r="F6" s="123" t="s">
        <v>59</v>
      </c>
      <c r="G6" s="124" t="s">
        <v>19</v>
      </c>
      <c r="H6" s="124" t="s">
        <v>42</v>
      </c>
      <c r="I6" s="124" t="s">
        <v>41</v>
      </c>
      <c r="J6" s="124" t="s">
        <v>43</v>
      </c>
    </row>
    <row r="7" spans="1:10" x14ac:dyDescent="0.3">
      <c r="A7" s="9" t="s">
        <v>7</v>
      </c>
      <c r="B7" s="79"/>
      <c r="C7" s="79"/>
      <c r="D7" s="79"/>
      <c r="E7" s="79"/>
      <c r="F7" s="79"/>
      <c r="G7" s="9"/>
      <c r="H7" s="9"/>
      <c r="I7" s="9"/>
      <c r="J7" s="9"/>
    </row>
    <row r="8" spans="1:10" x14ac:dyDescent="0.3">
      <c r="A8" s="7" t="s">
        <v>4</v>
      </c>
      <c r="B8" s="80">
        <v>6366707</v>
      </c>
      <c r="C8" s="80">
        <v>4805741</v>
      </c>
      <c r="D8" s="80">
        <v>481780</v>
      </c>
      <c r="E8" s="80">
        <v>220411</v>
      </c>
      <c r="F8" s="80">
        <v>805475</v>
      </c>
      <c r="G8" s="30">
        <v>75.48236474522858</v>
      </c>
      <c r="H8" s="30">
        <v>7.5671771922282582</v>
      </c>
      <c r="I8" s="30">
        <v>3.4619309479767173</v>
      </c>
      <c r="J8" s="30">
        <v>12.651359643219015</v>
      </c>
    </row>
    <row r="9" spans="1:10" x14ac:dyDescent="0.3">
      <c r="A9" s="11" t="s">
        <v>5</v>
      </c>
      <c r="B9" s="71">
        <v>3107666</v>
      </c>
      <c r="C9" s="71">
        <v>2331936</v>
      </c>
      <c r="D9" s="71">
        <v>243383</v>
      </c>
      <c r="E9" s="71">
        <v>121573</v>
      </c>
      <c r="F9" s="71">
        <v>384115</v>
      </c>
      <c r="G9" s="31">
        <v>75.038179778650601</v>
      </c>
      <c r="H9" s="31">
        <v>7.8316974861519864</v>
      </c>
      <c r="I9" s="31">
        <v>3.9120355919844667</v>
      </c>
      <c r="J9" s="31">
        <v>12.360240772335251</v>
      </c>
    </row>
    <row r="10" spans="1:10" x14ac:dyDescent="0.3">
      <c r="A10" s="6" t="s">
        <v>6</v>
      </c>
      <c r="B10" s="72">
        <v>3259042</v>
      </c>
      <c r="C10" s="72">
        <v>2473802</v>
      </c>
      <c r="D10" s="72">
        <v>238400</v>
      </c>
      <c r="E10" s="72">
        <v>98832</v>
      </c>
      <c r="F10" s="80">
        <v>421362</v>
      </c>
      <c r="G10" s="32">
        <v>75.905802993640464</v>
      </c>
      <c r="H10" s="32">
        <v>7.315033067999738</v>
      </c>
      <c r="I10" s="32">
        <v>3.0325476014117032</v>
      </c>
      <c r="J10" s="32">
        <v>12.929014109054132</v>
      </c>
    </row>
    <row r="11" spans="1:10" x14ac:dyDescent="0.3">
      <c r="A11" s="13" t="s">
        <v>90</v>
      </c>
      <c r="B11" s="81"/>
      <c r="C11" s="81"/>
      <c r="D11" s="81"/>
      <c r="E11" s="81"/>
      <c r="F11" s="71"/>
      <c r="G11" s="33"/>
      <c r="H11" s="33"/>
      <c r="I11" s="33"/>
      <c r="J11" s="33"/>
    </row>
    <row r="12" spans="1:10" x14ac:dyDescent="0.3">
      <c r="A12" s="7" t="s">
        <v>4</v>
      </c>
      <c r="B12" s="80">
        <v>25596</v>
      </c>
      <c r="C12" s="80">
        <v>959</v>
      </c>
      <c r="D12" s="80">
        <v>548</v>
      </c>
      <c r="E12" s="80">
        <v>23250</v>
      </c>
      <c r="F12" s="80">
        <v>839</v>
      </c>
      <c r="G12" s="30">
        <v>3.7466791686200969</v>
      </c>
      <c r="H12" s="30">
        <v>2.1409595249257696</v>
      </c>
      <c r="I12" s="30">
        <v>90.834505391467417</v>
      </c>
      <c r="J12" s="30">
        <v>3.2778559149867168</v>
      </c>
    </row>
    <row r="13" spans="1:10" x14ac:dyDescent="0.3">
      <c r="A13" s="11" t="s">
        <v>5</v>
      </c>
      <c r="B13" s="71">
        <v>10394</v>
      </c>
      <c r="C13" s="71">
        <v>290</v>
      </c>
      <c r="D13" s="71">
        <v>199</v>
      </c>
      <c r="E13" s="71">
        <v>9640</v>
      </c>
      <c r="F13" s="71">
        <v>265</v>
      </c>
      <c r="G13" s="31">
        <v>2.790071194920146</v>
      </c>
      <c r="H13" s="31">
        <v>1.9145660958245141</v>
      </c>
      <c r="I13" s="31">
        <v>92.745814893207623</v>
      </c>
      <c r="J13" s="31">
        <v>2.5495478160477201</v>
      </c>
    </row>
    <row r="14" spans="1:10" x14ac:dyDescent="0.3">
      <c r="A14" s="6" t="s">
        <v>6</v>
      </c>
      <c r="B14" s="72">
        <v>15202</v>
      </c>
      <c r="C14" s="72">
        <v>669</v>
      </c>
      <c r="D14" s="72">
        <v>349</v>
      </c>
      <c r="E14" s="72">
        <v>13610</v>
      </c>
      <c r="F14" s="80">
        <v>574</v>
      </c>
      <c r="G14" s="32">
        <v>4.4007367451651094</v>
      </c>
      <c r="H14" s="32">
        <v>2.2957505591369558</v>
      </c>
      <c r="I14" s="32">
        <v>89.527693724509945</v>
      </c>
      <c r="J14" s="32">
        <v>3.7758189711880017</v>
      </c>
    </row>
    <row r="15" spans="1:10" x14ac:dyDescent="0.3">
      <c r="A15" s="13" t="s">
        <v>85</v>
      </c>
      <c r="B15" s="81"/>
      <c r="C15" s="81"/>
      <c r="D15" s="81"/>
      <c r="E15" s="81"/>
      <c r="F15" s="71"/>
      <c r="G15" s="33"/>
      <c r="H15" s="33"/>
      <c r="I15" s="33"/>
      <c r="J15" s="33"/>
    </row>
    <row r="16" spans="1:10" x14ac:dyDescent="0.3">
      <c r="A16" s="5" t="s">
        <v>4</v>
      </c>
      <c r="B16" s="72"/>
      <c r="C16" s="72"/>
      <c r="D16" s="72"/>
      <c r="E16" s="72"/>
      <c r="F16" s="80"/>
      <c r="G16" s="32"/>
      <c r="H16" s="32"/>
      <c r="I16" s="32"/>
      <c r="J16" s="32"/>
    </row>
    <row r="17" spans="1:10" x14ac:dyDescent="0.3">
      <c r="A17" s="11" t="s">
        <v>10</v>
      </c>
      <c r="B17" s="71">
        <v>6887</v>
      </c>
      <c r="C17" s="71">
        <v>264</v>
      </c>
      <c r="D17" s="47">
        <v>534</v>
      </c>
      <c r="E17" s="47">
        <v>5576</v>
      </c>
      <c r="F17" s="47">
        <v>513</v>
      </c>
      <c r="G17" s="31">
        <v>3.8333091331494118</v>
      </c>
      <c r="H17" s="31">
        <v>7.7537389284158555</v>
      </c>
      <c r="I17" s="31">
        <v>80.964135327428494</v>
      </c>
      <c r="J17" s="31">
        <v>7.4488166110062437</v>
      </c>
    </row>
    <row r="18" spans="1:10" x14ac:dyDescent="0.3">
      <c r="A18" s="6" t="s">
        <v>11</v>
      </c>
      <c r="B18" s="72">
        <v>11665</v>
      </c>
      <c r="C18" s="72">
        <v>453</v>
      </c>
      <c r="D18" s="138" t="s">
        <v>47</v>
      </c>
      <c r="E18" s="138">
        <v>10931</v>
      </c>
      <c r="F18" s="156" t="s">
        <v>47</v>
      </c>
      <c r="G18" s="32">
        <v>3.8834119159879985</v>
      </c>
      <c r="H18" s="32" t="s">
        <v>47</v>
      </c>
      <c r="I18" s="32">
        <v>93.707672524646384</v>
      </c>
      <c r="J18" s="32" t="s">
        <v>47</v>
      </c>
    </row>
    <row r="19" spans="1:10" x14ac:dyDescent="0.3">
      <c r="A19" s="11" t="s">
        <v>12</v>
      </c>
      <c r="B19" s="71">
        <v>7044</v>
      </c>
      <c r="C19" s="71">
        <v>242</v>
      </c>
      <c r="D19" s="47" t="s">
        <v>47</v>
      </c>
      <c r="E19" s="47">
        <v>6743</v>
      </c>
      <c r="F19" s="47" t="s">
        <v>47</v>
      </c>
      <c r="G19" s="31">
        <v>3.435547984099943</v>
      </c>
      <c r="H19" s="31" t="s">
        <v>47</v>
      </c>
      <c r="I19" s="31">
        <v>95.726859738784782</v>
      </c>
      <c r="J19" s="31" t="s">
        <v>47</v>
      </c>
    </row>
    <row r="20" spans="1:10" x14ac:dyDescent="0.3">
      <c r="A20" s="5" t="s">
        <v>5</v>
      </c>
      <c r="B20" s="72"/>
      <c r="C20" s="72"/>
      <c r="D20" s="138"/>
      <c r="E20" s="138"/>
      <c r="F20" s="156"/>
      <c r="G20" s="32"/>
      <c r="H20" s="32"/>
      <c r="I20" s="32"/>
      <c r="J20" s="32"/>
    </row>
    <row r="21" spans="1:10" x14ac:dyDescent="0.3">
      <c r="A21" s="11" t="s">
        <v>10</v>
      </c>
      <c r="B21" s="71">
        <v>2589</v>
      </c>
      <c r="C21" s="71">
        <v>77</v>
      </c>
      <c r="D21" s="47">
        <v>194</v>
      </c>
      <c r="E21" s="47">
        <v>2150</v>
      </c>
      <c r="F21" s="47">
        <v>168</v>
      </c>
      <c r="G21" s="31">
        <v>2.9741212823483973</v>
      </c>
      <c r="H21" s="31">
        <v>7.4932406334492079</v>
      </c>
      <c r="I21" s="31">
        <v>83.04364619544225</v>
      </c>
      <c r="J21" s="31">
        <v>6.4889918887601388</v>
      </c>
    </row>
    <row r="22" spans="1:10" x14ac:dyDescent="0.3">
      <c r="A22" s="6" t="s">
        <v>11</v>
      </c>
      <c r="B22" s="72">
        <v>4811</v>
      </c>
      <c r="C22" s="72">
        <v>139</v>
      </c>
      <c r="D22" s="138" t="s">
        <v>47</v>
      </c>
      <c r="E22" s="138">
        <v>4592</v>
      </c>
      <c r="F22" s="156" t="s">
        <v>47</v>
      </c>
      <c r="G22" s="32">
        <v>2.8892122219912699</v>
      </c>
      <c r="H22" s="32" t="s">
        <v>47</v>
      </c>
      <c r="I22" s="32">
        <v>95.447931822905844</v>
      </c>
      <c r="J22" s="32" t="s">
        <v>47</v>
      </c>
    </row>
    <row r="23" spans="1:10" x14ac:dyDescent="0.3">
      <c r="A23" s="11" t="s">
        <v>12</v>
      </c>
      <c r="B23" s="71">
        <v>2994</v>
      </c>
      <c r="C23" s="71">
        <v>74</v>
      </c>
      <c r="D23" s="47" t="s">
        <v>47</v>
      </c>
      <c r="E23" s="47">
        <v>2898</v>
      </c>
      <c r="F23" s="47" t="s">
        <v>47</v>
      </c>
      <c r="G23" s="31">
        <v>2.4716098864395457</v>
      </c>
      <c r="H23" s="31" t="s">
        <v>47</v>
      </c>
      <c r="I23" s="31">
        <v>96.793587174348687</v>
      </c>
      <c r="J23" s="31" t="s">
        <v>47</v>
      </c>
    </row>
    <row r="24" spans="1:10" x14ac:dyDescent="0.3">
      <c r="A24" s="5" t="s">
        <v>6</v>
      </c>
      <c r="B24" s="72"/>
      <c r="C24" s="72"/>
      <c r="D24" s="138"/>
      <c r="E24" s="138"/>
      <c r="F24" s="156"/>
      <c r="G24" s="32"/>
      <c r="H24" s="32"/>
      <c r="I24" s="32"/>
      <c r="J24" s="32"/>
    </row>
    <row r="25" spans="1:10" x14ac:dyDescent="0.3">
      <c r="A25" s="11" t="s">
        <v>10</v>
      </c>
      <c r="B25" s="71">
        <v>4298</v>
      </c>
      <c r="C25" s="71">
        <v>187</v>
      </c>
      <c r="D25" s="47">
        <v>340</v>
      </c>
      <c r="E25" s="47">
        <v>3426</v>
      </c>
      <c r="F25" s="47">
        <v>345</v>
      </c>
      <c r="G25" s="31">
        <v>4.3508608655188468</v>
      </c>
      <c r="H25" s="31">
        <v>7.9106561191251741</v>
      </c>
      <c r="I25" s="31">
        <v>79.71149371800837</v>
      </c>
      <c r="J25" s="31">
        <v>8.0269892973476029</v>
      </c>
    </row>
    <row r="26" spans="1:10" x14ac:dyDescent="0.3">
      <c r="A26" s="6" t="s">
        <v>11</v>
      </c>
      <c r="B26" s="72">
        <v>6854</v>
      </c>
      <c r="C26" s="72">
        <v>314</v>
      </c>
      <c r="D26" s="138" t="s">
        <v>47</v>
      </c>
      <c r="E26" s="138">
        <v>6339</v>
      </c>
      <c r="F26" s="156" t="s">
        <v>47</v>
      </c>
      <c r="G26" s="32">
        <v>4.5812664137729797</v>
      </c>
      <c r="H26" s="32" t="s">
        <v>47</v>
      </c>
      <c r="I26" s="32">
        <v>92.48613948059527</v>
      </c>
      <c r="J26" s="32" t="s">
        <v>47</v>
      </c>
    </row>
    <row r="27" spans="1:10" x14ac:dyDescent="0.3">
      <c r="A27" s="11" t="s">
        <v>12</v>
      </c>
      <c r="B27" s="71">
        <v>4050</v>
      </c>
      <c r="C27" s="71">
        <v>168</v>
      </c>
      <c r="D27" s="47" t="s">
        <v>47</v>
      </c>
      <c r="E27" s="47">
        <v>3845</v>
      </c>
      <c r="F27" s="47" t="s">
        <v>47</v>
      </c>
      <c r="G27" s="31">
        <v>4.1481481481481479</v>
      </c>
      <c r="H27" s="31" t="s">
        <v>47</v>
      </c>
      <c r="I27" s="31">
        <v>94.938271604938279</v>
      </c>
      <c r="J27" s="31" t="s">
        <v>47</v>
      </c>
    </row>
    <row r="28" spans="1:10" x14ac:dyDescent="0.3">
      <c r="A28" s="41" t="s">
        <v>86</v>
      </c>
      <c r="B28" s="82"/>
      <c r="C28" s="82"/>
      <c r="D28" s="82"/>
      <c r="E28" s="82"/>
      <c r="F28" s="80"/>
      <c r="G28" s="32"/>
      <c r="H28" s="32"/>
      <c r="I28" s="32"/>
      <c r="J28" s="32"/>
    </row>
    <row r="29" spans="1:10" x14ac:dyDescent="0.3">
      <c r="A29" s="27" t="s">
        <v>4</v>
      </c>
      <c r="B29" s="71"/>
      <c r="C29" s="71"/>
      <c r="D29" s="71"/>
      <c r="E29" s="71"/>
      <c r="F29" s="71"/>
      <c r="G29" s="31"/>
      <c r="H29" s="31"/>
      <c r="I29" s="31"/>
      <c r="J29" s="31"/>
    </row>
    <row r="30" spans="1:10" x14ac:dyDescent="0.3">
      <c r="A30" s="53" t="s">
        <v>57</v>
      </c>
      <c r="B30" s="70">
        <v>689</v>
      </c>
      <c r="C30" s="70">
        <v>18</v>
      </c>
      <c r="D30" s="70">
        <v>404</v>
      </c>
      <c r="E30" s="70">
        <v>50</v>
      </c>
      <c r="F30" s="80">
        <v>217</v>
      </c>
      <c r="G30" s="32">
        <v>2.6124818577648767</v>
      </c>
      <c r="H30" s="32">
        <v>58.635703918722783</v>
      </c>
      <c r="I30" s="32">
        <v>7.2568940493468794</v>
      </c>
      <c r="J30" s="32">
        <v>31.494920174165458</v>
      </c>
    </row>
    <row r="31" spans="1:10" x14ac:dyDescent="0.3">
      <c r="A31" s="11" t="s">
        <v>58</v>
      </c>
      <c r="B31" s="71">
        <v>6198</v>
      </c>
      <c r="C31" s="71">
        <v>246</v>
      </c>
      <c r="D31" s="71">
        <v>130</v>
      </c>
      <c r="E31" s="71">
        <v>5526</v>
      </c>
      <c r="F31" s="71">
        <v>296</v>
      </c>
      <c r="G31" s="31">
        <v>3.9690222652468541</v>
      </c>
      <c r="H31" s="31">
        <v>2.0974507905776059</v>
      </c>
      <c r="I31" s="31">
        <v>89.157792836398841</v>
      </c>
      <c r="J31" s="31">
        <v>4.7757341077767022</v>
      </c>
    </row>
    <row r="32" spans="1:10" x14ac:dyDescent="0.3">
      <c r="A32" s="54" t="s">
        <v>5</v>
      </c>
      <c r="B32" s="72"/>
      <c r="C32" s="72"/>
      <c r="D32" s="72"/>
      <c r="E32" s="72"/>
      <c r="F32" s="80"/>
      <c r="G32" s="32"/>
      <c r="H32" s="32"/>
      <c r="I32" s="32"/>
      <c r="J32" s="32"/>
    </row>
    <row r="33" spans="1:10" x14ac:dyDescent="0.3">
      <c r="A33" s="11" t="s">
        <v>57</v>
      </c>
      <c r="B33" s="71">
        <v>254</v>
      </c>
      <c r="C33" s="47" t="s">
        <v>47</v>
      </c>
      <c r="D33" s="47">
        <v>150</v>
      </c>
      <c r="E33" s="47">
        <v>23</v>
      </c>
      <c r="F33" s="47" t="s">
        <v>47</v>
      </c>
      <c r="G33" s="47" t="s">
        <v>47</v>
      </c>
      <c r="H33" s="31">
        <v>59.055118110236215</v>
      </c>
      <c r="I33" s="31">
        <v>9.0551181102362204</v>
      </c>
      <c r="J33" s="47" t="s">
        <v>47</v>
      </c>
    </row>
    <row r="34" spans="1:10" x14ac:dyDescent="0.3">
      <c r="A34" s="6" t="s">
        <v>58</v>
      </c>
      <c r="B34" s="72">
        <v>2335</v>
      </c>
      <c r="C34" s="138" t="s">
        <v>47</v>
      </c>
      <c r="D34" s="138">
        <v>44</v>
      </c>
      <c r="E34" s="138">
        <v>2127</v>
      </c>
      <c r="F34" s="156" t="s">
        <v>47</v>
      </c>
      <c r="G34" s="138" t="s">
        <v>47</v>
      </c>
      <c r="H34" s="32">
        <v>1.8843683083511777</v>
      </c>
      <c r="I34" s="32">
        <v>91.092077087794436</v>
      </c>
      <c r="J34" s="138" t="s">
        <v>47</v>
      </c>
    </row>
    <row r="35" spans="1:10" x14ac:dyDescent="0.3">
      <c r="A35" s="55" t="s">
        <v>6</v>
      </c>
      <c r="B35" s="71"/>
      <c r="C35" s="47"/>
      <c r="D35" s="47"/>
      <c r="E35" s="47"/>
      <c r="F35" s="47"/>
      <c r="G35" s="47"/>
      <c r="H35" s="31"/>
      <c r="I35" s="31"/>
      <c r="J35" s="47"/>
    </row>
    <row r="36" spans="1:10" x14ac:dyDescent="0.3">
      <c r="A36" s="6" t="s">
        <v>57</v>
      </c>
      <c r="B36" s="72">
        <v>435</v>
      </c>
      <c r="C36" s="138" t="s">
        <v>47</v>
      </c>
      <c r="D36" s="138">
        <v>254</v>
      </c>
      <c r="E36" s="138">
        <v>27</v>
      </c>
      <c r="F36" s="156" t="s">
        <v>47</v>
      </c>
      <c r="G36" s="138" t="s">
        <v>47</v>
      </c>
      <c r="H36" s="32">
        <v>58.390804597701148</v>
      </c>
      <c r="I36" s="32">
        <v>6.2068965517241379</v>
      </c>
      <c r="J36" s="138" t="s">
        <v>47</v>
      </c>
    </row>
    <row r="37" spans="1:10" x14ac:dyDescent="0.3">
      <c r="A37" s="11" t="s">
        <v>58</v>
      </c>
      <c r="B37" s="71">
        <v>3863</v>
      </c>
      <c r="C37" s="47" t="s">
        <v>47</v>
      </c>
      <c r="D37" s="47">
        <v>86</v>
      </c>
      <c r="E37" s="47">
        <v>3399</v>
      </c>
      <c r="F37" s="47" t="s">
        <v>47</v>
      </c>
      <c r="G37" s="47" t="s">
        <v>47</v>
      </c>
      <c r="H37" s="31">
        <v>2.2262490292518771</v>
      </c>
      <c r="I37" s="31">
        <v>87.988609888687549</v>
      </c>
      <c r="J37" s="47" t="s">
        <v>47</v>
      </c>
    </row>
    <row r="38" spans="1:10" x14ac:dyDescent="0.3">
      <c r="A38" s="8" t="s">
        <v>91</v>
      </c>
      <c r="B38" s="83"/>
      <c r="C38" s="83"/>
      <c r="D38" s="83"/>
      <c r="E38" s="83"/>
      <c r="F38" s="80"/>
      <c r="G38" s="34"/>
      <c r="H38" s="34"/>
      <c r="I38" s="34"/>
      <c r="J38" s="34"/>
    </row>
    <row r="39" spans="1:10" x14ac:dyDescent="0.3">
      <c r="A39" s="27" t="s">
        <v>4</v>
      </c>
      <c r="B39" s="71"/>
      <c r="C39" s="71"/>
      <c r="D39" s="71"/>
      <c r="E39" s="71"/>
      <c r="F39" s="71"/>
      <c r="G39" s="31"/>
      <c r="H39" s="31"/>
      <c r="I39" s="31"/>
      <c r="J39" s="31"/>
    </row>
    <row r="40" spans="1:10" x14ac:dyDescent="0.3">
      <c r="A40" s="6" t="s">
        <v>13</v>
      </c>
      <c r="B40" s="72">
        <v>9451</v>
      </c>
      <c r="C40" s="72">
        <v>354</v>
      </c>
      <c r="D40" s="72">
        <v>277</v>
      </c>
      <c r="E40" s="72">
        <v>8493</v>
      </c>
      <c r="F40" s="80">
        <v>327</v>
      </c>
      <c r="G40" s="32">
        <v>3.7456353824992066</v>
      </c>
      <c r="H40" s="32">
        <v>2.9309067823510739</v>
      </c>
      <c r="I40" s="32">
        <v>89.863506507247919</v>
      </c>
      <c r="J40" s="32">
        <v>3.459951327901809</v>
      </c>
    </row>
    <row r="41" spans="1:10" x14ac:dyDescent="0.3">
      <c r="A41" s="11" t="s">
        <v>14</v>
      </c>
      <c r="B41" s="71">
        <v>4802</v>
      </c>
      <c r="C41" s="71">
        <v>356</v>
      </c>
      <c r="D41" s="71">
        <v>26</v>
      </c>
      <c r="E41" s="71">
        <v>4190</v>
      </c>
      <c r="F41" s="71">
        <v>230</v>
      </c>
      <c r="G41" s="31">
        <v>7.4135776759683472</v>
      </c>
      <c r="H41" s="31">
        <v>0.54144106622240729</v>
      </c>
      <c r="I41" s="31">
        <v>87.255310287380254</v>
      </c>
      <c r="J41" s="31">
        <v>4.7896709704289879</v>
      </c>
    </row>
    <row r="42" spans="1:10" x14ac:dyDescent="0.3">
      <c r="A42" s="6" t="s">
        <v>15</v>
      </c>
      <c r="B42" s="72">
        <v>545</v>
      </c>
      <c r="C42" s="72">
        <v>34</v>
      </c>
      <c r="D42" s="72">
        <v>10</v>
      </c>
      <c r="E42" s="72">
        <v>459</v>
      </c>
      <c r="F42" s="80">
        <v>42</v>
      </c>
      <c r="G42" s="32">
        <v>6.238532110091743</v>
      </c>
      <c r="H42" s="32">
        <v>1.834862385321101</v>
      </c>
      <c r="I42" s="32">
        <v>84.220183486238525</v>
      </c>
      <c r="J42" s="32">
        <v>7.7064220183486238</v>
      </c>
    </row>
    <row r="43" spans="1:10" x14ac:dyDescent="0.3">
      <c r="A43" s="11" t="s">
        <v>18</v>
      </c>
      <c r="B43" s="71">
        <v>10798</v>
      </c>
      <c r="C43" s="71">
        <v>215</v>
      </c>
      <c r="D43" s="71">
        <v>235</v>
      </c>
      <c r="E43" s="71">
        <v>10108</v>
      </c>
      <c r="F43" s="71">
        <v>240</v>
      </c>
      <c r="G43" s="31">
        <v>1.9911094647156882</v>
      </c>
      <c r="H43" s="31">
        <v>2.1763289498055194</v>
      </c>
      <c r="I43" s="31">
        <v>93.609927764400808</v>
      </c>
      <c r="J43" s="31">
        <v>2.2226338210779772</v>
      </c>
    </row>
    <row r="44" spans="1:10" x14ac:dyDescent="0.3">
      <c r="A44" s="5" t="s">
        <v>5</v>
      </c>
      <c r="B44" s="72"/>
      <c r="C44" s="72"/>
      <c r="D44" s="72"/>
      <c r="E44" s="72"/>
      <c r="F44" s="80"/>
      <c r="G44" s="32"/>
      <c r="H44" s="32"/>
      <c r="I44" s="32"/>
      <c r="J44" s="32"/>
    </row>
    <row r="45" spans="1:10" x14ac:dyDescent="0.3">
      <c r="A45" s="11" t="s">
        <v>13</v>
      </c>
      <c r="B45" s="71">
        <v>3802</v>
      </c>
      <c r="C45" s="71">
        <v>95</v>
      </c>
      <c r="D45" s="47">
        <v>98</v>
      </c>
      <c r="E45" s="47">
        <v>3512</v>
      </c>
      <c r="F45" s="47">
        <v>97</v>
      </c>
      <c r="G45" s="31">
        <v>2.4986849026827986</v>
      </c>
      <c r="H45" s="31">
        <v>2.5775907417148867</v>
      </c>
      <c r="I45" s="31">
        <v>92.372435560231452</v>
      </c>
      <c r="J45" s="31">
        <v>2.5512887953708576</v>
      </c>
    </row>
    <row r="46" spans="1:10" x14ac:dyDescent="0.3">
      <c r="A46" s="6" t="s">
        <v>14</v>
      </c>
      <c r="B46" s="72">
        <v>1857</v>
      </c>
      <c r="C46" s="72">
        <v>101</v>
      </c>
      <c r="D46" s="138" t="s">
        <v>47</v>
      </c>
      <c r="E46" s="138">
        <v>1684</v>
      </c>
      <c r="F46" s="156" t="s">
        <v>47</v>
      </c>
      <c r="G46" s="32">
        <v>5.4388799138395258</v>
      </c>
      <c r="H46" s="32" t="s">
        <v>47</v>
      </c>
      <c r="I46" s="32">
        <v>90.683898761443189</v>
      </c>
      <c r="J46" s="32" t="s">
        <v>47</v>
      </c>
    </row>
    <row r="47" spans="1:10" x14ac:dyDescent="0.3">
      <c r="A47" s="11" t="s">
        <v>15</v>
      </c>
      <c r="B47" s="71">
        <v>240</v>
      </c>
      <c r="C47" s="71">
        <v>10</v>
      </c>
      <c r="D47" s="47" t="s">
        <v>47</v>
      </c>
      <c r="E47" s="47">
        <v>208</v>
      </c>
      <c r="F47" s="47" t="s">
        <v>47</v>
      </c>
      <c r="G47" s="31">
        <v>4.1666666666666661</v>
      </c>
      <c r="H47" s="31" t="s">
        <v>47</v>
      </c>
      <c r="I47" s="31">
        <v>86.666666666666671</v>
      </c>
      <c r="J47" s="31" t="s">
        <v>47</v>
      </c>
    </row>
    <row r="48" spans="1:10" x14ac:dyDescent="0.3">
      <c r="A48" s="6" t="s">
        <v>18</v>
      </c>
      <c r="B48" s="72">
        <v>4495</v>
      </c>
      <c r="C48" s="72">
        <v>84</v>
      </c>
      <c r="D48" s="138">
        <v>87</v>
      </c>
      <c r="E48" s="138">
        <v>4236</v>
      </c>
      <c r="F48" s="156">
        <v>88</v>
      </c>
      <c r="G48" s="32">
        <v>1.8687430478309235</v>
      </c>
      <c r="H48" s="32">
        <v>1.935483870967742</v>
      </c>
      <c r="I48" s="32">
        <v>94.238042269187986</v>
      </c>
      <c r="J48" s="32">
        <v>1.9577308120133481</v>
      </c>
    </row>
    <row r="49" spans="1:10" x14ac:dyDescent="0.3">
      <c r="A49" s="27" t="s">
        <v>6</v>
      </c>
      <c r="B49" s="71"/>
      <c r="C49" s="71"/>
      <c r="D49" s="47"/>
      <c r="E49" s="47"/>
      <c r="F49" s="47"/>
      <c r="G49" s="31"/>
      <c r="H49" s="31"/>
      <c r="I49" s="31"/>
      <c r="J49" s="31"/>
    </row>
    <row r="50" spans="1:10" x14ac:dyDescent="0.3">
      <c r="A50" s="6" t="s">
        <v>13</v>
      </c>
      <c r="B50" s="72">
        <v>5649</v>
      </c>
      <c r="C50" s="72">
        <v>259</v>
      </c>
      <c r="D50" s="138">
        <v>179</v>
      </c>
      <c r="E50" s="138">
        <v>4981</v>
      </c>
      <c r="F50" s="156">
        <v>230</v>
      </c>
      <c r="G50" s="32">
        <v>4.5848822800495661</v>
      </c>
      <c r="H50" s="32">
        <v>3.1687024252080009</v>
      </c>
      <c r="I50" s="32">
        <v>88.174898212072932</v>
      </c>
      <c r="J50" s="32">
        <v>4.0715170826694989</v>
      </c>
    </row>
    <row r="51" spans="1:10" x14ac:dyDescent="0.3">
      <c r="A51" s="11" t="s">
        <v>14</v>
      </c>
      <c r="B51" s="71">
        <v>2945</v>
      </c>
      <c r="C51" s="71">
        <v>255</v>
      </c>
      <c r="D51" s="47" t="s">
        <v>47</v>
      </c>
      <c r="E51" s="47">
        <v>2506</v>
      </c>
      <c r="F51" s="47" t="s">
        <v>47</v>
      </c>
      <c r="G51" s="31">
        <v>8.6587436332767407</v>
      </c>
      <c r="H51" s="31" t="s">
        <v>47</v>
      </c>
      <c r="I51" s="31">
        <v>85.093378607809839</v>
      </c>
      <c r="J51" s="31" t="s">
        <v>47</v>
      </c>
    </row>
    <row r="52" spans="1:10" x14ac:dyDescent="0.3">
      <c r="A52" s="6" t="s">
        <v>15</v>
      </c>
      <c r="B52" s="72">
        <v>305</v>
      </c>
      <c r="C52" s="72">
        <v>24</v>
      </c>
      <c r="D52" s="138" t="s">
        <v>47</v>
      </c>
      <c r="E52" s="138">
        <v>251</v>
      </c>
      <c r="F52" s="156" t="s">
        <v>47</v>
      </c>
      <c r="G52" s="32">
        <v>7.8688524590163942</v>
      </c>
      <c r="H52" s="32" t="s">
        <v>47</v>
      </c>
      <c r="I52" s="32">
        <v>82.295081967213108</v>
      </c>
      <c r="J52" s="32" t="s">
        <v>47</v>
      </c>
    </row>
    <row r="53" spans="1:10" x14ac:dyDescent="0.3">
      <c r="A53" s="11" t="s">
        <v>18</v>
      </c>
      <c r="B53" s="71">
        <v>6303</v>
      </c>
      <c r="C53" s="71">
        <v>131</v>
      </c>
      <c r="D53" s="47">
        <v>148</v>
      </c>
      <c r="E53" s="47">
        <v>5872</v>
      </c>
      <c r="F53" s="47">
        <v>152</v>
      </c>
      <c r="G53" s="31">
        <v>2.0783753768046962</v>
      </c>
      <c r="H53" s="31">
        <v>2.3480882119625575</v>
      </c>
      <c r="I53" s="31">
        <v>93.161986355703633</v>
      </c>
      <c r="J53" s="31">
        <v>2.4115500555291129</v>
      </c>
    </row>
    <row r="54" spans="1:10" x14ac:dyDescent="0.3">
      <c r="A54" s="8" t="s">
        <v>92</v>
      </c>
      <c r="B54" s="83"/>
      <c r="C54" s="83"/>
      <c r="D54" s="83"/>
      <c r="E54" s="83"/>
      <c r="F54" s="80"/>
      <c r="G54" s="34"/>
      <c r="H54" s="34"/>
      <c r="I54" s="34"/>
      <c r="J54" s="34"/>
    </row>
    <row r="55" spans="1:10" x14ac:dyDescent="0.3">
      <c r="A55" s="27" t="s">
        <v>4</v>
      </c>
      <c r="B55" s="71"/>
      <c r="C55" s="71"/>
      <c r="D55" s="71"/>
      <c r="E55" s="71"/>
      <c r="F55" s="71"/>
      <c r="G55" s="31"/>
      <c r="H55" s="31"/>
      <c r="I55" s="31"/>
      <c r="J55" s="31"/>
    </row>
    <row r="56" spans="1:10" x14ac:dyDescent="0.3">
      <c r="A56" s="6" t="s">
        <v>16</v>
      </c>
      <c r="B56" s="72">
        <v>22981</v>
      </c>
      <c r="C56" s="72">
        <v>865</v>
      </c>
      <c r="D56" s="72">
        <v>477</v>
      </c>
      <c r="E56" s="72">
        <v>20957</v>
      </c>
      <c r="F56" s="80">
        <v>682</v>
      </c>
      <c r="G56" s="32">
        <v>3.7639789391236236</v>
      </c>
      <c r="H56" s="32">
        <v>2.0756276924415822</v>
      </c>
      <c r="I56" s="32">
        <v>91.192724424524613</v>
      </c>
      <c r="J56" s="32">
        <v>2.9676689439101867</v>
      </c>
    </row>
    <row r="57" spans="1:10" x14ac:dyDescent="0.3">
      <c r="A57" s="11" t="s">
        <v>17</v>
      </c>
      <c r="B57" s="71">
        <v>2615</v>
      </c>
      <c r="C57" s="71">
        <v>94</v>
      </c>
      <c r="D57" s="71">
        <v>71</v>
      </c>
      <c r="E57" s="71">
        <v>2293</v>
      </c>
      <c r="F57" s="71">
        <v>157</v>
      </c>
      <c r="G57" s="31">
        <v>3.5946462715105163</v>
      </c>
      <c r="H57" s="31">
        <v>2.7151051625239004</v>
      </c>
      <c r="I57" s="31">
        <v>87.68642447418739</v>
      </c>
      <c r="J57" s="31">
        <v>6.0038240917782026</v>
      </c>
    </row>
    <row r="58" spans="1:10" x14ac:dyDescent="0.3">
      <c r="A58" s="5" t="s">
        <v>5</v>
      </c>
      <c r="B58" s="72"/>
      <c r="C58" s="72"/>
      <c r="D58" s="72"/>
      <c r="E58" s="72"/>
      <c r="F58" s="80"/>
      <c r="G58" s="32"/>
      <c r="H58" s="32"/>
      <c r="I58" s="32"/>
      <c r="J58" s="32"/>
    </row>
    <row r="59" spans="1:10" x14ac:dyDescent="0.3">
      <c r="A59" s="11" t="s">
        <v>16</v>
      </c>
      <c r="B59" s="71">
        <v>9329</v>
      </c>
      <c r="C59" s="71">
        <v>264</v>
      </c>
      <c r="D59" s="71">
        <v>174</v>
      </c>
      <c r="E59" s="71">
        <v>8683</v>
      </c>
      <c r="F59" s="71">
        <v>208</v>
      </c>
      <c r="G59" s="31">
        <v>2.8298853038910923</v>
      </c>
      <c r="H59" s="31">
        <v>1.8651516775645836</v>
      </c>
      <c r="I59" s="31">
        <v>93.075356415478609</v>
      </c>
      <c r="J59" s="31">
        <v>2.2296066030657089</v>
      </c>
    </row>
    <row r="60" spans="1:10" x14ac:dyDescent="0.3">
      <c r="A60" s="6" t="s">
        <v>17</v>
      </c>
      <c r="B60" s="72">
        <v>1065</v>
      </c>
      <c r="C60" s="72">
        <v>26</v>
      </c>
      <c r="D60" s="72">
        <v>25</v>
      </c>
      <c r="E60" s="72">
        <v>957</v>
      </c>
      <c r="F60" s="80">
        <v>57</v>
      </c>
      <c r="G60" s="32">
        <v>2.4413145539906105</v>
      </c>
      <c r="H60" s="32">
        <v>2.3474178403755865</v>
      </c>
      <c r="I60" s="32">
        <v>89.859154929577471</v>
      </c>
      <c r="J60" s="32">
        <v>5.352112676056338</v>
      </c>
    </row>
    <row r="61" spans="1:10" x14ac:dyDescent="0.3">
      <c r="A61" s="27" t="s">
        <v>6</v>
      </c>
      <c r="B61" s="71"/>
      <c r="C61" s="71"/>
      <c r="D61" s="71"/>
      <c r="E61" s="71"/>
      <c r="F61" s="71"/>
      <c r="G61" s="31"/>
      <c r="H61" s="31"/>
      <c r="I61" s="31"/>
      <c r="J61" s="31"/>
    </row>
    <row r="62" spans="1:10" x14ac:dyDescent="0.3">
      <c r="A62" s="6" t="s">
        <v>16</v>
      </c>
      <c r="B62" s="72">
        <v>13652</v>
      </c>
      <c r="C62" s="72">
        <v>601</v>
      </c>
      <c r="D62" s="72">
        <v>303</v>
      </c>
      <c r="E62" s="72">
        <v>12274</v>
      </c>
      <c r="F62" s="80">
        <v>474</v>
      </c>
      <c r="G62" s="32">
        <v>4.4022853794315848</v>
      </c>
      <c r="H62" s="32">
        <v>2.219455024904776</v>
      </c>
      <c r="I62" s="32">
        <v>89.906240843832407</v>
      </c>
      <c r="J62" s="32">
        <v>3.4720187518312335</v>
      </c>
    </row>
    <row r="63" spans="1:10" x14ac:dyDescent="0.3">
      <c r="A63" s="11" t="s">
        <v>17</v>
      </c>
      <c r="B63" s="71">
        <v>1550</v>
      </c>
      <c r="C63" s="71">
        <v>68</v>
      </c>
      <c r="D63" s="71">
        <v>46</v>
      </c>
      <c r="E63" s="71">
        <v>1336</v>
      </c>
      <c r="F63" s="71">
        <v>100</v>
      </c>
      <c r="G63" s="31">
        <v>4.387096774193548</v>
      </c>
      <c r="H63" s="31">
        <v>2.967741935483871</v>
      </c>
      <c r="I63" s="31">
        <v>86.193548387096769</v>
      </c>
      <c r="J63" s="31">
        <v>6.4516129032258061</v>
      </c>
    </row>
  </sheetData>
  <mergeCells count="2">
    <mergeCell ref="B5:E5"/>
    <mergeCell ref="G5:J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9314-142A-410D-A985-2A40A4C107A8}">
  <dimension ref="A1:F59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3"/>
  <cols>
    <col min="1" max="1" width="16.28515625" customWidth="1"/>
    <col min="2" max="6" width="12.7109375" customWidth="1"/>
  </cols>
  <sheetData>
    <row r="1" spans="1:6" x14ac:dyDescent="0.3">
      <c r="A1" s="46" t="s">
        <v>104</v>
      </c>
    </row>
    <row r="2" spans="1:6" x14ac:dyDescent="0.3">
      <c r="A2" s="3" t="s">
        <v>93</v>
      </c>
      <c r="B2" s="26"/>
      <c r="C2" s="26"/>
      <c r="E2" s="2"/>
      <c r="F2" s="36"/>
    </row>
    <row r="3" spans="1:6" x14ac:dyDescent="0.3">
      <c r="A3" s="46" t="s">
        <v>61</v>
      </c>
      <c r="B3" s="26"/>
      <c r="C3" s="26"/>
      <c r="E3" s="2"/>
      <c r="F3" s="37"/>
    </row>
    <row r="4" spans="1:6" ht="15.75" thickBot="1" x14ac:dyDescent="0.35">
      <c r="A4" s="1"/>
      <c r="B4" s="26"/>
      <c r="C4" s="26"/>
      <c r="D4" s="26"/>
      <c r="E4" s="15"/>
      <c r="F4" s="2"/>
    </row>
    <row r="5" spans="1:6" ht="15.75" thickBot="1" x14ac:dyDescent="0.35">
      <c r="A5" s="4"/>
      <c r="B5" s="106" t="s">
        <v>8</v>
      </c>
      <c r="C5" s="107"/>
      <c r="D5" s="107"/>
      <c r="E5" s="108" t="s">
        <v>9</v>
      </c>
      <c r="F5" s="109"/>
    </row>
    <row r="6" spans="1:6" ht="30.75" thickBot="1" x14ac:dyDescent="0.35">
      <c r="A6" s="4"/>
      <c r="B6" s="140" t="s">
        <v>3</v>
      </c>
      <c r="C6" s="140" t="s">
        <v>45</v>
      </c>
      <c r="D6" s="140" t="s">
        <v>46</v>
      </c>
      <c r="E6" s="141" t="s">
        <v>45</v>
      </c>
      <c r="F6" s="141" t="s">
        <v>46</v>
      </c>
    </row>
    <row r="7" spans="1:6" x14ac:dyDescent="0.3">
      <c r="A7" s="13" t="s">
        <v>90</v>
      </c>
      <c r="B7" s="13"/>
      <c r="C7" s="13"/>
      <c r="D7" s="13"/>
      <c r="E7" s="33"/>
      <c r="F7" s="33"/>
    </row>
    <row r="8" spans="1:6" x14ac:dyDescent="0.3">
      <c r="A8" s="7" t="s">
        <v>4</v>
      </c>
      <c r="B8" s="80">
        <v>25596</v>
      </c>
      <c r="C8" s="80">
        <v>18805</v>
      </c>
      <c r="D8" s="80">
        <v>6791</v>
      </c>
      <c r="E8" s="30">
        <f>C8/$B8*100</f>
        <v>73.468510704797623</v>
      </c>
      <c r="F8" s="30">
        <f>D8/$B8*100</f>
        <v>26.531489295202377</v>
      </c>
    </row>
    <row r="9" spans="1:6" x14ac:dyDescent="0.3">
      <c r="A9" s="11" t="s">
        <v>5</v>
      </c>
      <c r="B9" s="71">
        <v>10394</v>
      </c>
      <c r="C9" s="71">
        <v>7859</v>
      </c>
      <c r="D9" s="71">
        <v>2535</v>
      </c>
      <c r="E9" s="31">
        <f>C9/$B9*100</f>
        <v>75.610929382335968</v>
      </c>
      <c r="F9" s="31">
        <f t="shared" ref="F9:F59" si="0">D9/$B9*100</f>
        <v>24.389070617664039</v>
      </c>
    </row>
    <row r="10" spans="1:6" x14ac:dyDescent="0.3">
      <c r="A10" s="6" t="s">
        <v>6</v>
      </c>
      <c r="B10" s="72">
        <v>15202</v>
      </c>
      <c r="C10" s="72">
        <v>10946</v>
      </c>
      <c r="D10" s="72">
        <v>4256</v>
      </c>
      <c r="E10" s="32">
        <f>C10/$B10*100</f>
        <v>72.003683725825553</v>
      </c>
      <c r="F10" s="32">
        <f t="shared" si="0"/>
        <v>27.996316274174447</v>
      </c>
    </row>
    <row r="11" spans="1:6" x14ac:dyDescent="0.3">
      <c r="A11" s="13" t="s">
        <v>85</v>
      </c>
      <c r="B11" s="81"/>
      <c r="C11" s="81"/>
      <c r="D11" s="81"/>
      <c r="E11" s="33"/>
      <c r="F11" s="33"/>
    </row>
    <row r="12" spans="1:6" x14ac:dyDescent="0.3">
      <c r="A12" s="5" t="s">
        <v>4</v>
      </c>
      <c r="B12" s="72"/>
      <c r="C12" s="72"/>
      <c r="D12" s="72"/>
      <c r="E12" s="32"/>
      <c r="F12" s="32"/>
    </row>
    <row r="13" spans="1:6" x14ac:dyDescent="0.3">
      <c r="A13" s="11" t="s">
        <v>10</v>
      </c>
      <c r="B13" s="71">
        <v>6887</v>
      </c>
      <c r="C13" s="71">
        <v>4881</v>
      </c>
      <c r="D13" s="71">
        <v>2006</v>
      </c>
      <c r="E13" s="31">
        <f>C13/$B13*100</f>
        <v>70.872658632205614</v>
      </c>
      <c r="F13" s="31">
        <f t="shared" si="0"/>
        <v>29.127341367794397</v>
      </c>
    </row>
    <row r="14" spans="1:6" x14ac:dyDescent="0.3">
      <c r="A14" s="6" t="s">
        <v>11</v>
      </c>
      <c r="B14" s="72">
        <v>11665</v>
      </c>
      <c r="C14" s="72">
        <v>9309</v>
      </c>
      <c r="D14" s="72">
        <v>2356</v>
      </c>
      <c r="E14" s="32">
        <f>C14/$B14*100</f>
        <v>79.802828975567934</v>
      </c>
      <c r="F14" s="32">
        <f t="shared" si="0"/>
        <v>20.197171024432063</v>
      </c>
    </row>
    <row r="15" spans="1:6" x14ac:dyDescent="0.3">
      <c r="A15" s="11" t="s">
        <v>12</v>
      </c>
      <c r="B15" s="71">
        <v>7044</v>
      </c>
      <c r="C15" s="71">
        <v>4615</v>
      </c>
      <c r="D15" s="71">
        <v>2429</v>
      </c>
      <c r="E15" s="31">
        <f>C15/$B15*100</f>
        <v>65.516751845542302</v>
      </c>
      <c r="F15" s="31">
        <f t="shared" si="0"/>
        <v>34.483248154457698</v>
      </c>
    </row>
    <row r="16" spans="1:6" x14ac:dyDescent="0.3">
      <c r="A16" s="5" t="s">
        <v>5</v>
      </c>
      <c r="B16" s="72"/>
      <c r="C16" s="72"/>
      <c r="D16" s="72"/>
      <c r="E16" s="32"/>
      <c r="F16" s="32"/>
    </row>
    <row r="17" spans="1:6" x14ac:dyDescent="0.3">
      <c r="A17" s="11" t="s">
        <v>10</v>
      </c>
      <c r="B17" s="71">
        <v>2589</v>
      </c>
      <c r="C17" s="71">
        <v>1877</v>
      </c>
      <c r="D17" s="71">
        <v>712</v>
      </c>
      <c r="E17" s="31">
        <f>C17/$B17*100</f>
        <v>72.499034376207021</v>
      </c>
      <c r="F17" s="31">
        <f t="shared" si="0"/>
        <v>27.500965623792972</v>
      </c>
    </row>
    <row r="18" spans="1:6" x14ac:dyDescent="0.3">
      <c r="A18" s="6" t="s">
        <v>11</v>
      </c>
      <c r="B18" s="72">
        <v>4811</v>
      </c>
      <c r="C18" s="72">
        <v>3993</v>
      </c>
      <c r="D18" s="72">
        <v>818</v>
      </c>
      <c r="E18" s="32">
        <f>C18/$B18*100</f>
        <v>82.997297859072958</v>
      </c>
      <c r="F18" s="32">
        <f t="shared" si="0"/>
        <v>17.002702140927042</v>
      </c>
    </row>
    <row r="19" spans="1:6" x14ac:dyDescent="0.3">
      <c r="A19" s="11" t="s">
        <v>12</v>
      </c>
      <c r="B19" s="71">
        <v>2994</v>
      </c>
      <c r="C19" s="71">
        <v>1989</v>
      </c>
      <c r="D19" s="71">
        <v>1005</v>
      </c>
      <c r="E19" s="31">
        <f>C19/$B19*100</f>
        <v>66.432865731462925</v>
      </c>
      <c r="F19" s="31">
        <f t="shared" si="0"/>
        <v>33.567134268537075</v>
      </c>
    </row>
    <row r="20" spans="1:6" x14ac:dyDescent="0.3">
      <c r="A20" s="5" t="s">
        <v>6</v>
      </c>
      <c r="B20" s="72"/>
      <c r="C20" s="72"/>
      <c r="D20" s="72"/>
      <c r="E20" s="32"/>
      <c r="F20" s="32"/>
    </row>
    <row r="21" spans="1:6" x14ac:dyDescent="0.3">
      <c r="A21" s="11" t="s">
        <v>10</v>
      </c>
      <c r="B21" s="71">
        <v>4298</v>
      </c>
      <c r="C21" s="71">
        <v>3004</v>
      </c>
      <c r="D21" s="71">
        <v>1294</v>
      </c>
      <c r="E21" s="31">
        <f>C21/$B21*100</f>
        <v>69.892973476035365</v>
      </c>
      <c r="F21" s="31">
        <f t="shared" si="0"/>
        <v>30.107026523964635</v>
      </c>
    </row>
    <row r="22" spans="1:6" x14ac:dyDescent="0.3">
      <c r="A22" s="6" t="s">
        <v>11</v>
      </c>
      <c r="B22" s="72">
        <v>6854</v>
      </c>
      <c r="C22" s="72">
        <v>5316</v>
      </c>
      <c r="D22" s="72">
        <v>1538</v>
      </c>
      <c r="E22" s="32">
        <f>C22/$B22*100</f>
        <v>77.560548584768014</v>
      </c>
      <c r="F22" s="32">
        <f t="shared" si="0"/>
        <v>22.439451415231982</v>
      </c>
    </row>
    <row r="23" spans="1:6" x14ac:dyDescent="0.3">
      <c r="A23" s="11" t="s">
        <v>12</v>
      </c>
      <c r="B23" s="71">
        <v>4050</v>
      </c>
      <c r="C23" s="71">
        <v>2626</v>
      </c>
      <c r="D23" s="71">
        <v>1424</v>
      </c>
      <c r="E23" s="31">
        <f>C23/$B23*100</f>
        <v>64.839506172839506</v>
      </c>
      <c r="F23" s="31">
        <f t="shared" si="0"/>
        <v>35.160493827160494</v>
      </c>
    </row>
    <row r="24" spans="1:6" x14ac:dyDescent="0.3">
      <c r="A24" s="41" t="s">
        <v>86</v>
      </c>
      <c r="B24" s="82"/>
      <c r="C24" s="82"/>
      <c r="D24" s="82"/>
      <c r="E24" s="32"/>
      <c r="F24" s="32"/>
    </row>
    <row r="25" spans="1:6" x14ac:dyDescent="0.3">
      <c r="A25" s="27" t="s">
        <v>4</v>
      </c>
      <c r="B25" s="71"/>
      <c r="C25" s="71"/>
      <c r="D25" s="71"/>
      <c r="E25" s="31"/>
      <c r="F25" s="31"/>
    </row>
    <row r="26" spans="1:6" x14ac:dyDescent="0.3">
      <c r="A26" s="53" t="s">
        <v>57</v>
      </c>
      <c r="B26" s="70">
        <v>689</v>
      </c>
      <c r="C26" s="70">
        <v>35</v>
      </c>
      <c r="D26" s="70">
        <v>654</v>
      </c>
      <c r="E26" s="32">
        <f t="shared" ref="E26:E33" si="1">C26/$B26*100</f>
        <v>5.0798258345428158</v>
      </c>
      <c r="F26" s="32">
        <f t="shared" ref="F26:F33" si="2">D26/$B26*100</f>
        <v>94.920174165457183</v>
      </c>
    </row>
    <row r="27" spans="1:6" x14ac:dyDescent="0.3">
      <c r="A27" s="11" t="s">
        <v>58</v>
      </c>
      <c r="B27" s="71">
        <v>6198</v>
      </c>
      <c r="C27" s="71">
        <v>4846</v>
      </c>
      <c r="D27" s="71">
        <v>1352</v>
      </c>
      <c r="E27" s="31">
        <f t="shared" si="1"/>
        <v>78.186511777992905</v>
      </c>
      <c r="F27" s="31">
        <f t="shared" si="2"/>
        <v>21.813488222007098</v>
      </c>
    </row>
    <row r="28" spans="1:6" x14ac:dyDescent="0.3">
      <c r="A28" s="54" t="s">
        <v>5</v>
      </c>
      <c r="B28" s="72"/>
      <c r="C28" s="72"/>
      <c r="D28" s="72"/>
      <c r="E28" s="32"/>
      <c r="F28" s="32"/>
    </row>
    <row r="29" spans="1:6" x14ac:dyDescent="0.3">
      <c r="A29" s="11" t="s">
        <v>57</v>
      </c>
      <c r="B29" s="71">
        <v>254</v>
      </c>
      <c r="C29" s="71">
        <v>11</v>
      </c>
      <c r="D29" s="71">
        <v>243</v>
      </c>
      <c r="E29" s="31">
        <f t="shared" si="1"/>
        <v>4.3307086614173231</v>
      </c>
      <c r="F29" s="31">
        <f t="shared" si="2"/>
        <v>95.669291338582667</v>
      </c>
    </row>
    <row r="30" spans="1:6" x14ac:dyDescent="0.3">
      <c r="A30" s="6" t="s">
        <v>58</v>
      </c>
      <c r="B30" s="72">
        <v>2335</v>
      </c>
      <c r="C30" s="72">
        <v>1866</v>
      </c>
      <c r="D30" s="72">
        <v>469</v>
      </c>
      <c r="E30" s="32">
        <f t="shared" si="1"/>
        <v>79.914346895074956</v>
      </c>
      <c r="F30" s="32">
        <f t="shared" si="2"/>
        <v>20.085653104925054</v>
      </c>
    </row>
    <row r="31" spans="1:6" x14ac:dyDescent="0.3">
      <c r="A31" s="55" t="s">
        <v>6</v>
      </c>
      <c r="B31" s="71"/>
      <c r="C31" s="71"/>
      <c r="D31" s="71"/>
      <c r="E31" s="31"/>
      <c r="F31" s="31"/>
    </row>
    <row r="32" spans="1:6" x14ac:dyDescent="0.3">
      <c r="A32" s="6" t="s">
        <v>57</v>
      </c>
      <c r="B32" s="72">
        <v>435</v>
      </c>
      <c r="C32" s="72">
        <v>24</v>
      </c>
      <c r="D32" s="72">
        <v>411</v>
      </c>
      <c r="E32" s="32">
        <f t="shared" si="1"/>
        <v>5.5172413793103452</v>
      </c>
      <c r="F32" s="32">
        <f t="shared" si="2"/>
        <v>94.482758620689651</v>
      </c>
    </row>
    <row r="33" spans="1:6" x14ac:dyDescent="0.3">
      <c r="A33" s="11" t="s">
        <v>58</v>
      </c>
      <c r="B33" s="71">
        <v>3863</v>
      </c>
      <c r="C33" s="71">
        <v>2980</v>
      </c>
      <c r="D33" s="71">
        <v>883</v>
      </c>
      <c r="E33" s="31">
        <f t="shared" si="1"/>
        <v>77.142117525239456</v>
      </c>
      <c r="F33" s="31">
        <f t="shared" si="2"/>
        <v>22.857882474760551</v>
      </c>
    </row>
    <row r="34" spans="1:6" x14ac:dyDescent="0.3">
      <c r="A34" s="8" t="s">
        <v>91</v>
      </c>
      <c r="B34" s="83"/>
      <c r="C34" s="83"/>
      <c r="D34" s="83"/>
      <c r="E34" s="32"/>
      <c r="F34" s="32"/>
    </row>
    <row r="35" spans="1:6" x14ac:dyDescent="0.3">
      <c r="A35" s="27" t="s">
        <v>4</v>
      </c>
      <c r="B35" s="71"/>
      <c r="C35" s="71"/>
      <c r="D35" s="71"/>
      <c r="E35" s="31"/>
      <c r="F35" s="31"/>
    </row>
    <row r="36" spans="1:6" x14ac:dyDescent="0.3">
      <c r="A36" s="6" t="s">
        <v>13</v>
      </c>
      <c r="B36" s="72">
        <v>9451</v>
      </c>
      <c r="C36" s="72">
        <v>6423</v>
      </c>
      <c r="D36" s="72">
        <v>3028</v>
      </c>
      <c r="E36" s="32">
        <f>C36/$B36*100</f>
        <v>67.961062321447457</v>
      </c>
      <c r="F36" s="32">
        <f t="shared" si="0"/>
        <v>32.038937678552529</v>
      </c>
    </row>
    <row r="37" spans="1:6" x14ac:dyDescent="0.3">
      <c r="A37" s="11" t="s">
        <v>14</v>
      </c>
      <c r="B37" s="71">
        <v>4802</v>
      </c>
      <c r="C37" s="71">
        <v>2759</v>
      </c>
      <c r="D37" s="71">
        <v>2043</v>
      </c>
      <c r="E37" s="31">
        <f>C37/$B37*100</f>
        <v>57.455226988754681</v>
      </c>
      <c r="F37" s="31">
        <f t="shared" si="0"/>
        <v>42.544773011245312</v>
      </c>
    </row>
    <row r="38" spans="1:6" x14ac:dyDescent="0.3">
      <c r="A38" s="6" t="s">
        <v>15</v>
      </c>
      <c r="B38" s="72">
        <v>545</v>
      </c>
      <c r="C38" s="72">
        <v>239</v>
      </c>
      <c r="D38" s="72">
        <v>306</v>
      </c>
      <c r="E38" s="32">
        <f>C38/$B38*100</f>
        <v>43.853211009174316</v>
      </c>
      <c r="F38" s="32">
        <f t="shared" si="0"/>
        <v>56.146788990825691</v>
      </c>
    </row>
    <row r="39" spans="1:6" x14ac:dyDescent="0.3">
      <c r="A39" s="11" t="s">
        <v>18</v>
      </c>
      <c r="B39" s="71">
        <v>10798</v>
      </c>
      <c r="C39" s="71">
        <v>9384</v>
      </c>
      <c r="D39" s="71">
        <v>1414</v>
      </c>
      <c r="E39" s="31">
        <f>C39/$B39*100</f>
        <v>86.90498240414891</v>
      </c>
      <c r="F39" s="31">
        <f t="shared" si="0"/>
        <v>13.095017595851083</v>
      </c>
    </row>
    <row r="40" spans="1:6" x14ac:dyDescent="0.3">
      <c r="A40" s="5" t="s">
        <v>5</v>
      </c>
      <c r="B40" s="72"/>
      <c r="C40" s="72"/>
      <c r="D40" s="72"/>
      <c r="E40" s="32"/>
      <c r="F40" s="32"/>
    </row>
    <row r="41" spans="1:6" x14ac:dyDescent="0.3">
      <c r="A41" s="11" t="s">
        <v>13</v>
      </c>
      <c r="B41" s="71">
        <v>3802</v>
      </c>
      <c r="C41" s="71">
        <v>2667</v>
      </c>
      <c r="D41" s="71">
        <v>1135</v>
      </c>
      <c r="E41" s="31">
        <f>C41/$B41*100</f>
        <v>70.147290899526553</v>
      </c>
      <c r="F41" s="31">
        <f t="shared" si="0"/>
        <v>29.852709100473433</v>
      </c>
    </row>
    <row r="42" spans="1:6" x14ac:dyDescent="0.3">
      <c r="A42" s="6" t="s">
        <v>14</v>
      </c>
      <c r="B42" s="72">
        <v>1857</v>
      </c>
      <c r="C42" s="72">
        <v>1122</v>
      </c>
      <c r="D42" s="72">
        <v>735</v>
      </c>
      <c r="E42" s="32">
        <f>C42/$B42*100</f>
        <v>60.42003231017771</v>
      </c>
      <c r="F42" s="32">
        <f t="shared" si="0"/>
        <v>39.57996768982229</v>
      </c>
    </row>
    <row r="43" spans="1:6" x14ac:dyDescent="0.3">
      <c r="A43" s="11" t="s">
        <v>15</v>
      </c>
      <c r="B43" s="71">
        <v>240</v>
      </c>
      <c r="C43" s="71">
        <v>113</v>
      </c>
      <c r="D43" s="71">
        <v>127</v>
      </c>
      <c r="E43" s="31">
        <f>C43/$B43*100</f>
        <v>47.083333333333336</v>
      </c>
      <c r="F43" s="31">
        <f t="shared" si="0"/>
        <v>52.916666666666664</v>
      </c>
    </row>
    <row r="44" spans="1:6" x14ac:dyDescent="0.3">
      <c r="A44" s="6" t="s">
        <v>18</v>
      </c>
      <c r="B44" s="72">
        <v>4495</v>
      </c>
      <c r="C44" s="72">
        <v>3957</v>
      </c>
      <c r="D44" s="72">
        <v>538</v>
      </c>
      <c r="E44" s="32">
        <f>C44/$B44*100</f>
        <v>88.031145717463843</v>
      </c>
      <c r="F44" s="32">
        <f t="shared" si="0"/>
        <v>11.968854282536151</v>
      </c>
    </row>
    <row r="45" spans="1:6" x14ac:dyDescent="0.3">
      <c r="A45" s="27" t="s">
        <v>6</v>
      </c>
      <c r="B45" s="71"/>
      <c r="C45" s="71"/>
      <c r="D45" s="71"/>
      <c r="E45" s="31"/>
      <c r="F45" s="31"/>
    </row>
    <row r="46" spans="1:6" x14ac:dyDescent="0.3">
      <c r="A46" s="6" t="s">
        <v>13</v>
      </c>
      <c r="B46" s="72">
        <v>5649</v>
      </c>
      <c r="C46" s="72">
        <v>3756</v>
      </c>
      <c r="D46" s="72">
        <v>1893</v>
      </c>
      <c r="E46" s="32">
        <f>C46/$B46*100</f>
        <v>66.489644184811468</v>
      </c>
      <c r="F46" s="32">
        <f t="shared" si="0"/>
        <v>33.510355815188532</v>
      </c>
    </row>
    <row r="47" spans="1:6" x14ac:dyDescent="0.3">
      <c r="A47" s="11" t="s">
        <v>14</v>
      </c>
      <c r="B47" s="71">
        <v>2945</v>
      </c>
      <c r="C47" s="71">
        <v>1637</v>
      </c>
      <c r="D47" s="71">
        <v>1308</v>
      </c>
      <c r="E47" s="31">
        <f>C47/$B47*100</f>
        <v>55.585738539898131</v>
      </c>
      <c r="F47" s="31">
        <f t="shared" si="0"/>
        <v>44.414261460101869</v>
      </c>
    </row>
    <row r="48" spans="1:6" x14ac:dyDescent="0.3">
      <c r="A48" s="6" t="s">
        <v>15</v>
      </c>
      <c r="B48" s="72">
        <v>305</v>
      </c>
      <c r="C48" s="72">
        <v>126</v>
      </c>
      <c r="D48" s="72">
        <v>179</v>
      </c>
      <c r="E48" s="32">
        <f>C48/$B48*100</f>
        <v>41.311475409836071</v>
      </c>
      <c r="F48" s="32">
        <f t="shared" si="0"/>
        <v>58.688524590163937</v>
      </c>
    </row>
    <row r="49" spans="1:6" x14ac:dyDescent="0.3">
      <c r="A49" s="11" t="s">
        <v>18</v>
      </c>
      <c r="B49" s="71">
        <v>6303</v>
      </c>
      <c r="C49" s="71">
        <v>5427</v>
      </c>
      <c r="D49" s="71">
        <v>876</v>
      </c>
      <c r="E49" s="31">
        <f>C49/$B49*100</f>
        <v>86.101856258924329</v>
      </c>
      <c r="F49" s="31">
        <f t="shared" si="0"/>
        <v>13.898143741075678</v>
      </c>
    </row>
    <row r="50" spans="1:6" x14ac:dyDescent="0.3">
      <c r="A50" s="8" t="s">
        <v>92</v>
      </c>
      <c r="B50" s="83"/>
      <c r="C50" s="83"/>
      <c r="D50" s="83"/>
      <c r="E50" s="34"/>
      <c r="F50" s="34"/>
    </row>
    <row r="51" spans="1:6" x14ac:dyDescent="0.3">
      <c r="A51" s="27" t="s">
        <v>4</v>
      </c>
      <c r="B51" s="71"/>
      <c r="C51" s="71"/>
      <c r="D51" s="71"/>
      <c r="E51" s="31"/>
      <c r="F51" s="31"/>
    </row>
    <row r="52" spans="1:6" x14ac:dyDescent="0.3">
      <c r="A52" s="6" t="s">
        <v>16</v>
      </c>
      <c r="B52" s="72">
        <v>22981</v>
      </c>
      <c r="C52" s="72">
        <v>17080</v>
      </c>
      <c r="D52" s="72">
        <v>5901</v>
      </c>
      <c r="E52" s="32">
        <f>C52/$B52*100</f>
        <v>74.322266219920806</v>
      </c>
      <c r="F52" s="32">
        <f t="shared" si="0"/>
        <v>25.677733780079198</v>
      </c>
    </row>
    <row r="53" spans="1:6" x14ac:dyDescent="0.3">
      <c r="A53" s="11" t="s">
        <v>17</v>
      </c>
      <c r="B53" s="71">
        <v>2615</v>
      </c>
      <c r="C53" s="71">
        <v>1725</v>
      </c>
      <c r="D53" s="71">
        <v>890</v>
      </c>
      <c r="E53" s="31">
        <f>C53/$B53*100</f>
        <v>65.96558317399618</v>
      </c>
      <c r="F53" s="31">
        <f t="shared" si="0"/>
        <v>34.03441682600382</v>
      </c>
    </row>
    <row r="54" spans="1:6" x14ac:dyDescent="0.3">
      <c r="A54" s="5" t="s">
        <v>5</v>
      </c>
      <c r="B54" s="72"/>
      <c r="C54" s="72"/>
      <c r="D54" s="72"/>
      <c r="E54" s="32"/>
      <c r="F54" s="32"/>
    </row>
    <row r="55" spans="1:6" x14ac:dyDescent="0.3">
      <c r="A55" s="11" t="s">
        <v>16</v>
      </c>
      <c r="B55" s="71">
        <v>9329</v>
      </c>
      <c r="C55" s="71">
        <v>7131</v>
      </c>
      <c r="D55" s="71">
        <v>2198</v>
      </c>
      <c r="E55" s="31">
        <f>C55/$B55*100</f>
        <v>76.439060992603714</v>
      </c>
      <c r="F55" s="31">
        <f t="shared" si="0"/>
        <v>23.560939007396293</v>
      </c>
    </row>
    <row r="56" spans="1:6" x14ac:dyDescent="0.3">
      <c r="A56" s="6" t="s">
        <v>17</v>
      </c>
      <c r="B56" s="72">
        <v>1065</v>
      </c>
      <c r="C56" s="72">
        <v>728</v>
      </c>
      <c r="D56" s="72">
        <v>337</v>
      </c>
      <c r="E56" s="32">
        <f>C56/$B56*100</f>
        <v>68.356807511737088</v>
      </c>
      <c r="F56" s="32">
        <f t="shared" si="0"/>
        <v>31.643192488262912</v>
      </c>
    </row>
    <row r="57" spans="1:6" x14ac:dyDescent="0.3">
      <c r="A57" s="27" t="s">
        <v>6</v>
      </c>
      <c r="B57" s="71"/>
      <c r="C57" s="71"/>
      <c r="D57" s="71"/>
      <c r="E57" s="31"/>
      <c r="F57" s="31"/>
    </row>
    <row r="58" spans="1:6" x14ac:dyDescent="0.3">
      <c r="A58" s="6" t="s">
        <v>16</v>
      </c>
      <c r="B58" s="72">
        <v>13652</v>
      </c>
      <c r="C58" s="72">
        <v>9949</v>
      </c>
      <c r="D58" s="72">
        <v>3703</v>
      </c>
      <c r="E58" s="32">
        <f>C58/$B58*100</f>
        <v>72.87576911807794</v>
      </c>
      <c r="F58" s="32">
        <f t="shared" si="0"/>
        <v>27.124230881922063</v>
      </c>
    </row>
    <row r="59" spans="1:6" x14ac:dyDescent="0.3">
      <c r="A59" s="11" t="s">
        <v>17</v>
      </c>
      <c r="B59" s="71">
        <v>1550</v>
      </c>
      <c r="C59" s="71">
        <v>997</v>
      </c>
      <c r="D59" s="71">
        <v>553</v>
      </c>
      <c r="E59" s="31">
        <f>C59/$B59*100</f>
        <v>64.322580645161281</v>
      </c>
      <c r="F59" s="31">
        <f t="shared" si="0"/>
        <v>35.677419354838705</v>
      </c>
    </row>
  </sheetData>
  <mergeCells count="2">
    <mergeCell ref="B5:D5"/>
    <mergeCell ref="E5:F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51A70-B3D5-45C1-A7E4-2DFFA73C67FD}">
  <dimension ref="A1:F21"/>
  <sheetViews>
    <sheetView workbookViewId="0"/>
  </sheetViews>
  <sheetFormatPr defaultRowHeight="15" x14ac:dyDescent="0.3"/>
  <cols>
    <col min="1" max="1" width="30.7109375" customWidth="1"/>
    <col min="2" max="6" width="12.7109375" customWidth="1"/>
  </cols>
  <sheetData>
    <row r="1" spans="1:6" x14ac:dyDescent="0.3">
      <c r="A1" s="46" t="s">
        <v>105</v>
      </c>
    </row>
    <row r="2" spans="1:6" x14ac:dyDescent="0.3">
      <c r="A2" s="3" t="s">
        <v>94</v>
      </c>
    </row>
    <row r="3" spans="1:6" x14ac:dyDescent="0.3">
      <c r="A3" s="46" t="s">
        <v>61</v>
      </c>
    </row>
    <row r="4" spans="1:6" ht="15.75" thickBot="1" x14ac:dyDescent="0.35"/>
    <row r="5" spans="1:6" ht="15.75" thickBot="1" x14ac:dyDescent="0.35">
      <c r="A5" s="4"/>
      <c r="B5" s="106" t="s">
        <v>8</v>
      </c>
      <c r="C5" s="107"/>
      <c r="D5" s="107"/>
      <c r="E5" s="108" t="s">
        <v>9</v>
      </c>
      <c r="F5" s="109"/>
    </row>
    <row r="6" spans="1:6" ht="30.75" thickBot="1" x14ac:dyDescent="0.35">
      <c r="A6" s="4"/>
      <c r="B6" s="140" t="s">
        <v>3</v>
      </c>
      <c r="C6" s="140" t="s">
        <v>45</v>
      </c>
      <c r="D6" s="140" t="s">
        <v>46</v>
      </c>
      <c r="E6" s="141" t="s">
        <v>45</v>
      </c>
      <c r="F6" s="141" t="s">
        <v>46</v>
      </c>
    </row>
    <row r="7" spans="1:6" x14ac:dyDescent="0.3">
      <c r="A7" s="136" t="s">
        <v>4</v>
      </c>
      <c r="B7" s="66"/>
      <c r="C7" s="66"/>
      <c r="D7" s="45"/>
      <c r="E7" s="45"/>
      <c r="F7" s="45"/>
    </row>
    <row r="8" spans="1:6" x14ac:dyDescent="0.3">
      <c r="A8" s="11" t="s">
        <v>36</v>
      </c>
      <c r="B8" s="47">
        <v>959</v>
      </c>
      <c r="C8" s="47">
        <v>228</v>
      </c>
      <c r="D8" s="47">
        <v>731</v>
      </c>
      <c r="E8" s="47">
        <f t="shared" ref="E8:F11" si="0">C8/$B8*100</f>
        <v>23.774765380604794</v>
      </c>
      <c r="F8" s="47">
        <f t="shared" si="0"/>
        <v>76.225234619395195</v>
      </c>
    </row>
    <row r="9" spans="1:6" x14ac:dyDescent="0.3">
      <c r="A9" s="43" t="s">
        <v>40</v>
      </c>
      <c r="B9" s="45">
        <v>548</v>
      </c>
      <c r="C9" s="45">
        <v>19</v>
      </c>
      <c r="D9" s="45">
        <v>529</v>
      </c>
      <c r="E9" s="45">
        <f t="shared" si="0"/>
        <v>3.4671532846715327</v>
      </c>
      <c r="F9" s="45">
        <f t="shared" si="0"/>
        <v>96.532846715328475</v>
      </c>
    </row>
    <row r="10" spans="1:6" x14ac:dyDescent="0.3">
      <c r="A10" s="11" t="s">
        <v>38</v>
      </c>
      <c r="B10" s="47">
        <v>23250</v>
      </c>
      <c r="C10" s="47">
        <v>18307</v>
      </c>
      <c r="D10" s="47">
        <v>4943</v>
      </c>
      <c r="E10" s="47">
        <f t="shared" si="0"/>
        <v>78.739784946236554</v>
      </c>
      <c r="F10" s="47">
        <f t="shared" si="0"/>
        <v>21.260215053763439</v>
      </c>
    </row>
    <row r="11" spans="1:6" x14ac:dyDescent="0.3">
      <c r="A11" s="43" t="s">
        <v>60</v>
      </c>
      <c r="B11" s="138">
        <v>839</v>
      </c>
      <c r="C11" s="138">
        <v>251</v>
      </c>
      <c r="D11" s="138">
        <v>588</v>
      </c>
      <c r="E11" s="138">
        <f t="shared" si="0"/>
        <v>29.916567342073897</v>
      </c>
      <c r="F11" s="138">
        <f t="shared" si="0"/>
        <v>70.08343265792611</v>
      </c>
    </row>
    <row r="12" spans="1:6" x14ac:dyDescent="0.3">
      <c r="A12" s="137" t="s">
        <v>5</v>
      </c>
      <c r="B12" s="47"/>
      <c r="C12" s="47"/>
      <c r="D12" s="47"/>
      <c r="E12" s="47"/>
      <c r="F12" s="47"/>
    </row>
    <row r="13" spans="1:6" x14ac:dyDescent="0.3">
      <c r="A13" s="7" t="s">
        <v>36</v>
      </c>
      <c r="B13" s="138">
        <v>290</v>
      </c>
      <c r="C13" s="138">
        <v>93</v>
      </c>
      <c r="D13" s="138">
        <v>197</v>
      </c>
      <c r="E13" s="138">
        <f>C13/$B13*100</f>
        <v>32.068965517241374</v>
      </c>
      <c r="F13" s="138">
        <f>D13/$B13*100</f>
        <v>67.931034482758619</v>
      </c>
    </row>
    <row r="14" spans="1:6" x14ac:dyDescent="0.3">
      <c r="A14" s="11" t="s">
        <v>40</v>
      </c>
      <c r="B14" s="47">
        <v>199</v>
      </c>
      <c r="C14" s="47" t="s">
        <v>47</v>
      </c>
      <c r="D14" s="47" t="s">
        <v>47</v>
      </c>
      <c r="E14" s="47" t="s">
        <v>47</v>
      </c>
      <c r="F14" s="47" t="s">
        <v>47</v>
      </c>
    </row>
    <row r="15" spans="1:6" x14ac:dyDescent="0.3">
      <c r="A15" s="7" t="s">
        <v>38</v>
      </c>
      <c r="B15" s="138">
        <v>9640</v>
      </c>
      <c r="C15" s="138">
        <v>7675</v>
      </c>
      <c r="D15" s="138">
        <v>1965</v>
      </c>
      <c r="E15" s="138">
        <f>C15/$B15*100</f>
        <v>79.616182572614107</v>
      </c>
      <c r="F15" s="138">
        <f>D15/$B15*100</f>
        <v>20.383817427385893</v>
      </c>
    </row>
    <row r="16" spans="1:6" x14ac:dyDescent="0.3">
      <c r="A16" s="43" t="s">
        <v>60</v>
      </c>
      <c r="B16" s="47">
        <v>265</v>
      </c>
      <c r="C16" s="47" t="s">
        <v>47</v>
      </c>
      <c r="D16" s="47" t="s">
        <v>47</v>
      </c>
      <c r="E16" s="47" t="s">
        <v>47</v>
      </c>
      <c r="F16" s="47" t="s">
        <v>47</v>
      </c>
    </row>
    <row r="17" spans="1:6" x14ac:dyDescent="0.3">
      <c r="A17" s="136" t="s">
        <v>6</v>
      </c>
      <c r="B17" s="138"/>
      <c r="C17" s="138"/>
      <c r="D17" s="138"/>
      <c r="E17" s="138"/>
      <c r="F17" s="138"/>
    </row>
    <row r="18" spans="1:6" x14ac:dyDescent="0.3">
      <c r="A18" s="11" t="s">
        <v>36</v>
      </c>
      <c r="B18" s="47">
        <v>669</v>
      </c>
      <c r="C18" s="47">
        <v>135</v>
      </c>
      <c r="D18" s="47">
        <v>534</v>
      </c>
      <c r="E18" s="47">
        <f>C18/$B18*100</f>
        <v>20.179372197309416</v>
      </c>
      <c r="F18" s="47">
        <f>D18/$B18*100</f>
        <v>79.820627802690581</v>
      </c>
    </row>
    <row r="19" spans="1:6" x14ac:dyDescent="0.3">
      <c r="A19" s="7" t="s">
        <v>40</v>
      </c>
      <c r="B19" s="138">
        <v>349</v>
      </c>
      <c r="C19" s="138" t="s">
        <v>47</v>
      </c>
      <c r="D19" s="138" t="s">
        <v>47</v>
      </c>
      <c r="E19" s="138" t="s">
        <v>47</v>
      </c>
      <c r="F19" s="138" t="s">
        <v>47</v>
      </c>
    </row>
    <row r="20" spans="1:6" x14ac:dyDescent="0.3">
      <c r="A20" s="11" t="s">
        <v>38</v>
      </c>
      <c r="B20" s="47">
        <v>13610</v>
      </c>
      <c r="C20" s="47">
        <v>10632</v>
      </c>
      <c r="D20" s="47">
        <v>2978</v>
      </c>
      <c r="E20" s="47">
        <f>C20/$B20*100</f>
        <v>78.11903012490815</v>
      </c>
      <c r="F20" s="47">
        <f>D20/$B20*100</f>
        <v>21.880969875091843</v>
      </c>
    </row>
    <row r="21" spans="1:6" x14ac:dyDescent="0.3">
      <c r="A21" s="43" t="s">
        <v>60</v>
      </c>
      <c r="B21" s="138">
        <v>574</v>
      </c>
      <c r="C21" s="138" t="s">
        <v>47</v>
      </c>
      <c r="D21" s="138" t="s">
        <v>47</v>
      </c>
      <c r="E21" s="138" t="s">
        <v>47</v>
      </c>
      <c r="F21" s="138" t="s">
        <v>47</v>
      </c>
    </row>
  </sheetData>
  <mergeCells count="2">
    <mergeCell ref="B5:D5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450B-53A2-4B68-A174-0ED8579B2A2C}">
  <dimension ref="A1:H63"/>
  <sheetViews>
    <sheetView workbookViewId="0">
      <pane ySplit="6" topLeftCell="A7" activePane="bottomLeft" state="frozen"/>
      <selection pane="bottomLeft"/>
    </sheetView>
  </sheetViews>
  <sheetFormatPr defaultColWidth="9.140625" defaultRowHeight="15" x14ac:dyDescent="0.3"/>
  <cols>
    <col min="1" max="1" width="16.28515625" style="1" customWidth="1"/>
    <col min="2" max="8" width="13.7109375" style="2" customWidth="1"/>
    <col min="9" max="16384" width="9.140625" style="1"/>
  </cols>
  <sheetData>
    <row r="1" spans="1:8" x14ac:dyDescent="0.3">
      <c r="A1" s="46" t="s">
        <v>106</v>
      </c>
    </row>
    <row r="2" spans="1:8" x14ac:dyDescent="0.3">
      <c r="A2" s="3" t="s">
        <v>95</v>
      </c>
      <c r="E2" s="16"/>
    </row>
    <row r="3" spans="1:8" x14ac:dyDescent="0.3">
      <c r="A3" s="46" t="s">
        <v>61</v>
      </c>
      <c r="E3" s="15"/>
      <c r="H3" s="18"/>
    </row>
    <row r="4" spans="1:8" ht="15.75" thickBot="1" x14ac:dyDescent="0.35"/>
    <row r="5" spans="1:8" ht="15.75" thickBot="1" x14ac:dyDescent="0.35">
      <c r="A5" s="4"/>
      <c r="B5" s="14"/>
      <c r="C5" s="110" t="s">
        <v>24</v>
      </c>
      <c r="D5" s="111"/>
      <c r="E5" s="111"/>
      <c r="F5" s="111"/>
      <c r="G5" s="111"/>
      <c r="H5" s="112"/>
    </row>
    <row r="6" spans="1:8" ht="31.5" thickBot="1" x14ac:dyDescent="0.35">
      <c r="A6" s="4"/>
      <c r="B6" s="139" t="s">
        <v>26</v>
      </c>
      <c r="C6" s="139" t="s">
        <v>27</v>
      </c>
      <c r="D6" s="139" t="s">
        <v>20</v>
      </c>
      <c r="E6" s="139" t="s">
        <v>21</v>
      </c>
      <c r="F6" s="139" t="s">
        <v>25</v>
      </c>
      <c r="G6" s="139" t="s">
        <v>22</v>
      </c>
      <c r="H6" s="139" t="s">
        <v>23</v>
      </c>
    </row>
    <row r="7" spans="1:8" x14ac:dyDescent="0.3">
      <c r="A7" s="9" t="s">
        <v>7</v>
      </c>
      <c r="B7" s="10"/>
      <c r="C7" s="10"/>
      <c r="D7" s="10"/>
      <c r="E7" s="10"/>
      <c r="F7" s="10"/>
      <c r="G7" s="10"/>
      <c r="H7" s="10"/>
    </row>
    <row r="8" spans="1:8" x14ac:dyDescent="0.3">
      <c r="A8" s="7" t="s">
        <v>4</v>
      </c>
      <c r="B8" s="80">
        <v>6268353</v>
      </c>
      <c r="C8" s="69">
        <v>313.89499999999998</v>
      </c>
      <c r="D8" s="69">
        <v>46.98</v>
      </c>
      <c r="E8" s="69">
        <v>162.024</v>
      </c>
      <c r="F8" s="68">
        <v>280.875</v>
      </c>
      <c r="G8" s="68">
        <v>378.52800000000002</v>
      </c>
      <c r="H8" s="68">
        <v>493.39299999999997</v>
      </c>
    </row>
    <row r="9" spans="1:8" x14ac:dyDescent="0.3">
      <c r="A9" s="11" t="s">
        <v>5</v>
      </c>
      <c r="B9" s="71">
        <v>3203781</v>
      </c>
      <c r="C9" s="61">
        <v>277.54199999999997</v>
      </c>
      <c r="D9" s="61">
        <v>50.19</v>
      </c>
      <c r="E9" s="61">
        <v>156.215</v>
      </c>
      <c r="F9" s="29">
        <v>261.43599999999998</v>
      </c>
      <c r="G9" s="29">
        <v>347.83199999999999</v>
      </c>
      <c r="H9" s="29">
        <v>448.90300000000002</v>
      </c>
    </row>
    <row r="10" spans="1:8" x14ac:dyDescent="0.3">
      <c r="A10" s="6" t="s">
        <v>6</v>
      </c>
      <c r="B10" s="72">
        <v>3064572</v>
      </c>
      <c r="C10" s="62">
        <v>348.66899999999998</v>
      </c>
      <c r="D10" s="62">
        <v>43.677</v>
      </c>
      <c r="E10" s="62">
        <v>171.42599999999999</v>
      </c>
      <c r="F10" s="28">
        <v>303.53899999999999</v>
      </c>
      <c r="G10" s="28">
        <v>407.27100000000002</v>
      </c>
      <c r="H10" s="28">
        <v>535.53800000000001</v>
      </c>
    </row>
    <row r="11" spans="1:8" x14ac:dyDescent="0.3">
      <c r="A11" s="13" t="s">
        <v>90</v>
      </c>
      <c r="B11" s="65"/>
      <c r="C11" s="12"/>
      <c r="D11" s="12"/>
      <c r="E11" s="12"/>
      <c r="F11" s="12"/>
      <c r="G11" s="12"/>
      <c r="H11" s="12"/>
    </row>
    <row r="12" spans="1:8" x14ac:dyDescent="0.3">
      <c r="A12" s="7" t="s">
        <v>4</v>
      </c>
      <c r="B12" s="66">
        <v>25596</v>
      </c>
      <c r="C12" s="28">
        <v>144.27699999999999</v>
      </c>
      <c r="D12" s="28">
        <v>109.477</v>
      </c>
      <c r="E12" s="28">
        <v>133.136</v>
      </c>
      <c r="F12" s="28">
        <v>147.489</v>
      </c>
      <c r="G12" s="28">
        <v>155.041</v>
      </c>
      <c r="H12" s="28">
        <v>158.59399999999999</v>
      </c>
    </row>
    <row r="13" spans="1:8" x14ac:dyDescent="0.3">
      <c r="A13" s="11" t="s">
        <v>5</v>
      </c>
      <c r="B13" s="67">
        <v>10394</v>
      </c>
      <c r="C13" s="29">
        <v>143.25</v>
      </c>
      <c r="D13" s="29">
        <v>109.968</v>
      </c>
      <c r="E13" s="29">
        <v>133.46199999999999</v>
      </c>
      <c r="F13" s="29">
        <v>147.815</v>
      </c>
      <c r="G13" s="29">
        <v>155.102</v>
      </c>
      <c r="H13" s="29">
        <v>158.08600000000001</v>
      </c>
    </row>
    <row r="14" spans="1:8" x14ac:dyDescent="0.3">
      <c r="A14" s="6" t="s">
        <v>6</v>
      </c>
      <c r="B14" s="66">
        <v>15202</v>
      </c>
      <c r="C14" s="28">
        <v>144.97999999999999</v>
      </c>
      <c r="D14" s="28">
        <v>108.932</v>
      </c>
      <c r="E14" s="28">
        <v>132.92099999999999</v>
      </c>
      <c r="F14" s="28">
        <v>147.256</v>
      </c>
      <c r="G14" s="28">
        <v>154.983</v>
      </c>
      <c r="H14" s="28">
        <v>158.83199999999999</v>
      </c>
    </row>
    <row r="15" spans="1:8" x14ac:dyDescent="0.3">
      <c r="A15" s="13" t="s">
        <v>85</v>
      </c>
      <c r="B15" s="67"/>
      <c r="C15" s="29"/>
      <c r="D15" s="29"/>
      <c r="E15" s="29"/>
      <c r="F15" s="29"/>
      <c r="G15" s="29"/>
      <c r="H15" s="29"/>
    </row>
    <row r="16" spans="1:8" x14ac:dyDescent="0.3">
      <c r="A16" s="5" t="s">
        <v>4</v>
      </c>
      <c r="B16" s="66"/>
      <c r="C16" s="28"/>
      <c r="D16" s="28"/>
      <c r="E16" s="28"/>
      <c r="F16" s="28"/>
      <c r="G16" s="28"/>
      <c r="H16" s="28"/>
    </row>
    <row r="17" spans="1:8" x14ac:dyDescent="0.3">
      <c r="A17" s="11" t="s">
        <v>10</v>
      </c>
      <c r="B17" s="67">
        <v>6887</v>
      </c>
      <c r="C17" s="29">
        <v>129.77513329461306</v>
      </c>
      <c r="D17" s="29">
        <v>68.66</v>
      </c>
      <c r="E17" s="29">
        <v>123.328</v>
      </c>
      <c r="F17" s="29">
        <v>143.29499999999999</v>
      </c>
      <c r="G17" s="29">
        <v>150.60599999999999</v>
      </c>
      <c r="H17" s="29">
        <v>154.11500000000001</v>
      </c>
    </row>
    <row r="18" spans="1:8" x14ac:dyDescent="0.3">
      <c r="A18" s="6" t="s">
        <v>11</v>
      </c>
      <c r="B18" s="66">
        <v>11665</v>
      </c>
      <c r="C18" s="28">
        <v>149.0630704672096</v>
      </c>
      <c r="D18" s="28">
        <v>121.18300000000001</v>
      </c>
      <c r="E18" s="28">
        <v>137.76400000000001</v>
      </c>
      <c r="F18" s="28">
        <v>150.29400000000001</v>
      </c>
      <c r="G18" s="28">
        <v>156.07900000000001</v>
      </c>
      <c r="H18" s="28">
        <v>158.66499999999999</v>
      </c>
    </row>
    <row r="19" spans="1:8" x14ac:dyDescent="0.3">
      <c r="A19" s="11" t="s">
        <v>12</v>
      </c>
      <c r="B19" s="67">
        <v>7044</v>
      </c>
      <c r="C19" s="29">
        <v>150.53004003407153</v>
      </c>
      <c r="D19" s="29">
        <v>112.916</v>
      </c>
      <c r="E19" s="29">
        <v>132.58199999999999</v>
      </c>
      <c r="F19" s="29">
        <v>147.054</v>
      </c>
      <c r="G19" s="29">
        <v>155.84200000000001</v>
      </c>
      <c r="H19" s="29">
        <v>161.262</v>
      </c>
    </row>
    <row r="20" spans="1:8" x14ac:dyDescent="0.3">
      <c r="A20" s="5" t="s">
        <v>5</v>
      </c>
      <c r="B20" s="66"/>
      <c r="C20" s="28"/>
      <c r="D20" s="28"/>
      <c r="E20" s="28"/>
      <c r="F20" s="28"/>
      <c r="G20" s="28"/>
      <c r="H20" s="28"/>
    </row>
    <row r="21" spans="1:8" x14ac:dyDescent="0.3">
      <c r="A21" s="11" t="s">
        <v>10</v>
      </c>
      <c r="B21" s="67">
        <v>2589</v>
      </c>
      <c r="C21" s="29">
        <v>129.70401853997683</v>
      </c>
      <c r="D21" s="29">
        <v>72.710999999999999</v>
      </c>
      <c r="E21" s="29">
        <v>123.792</v>
      </c>
      <c r="F21" s="29">
        <v>143.40100000000001</v>
      </c>
      <c r="G21" s="29">
        <v>150.512</v>
      </c>
      <c r="H21" s="29">
        <v>153.851</v>
      </c>
    </row>
    <row r="22" spans="1:8" x14ac:dyDescent="0.3">
      <c r="A22" s="6" t="s">
        <v>11</v>
      </c>
      <c r="B22" s="66">
        <v>4811</v>
      </c>
      <c r="C22" s="28">
        <v>147.9373554354604</v>
      </c>
      <c r="D22" s="28">
        <v>121.965</v>
      </c>
      <c r="E22" s="28">
        <v>138.96700000000001</v>
      </c>
      <c r="F22" s="28">
        <v>150.679</v>
      </c>
      <c r="G22" s="28">
        <v>156.00299999999999</v>
      </c>
      <c r="H22" s="28">
        <v>158.59399999999999</v>
      </c>
    </row>
    <row r="23" spans="1:8" x14ac:dyDescent="0.3">
      <c r="A23" s="11" t="s">
        <v>12</v>
      </c>
      <c r="B23" s="67">
        <v>2994</v>
      </c>
      <c r="C23" s="29">
        <v>147.43049432197728</v>
      </c>
      <c r="D23" s="29">
        <v>111.3</v>
      </c>
      <c r="E23" s="29">
        <v>131.839</v>
      </c>
      <c r="F23" s="29">
        <v>147.108</v>
      </c>
      <c r="G23" s="29">
        <v>155.733</v>
      </c>
      <c r="H23" s="29">
        <v>159.547</v>
      </c>
    </row>
    <row r="24" spans="1:8" x14ac:dyDescent="0.3">
      <c r="A24" s="5" t="s">
        <v>6</v>
      </c>
      <c r="B24" s="66"/>
      <c r="C24" s="28"/>
      <c r="D24" s="28"/>
      <c r="E24" s="28"/>
      <c r="F24" s="28"/>
      <c r="G24" s="28"/>
      <c r="H24" s="28"/>
    </row>
    <row r="25" spans="1:8" x14ac:dyDescent="0.3">
      <c r="A25" s="11" t="s">
        <v>10</v>
      </c>
      <c r="B25" s="67">
        <v>4298</v>
      </c>
      <c r="C25" s="29">
        <v>129.81797091670543</v>
      </c>
      <c r="D25" s="29">
        <v>67.241</v>
      </c>
      <c r="E25" s="29">
        <v>122.92100000000001</v>
      </c>
      <c r="F25" s="29">
        <v>143.23349999999999</v>
      </c>
      <c r="G25" s="29">
        <v>150.67699999999999</v>
      </c>
      <c r="H25" s="29">
        <v>154.24299999999999</v>
      </c>
    </row>
    <row r="26" spans="1:8" x14ac:dyDescent="0.3">
      <c r="A26" s="6" t="s">
        <v>11</v>
      </c>
      <c r="B26" s="66">
        <v>6854</v>
      </c>
      <c r="C26" s="28">
        <v>149.85323898453458</v>
      </c>
      <c r="D26" s="28">
        <v>120.94</v>
      </c>
      <c r="E26" s="28">
        <v>137.22999999999999</v>
      </c>
      <c r="F26" s="28">
        <v>150.083</v>
      </c>
      <c r="G26" s="28">
        <v>156.11799999999999</v>
      </c>
      <c r="H26" s="28">
        <v>158.93100000000001</v>
      </c>
    </row>
    <row r="27" spans="1:8" x14ac:dyDescent="0.3">
      <c r="A27" s="11" t="s">
        <v>12</v>
      </c>
      <c r="B27" s="67">
        <v>4050</v>
      </c>
      <c r="C27" s="29">
        <v>152.82140790123458</v>
      </c>
      <c r="D27" s="29">
        <v>113.773</v>
      </c>
      <c r="E27" s="29">
        <v>133.06</v>
      </c>
      <c r="F27" s="29">
        <v>147.041</v>
      </c>
      <c r="G27" s="29">
        <v>155.92400000000001</v>
      </c>
      <c r="H27" s="29">
        <v>163.036</v>
      </c>
    </row>
    <row r="28" spans="1:8" x14ac:dyDescent="0.3">
      <c r="A28" s="41" t="s">
        <v>86</v>
      </c>
      <c r="B28" s="44"/>
      <c r="C28" s="56"/>
      <c r="D28" s="56"/>
      <c r="E28" s="57"/>
      <c r="F28" s="57"/>
      <c r="G28" s="28"/>
      <c r="H28" s="28"/>
    </row>
    <row r="29" spans="1:8" x14ac:dyDescent="0.3">
      <c r="A29" s="27" t="s">
        <v>4</v>
      </c>
      <c r="B29" s="47"/>
      <c r="C29" s="58"/>
      <c r="D29" s="58"/>
      <c r="E29" s="59"/>
      <c r="F29" s="59"/>
      <c r="G29" s="29"/>
      <c r="H29" s="29"/>
    </row>
    <row r="30" spans="1:8" x14ac:dyDescent="0.3">
      <c r="A30" s="53" t="s">
        <v>57</v>
      </c>
      <c r="B30" s="70">
        <v>689</v>
      </c>
      <c r="C30" s="28">
        <v>31.654</v>
      </c>
      <c r="D30" s="28">
        <v>0</v>
      </c>
      <c r="E30" s="28">
        <v>2.9740000000000002</v>
      </c>
      <c r="F30" s="28">
        <v>14.009</v>
      </c>
      <c r="G30" s="28">
        <v>54.667000000000002</v>
      </c>
      <c r="H30" s="28">
        <v>86.171000000000006</v>
      </c>
    </row>
    <row r="31" spans="1:8" x14ac:dyDescent="0.3">
      <c r="A31" s="11" t="s">
        <v>58</v>
      </c>
      <c r="B31" s="71">
        <v>6198</v>
      </c>
      <c r="C31" s="29">
        <v>140.68299999999999</v>
      </c>
      <c r="D31" s="29">
        <v>108.801</v>
      </c>
      <c r="E31" s="29">
        <v>131.798</v>
      </c>
      <c r="F31" s="29">
        <v>145.376</v>
      </c>
      <c r="G31" s="29">
        <v>151.042</v>
      </c>
      <c r="H31" s="29">
        <v>154.495</v>
      </c>
    </row>
    <row r="32" spans="1:8" x14ac:dyDescent="0.3">
      <c r="A32" s="54" t="s">
        <v>5</v>
      </c>
      <c r="B32" s="72"/>
      <c r="C32" s="143"/>
      <c r="D32" s="57"/>
      <c r="E32" s="57"/>
      <c r="F32" s="57"/>
      <c r="G32" s="28"/>
      <c r="H32" s="28"/>
    </row>
    <row r="33" spans="1:8" x14ac:dyDescent="0.3">
      <c r="A33" s="11" t="s">
        <v>57</v>
      </c>
      <c r="B33" s="71">
        <v>254</v>
      </c>
      <c r="C33" s="29">
        <v>31.908000000000001</v>
      </c>
      <c r="D33" s="29">
        <v>0</v>
      </c>
      <c r="E33" s="29">
        <v>2.6160000000000001</v>
      </c>
      <c r="F33" s="29">
        <v>13.516</v>
      </c>
      <c r="G33" s="29">
        <v>55.055</v>
      </c>
      <c r="H33" s="29">
        <v>86.903000000000006</v>
      </c>
    </row>
    <row r="34" spans="1:8" x14ac:dyDescent="0.3">
      <c r="A34" s="6" t="s">
        <v>58</v>
      </c>
      <c r="B34" s="72">
        <v>2335</v>
      </c>
      <c r="C34" s="76">
        <v>140.34200000000001</v>
      </c>
      <c r="D34" s="76">
        <v>110.01</v>
      </c>
      <c r="E34" s="76">
        <v>131.90100000000001</v>
      </c>
      <c r="F34" s="76">
        <v>145.49799999999999</v>
      </c>
      <c r="G34" s="28">
        <v>150.94300000000001</v>
      </c>
      <c r="H34" s="28">
        <v>154.24799999999999</v>
      </c>
    </row>
    <row r="35" spans="1:8" x14ac:dyDescent="0.3">
      <c r="A35" s="55" t="s">
        <v>6</v>
      </c>
      <c r="B35" s="71"/>
      <c r="C35" s="144"/>
      <c r="D35" s="59"/>
      <c r="E35" s="59"/>
      <c r="F35" s="59"/>
      <c r="G35" s="29"/>
      <c r="H35" s="29"/>
    </row>
    <row r="36" spans="1:8" x14ac:dyDescent="0.3">
      <c r="A36" s="6" t="s">
        <v>57</v>
      </c>
      <c r="B36" s="72">
        <v>435</v>
      </c>
      <c r="C36" s="28">
        <v>31.506</v>
      </c>
      <c r="D36" s="28">
        <v>0</v>
      </c>
      <c r="E36" s="28">
        <v>2.99</v>
      </c>
      <c r="F36" s="28">
        <v>14.212</v>
      </c>
      <c r="G36" s="28">
        <v>54.292999999999999</v>
      </c>
      <c r="H36" s="28">
        <v>81.99</v>
      </c>
    </row>
    <row r="37" spans="1:8" x14ac:dyDescent="0.3">
      <c r="A37" s="11" t="s">
        <v>58</v>
      </c>
      <c r="B37" s="71">
        <v>3863</v>
      </c>
      <c r="C37" s="29">
        <v>140.88900000000001</v>
      </c>
      <c r="D37" s="29">
        <v>108.191</v>
      </c>
      <c r="E37" s="29">
        <v>131.75299999999999</v>
      </c>
      <c r="F37" s="29">
        <v>145.24799999999999</v>
      </c>
      <c r="G37" s="29">
        <v>151.09100000000001</v>
      </c>
      <c r="H37" s="29">
        <v>154.702</v>
      </c>
    </row>
    <row r="38" spans="1:8" x14ac:dyDescent="0.3">
      <c r="A38" s="8" t="s">
        <v>91</v>
      </c>
      <c r="B38" s="66"/>
      <c r="C38" s="28"/>
      <c r="D38" s="28"/>
      <c r="E38" s="28"/>
      <c r="F38" s="28"/>
      <c r="G38" s="28"/>
      <c r="H38" s="28"/>
    </row>
    <row r="39" spans="1:8" x14ac:dyDescent="0.3">
      <c r="A39" s="27" t="s">
        <v>4</v>
      </c>
      <c r="B39" s="67"/>
      <c r="C39" s="29"/>
      <c r="D39" s="29"/>
      <c r="E39" s="29"/>
      <c r="F39" s="29"/>
      <c r="G39" s="29"/>
      <c r="H39" s="29"/>
    </row>
    <row r="40" spans="1:8" x14ac:dyDescent="0.3">
      <c r="A40" s="6" t="s">
        <v>13</v>
      </c>
      <c r="B40" s="66">
        <v>9451</v>
      </c>
      <c r="C40" s="28">
        <v>141.99585408951432</v>
      </c>
      <c r="D40" s="28">
        <v>105.911</v>
      </c>
      <c r="E40" s="28">
        <v>130.96799999999999</v>
      </c>
      <c r="F40" s="28">
        <v>146.79400000000001</v>
      </c>
      <c r="G40" s="28">
        <v>154.96</v>
      </c>
      <c r="H40" s="28">
        <v>158.364</v>
      </c>
    </row>
    <row r="41" spans="1:8" x14ac:dyDescent="0.3">
      <c r="A41" s="11" t="s">
        <v>14</v>
      </c>
      <c r="B41" s="67">
        <v>4802</v>
      </c>
      <c r="C41" s="29">
        <v>154.13243502707206</v>
      </c>
      <c r="D41" s="29">
        <v>117.20399999999999</v>
      </c>
      <c r="E41" s="29">
        <v>136.03</v>
      </c>
      <c r="F41" s="29">
        <v>150.17949999999999</v>
      </c>
      <c r="G41" s="29">
        <v>156.69200000000001</v>
      </c>
      <c r="H41" s="29">
        <v>171.803</v>
      </c>
    </row>
    <row r="42" spans="1:8" x14ac:dyDescent="0.3">
      <c r="A42" s="6" t="s">
        <v>15</v>
      </c>
      <c r="B42" s="66">
        <v>545</v>
      </c>
      <c r="C42" s="28">
        <v>167.97171926605503</v>
      </c>
      <c r="D42" s="28">
        <v>107.224</v>
      </c>
      <c r="E42" s="28">
        <v>134.363</v>
      </c>
      <c r="F42" s="28">
        <v>151.33799999999999</v>
      </c>
      <c r="G42" s="28">
        <v>159.535</v>
      </c>
      <c r="H42" s="28">
        <v>206.03200000000001</v>
      </c>
    </row>
    <row r="43" spans="1:8" x14ac:dyDescent="0.3">
      <c r="A43" s="11" t="s">
        <v>18</v>
      </c>
      <c r="B43" s="67">
        <v>10798</v>
      </c>
      <c r="C43" s="29">
        <v>140.69497175402853</v>
      </c>
      <c r="D43" s="29">
        <v>108.64400000000001</v>
      </c>
      <c r="E43" s="29">
        <v>133.494</v>
      </c>
      <c r="F43" s="29">
        <v>146.9735</v>
      </c>
      <c r="G43" s="29">
        <v>153.643</v>
      </c>
      <c r="H43" s="29">
        <v>156.863</v>
      </c>
    </row>
    <row r="44" spans="1:8" x14ac:dyDescent="0.3">
      <c r="A44" s="5" t="s">
        <v>5</v>
      </c>
      <c r="B44" s="66"/>
      <c r="C44" s="28"/>
      <c r="D44" s="28"/>
      <c r="E44" s="28"/>
      <c r="F44" s="28"/>
      <c r="G44" s="28"/>
      <c r="H44" s="28"/>
    </row>
    <row r="45" spans="1:8" x14ac:dyDescent="0.3">
      <c r="A45" s="11" t="s">
        <v>13</v>
      </c>
      <c r="B45" s="67">
        <v>3802</v>
      </c>
      <c r="C45" s="29">
        <v>140.76235192004208</v>
      </c>
      <c r="D45" s="29">
        <v>106.68600000000001</v>
      </c>
      <c r="E45" s="29">
        <v>130.47800000000001</v>
      </c>
      <c r="F45" s="29">
        <v>146.93799999999999</v>
      </c>
      <c r="G45" s="29">
        <v>154.88</v>
      </c>
      <c r="H45" s="29">
        <v>157.72300000000001</v>
      </c>
    </row>
    <row r="46" spans="1:8" x14ac:dyDescent="0.3">
      <c r="A46" s="6" t="s">
        <v>14</v>
      </c>
      <c r="B46" s="66">
        <v>1857</v>
      </c>
      <c r="C46" s="28">
        <v>150.41822024771139</v>
      </c>
      <c r="D46" s="28">
        <v>118.538</v>
      </c>
      <c r="E46" s="28">
        <v>136.428</v>
      </c>
      <c r="F46" s="28">
        <v>150.29400000000001</v>
      </c>
      <c r="G46" s="28">
        <v>156.66800000000001</v>
      </c>
      <c r="H46" s="28">
        <v>165.14400000000001</v>
      </c>
    </row>
    <row r="47" spans="1:8" x14ac:dyDescent="0.3">
      <c r="A47" s="11" t="s">
        <v>15</v>
      </c>
      <c r="B47" s="67">
        <v>240</v>
      </c>
      <c r="C47" s="29">
        <v>157.02209166666668</v>
      </c>
      <c r="D47" s="29">
        <v>103.944</v>
      </c>
      <c r="E47" s="29">
        <v>132.84549999999999</v>
      </c>
      <c r="F47" s="29">
        <v>150.64949999999999</v>
      </c>
      <c r="G47" s="29">
        <v>158.93</v>
      </c>
      <c r="H47" s="29">
        <v>193.25700000000001</v>
      </c>
    </row>
    <row r="48" spans="1:8" x14ac:dyDescent="0.3">
      <c r="A48" s="6" t="s">
        <v>18</v>
      </c>
      <c r="B48" s="66">
        <v>4495</v>
      </c>
      <c r="C48" s="28">
        <v>141.65669010011123</v>
      </c>
      <c r="D48" s="28">
        <v>109.968</v>
      </c>
      <c r="E48" s="28">
        <v>134.161</v>
      </c>
      <c r="F48" s="28">
        <v>147.56899999999999</v>
      </c>
      <c r="G48" s="28">
        <v>153.95400000000001</v>
      </c>
      <c r="H48" s="28">
        <v>156.9</v>
      </c>
    </row>
    <row r="49" spans="1:8" x14ac:dyDescent="0.3">
      <c r="A49" s="27" t="s">
        <v>6</v>
      </c>
      <c r="B49" s="67"/>
      <c r="C49" s="29"/>
      <c r="D49" s="29"/>
      <c r="E49" s="29"/>
      <c r="F49" s="29"/>
      <c r="G49" s="29"/>
      <c r="H49" s="29"/>
    </row>
    <row r="50" spans="1:8" x14ac:dyDescent="0.3">
      <c r="A50" s="6" t="s">
        <v>13</v>
      </c>
      <c r="B50" s="66">
        <v>5649</v>
      </c>
      <c r="C50" s="28">
        <v>142.82604974331738</v>
      </c>
      <c r="D50" s="28">
        <v>105.584</v>
      </c>
      <c r="E50" s="28">
        <v>131.17400000000001</v>
      </c>
      <c r="F50" s="28">
        <v>146.66300000000001</v>
      </c>
      <c r="G50" s="28">
        <v>155.024</v>
      </c>
      <c r="H50" s="28">
        <v>158.80099999999999</v>
      </c>
    </row>
    <row r="51" spans="1:8" x14ac:dyDescent="0.3">
      <c r="A51" s="11" t="s">
        <v>14</v>
      </c>
      <c r="B51" s="67">
        <v>2945</v>
      </c>
      <c r="C51" s="29">
        <v>156.47447130730049</v>
      </c>
      <c r="D51" s="29">
        <v>116.05200000000001</v>
      </c>
      <c r="E51" s="29">
        <v>135.79300000000001</v>
      </c>
      <c r="F51" s="29">
        <v>150.02500000000001</v>
      </c>
      <c r="G51" s="29">
        <v>156.71799999999999</v>
      </c>
      <c r="H51" s="29">
        <v>177.791</v>
      </c>
    </row>
    <row r="52" spans="1:8" x14ac:dyDescent="0.3">
      <c r="A52" s="6" t="s">
        <v>15</v>
      </c>
      <c r="B52" s="66">
        <v>305</v>
      </c>
      <c r="C52" s="28">
        <v>176.58781967213116</v>
      </c>
      <c r="D52" s="28">
        <v>110.02800000000001</v>
      </c>
      <c r="E52" s="28">
        <v>135.77199999999999</v>
      </c>
      <c r="F52" s="28">
        <v>151.684</v>
      </c>
      <c r="G52" s="28">
        <v>160.53</v>
      </c>
      <c r="H52" s="28">
        <v>213.70500000000001</v>
      </c>
    </row>
    <row r="53" spans="1:8" x14ac:dyDescent="0.3">
      <c r="A53" s="11" t="s">
        <v>18</v>
      </c>
      <c r="B53" s="67">
        <v>6303</v>
      </c>
      <c r="C53" s="29">
        <v>140.00911994288433</v>
      </c>
      <c r="D53" s="29">
        <v>107.849</v>
      </c>
      <c r="E53" s="29">
        <v>132.96799999999999</v>
      </c>
      <c r="F53" s="29">
        <v>146.52000000000001</v>
      </c>
      <c r="G53" s="29">
        <v>153.428</v>
      </c>
      <c r="H53" s="29">
        <v>156.82599999999999</v>
      </c>
    </row>
    <row r="54" spans="1:8" x14ac:dyDescent="0.3">
      <c r="A54" s="8" t="s">
        <v>92</v>
      </c>
      <c r="B54" s="66"/>
      <c r="C54" s="28"/>
      <c r="D54" s="28"/>
      <c r="E54" s="28"/>
      <c r="F54" s="28"/>
      <c r="G54" s="28"/>
      <c r="H54" s="28"/>
    </row>
    <row r="55" spans="1:8" x14ac:dyDescent="0.3">
      <c r="A55" s="27" t="s">
        <v>4</v>
      </c>
      <c r="B55" s="67"/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</row>
    <row r="56" spans="1:8" x14ac:dyDescent="0.3">
      <c r="A56" s="6" t="s">
        <v>16</v>
      </c>
      <c r="B56" s="66">
        <v>22981</v>
      </c>
      <c r="C56" s="28">
        <v>144.59188908228538</v>
      </c>
      <c r="D56" s="28">
        <v>110.163</v>
      </c>
      <c r="E56" s="28">
        <v>133.23400000000001</v>
      </c>
      <c r="F56" s="28">
        <v>147.50899999999999</v>
      </c>
      <c r="G56" s="28">
        <v>154.97900000000001</v>
      </c>
      <c r="H56" s="28">
        <v>158.59399999999999</v>
      </c>
    </row>
    <row r="57" spans="1:8" x14ac:dyDescent="0.3">
      <c r="A57" s="11" t="s">
        <v>17</v>
      </c>
      <c r="B57" s="67">
        <v>2615</v>
      </c>
      <c r="C57" s="29">
        <v>141.51030936902484</v>
      </c>
      <c r="D57" s="29">
        <v>102.328</v>
      </c>
      <c r="E57" s="29">
        <v>132.208</v>
      </c>
      <c r="F57" s="29">
        <v>147.316</v>
      </c>
      <c r="G57" s="29">
        <v>155.38499999999999</v>
      </c>
      <c r="H57" s="29">
        <v>158.60400000000001</v>
      </c>
    </row>
    <row r="58" spans="1:8" x14ac:dyDescent="0.3">
      <c r="A58" s="5" t="s">
        <v>5</v>
      </c>
      <c r="B58" s="66"/>
      <c r="C58" s="28"/>
      <c r="D58" s="28"/>
      <c r="E58" s="28"/>
      <c r="F58" s="28"/>
      <c r="G58" s="28"/>
      <c r="H58" s="28"/>
    </row>
    <row r="59" spans="1:8" x14ac:dyDescent="0.3">
      <c r="A59" s="11" t="s">
        <v>16</v>
      </c>
      <c r="B59" s="67">
        <v>9329</v>
      </c>
      <c r="C59" s="29">
        <v>143.35802829885304</v>
      </c>
      <c r="D59" s="29">
        <v>111.21599999999999</v>
      </c>
      <c r="E59" s="29">
        <v>133.57</v>
      </c>
      <c r="F59" s="29">
        <v>147.85900000000001</v>
      </c>
      <c r="G59" s="29">
        <v>155.08000000000001</v>
      </c>
      <c r="H59" s="29">
        <v>158.03899999999999</v>
      </c>
    </row>
    <row r="60" spans="1:8" x14ac:dyDescent="0.3">
      <c r="A60" s="6" t="s">
        <v>17</v>
      </c>
      <c r="B60" s="66">
        <v>1065</v>
      </c>
      <c r="C60" s="28">
        <v>142.30063380281692</v>
      </c>
      <c r="D60" s="28">
        <v>102.328</v>
      </c>
      <c r="E60" s="28">
        <v>131.49700000000001</v>
      </c>
      <c r="F60" s="28">
        <v>147.52600000000001</v>
      </c>
      <c r="G60" s="28">
        <v>155.376</v>
      </c>
      <c r="H60" s="28">
        <v>158.59399999999999</v>
      </c>
    </row>
    <row r="61" spans="1:8" x14ac:dyDescent="0.3">
      <c r="A61" s="27" t="s">
        <v>6</v>
      </c>
      <c r="B61" s="67"/>
      <c r="C61" s="29"/>
      <c r="D61" s="29"/>
      <c r="E61" s="29"/>
      <c r="F61" s="29"/>
      <c r="G61" s="29"/>
      <c r="H61" s="29"/>
    </row>
    <row r="62" spans="1:8" x14ac:dyDescent="0.3">
      <c r="A62" s="6" t="s">
        <v>16</v>
      </c>
      <c r="B62" s="66">
        <v>13652</v>
      </c>
      <c r="C62" s="28">
        <v>145.435039334896</v>
      </c>
      <c r="D62" s="28">
        <v>109.58499999999999</v>
      </c>
      <c r="E62" s="28">
        <v>132.96950000000001</v>
      </c>
      <c r="F62" s="28">
        <v>147.2715</v>
      </c>
      <c r="G62" s="28">
        <v>154.94399999999999</v>
      </c>
      <c r="H62" s="28">
        <v>158.86799999999999</v>
      </c>
    </row>
    <row r="63" spans="1:8" x14ac:dyDescent="0.3">
      <c r="A63" s="11" t="s">
        <v>17</v>
      </c>
      <c r="B63" s="67">
        <v>1550</v>
      </c>
      <c r="C63" s="29">
        <v>140.96727999999999</v>
      </c>
      <c r="D63" s="29">
        <v>102.6165</v>
      </c>
      <c r="E63" s="29">
        <v>132.47900000000001</v>
      </c>
      <c r="F63" s="29">
        <v>146.9855</v>
      </c>
      <c r="G63" s="29">
        <v>155.428</v>
      </c>
      <c r="H63" s="29">
        <v>158.66200000000001</v>
      </c>
    </row>
  </sheetData>
  <mergeCells count="1">
    <mergeCell ref="C5: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4BC3C-C870-4E16-9D58-5BB6E01E4A38}">
  <dimension ref="A1:H30"/>
  <sheetViews>
    <sheetView workbookViewId="0">
      <pane ySplit="6" topLeftCell="A7" activePane="bottomLeft" state="frozen"/>
      <selection pane="bottomLeft"/>
    </sheetView>
  </sheetViews>
  <sheetFormatPr defaultColWidth="9.140625" defaultRowHeight="15" x14ac:dyDescent="0.3"/>
  <cols>
    <col min="1" max="1" width="30.7109375" style="1" customWidth="1"/>
    <col min="2" max="8" width="13.7109375" style="2" customWidth="1"/>
    <col min="9" max="16384" width="9.140625" style="1"/>
  </cols>
  <sheetData>
    <row r="1" spans="1:8" x14ac:dyDescent="0.3">
      <c r="A1" s="46" t="s">
        <v>107</v>
      </c>
    </row>
    <row r="2" spans="1:8" x14ac:dyDescent="0.3">
      <c r="A2" s="3" t="s">
        <v>96</v>
      </c>
      <c r="C2" s="19"/>
      <c r="E2" s="16"/>
    </row>
    <row r="3" spans="1:8" x14ac:dyDescent="0.3">
      <c r="A3" s="46" t="s">
        <v>61</v>
      </c>
      <c r="E3" s="15"/>
      <c r="H3" s="18"/>
    </row>
    <row r="4" spans="1:8" ht="15.75" thickBot="1" x14ac:dyDescent="0.35">
      <c r="A4" s="46"/>
    </row>
    <row r="5" spans="1:8" ht="15.75" thickBot="1" x14ac:dyDescent="0.35">
      <c r="A5" s="4"/>
      <c r="B5" s="105"/>
      <c r="C5" s="17"/>
      <c r="D5" s="110" t="s">
        <v>24</v>
      </c>
      <c r="E5" s="111"/>
      <c r="F5" s="111"/>
      <c r="G5" s="111"/>
      <c r="H5" s="112"/>
    </row>
    <row r="6" spans="1:8" ht="30.75" thickBot="1" x14ac:dyDescent="0.35">
      <c r="A6" s="4"/>
      <c r="B6" s="141" t="s">
        <v>26</v>
      </c>
      <c r="C6" s="141" t="s">
        <v>27</v>
      </c>
      <c r="D6" s="141" t="s">
        <v>20</v>
      </c>
      <c r="E6" s="141" t="s">
        <v>21</v>
      </c>
      <c r="F6" s="141" t="s">
        <v>25</v>
      </c>
      <c r="G6" s="141" t="s">
        <v>22</v>
      </c>
      <c r="H6" s="141" t="s">
        <v>23</v>
      </c>
    </row>
    <row r="7" spans="1:8" x14ac:dyDescent="0.3">
      <c r="A7" s="9" t="s">
        <v>7</v>
      </c>
      <c r="B7" s="142"/>
      <c r="C7" s="10"/>
      <c r="D7" s="10"/>
      <c r="E7" s="10"/>
      <c r="F7" s="10"/>
      <c r="G7" s="10"/>
      <c r="H7" s="10"/>
    </row>
    <row r="8" spans="1:8" x14ac:dyDescent="0.3">
      <c r="A8" s="7" t="s">
        <v>4</v>
      </c>
      <c r="B8" s="80">
        <v>6268353</v>
      </c>
      <c r="C8" s="69">
        <v>313.89499999999998</v>
      </c>
      <c r="D8" s="69">
        <v>46.98</v>
      </c>
      <c r="E8" s="69">
        <v>162.024</v>
      </c>
      <c r="F8" s="68">
        <v>280.875</v>
      </c>
      <c r="G8" s="68">
        <v>378.52800000000002</v>
      </c>
      <c r="H8" s="68">
        <v>493.39299999999997</v>
      </c>
    </row>
    <row r="9" spans="1:8" x14ac:dyDescent="0.3">
      <c r="A9" s="11" t="s">
        <v>5</v>
      </c>
      <c r="B9" s="71">
        <v>3203781</v>
      </c>
      <c r="C9" s="61">
        <v>277.54199999999997</v>
      </c>
      <c r="D9" s="61">
        <v>50.19</v>
      </c>
      <c r="E9" s="61">
        <v>156.215</v>
      </c>
      <c r="F9" s="29">
        <v>261.43599999999998</v>
      </c>
      <c r="G9" s="29">
        <v>347.83199999999999</v>
      </c>
      <c r="H9" s="29">
        <v>448.90300000000002</v>
      </c>
    </row>
    <row r="10" spans="1:8" x14ac:dyDescent="0.3">
      <c r="A10" s="6" t="s">
        <v>6</v>
      </c>
      <c r="B10" s="72">
        <v>3064572</v>
      </c>
      <c r="C10" s="62">
        <v>348.66899999999998</v>
      </c>
      <c r="D10" s="62">
        <v>43.677</v>
      </c>
      <c r="E10" s="62">
        <v>171.42599999999999</v>
      </c>
      <c r="F10" s="28">
        <v>303.53899999999999</v>
      </c>
      <c r="G10" s="28">
        <v>407.27100000000002</v>
      </c>
      <c r="H10" s="28">
        <v>535.53800000000001</v>
      </c>
    </row>
    <row r="11" spans="1:8" x14ac:dyDescent="0.3">
      <c r="A11" s="13" t="s">
        <v>90</v>
      </c>
      <c r="B11" s="65"/>
      <c r="C11" s="12"/>
      <c r="D11" s="12"/>
      <c r="E11" s="12"/>
      <c r="F11" s="12"/>
      <c r="G11" s="12"/>
      <c r="H11" s="12"/>
    </row>
    <row r="12" spans="1:8" x14ac:dyDescent="0.3">
      <c r="A12" s="7" t="s">
        <v>4</v>
      </c>
      <c r="B12" s="64">
        <v>25596</v>
      </c>
      <c r="C12" s="28">
        <v>144.27699999999999</v>
      </c>
      <c r="D12" s="28">
        <v>109.477</v>
      </c>
      <c r="E12" s="28">
        <v>133.136</v>
      </c>
      <c r="F12" s="28">
        <v>147.489</v>
      </c>
      <c r="G12" s="28">
        <v>155.041</v>
      </c>
      <c r="H12" s="28">
        <v>158.59399999999999</v>
      </c>
    </row>
    <row r="13" spans="1:8" x14ac:dyDescent="0.3">
      <c r="A13" s="11" t="s">
        <v>5</v>
      </c>
      <c r="B13" s="65">
        <v>10394</v>
      </c>
      <c r="C13" s="29">
        <v>143.25</v>
      </c>
      <c r="D13" s="29">
        <v>109.968</v>
      </c>
      <c r="E13" s="29">
        <v>133.46199999999999</v>
      </c>
      <c r="F13" s="29">
        <v>147.815</v>
      </c>
      <c r="G13" s="29">
        <v>155.102</v>
      </c>
      <c r="H13" s="29">
        <v>158.08600000000001</v>
      </c>
    </row>
    <row r="14" spans="1:8" x14ac:dyDescent="0.3">
      <c r="A14" s="6" t="s">
        <v>6</v>
      </c>
      <c r="B14" s="64">
        <v>15202</v>
      </c>
      <c r="C14" s="28">
        <v>144.97999999999999</v>
      </c>
      <c r="D14" s="28">
        <v>108.932</v>
      </c>
      <c r="E14" s="28">
        <v>132.92099999999999</v>
      </c>
      <c r="F14" s="28">
        <v>147.256</v>
      </c>
      <c r="G14" s="28">
        <v>154.983</v>
      </c>
      <c r="H14" s="28">
        <v>158.83199999999999</v>
      </c>
    </row>
    <row r="15" spans="1:8" x14ac:dyDescent="0.3">
      <c r="A15" s="13" t="s">
        <v>39</v>
      </c>
      <c r="B15" s="65"/>
      <c r="C15" s="12"/>
      <c r="D15" s="12"/>
      <c r="E15" s="12"/>
      <c r="F15" s="12"/>
      <c r="G15" s="12"/>
      <c r="H15" s="12"/>
    </row>
    <row r="16" spans="1:8" x14ac:dyDescent="0.3">
      <c r="A16" s="20" t="s">
        <v>4</v>
      </c>
      <c r="B16" s="64"/>
      <c r="C16" s="35"/>
      <c r="D16" s="35"/>
      <c r="E16" s="35"/>
      <c r="F16" s="35"/>
      <c r="G16" s="35"/>
      <c r="H16" s="35"/>
    </row>
    <row r="17" spans="1:8" x14ac:dyDescent="0.3">
      <c r="A17" s="11" t="s">
        <v>36</v>
      </c>
      <c r="B17" s="65">
        <v>959</v>
      </c>
      <c r="C17" s="29">
        <v>191.37704900938476</v>
      </c>
      <c r="D17" s="29">
        <v>125.892</v>
      </c>
      <c r="E17" s="29">
        <v>150.93299999999999</v>
      </c>
      <c r="F17" s="29">
        <v>189.37299999999999</v>
      </c>
      <c r="G17" s="29">
        <v>223.495</v>
      </c>
      <c r="H17" s="29">
        <v>246.91300000000001</v>
      </c>
    </row>
    <row r="18" spans="1:8" x14ac:dyDescent="0.3">
      <c r="A18" s="43" t="s">
        <v>40</v>
      </c>
      <c r="B18" s="74">
        <v>548</v>
      </c>
      <c r="C18" s="76">
        <v>56.844667883211685</v>
      </c>
      <c r="D18" s="76">
        <v>5</v>
      </c>
      <c r="E18" s="76">
        <v>12.6015</v>
      </c>
      <c r="F18" s="76">
        <v>34.076000000000001</v>
      </c>
      <c r="G18" s="76">
        <v>97.292000000000002</v>
      </c>
      <c r="H18" s="76">
        <v>141.11000000000001</v>
      </c>
    </row>
    <row r="19" spans="1:8" x14ac:dyDescent="0.3">
      <c r="A19" s="73" t="s">
        <v>38</v>
      </c>
      <c r="B19" s="65">
        <v>23250</v>
      </c>
      <c r="C19" s="29">
        <v>146.03150193548385</v>
      </c>
      <c r="D19" s="29">
        <v>117.202</v>
      </c>
      <c r="E19" s="29">
        <v>135.17699999999999</v>
      </c>
      <c r="F19" s="29">
        <v>147.8905</v>
      </c>
      <c r="G19" s="29">
        <v>154.82300000000001</v>
      </c>
      <c r="H19" s="29">
        <v>157.63200000000001</v>
      </c>
    </row>
    <row r="20" spans="1:8" x14ac:dyDescent="0.3">
      <c r="A20" s="43" t="s">
        <v>60</v>
      </c>
      <c r="B20" s="74">
        <v>839</v>
      </c>
      <c r="C20" s="76">
        <v>98.929408820023838</v>
      </c>
      <c r="D20" s="76">
        <v>0</v>
      </c>
      <c r="E20" s="76">
        <v>19.044</v>
      </c>
      <c r="F20" s="76">
        <v>108.608</v>
      </c>
      <c r="G20" s="76">
        <v>134.166</v>
      </c>
      <c r="H20" s="76">
        <v>153.64500000000001</v>
      </c>
    </row>
    <row r="21" spans="1:8" x14ac:dyDescent="0.3">
      <c r="A21" s="21" t="s">
        <v>5</v>
      </c>
      <c r="B21" s="65"/>
      <c r="C21" s="29"/>
      <c r="D21" s="29"/>
      <c r="E21" s="29"/>
      <c r="F21" s="29"/>
      <c r="G21" s="29"/>
      <c r="H21" s="29"/>
    </row>
    <row r="22" spans="1:8" x14ac:dyDescent="0.3">
      <c r="A22" s="43" t="s">
        <v>36</v>
      </c>
      <c r="B22" s="74">
        <v>290</v>
      </c>
      <c r="C22" s="76">
        <v>180.08032758620689</v>
      </c>
      <c r="D22" s="76">
        <v>124.04649999999999</v>
      </c>
      <c r="E22" s="76">
        <v>148.00800000000001</v>
      </c>
      <c r="F22" s="76">
        <v>172.90299999999999</v>
      </c>
      <c r="G22" s="76">
        <v>212.851</v>
      </c>
      <c r="H22" s="76">
        <v>237.87549999999999</v>
      </c>
    </row>
    <row r="23" spans="1:8" x14ac:dyDescent="0.3">
      <c r="A23" s="11" t="s">
        <v>40</v>
      </c>
      <c r="B23" s="65">
        <v>199</v>
      </c>
      <c r="C23" s="29">
        <v>56.456839195979896</v>
      </c>
      <c r="D23" s="29">
        <v>4.7480000000000002</v>
      </c>
      <c r="E23" s="29">
        <v>12.5</v>
      </c>
      <c r="F23" s="29">
        <v>31.925999999999998</v>
      </c>
      <c r="G23" s="29">
        <v>99.466999999999999</v>
      </c>
      <c r="H23" s="29">
        <v>139.59100000000001</v>
      </c>
    </row>
    <row r="24" spans="1:8" x14ac:dyDescent="0.3">
      <c r="A24" s="7" t="s">
        <v>38</v>
      </c>
      <c r="B24" s="64">
        <v>9640</v>
      </c>
      <c r="C24" s="28">
        <v>145.43990591286305</v>
      </c>
      <c r="D24" s="28">
        <v>116.37</v>
      </c>
      <c r="E24" s="28">
        <v>135.1885</v>
      </c>
      <c r="F24" s="28">
        <v>148.17500000000001</v>
      </c>
      <c r="G24" s="28">
        <v>155.01150000000001</v>
      </c>
      <c r="H24" s="28">
        <v>157.64599999999999</v>
      </c>
    </row>
    <row r="25" spans="1:8" x14ac:dyDescent="0.3">
      <c r="A25" s="43" t="s">
        <v>60</v>
      </c>
      <c r="B25" s="65">
        <v>265</v>
      </c>
      <c r="C25" s="29">
        <v>88.446498113207554</v>
      </c>
      <c r="D25" s="29">
        <v>0</v>
      </c>
      <c r="E25" s="29">
        <v>10.025</v>
      </c>
      <c r="F25" s="29">
        <v>106.68600000000001</v>
      </c>
      <c r="G25" s="29">
        <v>135.71</v>
      </c>
      <c r="H25" s="29">
        <v>153.685</v>
      </c>
    </row>
    <row r="26" spans="1:8" x14ac:dyDescent="0.3">
      <c r="A26" s="20" t="s">
        <v>6</v>
      </c>
      <c r="B26" s="64"/>
      <c r="C26" s="28"/>
      <c r="D26" s="28"/>
      <c r="E26" s="28"/>
      <c r="F26" s="28"/>
      <c r="G26" s="28"/>
      <c r="H26" s="28"/>
    </row>
    <row r="27" spans="1:8" x14ac:dyDescent="0.3">
      <c r="A27" s="11" t="s">
        <v>36</v>
      </c>
      <c r="B27" s="65">
        <v>669</v>
      </c>
      <c r="C27" s="29">
        <v>196.27398355754858</v>
      </c>
      <c r="D27" s="29">
        <v>127.96599999999999</v>
      </c>
      <c r="E27" s="29">
        <v>151.744</v>
      </c>
      <c r="F27" s="29">
        <v>196.142</v>
      </c>
      <c r="G27" s="29">
        <v>227.79599999999999</v>
      </c>
      <c r="H27" s="29">
        <v>252.55699999999999</v>
      </c>
    </row>
    <row r="28" spans="1:8" x14ac:dyDescent="0.3">
      <c r="A28" s="43" t="s">
        <v>40</v>
      </c>
      <c r="B28" s="74">
        <v>349</v>
      </c>
      <c r="C28" s="76">
        <v>57.065808022922631</v>
      </c>
      <c r="D28" s="76">
        <v>5.157</v>
      </c>
      <c r="E28" s="76">
        <v>12.677</v>
      </c>
      <c r="F28" s="76">
        <v>37.566000000000003</v>
      </c>
      <c r="G28" s="76">
        <v>95.564999999999998</v>
      </c>
      <c r="H28" s="76">
        <v>141.429</v>
      </c>
    </row>
    <row r="29" spans="1:8" x14ac:dyDescent="0.3">
      <c r="A29" s="73" t="s">
        <v>38</v>
      </c>
      <c r="B29" s="65">
        <v>13610</v>
      </c>
      <c r="C29" s="29">
        <v>146.45053100661278</v>
      </c>
      <c r="D29" s="29">
        <v>117.88800000000001</v>
      </c>
      <c r="E29" s="29">
        <v>135.16999999999999</v>
      </c>
      <c r="F29" s="29">
        <v>147.679</v>
      </c>
      <c r="G29" s="29">
        <v>154.63999999999999</v>
      </c>
      <c r="H29" s="29">
        <v>157.62200000000001</v>
      </c>
    </row>
    <row r="30" spans="1:8" x14ac:dyDescent="0.3">
      <c r="A30" s="43" t="s">
        <v>60</v>
      </c>
      <c r="B30" s="74">
        <v>574</v>
      </c>
      <c r="C30" s="76">
        <v>103.76908013937282</v>
      </c>
      <c r="D30" s="76">
        <v>0</v>
      </c>
      <c r="E30" s="76">
        <v>21.814</v>
      </c>
      <c r="F30" s="76">
        <v>109.4255</v>
      </c>
      <c r="G30" s="76">
        <v>132.64500000000001</v>
      </c>
      <c r="H30" s="76">
        <v>153.21100000000001</v>
      </c>
    </row>
  </sheetData>
  <mergeCells count="1">
    <mergeCell ref="D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4" ma:contentTypeDescription="Skapa ett nytt dokument." ma:contentTypeScope="" ma:versionID="19d4a0ac1a08494df288df3a7282ab2f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1c39378310c2023736400e5780ff78fa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82C6F-8862-4DF2-B8E3-F5B825CB978E}">
  <ds:schemaRefs>
    <ds:schemaRef ds:uri="http://schemas.microsoft.com/office/2006/metadata/properties"/>
    <ds:schemaRef ds:uri="http://schemas.microsoft.com/office/infopath/2007/PartnerControls"/>
    <ds:schemaRef ds:uri="10c3a147-0d64-46aa-a281-dc97358e8373"/>
  </ds:schemaRefs>
</ds:datastoreItem>
</file>

<file path=customXml/itemProps2.xml><?xml version="1.0" encoding="utf-8"?>
<ds:datastoreItem xmlns:ds="http://schemas.openxmlformats.org/officeDocument/2006/customXml" ds:itemID="{D38DCB5E-26F3-451C-8FD0-A79D33BDA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A064C2-B6A6-49F8-9BAB-38A000DEAC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Försättsblad</vt:lpstr>
      <vt:lpstr>Innehåll</vt:lpstr>
      <vt:lpstr>1a Populationen</vt:lpstr>
      <vt:lpstr>1b Populationen</vt:lpstr>
      <vt:lpstr>2 BAS</vt:lpstr>
      <vt:lpstr>3a Daglig verksamhet</vt:lpstr>
      <vt:lpstr>3b Daglig verksamhet</vt:lpstr>
      <vt:lpstr>4a Inkomst</vt:lpstr>
      <vt:lpstr>4b Inkomst</vt:lpstr>
      <vt:lpstr>5a Inkomststruktur</vt:lpstr>
      <vt:lpstr>5b Inkomststruktur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Kossack Paula SSA/AU/UTB-Ö</dc:creator>
  <cp:lastModifiedBy>Kossack Paula SSA/AU/UTB-Ö</cp:lastModifiedBy>
  <dcterms:created xsi:type="dcterms:W3CDTF">2019-04-08T08:22:48Z</dcterms:created>
  <dcterms:modified xsi:type="dcterms:W3CDTF">2023-04-26T16:49:57Z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</Properties>
</file>