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BE\Ämnesutvecklade produkter\Webbpublicering\BE0101\2019\04. Helårsstatistik, Riket\03. Mars\"/>
    </mc:Choice>
  </mc:AlternateContent>
  <bookViews>
    <workbookView xWindow="0" yWindow="0" windowWidth="28800" windowHeight="11700"/>
  </bookViews>
  <sheets>
    <sheet name="Tabell" sheetId="1" r:id="rId1"/>
  </sheets>
  <definedNames>
    <definedName name="_xlnm.Print_Titles" localSheetId="0">Tabell!$5:$11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L9" i="1" l="1"/>
  <c r="L8" i="1"/>
  <c r="N7" i="1"/>
  <c r="G7" i="1"/>
  <c r="B7" i="1"/>
</calcChain>
</file>

<file path=xl/sharedStrings.xml><?xml version="1.0" encoding="utf-8"?>
<sst xmlns="http://schemas.openxmlformats.org/spreadsheetml/2006/main" count="211" uniqueCount="131">
  <si>
    <t>Förändring</t>
  </si>
  <si>
    <t>Folkmängd</t>
  </si>
  <si>
    <t>Därav</t>
  </si>
  <si>
    <t>Andel av</t>
  </si>
  <si>
    <t>Totalt</t>
  </si>
  <si>
    <t>Medborgarskap</t>
  </si>
  <si>
    <t>Kvinnor</t>
  </si>
  <si>
    <t>Män</t>
  </si>
  <si>
    <t>befolkningen</t>
  </si>
  <si>
    <t>Utländsk/svensk bakgrund</t>
  </si>
  <si>
    <t>totalt</t>
  </si>
  <si>
    <t>procent (%)</t>
  </si>
  <si>
    <t>Variabel</t>
  </si>
  <si>
    <t>FolkmängdTot</t>
  </si>
  <si>
    <t>AndelAvBef</t>
  </si>
  <si>
    <t>-</t>
  </si>
  <si>
    <t>FolkmgdDå</t>
  </si>
  <si>
    <t>KvDå</t>
  </si>
  <si>
    <t>MänDå</t>
  </si>
  <si>
    <t>AndelAvBefDå</t>
  </si>
  <si>
    <t>FörändrTot%</t>
  </si>
  <si>
    <t>Medelålder</t>
  </si>
  <si>
    <t>Kv</t>
  </si>
  <si>
    <t>M</t>
  </si>
  <si>
    <t>Sort</t>
  </si>
  <si>
    <t>Tab</t>
  </si>
  <si>
    <t>Ar</t>
  </si>
  <si>
    <t>Hela befolkningen</t>
  </si>
  <si>
    <t>1.0</t>
  </si>
  <si>
    <t>hela befolkningen</t>
  </si>
  <si>
    <t>Födda i Sverige</t>
  </si>
  <si>
    <t>2.0</t>
  </si>
  <si>
    <t>Inrikes och Utrikes födda</t>
  </si>
  <si>
    <t>Utrikes födda</t>
  </si>
  <si>
    <t>3.0</t>
  </si>
  <si>
    <t>Svenska medborgare</t>
  </si>
  <si>
    <t>4.0</t>
  </si>
  <si>
    <t xml:space="preserve">   därav Födda i Sverige</t>
  </si>
  <si>
    <t>4.1</t>
  </si>
  <si>
    <t xml:space="preserve">   därav Utrikes födda</t>
  </si>
  <si>
    <t>4.2</t>
  </si>
  <si>
    <t>Utländska medborgare</t>
  </si>
  <si>
    <t>5.0</t>
  </si>
  <si>
    <t>5.1</t>
  </si>
  <si>
    <t>5.2</t>
  </si>
  <si>
    <t>Svensk bakgrund</t>
  </si>
  <si>
    <t>6.0</t>
  </si>
  <si>
    <t>UtlSvBakg</t>
  </si>
  <si>
    <t xml:space="preserve">   därav båda föräldrar födda i Sverige</t>
  </si>
  <si>
    <t>7.0</t>
  </si>
  <si>
    <t>Utl. bakgrund Fregion</t>
  </si>
  <si>
    <t xml:space="preserve">   därav en inrikes och en utrikes född förälder</t>
  </si>
  <si>
    <t>8.0</t>
  </si>
  <si>
    <t>Utländsk bakgrund</t>
  </si>
  <si>
    <t>9.0</t>
  </si>
  <si>
    <t xml:space="preserve">   därav utrikes födda</t>
  </si>
  <si>
    <t>10.0</t>
  </si>
  <si>
    <t xml:space="preserve">   därav inrikes född med två utrikes födda föräldrar</t>
  </si>
  <si>
    <t>11.0</t>
  </si>
  <si>
    <t>Utrikes födda efter födelsevärldsdel</t>
  </si>
  <si>
    <t>100.0</t>
  </si>
  <si>
    <t xml:space="preserve"> Norden utom Sverige</t>
  </si>
  <si>
    <t>101.0</t>
  </si>
  <si>
    <t>Utrikes födda per världsdel</t>
  </si>
  <si>
    <t xml:space="preserve"> EU28 utom Norden</t>
  </si>
  <si>
    <t>102.0</t>
  </si>
  <si>
    <t xml:space="preserve"> Europa utom EU28 och Norden</t>
  </si>
  <si>
    <t>103.0</t>
  </si>
  <si>
    <t xml:space="preserve"> Afrika</t>
  </si>
  <si>
    <t>104.0</t>
  </si>
  <si>
    <t xml:space="preserve"> Nordamerika</t>
  </si>
  <si>
    <t>105.0</t>
  </si>
  <si>
    <t xml:space="preserve"> Sydamerika</t>
  </si>
  <si>
    <t>106.0</t>
  </si>
  <si>
    <t xml:space="preserve"> Asien</t>
  </si>
  <si>
    <t>107.0</t>
  </si>
  <si>
    <t xml:space="preserve"> Oceanien</t>
  </si>
  <si>
    <t>108.0</t>
  </si>
  <si>
    <t xml:space="preserve"> Sovjetunionen</t>
  </si>
  <si>
    <t>109.0</t>
  </si>
  <si>
    <t xml:space="preserve"> Okänt</t>
  </si>
  <si>
    <t>111.0</t>
  </si>
  <si>
    <t>De 20 vanligaste länderna för Utrikes födda</t>
  </si>
  <si>
    <t xml:space="preserve">  Syrien</t>
  </si>
  <si>
    <t xml:space="preserve">  Finland</t>
  </si>
  <si>
    <t xml:space="preserve">  Irak</t>
  </si>
  <si>
    <t xml:space="preserve">  Polen</t>
  </si>
  <si>
    <t xml:space="preserve">  Iran</t>
  </si>
  <si>
    <t xml:space="preserve">  Somalia</t>
  </si>
  <si>
    <t xml:space="preserve">  Jugoslavien</t>
  </si>
  <si>
    <t xml:space="preserve">  Bosnien och Hercegovina</t>
  </si>
  <si>
    <t xml:space="preserve">  Tyskland</t>
  </si>
  <si>
    <t xml:space="preserve">  Turkiet</t>
  </si>
  <si>
    <t xml:space="preserve">  Afghanistan</t>
  </si>
  <si>
    <t xml:space="preserve">  Norge</t>
  </si>
  <si>
    <t xml:space="preserve">  Thailand</t>
  </si>
  <si>
    <t xml:space="preserve">  Eritrea</t>
  </si>
  <si>
    <t xml:space="preserve">  Danmark</t>
  </si>
  <si>
    <t xml:space="preserve">  Indien</t>
  </si>
  <si>
    <t xml:space="preserve">  Kina</t>
  </si>
  <si>
    <t xml:space="preserve">  Rumänien</t>
  </si>
  <si>
    <t xml:space="preserve">  Storbritannien och Nordirland</t>
  </si>
  <si>
    <t xml:space="preserve">  Libanon</t>
  </si>
  <si>
    <t>Födelseregion</t>
  </si>
  <si>
    <t>1.9</t>
  </si>
  <si>
    <t>3.9</t>
  </si>
  <si>
    <t>5.9</t>
  </si>
  <si>
    <t>Födelseland/-region</t>
  </si>
  <si>
    <t>Inrikes födda efter födelselän</t>
  </si>
  <si>
    <t xml:space="preserve">  Stockholms län</t>
  </si>
  <si>
    <t xml:space="preserve">  Uppsala län</t>
  </si>
  <si>
    <t xml:space="preserve">  Södermanlands län</t>
  </si>
  <si>
    <t xml:space="preserve">  Östergötlands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</si>
  <si>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</si>
  <si>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</si>
  <si>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</si>
  <si>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</si>
  <si>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</si>
  <si>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</si>
  <si>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</si>
  <si>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 xml:space="preserve">  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</si>
  <si>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</si>
  <si>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</si>
  <si>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</si>
  <si>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</si>
  <si>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</si>
  <si>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</si>
  <si>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</si>
  <si>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</si>
  <si>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</si>
  <si>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Uppgift saknas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</si>
</sst>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70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161925</xdr:colOff>
      <xdr:row>1</xdr:row>
      <xdr:rowOff>114300</xdr:rowOff>
    </xdr:from>
    <xdr:to>
      <xdr:col>15</xdr:col>
      <xdr:colOff>285075</xdr:colOff>
      <xdr:row>3</xdr:row>
      <xdr:rowOff>47225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26670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85"/>
  <sheetViews>
    <sheetView tabSelected="1" workbookViewId="0">
      <pane ySplit="11" topLeftCell="A12" activePane="bottomLeft" state="frozen"/>
      <selection pane="bottomLeft" activeCell="B1" sqref="B1"/>
    </sheetView>
  </sheetViews>
  <sheetFormatPr defaultRowHeight="12" x14ac:dyDescent="0.2"/>
  <cols>
    <col min="1" max="1" width="42.5703125" style="1" customWidth="1"/>
    <col min="2" max="5" width="11.7109375" style="1" customWidth="1"/>
    <col min="6" max="6" width="1.5703125" style="1" bestFit="1" customWidth="1"/>
    <col min="7" max="10" width="11.7109375" style="1" customWidth="1"/>
    <col min="11" max="11" width="1.5703125" style="1" bestFit="1" customWidth="1"/>
    <col min="12" max="12" width="11" style="1" customWidth="1"/>
    <col min="13" max="13" width="1.5703125" style="1" bestFit="1" customWidth="1"/>
    <col min="14" max="16" width="8.7109375" style="1" customWidth="1"/>
    <col min="17" max="19" width="11.140625" style="1" hidden="1" customWidth="1"/>
    <col min="20" max="16384" width="9.140625" style="1"/>
  </cols>
  <sheetData>
    <row r="5" spans="1:19" s="19" customFormat="1" ht="15.75" x14ac:dyDescent="0.25">
      <c r="A5" s="18" t="str">
        <f>"Sveriges befolkning efter födelseland/-region, medborgarskap och bakgrund, 31 december "&amp;S12-1&amp;" och "&amp;S12</f>
        <v>Sveriges befolkning efter födelseland/-region, medborgarskap och bakgrund, 31 december 2018 och 2019</v>
      </c>
    </row>
    <row r="6" spans="1:19" x14ac:dyDescent="0.2">
      <c r="A6" s="2"/>
      <c r="B6" s="2"/>
      <c r="C6" s="2"/>
      <c r="D6" s="2"/>
      <c r="E6" s="2"/>
      <c r="F6" s="2"/>
      <c r="G6" s="2"/>
      <c r="J6" s="2"/>
      <c r="K6" s="2"/>
      <c r="L6" s="2"/>
      <c r="M6" s="2"/>
      <c r="N6" s="2"/>
      <c r="O6" s="2"/>
      <c r="P6" s="2"/>
    </row>
    <row r="7" spans="1:19" x14ac:dyDescent="0.2">
      <c r="A7" s="3" t="s">
        <v>107</v>
      </c>
      <c r="B7" s="24">
        <f>S12</f>
        <v>2019</v>
      </c>
      <c r="C7" s="24"/>
      <c r="D7" s="24"/>
      <c r="E7" s="24"/>
      <c r="F7" s="4"/>
      <c r="G7" s="24">
        <f>S12-1</f>
        <v>2018</v>
      </c>
      <c r="H7" s="24"/>
      <c r="I7" s="24"/>
      <c r="J7" s="25"/>
      <c r="L7" s="1" t="s">
        <v>0</v>
      </c>
      <c r="N7" s="2" t="str">
        <f>"Medelålder "&amp;S12</f>
        <v>Medelålder 2019</v>
      </c>
      <c r="O7" s="2"/>
      <c r="P7" s="2"/>
    </row>
    <row r="8" spans="1:19" x14ac:dyDescent="0.2">
      <c r="A8" s="1" t="s">
        <v>5</v>
      </c>
      <c r="B8" s="1" t="s">
        <v>1</v>
      </c>
      <c r="C8" s="5" t="s">
        <v>2</v>
      </c>
      <c r="D8" s="2"/>
      <c r="E8" s="1" t="s">
        <v>3</v>
      </c>
      <c r="G8" s="1" t="s">
        <v>1</v>
      </c>
      <c r="H8" s="5" t="s">
        <v>2</v>
      </c>
      <c r="I8" s="2"/>
      <c r="J8" s="1" t="s">
        <v>3</v>
      </c>
      <c r="L8" s="1" t="str">
        <f>"mellan "&amp;S12-1</f>
        <v>mellan 2018</v>
      </c>
      <c r="N8" s="1" t="s">
        <v>4</v>
      </c>
      <c r="O8" s="5" t="s">
        <v>2</v>
      </c>
      <c r="P8" s="2"/>
    </row>
    <row r="9" spans="1:19" x14ac:dyDescent="0.2">
      <c r="A9" s="1" t="s">
        <v>9</v>
      </c>
      <c r="C9" s="1" t="s">
        <v>6</v>
      </c>
      <c r="D9" s="1" t="s">
        <v>7</v>
      </c>
      <c r="E9" s="1" t="s">
        <v>8</v>
      </c>
      <c r="H9" s="1" t="s">
        <v>6</v>
      </c>
      <c r="I9" s="1" t="s">
        <v>7</v>
      </c>
      <c r="J9" s="1" t="s">
        <v>8</v>
      </c>
      <c r="L9" s="1" t="str">
        <f>"och "&amp;S12</f>
        <v>och 2019</v>
      </c>
      <c r="O9" s="1" t="s">
        <v>6</v>
      </c>
      <c r="P9" s="1" t="s">
        <v>7</v>
      </c>
    </row>
    <row r="10" spans="1:19" x14ac:dyDescent="0.2">
      <c r="E10" s="1" t="s">
        <v>10</v>
      </c>
      <c r="J10" s="1" t="s">
        <v>10</v>
      </c>
      <c r="L10" s="1" t="s">
        <v>11</v>
      </c>
    </row>
    <row r="11" spans="1:19" s="7" customFormat="1" x14ac:dyDescent="0.2">
      <c r="A11" s="6" t="s">
        <v>12</v>
      </c>
      <c r="B11" s="6" t="s">
        <v>13</v>
      </c>
      <c r="C11" s="6" t="s">
        <v>6</v>
      </c>
      <c r="D11" s="6" t="s">
        <v>7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15</v>
      </c>
      <c r="L11" s="6" t="s">
        <v>20</v>
      </c>
      <c r="M11" s="6" t="s">
        <v>15</v>
      </c>
      <c r="N11" s="6" t="s">
        <v>21</v>
      </c>
      <c r="O11" s="6" t="s">
        <v>22</v>
      </c>
      <c r="P11" s="6" t="s">
        <v>23</v>
      </c>
      <c r="Q11" s="7" t="s">
        <v>24</v>
      </c>
      <c r="R11" s="7" t="s">
        <v>25</v>
      </c>
      <c r="S11" s="7" t="s">
        <v>26</v>
      </c>
    </row>
    <row r="12" spans="1:19" s="14" customFormat="1" ht="15.75" customHeight="1" x14ac:dyDescent="0.2">
      <c r="A12" s="11" t="s">
        <v>27</v>
      </c>
      <c r="B12" s="12">
        <v>10327589</v>
      </c>
      <c r="C12" s="12">
        <v>5131775</v>
      </c>
      <c r="D12" s="12">
        <v>5195814</v>
      </c>
      <c r="E12" s="13">
        <v>100</v>
      </c>
      <c r="F12" s="13"/>
      <c r="G12" s="12">
        <v>10230185</v>
      </c>
      <c r="H12" s="12">
        <v>5087747</v>
      </c>
      <c r="I12" s="12">
        <v>5142438</v>
      </c>
      <c r="J12" s="13">
        <v>100</v>
      </c>
      <c r="K12" s="13"/>
      <c r="L12" s="13">
        <v>0.95199999999999996</v>
      </c>
      <c r="M12" s="13"/>
      <c r="N12" s="13">
        <v>41.314</v>
      </c>
      <c r="O12" s="13">
        <v>42.223999999999997</v>
      </c>
      <c r="P12" s="13">
        <v>40.414999999999999</v>
      </c>
      <c r="Q12" s="14" t="s">
        <v>28</v>
      </c>
      <c r="R12" s="14" t="s">
        <v>29</v>
      </c>
      <c r="S12" s="14">
        <v>2019</v>
      </c>
    </row>
    <row r="13" spans="1:19" s="23" customFormat="1" ht="14.25" customHeight="1" x14ac:dyDescent="0.2">
      <c r="A13" s="20" t="s">
        <v>103</v>
      </c>
      <c r="B13" s="21">
        <v>0</v>
      </c>
      <c r="C13" s="21">
        <v>0</v>
      </c>
      <c r="D13" s="21">
        <v>0</v>
      </c>
      <c r="E13" s="22">
        <v>0</v>
      </c>
      <c r="F13" s="22"/>
      <c r="G13" s="21">
        <v>0</v>
      </c>
      <c r="H13" s="21">
        <v>0</v>
      </c>
      <c r="I13" s="21">
        <v>0</v>
      </c>
      <c r="J13" s="22">
        <v>0</v>
      </c>
      <c r="K13" s="22"/>
      <c r="L13" s="22">
        <v>0</v>
      </c>
      <c r="M13" s="22"/>
      <c r="N13" s="22">
        <v>0</v>
      </c>
      <c r="O13" s="22">
        <v>0</v>
      </c>
      <c r="P13" s="22">
        <v>0</v>
      </c>
      <c r="Q13" s="23" t="s">
        <v>104</v>
      </c>
    </row>
    <row r="14" spans="1:19" x14ac:dyDescent="0.2">
      <c r="A14" s="8" t="s">
        <v>30</v>
      </c>
      <c r="B14" s="9">
        <v>8307856</v>
      </c>
      <c r="C14" s="9">
        <v>4129086</v>
      </c>
      <c r="D14" s="9">
        <v>4178770</v>
      </c>
      <c r="E14" s="10">
        <v>80.442999999999998</v>
      </c>
      <c r="F14" s="10"/>
      <c r="G14" s="9">
        <v>8274616</v>
      </c>
      <c r="H14" s="9">
        <v>4114720</v>
      </c>
      <c r="I14" s="9">
        <v>4159896</v>
      </c>
      <c r="J14" s="10">
        <v>80.884</v>
      </c>
      <c r="K14" s="10"/>
      <c r="L14" s="10">
        <v>0.40200000000000002</v>
      </c>
      <c r="M14" s="10"/>
      <c r="N14" s="10">
        <v>41.185000000000002</v>
      </c>
      <c r="O14" s="10">
        <v>42.048999999999999</v>
      </c>
      <c r="P14" s="10">
        <v>40.331000000000003</v>
      </c>
      <c r="Q14" s="1" t="s">
        <v>31</v>
      </c>
      <c r="R14" s="1" t="s">
        <v>32</v>
      </c>
      <c r="S14" s="1">
        <v>2019</v>
      </c>
    </row>
    <row r="15" spans="1:19" x14ac:dyDescent="0.2">
      <c r="A15" s="8" t="s">
        <v>33</v>
      </c>
      <c r="B15" s="9">
        <v>2019733</v>
      </c>
      <c r="C15" s="9">
        <v>1002689</v>
      </c>
      <c r="D15" s="9">
        <v>1017044</v>
      </c>
      <c r="E15" s="10">
        <v>19.556999999999999</v>
      </c>
      <c r="F15" s="10"/>
      <c r="G15" s="9">
        <v>1955569</v>
      </c>
      <c r="H15" s="9">
        <v>973027</v>
      </c>
      <c r="I15" s="9">
        <v>982542</v>
      </c>
      <c r="J15" s="10">
        <v>19.116</v>
      </c>
      <c r="K15" s="10"/>
      <c r="L15" s="10">
        <v>3.2810000000000001</v>
      </c>
      <c r="M15" s="10"/>
      <c r="N15" s="10">
        <v>41.844000000000001</v>
      </c>
      <c r="O15" s="10">
        <v>42.944000000000003</v>
      </c>
      <c r="P15" s="10">
        <v>40.76</v>
      </c>
      <c r="Q15" s="1" t="s">
        <v>34</v>
      </c>
      <c r="R15" s="1" t="s">
        <v>32</v>
      </c>
      <c r="S15" s="1">
        <v>2019</v>
      </c>
    </row>
    <row r="16" spans="1:19" s="23" customFormat="1" ht="14.25" customHeight="1" x14ac:dyDescent="0.2">
      <c r="A16" s="20" t="s">
        <v>5</v>
      </c>
      <c r="B16" s="21">
        <v>0</v>
      </c>
      <c r="C16" s="21">
        <v>0</v>
      </c>
      <c r="D16" s="21">
        <v>0</v>
      </c>
      <c r="E16" s="22">
        <v>0</v>
      </c>
      <c r="F16" s="22"/>
      <c r="G16" s="21">
        <v>0</v>
      </c>
      <c r="H16" s="21">
        <v>0</v>
      </c>
      <c r="I16" s="21">
        <v>0</v>
      </c>
      <c r="J16" s="22">
        <v>0</v>
      </c>
      <c r="K16" s="22"/>
      <c r="L16" s="22">
        <v>0</v>
      </c>
      <c r="M16" s="22"/>
      <c r="N16" s="22">
        <v>0</v>
      </c>
      <c r="O16" s="22">
        <v>0</v>
      </c>
      <c r="P16" s="22">
        <v>0</v>
      </c>
      <c r="Q16" s="23" t="s">
        <v>105</v>
      </c>
    </row>
    <row r="17" spans="1:19" x14ac:dyDescent="0.2">
      <c r="A17" s="8" t="s">
        <v>35</v>
      </c>
      <c r="B17" s="9">
        <v>9387009</v>
      </c>
      <c r="C17" s="9">
        <v>4700938</v>
      </c>
      <c r="D17" s="9">
        <v>4686071</v>
      </c>
      <c r="E17" s="10">
        <v>90.893000000000001</v>
      </c>
      <c r="F17" s="10"/>
      <c r="G17" s="9">
        <v>9297919</v>
      </c>
      <c r="H17" s="9">
        <v>4662577</v>
      </c>
      <c r="I17" s="9">
        <v>4635342</v>
      </c>
      <c r="J17" s="10">
        <v>90.887</v>
      </c>
      <c r="K17" s="10"/>
      <c r="L17" s="10">
        <v>0.95799999999999996</v>
      </c>
      <c r="M17" s="10"/>
      <c r="N17" s="10">
        <v>42.061</v>
      </c>
      <c r="O17" s="10">
        <v>42.978999999999999</v>
      </c>
      <c r="P17" s="10">
        <v>41.14</v>
      </c>
      <c r="Q17" s="1" t="s">
        <v>36</v>
      </c>
      <c r="R17" s="1" t="s">
        <v>5</v>
      </c>
      <c r="S17" s="1">
        <v>2019</v>
      </c>
    </row>
    <row r="18" spans="1:19" x14ac:dyDescent="0.2">
      <c r="A18" s="8" t="s">
        <v>37</v>
      </c>
      <c r="B18" s="9">
        <v>8218807</v>
      </c>
      <c r="C18" s="9">
        <v>4086055</v>
      </c>
      <c r="D18" s="9">
        <v>4132752</v>
      </c>
      <c r="E18" s="10">
        <v>79.581000000000003</v>
      </c>
      <c r="F18" s="10"/>
      <c r="G18" s="9">
        <v>8187192</v>
      </c>
      <c r="H18" s="9">
        <v>4072400</v>
      </c>
      <c r="I18" s="9">
        <v>4114792</v>
      </c>
      <c r="J18" s="10">
        <v>80.03</v>
      </c>
      <c r="K18" s="10"/>
      <c r="L18" s="10">
        <v>0.38600000000000001</v>
      </c>
      <c r="M18" s="10"/>
      <c r="N18" s="10">
        <v>41.500999999999998</v>
      </c>
      <c r="O18" s="10">
        <v>42.37</v>
      </c>
      <c r="P18" s="10">
        <v>40.642000000000003</v>
      </c>
      <c r="Q18" s="1" t="s">
        <v>38</v>
      </c>
      <c r="R18" s="1" t="s">
        <v>5</v>
      </c>
      <c r="S18" s="1">
        <v>2019</v>
      </c>
    </row>
    <row r="19" spans="1:19" x14ac:dyDescent="0.2">
      <c r="A19" s="8" t="s">
        <v>39</v>
      </c>
      <c r="B19" s="9">
        <v>1168202</v>
      </c>
      <c r="C19" s="9">
        <v>614883</v>
      </c>
      <c r="D19" s="9">
        <v>553319</v>
      </c>
      <c r="E19" s="10">
        <v>11.311</v>
      </c>
      <c r="F19" s="10"/>
      <c r="G19" s="9">
        <v>1110727</v>
      </c>
      <c r="H19" s="9">
        <v>590177</v>
      </c>
      <c r="I19" s="9">
        <v>520550</v>
      </c>
      <c r="J19" s="10">
        <v>10.856999999999999</v>
      </c>
      <c r="K19" s="10"/>
      <c r="L19" s="10">
        <v>5.1749999999999998</v>
      </c>
      <c r="M19" s="10"/>
      <c r="N19" s="10">
        <v>45.997</v>
      </c>
      <c r="O19" s="10">
        <v>47.027000000000001</v>
      </c>
      <c r="P19" s="10">
        <v>44.853000000000002</v>
      </c>
      <c r="Q19" s="1" t="s">
        <v>40</v>
      </c>
      <c r="R19" s="1" t="s">
        <v>5</v>
      </c>
      <c r="S19" s="1">
        <v>2019</v>
      </c>
    </row>
    <row r="20" spans="1:19" x14ac:dyDescent="0.2">
      <c r="A20" s="8" t="s">
        <v>41</v>
      </c>
      <c r="B20" s="9">
        <v>940580</v>
      </c>
      <c r="C20" s="9">
        <v>430837</v>
      </c>
      <c r="D20" s="9">
        <v>509743</v>
      </c>
      <c r="E20" s="10">
        <v>9.1069999999999993</v>
      </c>
      <c r="F20" s="10"/>
      <c r="G20" s="9">
        <v>932266</v>
      </c>
      <c r="H20" s="9">
        <v>425170</v>
      </c>
      <c r="I20" s="9">
        <v>507096</v>
      </c>
      <c r="J20" s="10">
        <v>9.1129999999999995</v>
      </c>
      <c r="K20" s="10"/>
      <c r="L20" s="10">
        <v>0.89200000000000002</v>
      </c>
      <c r="M20" s="10"/>
      <c r="N20" s="10">
        <v>33.857999999999997</v>
      </c>
      <c r="O20" s="10">
        <v>33.982999999999997</v>
      </c>
      <c r="P20" s="10">
        <v>33.753</v>
      </c>
      <c r="Q20" s="1" t="s">
        <v>42</v>
      </c>
      <c r="R20" s="1" t="s">
        <v>5</v>
      </c>
      <c r="S20" s="1">
        <v>2019</v>
      </c>
    </row>
    <row r="21" spans="1:19" x14ac:dyDescent="0.2">
      <c r="A21" s="8" t="s">
        <v>37</v>
      </c>
      <c r="B21" s="9">
        <v>89049</v>
      </c>
      <c r="C21" s="9">
        <v>43031</v>
      </c>
      <c r="D21" s="9">
        <v>46018</v>
      </c>
      <c r="E21" s="10">
        <v>0.86199999999999999</v>
      </c>
      <c r="F21" s="10"/>
      <c r="G21" s="9">
        <v>87424</v>
      </c>
      <c r="H21" s="9">
        <v>42320</v>
      </c>
      <c r="I21" s="9">
        <v>45104</v>
      </c>
      <c r="J21" s="10">
        <v>0.85499999999999998</v>
      </c>
      <c r="K21" s="10"/>
      <c r="L21" s="10">
        <v>1.859</v>
      </c>
      <c r="M21" s="10"/>
      <c r="N21" s="10">
        <v>11.972</v>
      </c>
      <c r="O21" s="10">
        <v>11.558</v>
      </c>
      <c r="P21" s="10">
        <v>12.359</v>
      </c>
      <c r="Q21" s="1" t="s">
        <v>43</v>
      </c>
      <c r="R21" s="1" t="s">
        <v>5</v>
      </c>
      <c r="S21" s="1">
        <v>2019</v>
      </c>
    </row>
    <row r="22" spans="1:19" x14ac:dyDescent="0.2">
      <c r="A22" s="8" t="s">
        <v>39</v>
      </c>
      <c r="B22" s="9">
        <v>851531</v>
      </c>
      <c r="C22" s="9">
        <v>387806</v>
      </c>
      <c r="D22" s="9">
        <v>463725</v>
      </c>
      <c r="E22" s="10">
        <v>8.2449999999999992</v>
      </c>
      <c r="F22" s="10"/>
      <c r="G22" s="9">
        <v>844842</v>
      </c>
      <c r="H22" s="9">
        <v>382850</v>
      </c>
      <c r="I22" s="9">
        <v>461992</v>
      </c>
      <c r="J22" s="10">
        <v>8.2579999999999991</v>
      </c>
      <c r="K22" s="10"/>
      <c r="L22" s="10">
        <v>0.79200000000000004</v>
      </c>
      <c r="M22" s="10"/>
      <c r="N22" s="10">
        <v>36.146999999999998</v>
      </c>
      <c r="O22" s="10">
        <v>36.472000000000001</v>
      </c>
      <c r="P22" s="10">
        <v>35.875999999999998</v>
      </c>
      <c r="Q22" s="1" t="s">
        <v>44</v>
      </c>
      <c r="R22" s="1" t="s">
        <v>5</v>
      </c>
      <c r="S22" s="1">
        <v>2019</v>
      </c>
    </row>
    <row r="23" spans="1:19" s="23" customFormat="1" ht="14.25" customHeight="1" x14ac:dyDescent="0.2">
      <c r="A23" s="20" t="s">
        <v>9</v>
      </c>
      <c r="B23" s="21">
        <v>0</v>
      </c>
      <c r="C23" s="21">
        <v>0</v>
      </c>
      <c r="D23" s="21">
        <v>0</v>
      </c>
      <c r="E23" s="22">
        <v>0</v>
      </c>
      <c r="F23" s="22"/>
      <c r="G23" s="21">
        <v>0</v>
      </c>
      <c r="H23" s="21">
        <v>0</v>
      </c>
      <c r="I23" s="21">
        <v>0</v>
      </c>
      <c r="J23" s="22">
        <v>0</v>
      </c>
      <c r="K23" s="22"/>
      <c r="L23" s="22">
        <v>0</v>
      </c>
      <c r="M23" s="22"/>
      <c r="N23" s="22">
        <v>0</v>
      </c>
      <c r="O23" s="22">
        <v>0</v>
      </c>
      <c r="P23" s="22">
        <v>0</v>
      </c>
      <c r="Q23" s="23" t="s">
        <v>106</v>
      </c>
    </row>
    <row r="24" spans="1:19" x14ac:dyDescent="0.2">
      <c r="A24" s="8" t="s">
        <v>45</v>
      </c>
      <c r="B24" s="9">
        <v>7692622</v>
      </c>
      <c r="C24" s="9">
        <v>3829880</v>
      </c>
      <c r="D24" s="9">
        <v>3862742</v>
      </c>
      <c r="E24" s="10">
        <v>74.486000000000004</v>
      </c>
      <c r="F24" s="10"/>
      <c r="G24" s="9">
        <v>7686765</v>
      </c>
      <c r="H24" s="9">
        <v>3828849</v>
      </c>
      <c r="I24" s="9">
        <v>3857916</v>
      </c>
      <c r="J24" s="10">
        <v>75.138000000000005</v>
      </c>
      <c r="K24" s="10"/>
      <c r="L24" s="10">
        <v>7.5999999999999998E-2</v>
      </c>
      <c r="M24" s="10"/>
      <c r="N24" s="10">
        <v>42.819000000000003</v>
      </c>
      <c r="O24" s="10">
        <v>43.709000000000003</v>
      </c>
      <c r="P24" s="10">
        <v>41.936999999999998</v>
      </c>
      <c r="Q24" s="1" t="s">
        <v>46</v>
      </c>
      <c r="R24" s="1" t="s">
        <v>47</v>
      </c>
      <c r="S24" s="1">
        <v>2019</v>
      </c>
    </row>
    <row r="25" spans="1:19" x14ac:dyDescent="0.2">
      <c r="A25" s="8" t="s">
        <v>48</v>
      </c>
      <c r="B25" s="9">
        <v>6912423</v>
      </c>
      <c r="C25" s="9">
        <v>3447467</v>
      </c>
      <c r="D25" s="9">
        <v>3464956</v>
      </c>
      <c r="E25" s="10">
        <v>66.932000000000002</v>
      </c>
      <c r="F25" s="10"/>
      <c r="G25" s="9">
        <v>6918873</v>
      </c>
      <c r="H25" s="9">
        <v>3452442</v>
      </c>
      <c r="I25" s="9">
        <v>3466431</v>
      </c>
      <c r="J25" s="10">
        <v>67.632000000000005</v>
      </c>
      <c r="K25" s="10"/>
      <c r="L25" s="10">
        <v>-9.2999999999999999E-2</v>
      </c>
      <c r="M25" s="10"/>
      <c r="N25" s="10">
        <v>44.052</v>
      </c>
      <c r="O25" s="10">
        <v>44.991</v>
      </c>
      <c r="P25" s="10">
        <v>43.118000000000002</v>
      </c>
      <c r="Q25" s="1" t="s">
        <v>49</v>
      </c>
      <c r="R25" s="1" t="s">
        <v>50</v>
      </c>
      <c r="S25" s="1">
        <v>2019</v>
      </c>
    </row>
    <row r="26" spans="1:19" x14ac:dyDescent="0.2">
      <c r="A26" s="8" t="s">
        <v>51</v>
      </c>
      <c r="B26" s="9">
        <v>780199</v>
      </c>
      <c r="C26" s="9">
        <v>382413</v>
      </c>
      <c r="D26" s="9">
        <v>397786</v>
      </c>
      <c r="E26" s="10">
        <v>7.5549999999999997</v>
      </c>
      <c r="F26" s="10"/>
      <c r="G26" s="9">
        <v>767892</v>
      </c>
      <c r="H26" s="9">
        <v>376407</v>
      </c>
      <c r="I26" s="9">
        <v>391485</v>
      </c>
      <c r="J26" s="10">
        <v>7.5060000000000002</v>
      </c>
      <c r="K26" s="10"/>
      <c r="L26" s="10">
        <v>1.603</v>
      </c>
      <c r="M26" s="10"/>
      <c r="N26" s="10">
        <v>31.893000000000001</v>
      </c>
      <c r="O26" s="10">
        <v>32.149000000000001</v>
      </c>
      <c r="P26" s="10">
        <v>31.646999999999998</v>
      </c>
      <c r="Q26" s="1" t="s">
        <v>52</v>
      </c>
      <c r="R26" s="1" t="s">
        <v>50</v>
      </c>
      <c r="S26" s="1">
        <v>2019</v>
      </c>
    </row>
    <row r="27" spans="1:19" s="14" customFormat="1" x14ac:dyDescent="0.2">
      <c r="A27" s="8" t="s">
        <v>53</v>
      </c>
      <c r="B27" s="9">
        <v>2634967</v>
      </c>
      <c r="C27" s="9">
        <v>1301895</v>
      </c>
      <c r="D27" s="9">
        <v>1333072</v>
      </c>
      <c r="E27" s="10">
        <v>25.513999999999999</v>
      </c>
      <c r="F27" s="10"/>
      <c r="G27" s="9">
        <v>2543420</v>
      </c>
      <c r="H27" s="9">
        <v>1258898</v>
      </c>
      <c r="I27" s="9">
        <v>1284522</v>
      </c>
      <c r="J27" s="10">
        <v>24.861999999999998</v>
      </c>
      <c r="K27" s="10"/>
      <c r="L27" s="10">
        <v>3.5990000000000002</v>
      </c>
      <c r="M27" s="10"/>
      <c r="N27" s="10">
        <v>36.918999999999997</v>
      </c>
      <c r="O27" s="10">
        <v>37.854999999999997</v>
      </c>
      <c r="P27" s="10">
        <v>36.006</v>
      </c>
      <c r="Q27" s="14" t="s">
        <v>54</v>
      </c>
      <c r="R27" s="14" t="s">
        <v>47</v>
      </c>
      <c r="S27" s="14">
        <v>2019</v>
      </c>
    </row>
    <row r="28" spans="1:19" x14ac:dyDescent="0.2">
      <c r="A28" s="8" t="s">
        <v>55</v>
      </c>
      <c r="B28" s="9">
        <v>2019733</v>
      </c>
      <c r="C28" s="9">
        <v>1002689</v>
      </c>
      <c r="D28" s="9">
        <v>1017044</v>
      </c>
      <c r="E28" s="10">
        <v>19.556999999999999</v>
      </c>
      <c r="F28" s="10"/>
      <c r="G28" s="9">
        <v>1955569</v>
      </c>
      <c r="H28" s="9">
        <v>973027</v>
      </c>
      <c r="I28" s="9">
        <v>982542</v>
      </c>
      <c r="J28" s="10">
        <v>19.116</v>
      </c>
      <c r="K28" s="10"/>
      <c r="L28" s="10">
        <v>3.2810000000000001</v>
      </c>
      <c r="M28" s="10"/>
      <c r="N28" s="10">
        <v>41.844000000000001</v>
      </c>
      <c r="O28" s="10">
        <v>42.944000000000003</v>
      </c>
      <c r="P28" s="10">
        <v>40.76</v>
      </c>
      <c r="Q28" s="1" t="s">
        <v>56</v>
      </c>
      <c r="R28" s="1" t="s">
        <v>50</v>
      </c>
      <c r="S28" s="1">
        <v>2019</v>
      </c>
    </row>
    <row r="29" spans="1:19" x14ac:dyDescent="0.2">
      <c r="A29" s="8" t="s">
        <v>57</v>
      </c>
      <c r="B29" s="9">
        <v>615234</v>
      </c>
      <c r="C29" s="9">
        <v>299206</v>
      </c>
      <c r="D29" s="9">
        <v>316028</v>
      </c>
      <c r="E29" s="10">
        <v>5.9569999999999999</v>
      </c>
      <c r="F29" s="10"/>
      <c r="G29" s="9">
        <v>587851</v>
      </c>
      <c r="H29" s="9">
        <v>285871</v>
      </c>
      <c r="I29" s="9">
        <v>301980</v>
      </c>
      <c r="J29" s="10">
        <v>5.7460000000000004</v>
      </c>
      <c r="K29" s="10"/>
      <c r="L29" s="10">
        <v>4.6580000000000004</v>
      </c>
      <c r="M29" s="10"/>
      <c r="N29" s="10">
        <v>20.751000000000001</v>
      </c>
      <c r="O29" s="10">
        <v>20.798999999999999</v>
      </c>
      <c r="P29" s="10">
        <v>20.706</v>
      </c>
      <c r="Q29" s="1" t="s">
        <v>58</v>
      </c>
      <c r="R29" s="1" t="s">
        <v>50</v>
      </c>
      <c r="S29" s="1">
        <v>2019</v>
      </c>
    </row>
    <row r="30" spans="1:19" s="23" customFormat="1" ht="14.25" customHeight="1" x14ac:dyDescent="0.2">
      <c r="A30" s="20" t="s">
        <v>59</v>
      </c>
      <c r="B30" s="21">
        <v>0</v>
      </c>
      <c r="C30" s="21">
        <v>0</v>
      </c>
      <c r="D30" s="21">
        <v>0</v>
      </c>
      <c r="E30" s="22">
        <v>0</v>
      </c>
      <c r="F30" s="22"/>
      <c r="G30" s="21">
        <v>0</v>
      </c>
      <c r="H30" s="21">
        <v>0</v>
      </c>
      <c r="I30" s="21">
        <v>0</v>
      </c>
      <c r="J30" s="22">
        <v>0</v>
      </c>
      <c r="K30" s="22"/>
      <c r="L30" s="22">
        <v>0</v>
      </c>
      <c r="M30" s="22"/>
      <c r="N30" s="22">
        <v>0</v>
      </c>
      <c r="O30" s="22">
        <v>0</v>
      </c>
      <c r="P30" s="22">
        <v>0</v>
      </c>
      <c r="Q30" s="23" t="s">
        <v>60</v>
      </c>
    </row>
    <row r="31" spans="1:19" x14ac:dyDescent="0.2">
      <c r="A31" s="8" t="s">
        <v>61</v>
      </c>
      <c r="B31" s="9">
        <v>231584</v>
      </c>
      <c r="C31" s="9">
        <v>132165</v>
      </c>
      <c r="D31" s="9">
        <v>99419</v>
      </c>
      <c r="E31" s="10">
        <v>2.242</v>
      </c>
      <c r="F31" s="10"/>
      <c r="G31" s="9">
        <v>235633</v>
      </c>
      <c r="H31" s="9">
        <v>134439</v>
      </c>
      <c r="I31" s="9">
        <v>101194</v>
      </c>
      <c r="J31" s="10">
        <v>2.3029999999999999</v>
      </c>
      <c r="K31" s="10"/>
      <c r="L31" s="10">
        <v>-1.718</v>
      </c>
      <c r="M31" s="10"/>
      <c r="N31" s="10">
        <v>59.051000000000002</v>
      </c>
      <c r="O31" s="10">
        <v>60.378999999999998</v>
      </c>
      <c r="P31" s="10">
        <v>57.286000000000001</v>
      </c>
      <c r="Q31" s="1" t="s">
        <v>62</v>
      </c>
      <c r="R31" s="1" t="s">
        <v>63</v>
      </c>
      <c r="S31" s="1">
        <v>2019</v>
      </c>
    </row>
    <row r="32" spans="1:19" x14ac:dyDescent="0.2">
      <c r="A32" s="8" t="s">
        <v>64</v>
      </c>
      <c r="B32" s="9">
        <v>377900</v>
      </c>
      <c r="C32" s="9">
        <v>182223</v>
      </c>
      <c r="D32" s="9">
        <v>195677</v>
      </c>
      <c r="E32" s="10">
        <v>3.6589999999999998</v>
      </c>
      <c r="F32" s="10"/>
      <c r="G32" s="9">
        <v>369743</v>
      </c>
      <c r="H32" s="9">
        <v>178661</v>
      </c>
      <c r="I32" s="9">
        <v>191082</v>
      </c>
      <c r="J32" s="10">
        <v>3.6139999999999999</v>
      </c>
      <c r="K32" s="10"/>
      <c r="L32" s="10">
        <v>2.206</v>
      </c>
      <c r="M32" s="10"/>
      <c r="N32" s="10">
        <v>44.25</v>
      </c>
      <c r="O32" s="10">
        <v>45.127000000000002</v>
      </c>
      <c r="P32" s="10">
        <v>43.433999999999997</v>
      </c>
      <c r="Q32" s="1" t="s">
        <v>65</v>
      </c>
      <c r="R32" s="1" t="s">
        <v>63</v>
      </c>
      <c r="S32" s="1">
        <v>2019</v>
      </c>
    </row>
    <row r="33" spans="1:19" x14ac:dyDescent="0.2">
      <c r="A33" s="8" t="s">
        <v>66</v>
      </c>
      <c r="B33" s="9">
        <v>267240</v>
      </c>
      <c r="C33" s="9">
        <v>135090</v>
      </c>
      <c r="D33" s="9">
        <v>132150</v>
      </c>
      <c r="E33" s="10">
        <v>2.5880000000000001</v>
      </c>
      <c r="F33" s="10"/>
      <c r="G33" s="9">
        <v>259177</v>
      </c>
      <c r="H33" s="9">
        <v>131240</v>
      </c>
      <c r="I33" s="9">
        <v>127937</v>
      </c>
      <c r="J33" s="10">
        <v>2.5329999999999999</v>
      </c>
      <c r="K33" s="10"/>
      <c r="L33" s="10">
        <v>3.1110000000000002</v>
      </c>
      <c r="M33" s="10"/>
      <c r="N33" s="10">
        <v>45.003</v>
      </c>
      <c r="O33" s="10">
        <v>45.47</v>
      </c>
      <c r="P33" s="10">
        <v>44.524999999999999</v>
      </c>
      <c r="Q33" s="1" t="s">
        <v>67</v>
      </c>
      <c r="R33" s="1" t="s">
        <v>63</v>
      </c>
      <c r="S33" s="1">
        <v>2019</v>
      </c>
    </row>
    <row r="34" spans="1:19" x14ac:dyDescent="0.2">
      <c r="A34" s="8" t="s">
        <v>68</v>
      </c>
      <c r="B34" s="9">
        <v>231276</v>
      </c>
      <c r="C34" s="9">
        <v>108982</v>
      </c>
      <c r="D34" s="9">
        <v>122294</v>
      </c>
      <c r="E34" s="10">
        <v>2.2389999999999999</v>
      </c>
      <c r="F34" s="10"/>
      <c r="G34" s="9">
        <v>219914</v>
      </c>
      <c r="H34" s="9">
        <v>103285</v>
      </c>
      <c r="I34" s="9">
        <v>116629</v>
      </c>
      <c r="J34" s="10">
        <v>2.15</v>
      </c>
      <c r="K34" s="10"/>
      <c r="L34" s="10">
        <v>5.1669999999999998</v>
      </c>
      <c r="M34" s="10"/>
      <c r="N34" s="10">
        <v>34.731999999999999</v>
      </c>
      <c r="O34" s="10">
        <v>34.344999999999999</v>
      </c>
      <c r="P34" s="10">
        <v>35.076999999999998</v>
      </c>
      <c r="Q34" s="1" t="s">
        <v>69</v>
      </c>
      <c r="R34" s="1" t="s">
        <v>63</v>
      </c>
      <c r="S34" s="1">
        <v>2019</v>
      </c>
    </row>
    <row r="35" spans="1:19" x14ac:dyDescent="0.2">
      <c r="A35" s="8" t="s">
        <v>70</v>
      </c>
      <c r="B35" s="9">
        <v>41775</v>
      </c>
      <c r="C35" s="9">
        <v>20582</v>
      </c>
      <c r="D35" s="9">
        <v>21193</v>
      </c>
      <c r="E35" s="10">
        <v>0.40400000000000003</v>
      </c>
      <c r="F35" s="10"/>
      <c r="G35" s="9">
        <v>40116</v>
      </c>
      <c r="H35" s="9">
        <v>19662</v>
      </c>
      <c r="I35" s="9">
        <v>20454</v>
      </c>
      <c r="J35" s="10">
        <v>0.39200000000000002</v>
      </c>
      <c r="K35" s="10"/>
      <c r="L35" s="10">
        <v>4.1360000000000001</v>
      </c>
      <c r="M35" s="10"/>
      <c r="N35" s="10">
        <v>40.033999999999999</v>
      </c>
      <c r="O35" s="10">
        <v>39.723999999999997</v>
      </c>
      <c r="P35" s="10">
        <v>40.334000000000003</v>
      </c>
      <c r="Q35" s="1" t="s">
        <v>71</v>
      </c>
      <c r="R35" s="1" t="s">
        <v>63</v>
      </c>
      <c r="S35" s="1">
        <v>2019</v>
      </c>
    </row>
    <row r="36" spans="1:19" x14ac:dyDescent="0.2">
      <c r="A36" s="8" t="s">
        <v>72</v>
      </c>
      <c r="B36" s="9">
        <v>74199</v>
      </c>
      <c r="C36" s="9">
        <v>38267</v>
      </c>
      <c r="D36" s="9">
        <v>35932</v>
      </c>
      <c r="E36" s="10">
        <v>0.71799999999999997</v>
      </c>
      <c r="F36" s="10"/>
      <c r="G36" s="9">
        <v>72467</v>
      </c>
      <c r="H36" s="9">
        <v>37393</v>
      </c>
      <c r="I36" s="9">
        <v>35074</v>
      </c>
      <c r="J36" s="10">
        <v>0.70799999999999996</v>
      </c>
      <c r="K36" s="10"/>
      <c r="L36" s="10">
        <v>2.39</v>
      </c>
      <c r="M36" s="10"/>
      <c r="N36" s="10">
        <v>45.048999999999999</v>
      </c>
      <c r="O36" s="10">
        <v>45.941000000000003</v>
      </c>
      <c r="P36" s="10">
        <v>44.098999999999997</v>
      </c>
      <c r="Q36" s="1" t="s">
        <v>73</v>
      </c>
      <c r="R36" s="1" t="s">
        <v>63</v>
      </c>
      <c r="S36" s="1">
        <v>2019</v>
      </c>
    </row>
    <row r="37" spans="1:19" x14ac:dyDescent="0.2">
      <c r="A37" s="8" t="s">
        <v>74</v>
      </c>
      <c r="B37" s="9">
        <v>782386</v>
      </c>
      <c r="C37" s="9">
        <v>378873</v>
      </c>
      <c r="D37" s="9">
        <v>403513</v>
      </c>
      <c r="E37" s="10">
        <v>7.5759999999999996</v>
      </c>
      <c r="F37" s="10"/>
      <c r="G37" s="9">
        <v>745271</v>
      </c>
      <c r="H37" s="9">
        <v>361845</v>
      </c>
      <c r="I37" s="9">
        <v>383426</v>
      </c>
      <c r="J37" s="10">
        <v>7.2850000000000001</v>
      </c>
      <c r="K37" s="10"/>
      <c r="L37" s="10">
        <v>4.9800000000000004</v>
      </c>
      <c r="M37" s="10"/>
      <c r="N37" s="10">
        <v>36.347000000000001</v>
      </c>
      <c r="O37" s="10">
        <v>37.158000000000001</v>
      </c>
      <c r="P37" s="10">
        <v>35.585000000000001</v>
      </c>
      <c r="Q37" s="1" t="s">
        <v>75</v>
      </c>
      <c r="R37" s="1" t="s">
        <v>63</v>
      </c>
      <c r="S37" s="1">
        <v>2019</v>
      </c>
    </row>
    <row r="38" spans="1:19" s="14" customFormat="1" x14ac:dyDescent="0.2">
      <c r="A38" s="8" t="s">
        <v>76</v>
      </c>
      <c r="B38" s="9">
        <v>6450</v>
      </c>
      <c r="C38" s="9">
        <v>2343</v>
      </c>
      <c r="D38" s="9">
        <v>4107</v>
      </c>
      <c r="E38" s="10">
        <v>6.2E-2</v>
      </c>
      <c r="F38" s="10"/>
      <c r="G38" s="9">
        <v>6236</v>
      </c>
      <c r="H38" s="9">
        <v>2262</v>
      </c>
      <c r="I38" s="9">
        <v>3974</v>
      </c>
      <c r="J38" s="10">
        <v>6.0999999999999999E-2</v>
      </c>
      <c r="K38" s="10"/>
      <c r="L38" s="10">
        <v>3.4319999999999999</v>
      </c>
      <c r="M38" s="10"/>
      <c r="N38" s="10">
        <v>36.194000000000003</v>
      </c>
      <c r="O38" s="10">
        <v>34.662999999999997</v>
      </c>
      <c r="P38" s="10">
        <v>37.067</v>
      </c>
      <c r="Q38" s="14" t="s">
        <v>77</v>
      </c>
      <c r="R38" s="14" t="s">
        <v>63</v>
      </c>
      <c r="S38" s="14">
        <v>2019</v>
      </c>
    </row>
    <row r="39" spans="1:19" x14ac:dyDescent="0.2">
      <c r="A39" s="8" t="s">
        <v>78</v>
      </c>
      <c r="B39" s="9">
        <v>5381</v>
      </c>
      <c r="C39" s="9">
        <v>3549</v>
      </c>
      <c r="D39" s="9">
        <v>1832</v>
      </c>
      <c r="E39" s="10">
        <v>5.1999999999999998E-2</v>
      </c>
      <c r="F39" s="10"/>
      <c r="G39" s="9">
        <v>5508</v>
      </c>
      <c r="H39" s="9">
        <v>3640</v>
      </c>
      <c r="I39" s="9">
        <v>1868</v>
      </c>
      <c r="J39" s="10">
        <v>5.3999999999999999E-2</v>
      </c>
      <c r="K39" s="10"/>
      <c r="L39" s="10">
        <v>-2.306</v>
      </c>
      <c r="M39" s="10"/>
      <c r="N39" s="10">
        <v>59.033999999999999</v>
      </c>
      <c r="O39" s="10">
        <v>60.499000000000002</v>
      </c>
      <c r="P39" s="10">
        <v>56.195999999999998</v>
      </c>
      <c r="Q39" s="1" t="s">
        <v>79</v>
      </c>
      <c r="R39" s="1" t="s">
        <v>63</v>
      </c>
      <c r="S39" s="1">
        <v>2019</v>
      </c>
    </row>
    <row r="40" spans="1:19" x14ac:dyDescent="0.2">
      <c r="A40" s="8" t="s">
        <v>80</v>
      </c>
      <c r="B40" s="9">
        <v>1542</v>
      </c>
      <c r="C40" s="9">
        <v>615</v>
      </c>
      <c r="D40" s="9">
        <v>927</v>
      </c>
      <c r="E40" s="10">
        <v>1.4999999999999999E-2</v>
      </c>
      <c r="F40" s="10"/>
      <c r="G40" s="9">
        <v>1504</v>
      </c>
      <c r="H40" s="9">
        <v>600</v>
      </c>
      <c r="I40" s="9">
        <v>904</v>
      </c>
      <c r="J40" s="10">
        <v>1.4999999999999999E-2</v>
      </c>
      <c r="K40" s="10"/>
      <c r="L40" s="10">
        <v>2.5270000000000001</v>
      </c>
      <c r="M40" s="10"/>
      <c r="N40" s="10">
        <v>35.103999999999999</v>
      </c>
      <c r="O40" s="10">
        <v>34.704999999999998</v>
      </c>
      <c r="P40" s="10">
        <v>35.369</v>
      </c>
      <c r="Q40" s="1" t="s">
        <v>81</v>
      </c>
      <c r="R40" s="1" t="s">
        <v>63</v>
      </c>
      <c r="S40" s="1">
        <v>2019</v>
      </c>
    </row>
    <row r="41" spans="1:19" s="23" customFormat="1" ht="14.25" customHeight="1" x14ac:dyDescent="0.2">
      <c r="A41" s="20" t="s">
        <v>82</v>
      </c>
      <c r="B41" s="21">
        <v>0</v>
      </c>
      <c r="C41" s="21">
        <v>0</v>
      </c>
      <c r="D41" s="21">
        <v>0</v>
      </c>
      <c r="E41" s="22">
        <v>0</v>
      </c>
      <c r="F41" s="22"/>
      <c r="G41" s="21">
        <v>0</v>
      </c>
      <c r="H41" s="21">
        <v>0</v>
      </c>
      <c r="I41" s="21">
        <v>0</v>
      </c>
      <c r="J41" s="22">
        <v>0</v>
      </c>
      <c r="K41" s="22"/>
      <c r="L41" s="22">
        <v>0</v>
      </c>
      <c r="M41" s="22"/>
      <c r="N41" s="22">
        <v>0</v>
      </c>
      <c r="O41" s="22">
        <v>0</v>
      </c>
      <c r="P41" s="22">
        <v>0</v>
      </c>
      <c r="Q41" s="23">
        <v>200</v>
      </c>
    </row>
    <row r="42" spans="1:19" ht="17.25" customHeight="1" x14ac:dyDescent="0.2">
      <c r="A42" s="8" t="s">
        <v>83</v>
      </c>
      <c r="B42" s="9">
        <v>191530</v>
      </c>
      <c r="C42" s="9">
        <v>84109</v>
      </c>
      <c r="D42" s="9">
        <v>107421</v>
      </c>
      <c r="E42" s="10">
        <v>1.855</v>
      </c>
      <c r="F42" s="10"/>
      <c r="G42" s="9">
        <v>185991</v>
      </c>
      <c r="H42" s="9">
        <v>81067</v>
      </c>
      <c r="I42" s="9">
        <v>104924</v>
      </c>
      <c r="J42" s="10">
        <v>1.8180000000000001</v>
      </c>
      <c r="K42" s="10"/>
      <c r="L42" s="10">
        <v>2.9780000000000002</v>
      </c>
      <c r="M42" s="10"/>
      <c r="N42" s="10">
        <v>31.463999999999999</v>
      </c>
      <c r="O42" s="10">
        <v>31.192</v>
      </c>
      <c r="P42" s="10">
        <v>31.677</v>
      </c>
      <c r="Q42" s="1">
        <v>201</v>
      </c>
      <c r="R42" s="1" t="s">
        <v>63</v>
      </c>
      <c r="S42" s="1">
        <v>2019</v>
      </c>
    </row>
    <row r="43" spans="1:19" x14ac:dyDescent="0.2">
      <c r="A43" s="8" t="s">
        <v>85</v>
      </c>
      <c r="B43" s="9">
        <v>146048</v>
      </c>
      <c r="C43" s="9">
        <v>67455</v>
      </c>
      <c r="D43" s="9">
        <v>78593</v>
      </c>
      <c r="E43" s="10">
        <v>1.4139999999999999</v>
      </c>
      <c r="F43" s="10"/>
      <c r="G43" s="9">
        <v>144035</v>
      </c>
      <c r="H43" s="9">
        <v>66467</v>
      </c>
      <c r="I43" s="9">
        <v>77568</v>
      </c>
      <c r="J43" s="10">
        <v>1.4079999999999999</v>
      </c>
      <c r="K43" s="10"/>
      <c r="L43" s="10">
        <v>1.3979999999999999</v>
      </c>
      <c r="M43" s="10"/>
      <c r="N43" s="10">
        <v>39.945</v>
      </c>
      <c r="O43" s="10">
        <v>39.534999999999997</v>
      </c>
      <c r="P43" s="10">
        <v>40.296999999999997</v>
      </c>
      <c r="Q43" s="1">
        <v>202</v>
      </c>
      <c r="R43" s="1" t="s">
        <v>63</v>
      </c>
      <c r="S43" s="1">
        <v>2019</v>
      </c>
    </row>
    <row r="44" spans="1:19" x14ac:dyDescent="0.2">
      <c r="A44" s="8" t="s">
        <v>84</v>
      </c>
      <c r="B44" s="9">
        <v>144561</v>
      </c>
      <c r="C44" s="9">
        <v>87761</v>
      </c>
      <c r="D44" s="9">
        <v>56800</v>
      </c>
      <c r="E44" s="10">
        <v>1.4</v>
      </c>
      <c r="F44" s="10"/>
      <c r="G44" s="9">
        <v>147883</v>
      </c>
      <c r="H44" s="9">
        <v>89630</v>
      </c>
      <c r="I44" s="9">
        <v>58253</v>
      </c>
      <c r="J44" s="10">
        <v>1.446</v>
      </c>
      <c r="K44" s="10"/>
      <c r="L44" s="10">
        <v>-2.246</v>
      </c>
      <c r="M44" s="10"/>
      <c r="N44" s="10">
        <v>64.015000000000001</v>
      </c>
      <c r="O44" s="10">
        <v>64.760999999999996</v>
      </c>
      <c r="P44" s="10">
        <v>62.863</v>
      </c>
      <c r="Q44" s="1">
        <v>203</v>
      </c>
      <c r="R44" s="1" t="s">
        <v>63</v>
      </c>
      <c r="S44" s="1">
        <v>2019</v>
      </c>
    </row>
    <row r="45" spans="1:19" x14ac:dyDescent="0.2">
      <c r="A45" s="8" t="s">
        <v>86</v>
      </c>
      <c r="B45" s="9">
        <v>93722</v>
      </c>
      <c r="C45" s="9">
        <v>49426</v>
      </c>
      <c r="D45" s="9">
        <v>44296</v>
      </c>
      <c r="E45" s="10">
        <v>0.90700000000000003</v>
      </c>
      <c r="F45" s="10"/>
      <c r="G45" s="9">
        <v>92759</v>
      </c>
      <c r="H45" s="9">
        <v>49206</v>
      </c>
      <c r="I45" s="9">
        <v>43553</v>
      </c>
      <c r="J45" s="10">
        <v>0.90700000000000003</v>
      </c>
      <c r="K45" s="10"/>
      <c r="L45" s="10">
        <v>1.038</v>
      </c>
      <c r="M45" s="10"/>
      <c r="N45" s="10">
        <v>44.457000000000001</v>
      </c>
      <c r="O45" s="10">
        <v>46.731000000000002</v>
      </c>
      <c r="P45" s="10">
        <v>41.92</v>
      </c>
      <c r="Q45" s="1">
        <v>204</v>
      </c>
      <c r="R45" s="1" t="s">
        <v>63</v>
      </c>
      <c r="S45" s="1">
        <v>2019</v>
      </c>
    </row>
    <row r="46" spans="1:19" x14ac:dyDescent="0.2">
      <c r="A46" s="8" t="s">
        <v>87</v>
      </c>
      <c r="B46" s="9">
        <v>80136</v>
      </c>
      <c r="C46" s="9">
        <v>37839</v>
      </c>
      <c r="D46" s="9">
        <v>42297</v>
      </c>
      <c r="E46" s="10">
        <v>0.77600000000000002</v>
      </c>
      <c r="F46" s="10"/>
      <c r="G46" s="9">
        <v>77386</v>
      </c>
      <c r="H46" s="9">
        <v>36533</v>
      </c>
      <c r="I46" s="9">
        <v>40853</v>
      </c>
      <c r="J46" s="10">
        <v>0.75600000000000001</v>
      </c>
      <c r="K46" s="10"/>
      <c r="L46" s="10">
        <v>3.5539999999999998</v>
      </c>
      <c r="M46" s="10"/>
      <c r="N46" s="10">
        <v>45.374000000000002</v>
      </c>
      <c r="O46" s="10">
        <v>45.38</v>
      </c>
      <c r="P46" s="10">
        <v>45.369</v>
      </c>
      <c r="Q46" s="1">
        <v>205</v>
      </c>
      <c r="R46" s="1" t="s">
        <v>63</v>
      </c>
      <c r="S46" s="1">
        <v>2019</v>
      </c>
    </row>
    <row r="47" spans="1:19" ht="16.5" customHeight="1" x14ac:dyDescent="0.2">
      <c r="A47" s="8" t="s">
        <v>88</v>
      </c>
      <c r="B47" s="9">
        <v>70173</v>
      </c>
      <c r="C47" s="9">
        <v>35438</v>
      </c>
      <c r="D47" s="9">
        <v>34735</v>
      </c>
      <c r="E47" s="10">
        <v>0.67900000000000005</v>
      </c>
      <c r="F47" s="10"/>
      <c r="G47" s="9">
        <v>68678</v>
      </c>
      <c r="H47" s="9">
        <v>34705</v>
      </c>
      <c r="I47" s="9">
        <v>33973</v>
      </c>
      <c r="J47" s="10">
        <v>0.67100000000000004</v>
      </c>
      <c r="K47" s="10"/>
      <c r="L47" s="10">
        <v>2.177</v>
      </c>
      <c r="M47" s="10"/>
      <c r="N47" s="10">
        <v>31.614999999999998</v>
      </c>
      <c r="O47" s="10">
        <v>32.085000000000001</v>
      </c>
      <c r="P47" s="10">
        <v>31.135000000000002</v>
      </c>
      <c r="Q47" s="1">
        <v>206</v>
      </c>
      <c r="R47" s="1" t="s">
        <v>63</v>
      </c>
      <c r="S47" s="1">
        <v>2019</v>
      </c>
    </row>
    <row r="48" spans="1:19" x14ac:dyDescent="0.2">
      <c r="A48" s="8" t="s">
        <v>89</v>
      </c>
      <c r="B48" s="9">
        <v>64349</v>
      </c>
      <c r="C48" s="9">
        <v>32112</v>
      </c>
      <c r="D48" s="9">
        <v>32237</v>
      </c>
      <c r="E48" s="10">
        <v>0.623</v>
      </c>
      <c r="F48" s="10"/>
      <c r="G48" s="9">
        <v>65124</v>
      </c>
      <c r="H48" s="9">
        <v>32465</v>
      </c>
      <c r="I48" s="9">
        <v>32659</v>
      </c>
      <c r="J48" s="10">
        <v>0.63700000000000001</v>
      </c>
      <c r="K48" s="10"/>
      <c r="L48" s="10">
        <v>-1.19</v>
      </c>
      <c r="M48" s="10"/>
      <c r="N48" s="10">
        <v>54.283999999999999</v>
      </c>
      <c r="O48" s="10">
        <v>54.600999999999999</v>
      </c>
      <c r="P48" s="10">
        <v>53.969000000000001</v>
      </c>
      <c r="Q48" s="1">
        <v>207</v>
      </c>
      <c r="R48" s="1" t="s">
        <v>63</v>
      </c>
      <c r="S48" s="1">
        <v>2019</v>
      </c>
    </row>
    <row r="49" spans="1:19" x14ac:dyDescent="0.2">
      <c r="A49" s="8" t="s">
        <v>90</v>
      </c>
      <c r="B49" s="9">
        <v>60012</v>
      </c>
      <c r="C49" s="9">
        <v>30227</v>
      </c>
      <c r="D49" s="9">
        <v>29785</v>
      </c>
      <c r="E49" s="10">
        <v>0.58099999999999996</v>
      </c>
      <c r="F49" s="10"/>
      <c r="G49" s="9">
        <v>59395</v>
      </c>
      <c r="H49" s="9">
        <v>29932</v>
      </c>
      <c r="I49" s="9">
        <v>29463</v>
      </c>
      <c r="J49" s="10">
        <v>0.58099999999999996</v>
      </c>
      <c r="K49" s="10"/>
      <c r="L49" s="10">
        <v>1.0389999999999999</v>
      </c>
      <c r="M49" s="10"/>
      <c r="N49" s="10">
        <v>48.271999999999998</v>
      </c>
      <c r="O49" s="10">
        <v>48.878</v>
      </c>
      <c r="P49" s="10">
        <v>47.656999999999996</v>
      </c>
      <c r="Q49" s="1">
        <v>208</v>
      </c>
      <c r="R49" s="1" t="s">
        <v>63</v>
      </c>
      <c r="S49" s="1">
        <v>2019</v>
      </c>
    </row>
    <row r="50" spans="1:19" x14ac:dyDescent="0.2">
      <c r="A50" s="15" t="s">
        <v>93</v>
      </c>
      <c r="B50" s="9">
        <v>58780</v>
      </c>
      <c r="C50" s="9">
        <v>20081</v>
      </c>
      <c r="D50" s="9">
        <v>38699</v>
      </c>
      <c r="E50" s="10">
        <v>0.56899999999999995</v>
      </c>
      <c r="F50" s="10"/>
      <c r="G50" s="9">
        <v>51979</v>
      </c>
      <c r="H50" s="9">
        <v>18382</v>
      </c>
      <c r="I50" s="9">
        <v>33597</v>
      </c>
      <c r="J50" s="10">
        <v>0.50800000000000001</v>
      </c>
      <c r="K50" s="10"/>
      <c r="L50" s="10">
        <v>13.084</v>
      </c>
      <c r="M50" s="10"/>
      <c r="N50" s="10">
        <v>28.751999999999999</v>
      </c>
      <c r="O50" s="10">
        <v>32.716000000000001</v>
      </c>
      <c r="P50" s="10">
        <v>26.695</v>
      </c>
      <c r="Q50" s="1">
        <v>209</v>
      </c>
      <c r="R50" s="1" t="s">
        <v>63</v>
      </c>
      <c r="S50" s="1">
        <v>2019</v>
      </c>
    </row>
    <row r="51" spans="1:19" x14ac:dyDescent="0.2">
      <c r="A51" s="15" t="s">
        <v>92</v>
      </c>
      <c r="B51" s="9">
        <v>51689</v>
      </c>
      <c r="C51" s="9">
        <v>23156</v>
      </c>
      <c r="D51" s="9">
        <v>28533</v>
      </c>
      <c r="E51" s="10">
        <v>0.5</v>
      </c>
      <c r="F51" s="10"/>
      <c r="G51" s="9">
        <v>49948</v>
      </c>
      <c r="H51" s="9">
        <v>22478</v>
      </c>
      <c r="I51" s="9">
        <v>27470</v>
      </c>
      <c r="J51" s="10">
        <v>0.48799999999999999</v>
      </c>
      <c r="K51" s="10"/>
      <c r="L51" s="10">
        <v>3.4860000000000002</v>
      </c>
      <c r="M51" s="10"/>
      <c r="N51" s="10">
        <v>44.765999999999998</v>
      </c>
      <c r="O51" s="10">
        <v>45.35</v>
      </c>
      <c r="P51" s="10">
        <v>44.292999999999999</v>
      </c>
      <c r="Q51" s="1">
        <v>210</v>
      </c>
      <c r="R51" s="1" t="s">
        <v>63</v>
      </c>
      <c r="S51" s="1">
        <v>2019</v>
      </c>
    </row>
    <row r="52" spans="1:19" ht="16.5" customHeight="1" x14ac:dyDescent="0.2">
      <c r="A52" s="8" t="s">
        <v>91</v>
      </c>
      <c r="B52" s="9">
        <v>51436</v>
      </c>
      <c r="C52" s="9">
        <v>27074</v>
      </c>
      <c r="D52" s="9">
        <v>24362</v>
      </c>
      <c r="E52" s="10">
        <v>0.498</v>
      </c>
      <c r="F52" s="10"/>
      <c r="G52" s="9">
        <v>51140</v>
      </c>
      <c r="H52" s="9">
        <v>26859</v>
      </c>
      <c r="I52" s="9">
        <v>24281</v>
      </c>
      <c r="J52" s="10">
        <v>0.5</v>
      </c>
      <c r="K52" s="10"/>
      <c r="L52" s="10">
        <v>0.57899999999999996</v>
      </c>
      <c r="M52" s="10"/>
      <c r="N52" s="10">
        <v>51.201999999999998</v>
      </c>
      <c r="O52" s="10">
        <v>52.23</v>
      </c>
      <c r="P52" s="10">
        <v>50.06</v>
      </c>
      <c r="Q52" s="1">
        <v>211</v>
      </c>
      <c r="R52" s="1" t="s">
        <v>63</v>
      </c>
      <c r="S52" s="1">
        <v>2019</v>
      </c>
    </row>
    <row r="53" spans="1:19" x14ac:dyDescent="0.2">
      <c r="A53" s="8" t="s">
        <v>96</v>
      </c>
      <c r="B53" s="9">
        <v>45734</v>
      </c>
      <c r="C53" s="9">
        <v>20619</v>
      </c>
      <c r="D53" s="9">
        <v>25115</v>
      </c>
      <c r="E53" s="10">
        <v>0.443</v>
      </c>
      <c r="F53" s="10"/>
      <c r="G53" s="9">
        <v>42300</v>
      </c>
      <c r="H53" s="9">
        <v>18837</v>
      </c>
      <c r="I53" s="9">
        <v>23463</v>
      </c>
      <c r="J53" s="10">
        <v>0.41299999999999998</v>
      </c>
      <c r="K53" s="10"/>
      <c r="L53" s="10">
        <v>8.1180000000000003</v>
      </c>
      <c r="M53" s="10"/>
      <c r="N53" s="10">
        <v>32.811</v>
      </c>
      <c r="O53" s="10">
        <v>33.293999999999997</v>
      </c>
      <c r="P53" s="10">
        <v>32.414999999999999</v>
      </c>
      <c r="Q53" s="1">
        <v>212</v>
      </c>
      <c r="R53" s="1" t="s">
        <v>63</v>
      </c>
      <c r="S53" s="1">
        <v>2019</v>
      </c>
    </row>
    <row r="54" spans="1:19" x14ac:dyDescent="0.2">
      <c r="A54" s="15" t="s">
        <v>95</v>
      </c>
      <c r="B54" s="9">
        <v>43556</v>
      </c>
      <c r="C54" s="9">
        <v>34099</v>
      </c>
      <c r="D54" s="9">
        <v>9457</v>
      </c>
      <c r="E54" s="10">
        <v>0.42199999999999999</v>
      </c>
      <c r="F54" s="9"/>
      <c r="G54" s="9">
        <v>42394</v>
      </c>
      <c r="H54" s="9">
        <v>33205</v>
      </c>
      <c r="I54" s="9">
        <v>9189</v>
      </c>
      <c r="J54" s="10">
        <v>0.41399999999999998</v>
      </c>
      <c r="K54" s="9"/>
      <c r="L54" s="10">
        <v>2.7410000000000001</v>
      </c>
      <c r="M54" s="9"/>
      <c r="N54" s="10">
        <v>38.378</v>
      </c>
      <c r="O54" s="10">
        <v>41.436999999999998</v>
      </c>
      <c r="P54" s="10">
        <v>27.349</v>
      </c>
      <c r="Q54" s="1">
        <v>213</v>
      </c>
      <c r="R54" s="1" t="s">
        <v>63</v>
      </c>
      <c r="S54" s="1">
        <v>2019</v>
      </c>
    </row>
    <row r="55" spans="1:19" x14ac:dyDescent="0.2">
      <c r="A55" s="15" t="s">
        <v>94</v>
      </c>
      <c r="B55" s="16">
        <v>41578</v>
      </c>
      <c r="C55" s="16">
        <v>22807</v>
      </c>
      <c r="D55" s="16">
        <v>18771</v>
      </c>
      <c r="E55" s="17">
        <v>0.40300000000000002</v>
      </c>
      <c r="F55" s="16"/>
      <c r="G55" s="16">
        <v>41747</v>
      </c>
      <c r="H55" s="16">
        <v>22957</v>
      </c>
      <c r="I55" s="16">
        <v>18790</v>
      </c>
      <c r="J55" s="17">
        <v>0.40799999999999997</v>
      </c>
      <c r="K55" s="16"/>
      <c r="L55" s="17">
        <v>-0.40500000000000003</v>
      </c>
      <c r="M55" s="16"/>
      <c r="N55" s="17">
        <v>50.534999999999997</v>
      </c>
      <c r="O55" s="17">
        <v>52.106999999999999</v>
      </c>
      <c r="P55" s="17">
        <v>48.625</v>
      </c>
      <c r="Q55" s="1">
        <v>214</v>
      </c>
      <c r="R55" s="1" t="s">
        <v>63</v>
      </c>
      <c r="S55" s="1">
        <v>2019</v>
      </c>
    </row>
    <row r="56" spans="1:19" x14ac:dyDescent="0.2">
      <c r="A56" s="15" t="s">
        <v>98</v>
      </c>
      <c r="B56" s="16">
        <v>40641</v>
      </c>
      <c r="C56" s="16">
        <v>18858</v>
      </c>
      <c r="D56" s="16">
        <v>21783</v>
      </c>
      <c r="E56" s="17">
        <v>0.39400000000000002</v>
      </c>
      <c r="F56" s="16"/>
      <c r="G56" s="16">
        <v>35234</v>
      </c>
      <c r="H56" s="16">
        <v>16429</v>
      </c>
      <c r="I56" s="16">
        <v>18805</v>
      </c>
      <c r="J56" s="17">
        <v>0.34399999999999997</v>
      </c>
      <c r="K56" s="16"/>
      <c r="L56" s="17">
        <v>15.346</v>
      </c>
      <c r="M56" s="16"/>
      <c r="N56" s="17">
        <v>33.134999999999998</v>
      </c>
      <c r="O56" s="17">
        <v>32.917000000000002</v>
      </c>
      <c r="P56" s="17">
        <v>33.323</v>
      </c>
      <c r="Q56" s="1">
        <v>215</v>
      </c>
      <c r="R56" s="1" t="s">
        <v>63</v>
      </c>
      <c r="S56" s="1">
        <v>2019</v>
      </c>
    </row>
    <row r="57" spans="1:19" ht="16.5" customHeight="1" x14ac:dyDescent="0.2">
      <c r="A57" s="8" t="s">
        <v>97</v>
      </c>
      <c r="B57" s="9">
        <v>39457</v>
      </c>
      <c r="C57" s="9">
        <v>18532</v>
      </c>
      <c r="D57" s="9">
        <v>20925</v>
      </c>
      <c r="E57" s="10">
        <v>0.38200000000000001</v>
      </c>
      <c r="F57" s="9"/>
      <c r="G57" s="9">
        <v>40011</v>
      </c>
      <c r="H57" s="9">
        <v>18797</v>
      </c>
      <c r="I57" s="9">
        <v>21214</v>
      </c>
      <c r="J57" s="10">
        <v>0.39100000000000001</v>
      </c>
      <c r="K57" s="9"/>
      <c r="L57" s="10">
        <v>-1.385</v>
      </c>
      <c r="M57" s="9"/>
      <c r="N57" s="10">
        <v>52.606999999999999</v>
      </c>
      <c r="O57" s="10">
        <v>53.06</v>
      </c>
      <c r="P57" s="10">
        <v>52.204999999999998</v>
      </c>
      <c r="Q57" s="1">
        <v>216</v>
      </c>
      <c r="R57" s="1" t="s">
        <v>63</v>
      </c>
      <c r="S57" s="1">
        <v>2019</v>
      </c>
    </row>
    <row r="58" spans="1:19" x14ac:dyDescent="0.2">
      <c r="A58" s="8" t="s">
        <v>99</v>
      </c>
      <c r="B58" s="9">
        <v>35282</v>
      </c>
      <c r="C58" s="9">
        <v>20853</v>
      </c>
      <c r="D58" s="9">
        <v>14429</v>
      </c>
      <c r="E58" s="10">
        <v>0.34200000000000003</v>
      </c>
      <c r="F58" s="9"/>
      <c r="G58" s="9">
        <v>33288</v>
      </c>
      <c r="H58" s="9">
        <v>19803</v>
      </c>
      <c r="I58" s="9">
        <v>13485</v>
      </c>
      <c r="J58" s="10">
        <v>0.32500000000000001</v>
      </c>
      <c r="K58" s="9"/>
      <c r="L58" s="10">
        <v>5.99</v>
      </c>
      <c r="M58" s="9"/>
      <c r="N58" s="10">
        <v>34.56</v>
      </c>
      <c r="O58" s="10">
        <v>34.744</v>
      </c>
      <c r="P58" s="10">
        <v>34.293999999999997</v>
      </c>
      <c r="Q58" s="1">
        <v>217</v>
      </c>
      <c r="R58" s="1" t="s">
        <v>63</v>
      </c>
      <c r="S58" s="1">
        <v>2019</v>
      </c>
    </row>
    <row r="59" spans="1:19" x14ac:dyDescent="0.2">
      <c r="A59" s="15" t="s">
        <v>100</v>
      </c>
      <c r="B59" s="16">
        <v>32294</v>
      </c>
      <c r="C59" s="16">
        <v>15925</v>
      </c>
      <c r="D59" s="16">
        <v>16369</v>
      </c>
      <c r="E59" s="17">
        <v>0.313</v>
      </c>
      <c r="F59" s="16"/>
      <c r="G59" s="16">
        <v>31040</v>
      </c>
      <c r="H59" s="16">
        <v>15412</v>
      </c>
      <c r="I59" s="16">
        <v>15628</v>
      </c>
      <c r="J59" s="17">
        <v>0.30299999999999999</v>
      </c>
      <c r="K59" s="16"/>
      <c r="L59" s="17">
        <v>4.04</v>
      </c>
      <c r="M59" s="16"/>
      <c r="N59" s="17">
        <v>41.981000000000002</v>
      </c>
      <c r="O59" s="17">
        <v>42.91</v>
      </c>
      <c r="P59" s="17">
        <v>41.078000000000003</v>
      </c>
      <c r="Q59" s="1">
        <v>218</v>
      </c>
      <c r="R59" s="1" t="s">
        <v>63</v>
      </c>
      <c r="S59" s="1">
        <v>2019</v>
      </c>
    </row>
    <row r="60" spans="1:19" x14ac:dyDescent="0.2">
      <c r="A60" s="15" t="s">
        <v>101</v>
      </c>
      <c r="B60" s="16">
        <v>29979</v>
      </c>
      <c r="C60" s="16">
        <v>10393</v>
      </c>
      <c r="D60" s="16">
        <v>19586</v>
      </c>
      <c r="E60" s="17">
        <v>0.28999999999999998</v>
      </c>
      <c r="F60" s="16"/>
      <c r="G60" s="16">
        <v>28976</v>
      </c>
      <c r="H60" s="16">
        <v>9967</v>
      </c>
      <c r="I60" s="16">
        <v>19009</v>
      </c>
      <c r="J60" s="17">
        <v>0.28299999999999997</v>
      </c>
      <c r="K60" s="16"/>
      <c r="L60" s="17">
        <v>3.4609999999999999</v>
      </c>
      <c r="M60" s="16"/>
      <c r="N60" s="17">
        <v>40.985999999999997</v>
      </c>
      <c r="O60" s="17">
        <v>38.335000000000001</v>
      </c>
      <c r="P60" s="17">
        <v>42.393000000000001</v>
      </c>
      <c r="Q60" s="1">
        <v>219</v>
      </c>
      <c r="R60" s="1" t="s">
        <v>63</v>
      </c>
      <c r="S60" s="1">
        <v>2019</v>
      </c>
    </row>
    <row r="61" spans="1:19" x14ac:dyDescent="0.2">
      <c r="A61" s="15" t="s">
        <v>102</v>
      </c>
      <c r="B61" s="16">
        <v>28508</v>
      </c>
      <c r="C61" s="16">
        <v>12786</v>
      </c>
      <c r="D61" s="16">
        <v>15722</v>
      </c>
      <c r="E61" s="17">
        <v>0.27600000000000002</v>
      </c>
      <c r="F61" s="16"/>
      <c r="G61" s="16">
        <v>28119</v>
      </c>
      <c r="H61" s="16">
        <v>12605</v>
      </c>
      <c r="I61" s="16">
        <v>15514</v>
      </c>
      <c r="J61" s="17">
        <v>0.27500000000000002</v>
      </c>
      <c r="K61" s="16"/>
      <c r="L61" s="17">
        <v>1.383</v>
      </c>
      <c r="M61" s="16"/>
      <c r="N61" s="17">
        <v>44.859000000000002</v>
      </c>
      <c r="O61" s="17">
        <v>44.44</v>
      </c>
      <c r="P61" s="17">
        <v>45.2</v>
      </c>
      <c r="Q61" s="1">
        <v>220</v>
      </c>
      <c r="R61" s="1" t="s">
        <v>63</v>
      </c>
      <c r="S61" s="1">
        <v>2019</v>
      </c>
    </row>
    <row r="62" spans="1:19" s="23" customFormat="1" ht="14.25" customHeight="1" x14ac:dyDescent="0.2">
      <c r="A62" s="20" t="s">
        <v>108</v>
      </c>
      <c r="B62" s="21">
        <v>0</v>
      </c>
      <c r="C62" s="21">
        <v>0</v>
      </c>
      <c r="D62" s="21">
        <v>0</v>
      </c>
      <c r="E62" s="22">
        <v>0</v>
      </c>
      <c r="F62" s="22"/>
      <c r="G62" s="21">
        <v>0</v>
      </c>
      <c r="H62" s="21">
        <v>0</v>
      </c>
      <c r="I62" s="21">
        <v>0</v>
      </c>
      <c r="J62" s="22">
        <v>0</v>
      </c>
      <c r="K62" s="22"/>
      <c r="L62" s="22">
        <v>0</v>
      </c>
      <c r="M62" s="22"/>
      <c r="N62" s="22">
        <v>0</v>
      </c>
      <c r="O62" s="22">
        <v>0</v>
      </c>
      <c r="P62" s="22">
        <v>0</v>
      </c>
      <c r="Q62" s="23">
        <v>300</v>
      </c>
    </row>
    <row r="63" spans="1:19" ht="17.25" customHeight="1" x14ac:dyDescent="0.2">
      <c r="A63" s="8" t="s">
        <v>109</v>
      </c>
      <c r="B63" s="9">
        <v>1611374</v>
      </c>
      <c r="C63" s="9">
        <v>793321</v>
      </c>
      <c r="D63" s="9">
        <v>818053</v>
      </c>
      <c r="E63" s="10">
        <v>15.603</v>
      </c>
      <c r="F63" s="10"/>
      <c r="G63" s="9">
        <v>1593548</v>
      </c>
      <c r="H63" s="9">
        <v>784663</v>
      </c>
      <c r="I63" s="9">
        <v>808885</v>
      </c>
      <c r="J63" s="10">
        <v>15.577</v>
      </c>
      <c r="K63" s="10"/>
      <c r="L63" s="10">
        <v>1.119</v>
      </c>
      <c r="M63" s="10"/>
      <c r="N63" s="10">
        <v>35.862000000000002</v>
      </c>
      <c r="O63" s="10">
        <v>36.402999999999999</v>
      </c>
      <c r="P63" s="10">
        <v>35.337000000000003</v>
      </c>
      <c r="Q63" s="1">
        <v>301</v>
      </c>
      <c r="R63" s="1" t="s">
        <v>63</v>
      </c>
      <c r="S63" s="1">
        <v>2019</v>
      </c>
    </row>
    <row r="64" spans="1:19" x14ac:dyDescent="0.2">
      <c r="A64" s="8" t="s">
        <v>110</v>
      </c>
      <c r="B64" s="9">
        <v>266491</v>
      </c>
      <c r="C64" s="9">
        <v>131935</v>
      </c>
      <c r="D64" s="9">
        <v>134556</v>
      </c>
      <c r="E64" s="10">
        <v>2.58</v>
      </c>
      <c r="F64" s="10"/>
      <c r="G64" s="9">
        <v>264352</v>
      </c>
      <c r="H64" s="9">
        <v>131039</v>
      </c>
      <c r="I64" s="9">
        <v>133313</v>
      </c>
      <c r="J64" s="10">
        <v>2.5840000000000001</v>
      </c>
      <c r="K64" s="10"/>
      <c r="L64" s="10">
        <v>0.80900000000000005</v>
      </c>
      <c r="M64" s="10"/>
      <c r="N64" s="10">
        <v>38.124000000000002</v>
      </c>
      <c r="O64" s="10">
        <v>38.893999999999998</v>
      </c>
      <c r="P64" s="10">
        <v>37.369</v>
      </c>
      <c r="Q64" s="1">
        <v>302</v>
      </c>
      <c r="R64" s="1" t="s">
        <v>63</v>
      </c>
      <c r="S64" s="1">
        <v>2019</v>
      </c>
    </row>
    <row r="65" spans="1:19" x14ac:dyDescent="0.2">
      <c r="A65" s="8" t="s">
        <v>111</v>
      </c>
      <c r="B65" s="9">
        <v>239212</v>
      </c>
      <c r="C65" s="9">
        <v>118689</v>
      </c>
      <c r="D65" s="9">
        <v>120523</v>
      </c>
      <c r="E65" s="10">
        <v>2.3159999999999998</v>
      </c>
      <c r="F65" s="10"/>
      <c r="G65" s="9">
        <v>238486</v>
      </c>
      <c r="H65" s="9">
        <v>118403</v>
      </c>
      <c r="I65" s="9">
        <v>120083</v>
      </c>
      <c r="J65" s="10">
        <v>2.331</v>
      </c>
      <c r="K65" s="10"/>
      <c r="L65" s="10">
        <v>0.30399999999999999</v>
      </c>
      <c r="M65" s="10"/>
      <c r="N65" s="10">
        <v>42.122999999999998</v>
      </c>
      <c r="O65" s="10">
        <v>42.898000000000003</v>
      </c>
      <c r="P65" s="10">
        <v>41.359000000000002</v>
      </c>
      <c r="Q65" s="1">
        <v>303</v>
      </c>
      <c r="R65" s="1" t="s">
        <v>63</v>
      </c>
      <c r="S65" s="1">
        <v>2019</v>
      </c>
    </row>
    <row r="66" spans="1:19" x14ac:dyDescent="0.2">
      <c r="A66" s="8" t="s">
        <v>112</v>
      </c>
      <c r="B66" s="9">
        <v>391207</v>
      </c>
      <c r="C66" s="9">
        <v>194304</v>
      </c>
      <c r="D66" s="9">
        <v>196903</v>
      </c>
      <c r="E66" s="10">
        <v>3.7879999999999998</v>
      </c>
      <c r="F66" s="10"/>
      <c r="G66" s="9">
        <v>390181</v>
      </c>
      <c r="H66" s="9">
        <v>193887</v>
      </c>
      <c r="I66" s="9">
        <v>196294</v>
      </c>
      <c r="J66" s="10">
        <v>3.8140000000000001</v>
      </c>
      <c r="K66" s="10"/>
      <c r="L66" s="10">
        <v>0.26300000000000001</v>
      </c>
      <c r="M66" s="10"/>
      <c r="N66" s="10">
        <v>42.305999999999997</v>
      </c>
      <c r="O66" s="10">
        <v>43.228999999999999</v>
      </c>
      <c r="P66" s="10">
        <v>41.395000000000003</v>
      </c>
      <c r="Q66" s="1">
        <v>304</v>
      </c>
      <c r="R66" s="1" t="s">
        <v>63</v>
      </c>
      <c r="S66" s="1">
        <v>2019</v>
      </c>
    </row>
    <row r="67" spans="1:19" x14ac:dyDescent="0.2">
      <c r="A67" s="8" t="s">
        <v>113</v>
      </c>
      <c r="B67" s="9">
        <v>323078</v>
      </c>
      <c r="C67" s="9">
        <v>160718</v>
      </c>
      <c r="D67" s="9">
        <v>162360</v>
      </c>
      <c r="E67" s="10">
        <v>3.1280000000000001</v>
      </c>
      <c r="F67" s="10"/>
      <c r="G67" s="9">
        <v>322080</v>
      </c>
      <c r="H67" s="9">
        <v>160301</v>
      </c>
      <c r="I67" s="9">
        <v>161779</v>
      </c>
      <c r="J67" s="10">
        <v>3.1480000000000001</v>
      </c>
      <c r="K67" s="10"/>
      <c r="L67" s="10">
        <v>0.31</v>
      </c>
      <c r="M67" s="10"/>
      <c r="N67" s="10">
        <v>42.533000000000001</v>
      </c>
      <c r="O67" s="10">
        <v>43.393000000000001</v>
      </c>
      <c r="P67" s="10">
        <v>41.680999999999997</v>
      </c>
      <c r="Q67" s="1">
        <v>305</v>
      </c>
      <c r="R67" s="1" t="s">
        <v>63</v>
      </c>
      <c r="S67" s="1">
        <v>2019</v>
      </c>
    </row>
    <row r="68" spans="1:19" ht="16.5" customHeight="1" x14ac:dyDescent="0.2">
      <c r="A68" s="8" t="s">
        <v>114</v>
      </c>
      <c r="B68" s="9">
        <v>172529</v>
      </c>
      <c r="C68" s="9">
        <v>85383</v>
      </c>
      <c r="D68" s="9">
        <v>87146</v>
      </c>
      <c r="E68" s="10">
        <v>1.671</v>
      </c>
      <c r="F68" s="10"/>
      <c r="G68" s="9">
        <v>172215</v>
      </c>
      <c r="H68" s="9">
        <v>85368</v>
      </c>
      <c r="I68" s="9">
        <v>86847</v>
      </c>
      <c r="J68" s="10">
        <v>1.6830000000000001</v>
      </c>
      <c r="K68" s="10"/>
      <c r="L68" s="10">
        <v>0.182</v>
      </c>
      <c r="M68" s="10"/>
      <c r="N68" s="10">
        <v>43.298999999999999</v>
      </c>
      <c r="O68" s="10">
        <v>44.216999999999999</v>
      </c>
      <c r="P68" s="10">
        <v>42.4</v>
      </c>
      <c r="Q68" s="1">
        <v>306</v>
      </c>
      <c r="R68" s="1" t="s">
        <v>63</v>
      </c>
      <c r="S68" s="1">
        <v>2019</v>
      </c>
    </row>
    <row r="69" spans="1:19" x14ac:dyDescent="0.2">
      <c r="A69" s="8" t="s">
        <v>115</v>
      </c>
      <c r="B69" s="9">
        <v>229411</v>
      </c>
      <c r="C69" s="9">
        <v>114979</v>
      </c>
      <c r="D69" s="9">
        <v>114432</v>
      </c>
      <c r="E69" s="10">
        <v>2.2210000000000001</v>
      </c>
      <c r="F69" s="10"/>
      <c r="G69" s="9">
        <v>229756</v>
      </c>
      <c r="H69" s="9">
        <v>115216</v>
      </c>
      <c r="I69" s="9">
        <v>114540</v>
      </c>
      <c r="J69" s="10">
        <v>2.246</v>
      </c>
      <c r="K69" s="10"/>
      <c r="L69" s="10">
        <v>-0.15</v>
      </c>
      <c r="M69" s="10"/>
      <c r="N69" s="10">
        <v>45.603000000000002</v>
      </c>
      <c r="O69" s="10">
        <v>46.67</v>
      </c>
      <c r="P69" s="10">
        <v>44.530999999999999</v>
      </c>
      <c r="Q69" s="1">
        <v>307</v>
      </c>
      <c r="R69" s="1" t="s">
        <v>63</v>
      </c>
      <c r="S69" s="1">
        <v>2019</v>
      </c>
    </row>
    <row r="70" spans="1:19" x14ac:dyDescent="0.2">
      <c r="A70" s="8" t="s">
        <v>116</v>
      </c>
      <c r="B70" s="9">
        <v>58714</v>
      </c>
      <c r="C70" s="9">
        <v>29686</v>
      </c>
      <c r="D70" s="9">
        <v>29028</v>
      </c>
      <c r="E70" s="10">
        <v>0.56899999999999995</v>
      </c>
      <c r="F70" s="10"/>
      <c r="G70" s="9">
        <v>58956</v>
      </c>
      <c r="H70" s="9">
        <v>29814</v>
      </c>
      <c r="I70" s="9">
        <v>29142</v>
      </c>
      <c r="J70" s="10">
        <v>0.57599999999999996</v>
      </c>
      <c r="K70" s="10"/>
      <c r="L70" s="10">
        <v>-0.41</v>
      </c>
      <c r="M70" s="10"/>
      <c r="N70" s="10">
        <v>47.19</v>
      </c>
      <c r="O70" s="10">
        <v>48.421999999999997</v>
      </c>
      <c r="P70" s="10">
        <v>45.93</v>
      </c>
      <c r="Q70" s="1">
        <v>308</v>
      </c>
      <c r="R70" s="1" t="s">
        <v>63</v>
      </c>
      <c r="S70" s="1">
        <v>2019</v>
      </c>
    </row>
    <row r="71" spans="1:19" x14ac:dyDescent="0.2">
      <c r="A71" s="15" t="s">
        <v>117</v>
      </c>
      <c r="B71" s="9">
        <v>149375</v>
      </c>
      <c r="C71" s="9">
        <v>75104</v>
      </c>
      <c r="D71" s="9">
        <v>74271</v>
      </c>
      <c r="E71" s="10">
        <v>1.446</v>
      </c>
      <c r="F71" s="10"/>
      <c r="G71" s="9">
        <v>149757</v>
      </c>
      <c r="H71" s="9">
        <v>75385</v>
      </c>
      <c r="I71" s="9">
        <v>74372</v>
      </c>
      <c r="J71" s="10">
        <v>1.464</v>
      </c>
      <c r="K71" s="10"/>
      <c r="L71" s="10">
        <v>-0.255</v>
      </c>
      <c r="M71" s="10"/>
      <c r="N71" s="10">
        <v>45.555</v>
      </c>
      <c r="O71" s="10">
        <v>46.771000000000001</v>
      </c>
      <c r="P71" s="10">
        <v>44.325000000000003</v>
      </c>
      <c r="Q71" s="1">
        <v>309</v>
      </c>
      <c r="R71" s="1" t="s">
        <v>63</v>
      </c>
      <c r="S71" s="1">
        <v>2019</v>
      </c>
    </row>
    <row r="72" spans="1:19" x14ac:dyDescent="0.2">
      <c r="A72" s="15" t="s">
        <v>118</v>
      </c>
      <c r="B72" s="9">
        <v>1011063</v>
      </c>
      <c r="C72" s="9">
        <v>502916</v>
      </c>
      <c r="D72" s="9">
        <v>508147</v>
      </c>
      <c r="E72" s="10">
        <v>9.7899999999999991</v>
      </c>
      <c r="F72" s="10"/>
      <c r="G72" s="9">
        <v>1005965</v>
      </c>
      <c r="H72" s="9">
        <v>500694</v>
      </c>
      <c r="I72" s="9">
        <v>505271</v>
      </c>
      <c r="J72" s="10">
        <v>9.8330000000000002</v>
      </c>
      <c r="K72" s="10"/>
      <c r="L72" s="10">
        <v>0.50700000000000001</v>
      </c>
      <c r="M72" s="10"/>
      <c r="N72" s="10">
        <v>40.216999999999999</v>
      </c>
      <c r="O72" s="10">
        <v>41.113999999999997</v>
      </c>
      <c r="P72" s="10">
        <v>39.33</v>
      </c>
      <c r="Q72" s="1">
        <v>310</v>
      </c>
      <c r="R72" s="1" t="s">
        <v>63</v>
      </c>
      <c r="S72" s="1">
        <v>2019</v>
      </c>
    </row>
    <row r="73" spans="1:19" ht="16.5" customHeight="1" x14ac:dyDescent="0.2">
      <c r="A73" s="8" t="s">
        <v>119</v>
      </c>
      <c r="B73" s="9">
        <v>224257</v>
      </c>
      <c r="C73" s="9">
        <v>111270</v>
      </c>
      <c r="D73" s="9">
        <v>112987</v>
      </c>
      <c r="E73" s="10">
        <v>2.1709999999999998</v>
      </c>
      <c r="F73" s="10"/>
      <c r="G73" s="9">
        <v>222703</v>
      </c>
      <c r="H73" s="9">
        <v>110575</v>
      </c>
      <c r="I73" s="9">
        <v>112128</v>
      </c>
      <c r="J73" s="10">
        <v>2.177</v>
      </c>
      <c r="K73" s="10"/>
      <c r="L73" s="10">
        <v>0.69799999999999995</v>
      </c>
      <c r="M73" s="10"/>
      <c r="N73" s="10">
        <v>38.795999999999999</v>
      </c>
      <c r="O73" s="10">
        <v>39.68</v>
      </c>
      <c r="P73" s="10">
        <v>37.924999999999997</v>
      </c>
      <c r="Q73" s="1">
        <v>311</v>
      </c>
      <c r="R73" s="1" t="s">
        <v>63</v>
      </c>
      <c r="S73" s="1">
        <v>2019</v>
      </c>
    </row>
    <row r="74" spans="1:19" x14ac:dyDescent="0.2">
      <c r="A74" s="8" t="s">
        <v>120</v>
      </c>
      <c r="B74" s="9">
        <v>1390814</v>
      </c>
      <c r="C74" s="9">
        <v>688739</v>
      </c>
      <c r="D74" s="9">
        <v>702075</v>
      </c>
      <c r="E74" s="10">
        <v>13.467000000000001</v>
      </c>
      <c r="F74" s="10"/>
      <c r="G74" s="9">
        <v>1384708</v>
      </c>
      <c r="H74" s="9">
        <v>685966</v>
      </c>
      <c r="I74" s="9">
        <v>698742</v>
      </c>
      <c r="J74" s="10">
        <v>13.536</v>
      </c>
      <c r="K74" s="10"/>
      <c r="L74" s="10">
        <v>0.441</v>
      </c>
      <c r="M74" s="10"/>
      <c r="N74" s="10">
        <v>40.722000000000001</v>
      </c>
      <c r="O74" s="10">
        <v>41.545000000000002</v>
      </c>
      <c r="P74" s="10">
        <v>39.912999999999997</v>
      </c>
      <c r="Q74" s="1">
        <v>312</v>
      </c>
      <c r="R74" s="1" t="s">
        <v>63</v>
      </c>
      <c r="S74" s="1">
        <v>2019</v>
      </c>
    </row>
    <row r="75" spans="1:19" x14ac:dyDescent="0.2">
      <c r="A75" s="15" t="s">
        <v>121</v>
      </c>
      <c r="B75" s="9">
        <v>261136</v>
      </c>
      <c r="C75" s="9">
        <v>130864</v>
      </c>
      <c r="D75" s="9">
        <v>130272</v>
      </c>
      <c r="E75" s="10">
        <v>2.5289999999999999</v>
      </c>
      <c r="F75" s="9"/>
      <c r="G75" s="9">
        <v>261503</v>
      </c>
      <c r="H75" s="9">
        <v>131152</v>
      </c>
      <c r="I75" s="9">
        <v>130351</v>
      </c>
      <c r="J75" s="10">
        <v>2.556</v>
      </c>
      <c r="K75" s="9"/>
      <c r="L75" s="10">
        <v>-0.14000000000000001</v>
      </c>
      <c r="M75" s="9"/>
      <c r="N75" s="10">
        <v>44.984000000000002</v>
      </c>
      <c r="O75" s="10">
        <v>46.046999999999997</v>
      </c>
      <c r="P75" s="10">
        <v>43.914999999999999</v>
      </c>
      <c r="Q75" s="1">
        <v>313</v>
      </c>
      <c r="R75" s="1" t="s">
        <v>63</v>
      </c>
      <c r="S75" s="1">
        <v>2019</v>
      </c>
    </row>
    <row r="76" spans="1:19" x14ac:dyDescent="0.2">
      <c r="A76" s="15" t="s">
        <v>122</v>
      </c>
      <c r="B76" s="16">
        <v>258918</v>
      </c>
      <c r="C76" s="16">
        <v>129122</v>
      </c>
      <c r="D76" s="16">
        <v>129796</v>
      </c>
      <c r="E76" s="17">
        <v>2.5070000000000001</v>
      </c>
      <c r="F76" s="16"/>
      <c r="G76" s="16">
        <v>257994</v>
      </c>
      <c r="H76" s="16">
        <v>128705</v>
      </c>
      <c r="I76" s="16">
        <v>129289</v>
      </c>
      <c r="J76" s="17">
        <v>2.5219999999999998</v>
      </c>
      <c r="K76" s="16"/>
      <c r="L76" s="17">
        <v>0.35799999999999998</v>
      </c>
      <c r="M76" s="16"/>
      <c r="N76" s="17">
        <v>42.290999999999997</v>
      </c>
      <c r="O76" s="17">
        <v>43.158000000000001</v>
      </c>
      <c r="P76" s="17">
        <v>41.429000000000002</v>
      </c>
      <c r="Q76" s="1">
        <v>314</v>
      </c>
      <c r="R76" s="1" t="s">
        <v>63</v>
      </c>
      <c r="S76" s="1">
        <v>2019</v>
      </c>
    </row>
    <row r="77" spans="1:19" x14ac:dyDescent="0.2">
      <c r="A77" s="15" t="s">
        <v>123</v>
      </c>
      <c r="B77" s="16">
        <v>231193</v>
      </c>
      <c r="C77" s="16">
        <v>114578</v>
      </c>
      <c r="D77" s="16">
        <v>116615</v>
      </c>
      <c r="E77" s="17">
        <v>2.2389999999999999</v>
      </c>
      <c r="F77" s="16"/>
      <c r="G77" s="16">
        <v>230235</v>
      </c>
      <c r="H77" s="16">
        <v>114127</v>
      </c>
      <c r="I77" s="16">
        <v>116108</v>
      </c>
      <c r="J77" s="17">
        <v>2.2509999999999999</v>
      </c>
      <c r="K77" s="16"/>
      <c r="L77" s="17">
        <v>0.41599999999999998</v>
      </c>
      <c r="M77" s="16"/>
      <c r="N77" s="17">
        <v>41.941000000000003</v>
      </c>
      <c r="O77" s="17">
        <v>42.612000000000002</v>
      </c>
      <c r="P77" s="17">
        <v>41.281999999999996</v>
      </c>
      <c r="Q77" s="1">
        <v>315</v>
      </c>
      <c r="R77" s="1" t="s">
        <v>63</v>
      </c>
      <c r="S77" s="1">
        <v>2019</v>
      </c>
    </row>
    <row r="78" spans="1:19" ht="16.5" customHeight="1" x14ac:dyDescent="0.2">
      <c r="A78" s="8" t="s">
        <v>124</v>
      </c>
      <c r="B78" s="9">
        <v>267623</v>
      </c>
      <c r="C78" s="9">
        <v>133310</v>
      </c>
      <c r="D78" s="9">
        <v>134313</v>
      </c>
      <c r="E78" s="10">
        <v>2.5910000000000002</v>
      </c>
      <c r="F78" s="9"/>
      <c r="G78" s="9">
        <v>267650</v>
      </c>
      <c r="H78" s="9">
        <v>133329</v>
      </c>
      <c r="I78" s="9">
        <v>134321</v>
      </c>
      <c r="J78" s="10">
        <v>2.6160000000000001</v>
      </c>
      <c r="K78" s="9"/>
      <c r="L78" s="10">
        <v>-0.01</v>
      </c>
      <c r="M78" s="9"/>
      <c r="N78" s="10">
        <v>44.551000000000002</v>
      </c>
      <c r="O78" s="10">
        <v>45.408000000000001</v>
      </c>
      <c r="P78" s="10">
        <v>43.7</v>
      </c>
      <c r="Q78" s="1">
        <v>316</v>
      </c>
      <c r="R78" s="1" t="s">
        <v>63</v>
      </c>
      <c r="S78" s="1">
        <v>2019</v>
      </c>
    </row>
    <row r="79" spans="1:19" x14ac:dyDescent="0.2">
      <c r="A79" s="8" t="s">
        <v>125</v>
      </c>
      <c r="B79" s="9">
        <v>272522</v>
      </c>
      <c r="C79" s="9">
        <v>136851</v>
      </c>
      <c r="D79" s="9">
        <v>135671</v>
      </c>
      <c r="E79" s="10">
        <v>2.6389999999999998</v>
      </c>
      <c r="F79" s="9"/>
      <c r="G79" s="9">
        <v>273129</v>
      </c>
      <c r="H79" s="9">
        <v>137213</v>
      </c>
      <c r="I79" s="9">
        <v>135916</v>
      </c>
      <c r="J79" s="10">
        <v>2.67</v>
      </c>
      <c r="K79" s="9"/>
      <c r="L79" s="10">
        <v>-0.222</v>
      </c>
      <c r="M79" s="9"/>
      <c r="N79" s="10">
        <v>45.386000000000003</v>
      </c>
      <c r="O79" s="10">
        <v>46.384</v>
      </c>
      <c r="P79" s="10">
        <v>44.38</v>
      </c>
      <c r="Q79" s="1">
        <v>317</v>
      </c>
      <c r="R79" s="1" t="s">
        <v>63</v>
      </c>
      <c r="S79" s="1">
        <v>2019</v>
      </c>
    </row>
    <row r="80" spans="1:19" x14ac:dyDescent="0.2">
      <c r="A80" s="15" t="s">
        <v>126</v>
      </c>
      <c r="B80" s="16">
        <v>259533</v>
      </c>
      <c r="C80" s="16">
        <v>130971</v>
      </c>
      <c r="D80" s="16">
        <v>128562</v>
      </c>
      <c r="E80" s="17">
        <v>2.5129999999999999</v>
      </c>
      <c r="F80" s="16"/>
      <c r="G80" s="16">
        <v>260725</v>
      </c>
      <c r="H80" s="16">
        <v>131639</v>
      </c>
      <c r="I80" s="16">
        <v>129086</v>
      </c>
      <c r="J80" s="17">
        <v>2.5489999999999999</v>
      </c>
      <c r="K80" s="16"/>
      <c r="L80" s="17">
        <v>-0.45700000000000002</v>
      </c>
      <c r="M80" s="16"/>
      <c r="N80" s="17">
        <v>47.067999999999998</v>
      </c>
      <c r="O80" s="17">
        <v>48.167999999999999</v>
      </c>
      <c r="P80" s="17">
        <v>45.948</v>
      </c>
      <c r="Q80" s="1">
        <v>318</v>
      </c>
      <c r="R80" s="1" t="s">
        <v>63</v>
      </c>
      <c r="S80" s="1">
        <v>2019</v>
      </c>
    </row>
    <row r="81" spans="1:19" x14ac:dyDescent="0.2">
      <c r="A81" s="15" t="s">
        <v>127</v>
      </c>
      <c r="B81" s="16">
        <v>132664</v>
      </c>
      <c r="C81" s="16">
        <v>66692</v>
      </c>
      <c r="D81" s="16">
        <v>65972</v>
      </c>
      <c r="E81" s="17">
        <v>1.2849999999999999</v>
      </c>
      <c r="F81" s="16"/>
      <c r="G81" s="16">
        <v>133188</v>
      </c>
      <c r="H81" s="16">
        <v>66981</v>
      </c>
      <c r="I81" s="16">
        <v>66207</v>
      </c>
      <c r="J81" s="17">
        <v>1.302</v>
      </c>
      <c r="K81" s="16"/>
      <c r="L81" s="17">
        <v>-0.39300000000000002</v>
      </c>
      <c r="M81" s="16"/>
      <c r="N81" s="17">
        <v>46.689</v>
      </c>
      <c r="O81" s="17">
        <v>47.756</v>
      </c>
      <c r="P81" s="17">
        <v>45.609000000000002</v>
      </c>
      <c r="Q81" s="1">
        <v>319</v>
      </c>
      <c r="R81" s="1" t="s">
        <v>63</v>
      </c>
      <c r="S81" s="1">
        <v>2019</v>
      </c>
    </row>
    <row r="82" spans="1:19" x14ac:dyDescent="0.2">
      <c r="A82" s="15" t="s">
        <v>128</v>
      </c>
      <c r="B82" s="16">
        <v>263880</v>
      </c>
      <c r="C82" s="16">
        <v>132157</v>
      </c>
      <c r="D82" s="16">
        <v>131723</v>
      </c>
      <c r="E82" s="17">
        <v>2.5550000000000002</v>
      </c>
      <c r="F82" s="16"/>
      <c r="G82" s="16">
        <v>264349</v>
      </c>
      <c r="H82" s="16">
        <v>132476</v>
      </c>
      <c r="I82" s="16">
        <v>131873</v>
      </c>
      <c r="J82" s="17">
        <v>2.5840000000000001</v>
      </c>
      <c r="K82" s="16"/>
      <c r="L82" s="17">
        <v>-0.17699999999999999</v>
      </c>
      <c r="M82" s="16"/>
      <c r="N82" s="17">
        <v>45.033999999999999</v>
      </c>
      <c r="O82" s="17">
        <v>46.046999999999997</v>
      </c>
      <c r="P82" s="17">
        <v>44.018000000000001</v>
      </c>
      <c r="Q82" s="1">
        <v>320</v>
      </c>
      <c r="R82" s="1" t="s">
        <v>63</v>
      </c>
      <c r="S82" s="1">
        <v>2019</v>
      </c>
    </row>
    <row r="83" spans="1:19" ht="16.5" customHeight="1" x14ac:dyDescent="0.2">
      <c r="A83" s="8" t="s">
        <v>129</v>
      </c>
      <c r="B83" s="9">
        <v>278294</v>
      </c>
      <c r="C83" s="9">
        <v>140348</v>
      </c>
      <c r="D83" s="9">
        <v>137946</v>
      </c>
      <c r="E83" s="10">
        <v>2.6949999999999998</v>
      </c>
      <c r="F83" s="9"/>
      <c r="G83" s="9">
        <v>279639</v>
      </c>
      <c r="H83" s="9">
        <v>141157</v>
      </c>
      <c r="I83" s="9">
        <v>138482</v>
      </c>
      <c r="J83" s="10">
        <v>2.7330000000000001</v>
      </c>
      <c r="K83" s="9"/>
      <c r="L83" s="10">
        <v>-0.48099999999999998</v>
      </c>
      <c r="M83" s="9"/>
      <c r="N83" s="10">
        <v>47.58</v>
      </c>
      <c r="O83" s="10">
        <v>48.673999999999999</v>
      </c>
      <c r="P83" s="10">
        <v>46.468000000000004</v>
      </c>
      <c r="Q83" s="1">
        <v>321</v>
      </c>
      <c r="R83" s="1" t="s">
        <v>63</v>
      </c>
      <c r="S83" s="1">
        <v>2019</v>
      </c>
    </row>
    <row r="84" spans="1:19" x14ac:dyDescent="0.2">
      <c r="A84" s="3" t="s">
        <v>130</v>
      </c>
      <c r="B84" s="16">
        <v>14568</v>
      </c>
      <c r="C84" s="16">
        <v>7149</v>
      </c>
      <c r="D84" s="16">
        <v>7419</v>
      </c>
      <c r="E84" s="17">
        <v>0.14099999999999999</v>
      </c>
      <c r="F84" s="16"/>
      <c r="G84" s="16">
        <v>13497</v>
      </c>
      <c r="H84" s="16">
        <v>6630</v>
      </c>
      <c r="I84" s="16">
        <v>6867</v>
      </c>
      <c r="J84" s="17">
        <v>0.13200000000000001</v>
      </c>
      <c r="K84" s="17"/>
      <c r="L84" s="17">
        <v>7.9349999999999996</v>
      </c>
      <c r="M84" s="17"/>
      <c r="N84" s="17">
        <v>8.0510000000000002</v>
      </c>
      <c r="O84" s="17">
        <v>8.0030000000000001</v>
      </c>
      <c r="P84" s="17">
        <v>8.0980000000000008</v>
      </c>
      <c r="Q84" s="1">
        <v>322</v>
      </c>
      <c r="R84" s="1" t="s">
        <v>63</v>
      </c>
      <c r="S84" s="1">
        <v>2019</v>
      </c>
    </row>
    <row r="85" spans="1:19" ht="3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2">
    <mergeCell ref="B7:E7"/>
    <mergeCell ref="G7:J7"/>
  </mergeCells>
  <conditionalFormatting sqref="B12:D14 B16:D16 B18:D22 B37:D49 B24:D24 B26:D33 B35:D35">
    <cfRule type="cellIs" dxfId="169" priority="169" operator="equal">
      <formula>0</formula>
    </cfRule>
    <cfRule type="cellIs" dxfId="168" priority="170" stopIfTrue="1" operator="lessThan">
      <formula>0</formula>
    </cfRule>
  </conditionalFormatting>
  <conditionalFormatting sqref="E12:G14 E16:G16 E18:G22 E37:G49 E24:G24 E26:G32 E35:G35 F33:G33">
    <cfRule type="cellIs" dxfId="167" priority="167" operator="equal">
      <formula>0</formula>
    </cfRule>
    <cfRule type="cellIs" dxfId="166" priority="168" stopIfTrue="1" operator="lessThan">
      <formula>0</formula>
    </cfRule>
  </conditionalFormatting>
  <conditionalFormatting sqref="B15:D15">
    <cfRule type="cellIs" dxfId="165" priority="165" operator="equal">
      <formula>0</formula>
    </cfRule>
    <cfRule type="cellIs" dxfId="164" priority="166" stopIfTrue="1" operator="lessThan">
      <formula>0</formula>
    </cfRule>
  </conditionalFormatting>
  <conditionalFormatting sqref="E15:G15">
    <cfRule type="cellIs" dxfId="163" priority="163" operator="equal">
      <formula>0</formula>
    </cfRule>
    <cfRule type="cellIs" dxfId="162" priority="164" stopIfTrue="1" operator="lessThan">
      <formula>0</formula>
    </cfRule>
  </conditionalFormatting>
  <conditionalFormatting sqref="B17:D17">
    <cfRule type="cellIs" dxfId="161" priority="161" operator="equal">
      <formula>0</formula>
    </cfRule>
    <cfRule type="cellIs" dxfId="160" priority="162" stopIfTrue="1" operator="lessThan">
      <formula>0</formula>
    </cfRule>
  </conditionalFormatting>
  <conditionalFormatting sqref="E17:G17">
    <cfRule type="cellIs" dxfId="159" priority="159" operator="equal">
      <formula>0</formula>
    </cfRule>
    <cfRule type="cellIs" dxfId="158" priority="160" stopIfTrue="1" operator="lessThan">
      <formula>0</formula>
    </cfRule>
  </conditionalFormatting>
  <conditionalFormatting sqref="B25:D25">
    <cfRule type="cellIs" dxfId="157" priority="153" operator="equal">
      <formula>0</formula>
    </cfRule>
    <cfRule type="cellIs" dxfId="156" priority="154" stopIfTrue="1" operator="lessThan">
      <formula>0</formula>
    </cfRule>
  </conditionalFormatting>
  <conditionalFormatting sqref="E25:G25">
    <cfRule type="cellIs" dxfId="155" priority="151" operator="equal">
      <formula>0</formula>
    </cfRule>
    <cfRule type="cellIs" dxfId="154" priority="152" stopIfTrue="1" operator="lessThan">
      <formula>0</formula>
    </cfRule>
  </conditionalFormatting>
  <conditionalFormatting sqref="B23:D23">
    <cfRule type="cellIs" dxfId="153" priority="157" operator="equal">
      <formula>0</formula>
    </cfRule>
    <cfRule type="cellIs" dxfId="152" priority="158" stopIfTrue="1" operator="lessThan">
      <formula>0</formula>
    </cfRule>
  </conditionalFormatting>
  <conditionalFormatting sqref="E23:G23">
    <cfRule type="cellIs" dxfId="151" priority="155" operator="equal">
      <formula>0</formula>
    </cfRule>
    <cfRule type="cellIs" dxfId="150" priority="156" stopIfTrue="1" operator="lessThan">
      <formula>0</formula>
    </cfRule>
  </conditionalFormatting>
  <conditionalFormatting sqref="B34:D34">
    <cfRule type="cellIs" dxfId="149" priority="149" operator="equal">
      <formula>0</formula>
    </cfRule>
    <cfRule type="cellIs" dxfId="148" priority="150" stopIfTrue="1" operator="lessThan">
      <formula>0</formula>
    </cfRule>
  </conditionalFormatting>
  <conditionalFormatting sqref="E34:G34">
    <cfRule type="cellIs" dxfId="147" priority="147" operator="equal">
      <formula>0</formula>
    </cfRule>
    <cfRule type="cellIs" dxfId="146" priority="148" stopIfTrue="1" operator="lessThan">
      <formula>0</formula>
    </cfRule>
  </conditionalFormatting>
  <conditionalFormatting sqref="B36:D36">
    <cfRule type="cellIs" dxfId="145" priority="145" operator="equal">
      <formula>0</formula>
    </cfRule>
    <cfRule type="cellIs" dxfId="144" priority="146" stopIfTrue="1" operator="lessThan">
      <formula>0</formula>
    </cfRule>
  </conditionalFormatting>
  <conditionalFormatting sqref="E36:G36">
    <cfRule type="cellIs" dxfId="143" priority="143" operator="equal">
      <formula>0</formula>
    </cfRule>
    <cfRule type="cellIs" dxfId="142" priority="144" stopIfTrue="1" operator="lessThan">
      <formula>0</formula>
    </cfRule>
  </conditionalFormatting>
  <conditionalFormatting sqref="B34:O34 Q34:R34">
    <cfRule type="cellIs" dxfId="141" priority="142" operator="equal">
      <formula>0</formula>
    </cfRule>
  </conditionalFormatting>
  <conditionalFormatting sqref="B23:O23 Q23:R23">
    <cfRule type="cellIs" dxfId="140" priority="141" operator="equal">
      <formula>0</formula>
    </cfRule>
  </conditionalFormatting>
  <conditionalFormatting sqref="G12:I49">
    <cfRule type="cellIs" dxfId="139" priority="140" stopIfTrue="1" operator="lessThan">
      <formula>0</formula>
    </cfRule>
  </conditionalFormatting>
  <conditionalFormatting sqref="J12:O49">
    <cfRule type="cellIs" dxfId="138" priority="139" stopIfTrue="1" operator="lessThan">
      <formula>0</formula>
    </cfRule>
  </conditionalFormatting>
  <conditionalFormatting sqref="B50:D50">
    <cfRule type="cellIs" dxfId="137" priority="137" operator="equal">
      <formula>0</formula>
    </cfRule>
    <cfRule type="cellIs" dxfId="136" priority="138" stopIfTrue="1" operator="lessThan">
      <formula>0</formula>
    </cfRule>
  </conditionalFormatting>
  <conditionalFormatting sqref="E50:G50">
    <cfRule type="cellIs" dxfId="135" priority="135" operator="equal">
      <formula>0</formula>
    </cfRule>
    <cfRule type="cellIs" dxfId="134" priority="136" stopIfTrue="1" operator="lessThan">
      <formula>0</formula>
    </cfRule>
  </conditionalFormatting>
  <conditionalFormatting sqref="G50:I50">
    <cfRule type="cellIs" dxfId="133" priority="134" stopIfTrue="1" operator="lessThan">
      <formula>0</formula>
    </cfRule>
  </conditionalFormatting>
  <conditionalFormatting sqref="J50:O50">
    <cfRule type="cellIs" dxfId="132" priority="133" stopIfTrue="1" operator="lessThan">
      <formula>0</formula>
    </cfRule>
  </conditionalFormatting>
  <conditionalFormatting sqref="B51:D51">
    <cfRule type="cellIs" dxfId="131" priority="131" operator="equal">
      <formula>0</formula>
    </cfRule>
    <cfRule type="cellIs" dxfId="130" priority="132" stopIfTrue="1" operator="lessThan">
      <formula>0</formula>
    </cfRule>
  </conditionalFormatting>
  <conditionalFormatting sqref="E51:G51">
    <cfRule type="cellIs" dxfId="129" priority="129" operator="equal">
      <formula>0</formula>
    </cfRule>
    <cfRule type="cellIs" dxfId="128" priority="130" stopIfTrue="1" operator="lessThan">
      <formula>0</formula>
    </cfRule>
  </conditionalFormatting>
  <conditionalFormatting sqref="G51:I51">
    <cfRule type="cellIs" dxfId="127" priority="128" stopIfTrue="1" operator="lessThan">
      <formula>0</formula>
    </cfRule>
  </conditionalFormatting>
  <conditionalFormatting sqref="J51:O51">
    <cfRule type="cellIs" dxfId="126" priority="127" stopIfTrue="1" operator="lessThan">
      <formula>0</formula>
    </cfRule>
  </conditionalFormatting>
  <conditionalFormatting sqref="B52:D52">
    <cfRule type="cellIs" dxfId="125" priority="125" operator="equal">
      <formula>0</formula>
    </cfRule>
    <cfRule type="cellIs" dxfId="124" priority="126" stopIfTrue="1" operator="lessThan">
      <formula>0</formula>
    </cfRule>
  </conditionalFormatting>
  <conditionalFormatting sqref="E52:G52">
    <cfRule type="cellIs" dxfId="123" priority="123" operator="equal">
      <formula>0</formula>
    </cfRule>
    <cfRule type="cellIs" dxfId="122" priority="124" stopIfTrue="1" operator="lessThan">
      <formula>0</formula>
    </cfRule>
  </conditionalFormatting>
  <conditionalFormatting sqref="G52:I52">
    <cfRule type="cellIs" dxfId="121" priority="122" stopIfTrue="1" operator="lessThan">
      <formula>0</formula>
    </cfRule>
  </conditionalFormatting>
  <conditionalFormatting sqref="J52:O52">
    <cfRule type="cellIs" dxfId="120" priority="121" stopIfTrue="1" operator="lessThan">
      <formula>0</formula>
    </cfRule>
  </conditionalFormatting>
  <conditionalFormatting sqref="B53:D53">
    <cfRule type="cellIs" dxfId="119" priority="119" operator="equal">
      <formula>0</formula>
    </cfRule>
    <cfRule type="cellIs" dxfId="118" priority="120" stopIfTrue="1" operator="lessThan">
      <formula>0</formula>
    </cfRule>
  </conditionalFormatting>
  <conditionalFormatting sqref="E53:G53">
    <cfRule type="cellIs" dxfId="117" priority="117" operator="equal">
      <formula>0</formula>
    </cfRule>
    <cfRule type="cellIs" dxfId="116" priority="118" stopIfTrue="1" operator="lessThan">
      <formula>0</formula>
    </cfRule>
  </conditionalFormatting>
  <conditionalFormatting sqref="G53:I53">
    <cfRule type="cellIs" dxfId="115" priority="116" stopIfTrue="1" operator="lessThan">
      <formula>0</formula>
    </cfRule>
  </conditionalFormatting>
  <conditionalFormatting sqref="J53:O53">
    <cfRule type="cellIs" dxfId="114" priority="115" stopIfTrue="1" operator="lessThan">
      <formula>0</formula>
    </cfRule>
  </conditionalFormatting>
  <conditionalFormatting sqref="B54:D54">
    <cfRule type="cellIs" dxfId="113" priority="113" operator="equal">
      <formula>0</formula>
    </cfRule>
    <cfRule type="cellIs" dxfId="112" priority="114" stopIfTrue="1" operator="lessThan">
      <formula>0</formula>
    </cfRule>
  </conditionalFormatting>
  <conditionalFormatting sqref="E54:G54">
    <cfRule type="cellIs" dxfId="111" priority="111" operator="equal">
      <formula>0</formula>
    </cfRule>
    <cfRule type="cellIs" dxfId="110" priority="112" stopIfTrue="1" operator="lessThan">
      <formula>0</formula>
    </cfRule>
  </conditionalFormatting>
  <conditionalFormatting sqref="G54:I54">
    <cfRule type="cellIs" dxfId="109" priority="110" stopIfTrue="1" operator="lessThan">
      <formula>0</formula>
    </cfRule>
  </conditionalFormatting>
  <conditionalFormatting sqref="J54:O54">
    <cfRule type="cellIs" dxfId="108" priority="109" stopIfTrue="1" operator="lessThan">
      <formula>0</formula>
    </cfRule>
  </conditionalFormatting>
  <conditionalFormatting sqref="B54:O58">
    <cfRule type="cellIs" dxfId="107" priority="108" stopIfTrue="1" operator="lessThan">
      <formula>0</formula>
    </cfRule>
  </conditionalFormatting>
  <conditionalFormatting sqref="J54">
    <cfRule type="cellIs" dxfId="106" priority="106" operator="equal">
      <formula>0</formula>
    </cfRule>
    <cfRule type="cellIs" dxfId="105" priority="107" stopIfTrue="1" operator="lessThan">
      <formula>0</formula>
    </cfRule>
  </conditionalFormatting>
  <conditionalFormatting sqref="L54">
    <cfRule type="cellIs" dxfId="104" priority="104" operator="equal">
      <formula>0</formula>
    </cfRule>
    <cfRule type="cellIs" dxfId="103" priority="105" stopIfTrue="1" operator="lessThan">
      <formula>0</formula>
    </cfRule>
  </conditionalFormatting>
  <conditionalFormatting sqref="N54">
    <cfRule type="cellIs" dxfId="102" priority="102" operator="equal">
      <formula>0</formula>
    </cfRule>
    <cfRule type="cellIs" dxfId="101" priority="103" stopIfTrue="1" operator="lessThan">
      <formula>0</formula>
    </cfRule>
  </conditionalFormatting>
  <conditionalFormatting sqref="O54">
    <cfRule type="cellIs" dxfId="100" priority="100" operator="equal">
      <formula>0</formula>
    </cfRule>
    <cfRule type="cellIs" dxfId="99" priority="101" stopIfTrue="1" operator="lessThan">
      <formula>0</formula>
    </cfRule>
  </conditionalFormatting>
  <conditionalFormatting sqref="A27:O27 Q27:XFD27">
    <cfRule type="cellIs" dxfId="98" priority="99" operator="equal">
      <formula>0</formula>
    </cfRule>
  </conditionalFormatting>
  <conditionalFormatting sqref="A38:O38 Q38:XFD38">
    <cfRule type="cellIs" dxfId="97" priority="98" operator="equal">
      <formula>0</formula>
    </cfRule>
  </conditionalFormatting>
  <conditionalFormatting sqref="P34">
    <cfRule type="cellIs" dxfId="96" priority="97" operator="equal">
      <formula>0</formula>
    </cfRule>
  </conditionalFormatting>
  <conditionalFormatting sqref="P23">
    <cfRule type="cellIs" dxfId="95" priority="96" operator="equal">
      <formula>0</formula>
    </cfRule>
  </conditionalFormatting>
  <conditionalFormatting sqref="P12:P49">
    <cfRule type="cellIs" dxfId="94" priority="95" stopIfTrue="1" operator="lessThan">
      <formula>0</formula>
    </cfRule>
  </conditionalFormatting>
  <conditionalFormatting sqref="P50">
    <cfRule type="cellIs" dxfId="93" priority="94" stopIfTrue="1" operator="lessThan">
      <formula>0</formula>
    </cfRule>
  </conditionalFormatting>
  <conditionalFormatting sqref="P51">
    <cfRule type="cellIs" dxfId="92" priority="93" stopIfTrue="1" operator="lessThan">
      <formula>0</formula>
    </cfRule>
  </conditionalFormatting>
  <conditionalFormatting sqref="P52">
    <cfRule type="cellIs" dxfId="91" priority="92" stopIfTrue="1" operator="lessThan">
      <formula>0</formula>
    </cfRule>
  </conditionalFormatting>
  <conditionalFormatting sqref="P53">
    <cfRule type="cellIs" dxfId="90" priority="91" stopIfTrue="1" operator="lessThan">
      <formula>0</formula>
    </cfRule>
  </conditionalFormatting>
  <conditionalFormatting sqref="P54">
    <cfRule type="cellIs" dxfId="89" priority="90" stopIfTrue="1" operator="lessThan">
      <formula>0</formula>
    </cfRule>
  </conditionalFormatting>
  <conditionalFormatting sqref="P54:P58">
    <cfRule type="cellIs" dxfId="88" priority="89" stopIfTrue="1" operator="lessThan">
      <formula>0</formula>
    </cfRule>
  </conditionalFormatting>
  <conditionalFormatting sqref="P54">
    <cfRule type="cellIs" dxfId="87" priority="87" operator="equal">
      <formula>0</formula>
    </cfRule>
    <cfRule type="cellIs" dxfId="86" priority="88" stopIfTrue="1" operator="lessThan">
      <formula>0</formula>
    </cfRule>
  </conditionalFormatting>
  <conditionalFormatting sqref="P27">
    <cfRule type="cellIs" dxfId="85" priority="86" operator="equal">
      <formula>0</formula>
    </cfRule>
  </conditionalFormatting>
  <conditionalFormatting sqref="P38">
    <cfRule type="cellIs" dxfId="84" priority="85" operator="equal">
      <formula>0</formula>
    </cfRule>
  </conditionalFormatting>
  <conditionalFormatting sqref="B59:O59">
    <cfRule type="cellIs" dxfId="83" priority="84" stopIfTrue="1" operator="lessThan">
      <formula>0</formula>
    </cfRule>
  </conditionalFormatting>
  <conditionalFormatting sqref="P59">
    <cfRule type="cellIs" dxfId="82" priority="83" stopIfTrue="1" operator="lessThan">
      <formula>0</formula>
    </cfRule>
  </conditionalFormatting>
  <conditionalFormatting sqref="B60:O60">
    <cfRule type="cellIs" dxfId="81" priority="82" stopIfTrue="1" operator="lessThan">
      <formula>0</formula>
    </cfRule>
  </conditionalFormatting>
  <conditionalFormatting sqref="P60">
    <cfRule type="cellIs" dxfId="80" priority="81" stopIfTrue="1" operator="lessThan">
      <formula>0</formula>
    </cfRule>
  </conditionalFormatting>
  <conditionalFormatting sqref="B61:O61">
    <cfRule type="cellIs" dxfId="79" priority="80" stopIfTrue="1" operator="lessThan">
      <formula>0</formula>
    </cfRule>
  </conditionalFormatting>
  <conditionalFormatting sqref="P61">
    <cfRule type="cellIs" dxfId="78" priority="79" stopIfTrue="1" operator="lessThan">
      <formula>0</formula>
    </cfRule>
  </conditionalFormatting>
  <conditionalFormatting sqref="G12:I61">
    <cfRule type="cellIs" dxfId="77" priority="78" operator="equal">
      <formula>0</formula>
    </cfRule>
  </conditionalFormatting>
  <conditionalFormatting sqref="J12:P61">
    <cfRule type="cellIs" dxfId="76" priority="77" operator="equal">
      <formula>0</formula>
    </cfRule>
  </conditionalFormatting>
  <conditionalFormatting sqref="B62:D62">
    <cfRule type="cellIs" dxfId="75" priority="75" operator="equal">
      <formula>0</formula>
    </cfRule>
    <cfRule type="cellIs" dxfId="74" priority="76" stopIfTrue="1" operator="lessThan">
      <formula>0</formula>
    </cfRule>
  </conditionalFormatting>
  <conditionalFormatting sqref="E62:G62">
    <cfRule type="cellIs" dxfId="73" priority="73" operator="equal">
      <formula>0</formula>
    </cfRule>
    <cfRule type="cellIs" dxfId="72" priority="74" stopIfTrue="1" operator="lessThan">
      <formula>0</formula>
    </cfRule>
  </conditionalFormatting>
  <conditionalFormatting sqref="G62:I62">
    <cfRule type="cellIs" dxfId="71" priority="72" stopIfTrue="1" operator="lessThan">
      <formula>0</formula>
    </cfRule>
  </conditionalFormatting>
  <conditionalFormatting sqref="J62:O62">
    <cfRule type="cellIs" dxfId="70" priority="71" stopIfTrue="1" operator="lessThan">
      <formula>0</formula>
    </cfRule>
  </conditionalFormatting>
  <conditionalFormatting sqref="P62">
    <cfRule type="cellIs" dxfId="69" priority="70" stopIfTrue="1" operator="lessThan">
      <formula>0</formula>
    </cfRule>
  </conditionalFormatting>
  <conditionalFormatting sqref="G62:I62">
    <cfRule type="cellIs" dxfId="68" priority="69" operator="equal">
      <formula>0</formula>
    </cfRule>
  </conditionalFormatting>
  <conditionalFormatting sqref="J62:P62">
    <cfRule type="cellIs" dxfId="67" priority="68" operator="equal">
      <formula>0</formula>
    </cfRule>
  </conditionalFormatting>
  <conditionalFormatting sqref="B84:P84">
    <cfRule type="cellIs" dxfId="66" priority="67" stopIfTrue="1" operator="lessThan">
      <formula>0</formula>
    </cfRule>
  </conditionalFormatting>
  <conditionalFormatting sqref="B63:D70">
    <cfRule type="cellIs" dxfId="65" priority="65" operator="equal">
      <formula>0</formula>
    </cfRule>
    <cfRule type="cellIs" dxfId="64" priority="66" stopIfTrue="1" operator="lessThan">
      <formula>0</formula>
    </cfRule>
  </conditionalFormatting>
  <conditionalFormatting sqref="E63:G70">
    <cfRule type="cellIs" dxfId="63" priority="63" operator="equal">
      <formula>0</formula>
    </cfRule>
    <cfRule type="cellIs" dxfId="62" priority="64" stopIfTrue="1" operator="lessThan">
      <formula>0</formula>
    </cfRule>
  </conditionalFormatting>
  <conditionalFormatting sqref="G63:I70">
    <cfRule type="cellIs" dxfId="61" priority="62" stopIfTrue="1" operator="lessThan">
      <formula>0</formula>
    </cfRule>
  </conditionalFormatting>
  <conditionalFormatting sqref="J63:O70">
    <cfRule type="cellIs" dxfId="60" priority="61" stopIfTrue="1" operator="lessThan">
      <formula>0</formula>
    </cfRule>
  </conditionalFormatting>
  <conditionalFormatting sqref="B71:D71">
    <cfRule type="cellIs" dxfId="59" priority="59" operator="equal">
      <formula>0</formula>
    </cfRule>
    <cfRule type="cellIs" dxfId="58" priority="60" stopIfTrue="1" operator="lessThan">
      <formula>0</formula>
    </cfRule>
  </conditionalFormatting>
  <conditionalFormatting sqref="E71:G71">
    <cfRule type="cellIs" dxfId="57" priority="57" operator="equal">
      <formula>0</formula>
    </cfRule>
    <cfRule type="cellIs" dxfId="56" priority="58" stopIfTrue="1" operator="lessThan">
      <formula>0</formula>
    </cfRule>
  </conditionalFormatting>
  <conditionalFormatting sqref="G71:I71">
    <cfRule type="cellIs" dxfId="55" priority="56" stopIfTrue="1" operator="lessThan">
      <formula>0</formula>
    </cfRule>
  </conditionalFormatting>
  <conditionalFormatting sqref="J71:O71">
    <cfRule type="cellIs" dxfId="54" priority="55" stopIfTrue="1" operator="lessThan">
      <formula>0</formula>
    </cfRule>
  </conditionalFormatting>
  <conditionalFormatting sqref="B72:D72">
    <cfRule type="cellIs" dxfId="53" priority="53" operator="equal">
      <formula>0</formula>
    </cfRule>
    <cfRule type="cellIs" dxfId="52" priority="54" stopIfTrue="1" operator="lessThan">
      <formula>0</formula>
    </cfRule>
  </conditionalFormatting>
  <conditionalFormatting sqref="E72:G72">
    <cfRule type="cellIs" dxfId="51" priority="51" operator="equal">
      <formula>0</formula>
    </cfRule>
    <cfRule type="cellIs" dxfId="50" priority="52" stopIfTrue="1" operator="lessThan">
      <formula>0</formula>
    </cfRule>
  </conditionalFormatting>
  <conditionalFormatting sqref="G72:I72">
    <cfRule type="cellIs" dxfId="49" priority="50" stopIfTrue="1" operator="lessThan">
      <formula>0</formula>
    </cfRule>
  </conditionalFormatting>
  <conditionalFormatting sqref="J72:O72">
    <cfRule type="cellIs" dxfId="48" priority="49" stopIfTrue="1" operator="lessThan">
      <formula>0</formula>
    </cfRule>
  </conditionalFormatting>
  <conditionalFormatting sqref="B73:D73">
    <cfRule type="cellIs" dxfId="47" priority="47" operator="equal">
      <formula>0</formula>
    </cfRule>
    <cfRule type="cellIs" dxfId="46" priority="48" stopIfTrue="1" operator="lessThan">
      <formula>0</formula>
    </cfRule>
  </conditionalFormatting>
  <conditionalFormatting sqref="E73:G73">
    <cfRule type="cellIs" dxfId="45" priority="45" operator="equal">
      <formula>0</formula>
    </cfRule>
    <cfRule type="cellIs" dxfId="44" priority="46" stopIfTrue="1" operator="lessThan">
      <formula>0</formula>
    </cfRule>
  </conditionalFormatting>
  <conditionalFormatting sqref="G73:I73">
    <cfRule type="cellIs" dxfId="43" priority="44" stopIfTrue="1" operator="lessThan">
      <formula>0</formula>
    </cfRule>
  </conditionalFormatting>
  <conditionalFormatting sqref="J73:O73">
    <cfRule type="cellIs" dxfId="42" priority="43" stopIfTrue="1" operator="lessThan">
      <formula>0</formula>
    </cfRule>
  </conditionalFormatting>
  <conditionalFormatting sqref="B74:D74">
    <cfRule type="cellIs" dxfId="41" priority="41" operator="equal">
      <formula>0</formula>
    </cfRule>
    <cfRule type="cellIs" dxfId="40" priority="42" stopIfTrue="1" operator="lessThan">
      <formula>0</formula>
    </cfRule>
  </conditionalFormatting>
  <conditionalFormatting sqref="E74:G74">
    <cfRule type="cellIs" dxfId="39" priority="39" operator="equal">
      <formula>0</formula>
    </cfRule>
    <cfRule type="cellIs" dxfId="38" priority="40" stopIfTrue="1" operator="lessThan">
      <formula>0</formula>
    </cfRule>
  </conditionalFormatting>
  <conditionalFormatting sqref="G74:I74">
    <cfRule type="cellIs" dxfId="37" priority="38" stopIfTrue="1" operator="lessThan">
      <formula>0</formula>
    </cfRule>
  </conditionalFormatting>
  <conditionalFormatting sqref="J74:O74">
    <cfRule type="cellIs" dxfId="36" priority="37" stopIfTrue="1" operator="lessThan">
      <formula>0</formula>
    </cfRule>
  </conditionalFormatting>
  <conditionalFormatting sqref="B75:D75">
    <cfRule type="cellIs" dxfId="35" priority="35" operator="equal">
      <formula>0</formula>
    </cfRule>
    <cfRule type="cellIs" dxfId="34" priority="36" stopIfTrue="1" operator="lessThan">
      <formula>0</formula>
    </cfRule>
  </conditionalFormatting>
  <conditionalFormatting sqref="E75:G75">
    <cfRule type="cellIs" dxfId="33" priority="33" operator="equal">
      <formula>0</formula>
    </cfRule>
    <cfRule type="cellIs" dxfId="32" priority="34" stopIfTrue="1" operator="lessThan">
      <formula>0</formula>
    </cfRule>
  </conditionalFormatting>
  <conditionalFormatting sqref="G75:I75">
    <cfRule type="cellIs" dxfId="31" priority="32" stopIfTrue="1" operator="lessThan">
      <formula>0</formula>
    </cfRule>
  </conditionalFormatting>
  <conditionalFormatting sqref="J75:O75">
    <cfRule type="cellIs" dxfId="30" priority="31" stopIfTrue="1" operator="lessThan">
      <formula>0</formula>
    </cfRule>
  </conditionalFormatting>
  <conditionalFormatting sqref="B75:O79">
    <cfRule type="cellIs" dxfId="29" priority="30" stopIfTrue="1" operator="lessThan">
      <formula>0</formula>
    </cfRule>
  </conditionalFormatting>
  <conditionalFormatting sqref="J75">
    <cfRule type="cellIs" dxfId="28" priority="28" operator="equal">
      <formula>0</formula>
    </cfRule>
    <cfRule type="cellIs" dxfId="27" priority="29" stopIfTrue="1" operator="lessThan">
      <formula>0</formula>
    </cfRule>
  </conditionalFormatting>
  <conditionalFormatting sqref="L75">
    <cfRule type="cellIs" dxfId="26" priority="26" operator="equal">
      <formula>0</formula>
    </cfRule>
    <cfRule type="cellIs" dxfId="25" priority="27" stopIfTrue="1" operator="lessThan">
      <formula>0</formula>
    </cfRule>
  </conditionalFormatting>
  <conditionalFormatting sqref="N75">
    <cfRule type="cellIs" dxfId="24" priority="24" operator="equal">
      <formula>0</formula>
    </cfRule>
    <cfRule type="cellIs" dxfId="23" priority="25" stopIfTrue="1" operator="lessThan">
      <formula>0</formula>
    </cfRule>
  </conditionalFormatting>
  <conditionalFormatting sqref="O75">
    <cfRule type="cellIs" dxfId="22" priority="22" operator="equal">
      <formula>0</formula>
    </cfRule>
    <cfRule type="cellIs" dxfId="21" priority="23" stopIfTrue="1" operator="lessThan">
      <formula>0</formula>
    </cfRule>
  </conditionalFormatting>
  <conditionalFormatting sqref="P63:P70">
    <cfRule type="cellIs" dxfId="20" priority="21" stopIfTrue="1" operator="lessThan">
      <formula>0</formula>
    </cfRule>
  </conditionalFormatting>
  <conditionalFormatting sqref="P71">
    <cfRule type="cellIs" dxfId="19" priority="20" stopIfTrue="1" operator="lessThan">
      <formula>0</formula>
    </cfRule>
  </conditionalFormatting>
  <conditionalFormatting sqref="P72">
    <cfRule type="cellIs" dxfId="18" priority="19" stopIfTrue="1" operator="lessThan">
      <formula>0</formula>
    </cfRule>
  </conditionalFormatting>
  <conditionalFormatting sqref="P73">
    <cfRule type="cellIs" dxfId="17" priority="18" stopIfTrue="1" operator="lessThan">
      <formula>0</formula>
    </cfRule>
  </conditionalFormatting>
  <conditionalFormatting sqref="P74">
    <cfRule type="cellIs" dxfId="16" priority="17" stopIfTrue="1" operator="lessThan">
      <formula>0</formula>
    </cfRule>
  </conditionalFormatting>
  <conditionalFormatting sqref="P75">
    <cfRule type="cellIs" dxfId="15" priority="16" stopIfTrue="1" operator="lessThan">
      <formula>0</formula>
    </cfRule>
  </conditionalFormatting>
  <conditionalFormatting sqref="P75:P79">
    <cfRule type="cellIs" dxfId="14" priority="15" stopIfTrue="1" operator="lessThan">
      <formula>0</formula>
    </cfRule>
  </conditionalFormatting>
  <conditionalFormatting sqref="P75">
    <cfRule type="cellIs" dxfId="13" priority="13" operator="equal">
      <formula>0</formula>
    </cfRule>
    <cfRule type="cellIs" dxfId="12" priority="14" stopIfTrue="1" operator="lessThan">
      <formula>0</formula>
    </cfRule>
  </conditionalFormatting>
  <conditionalFormatting sqref="B80:O80">
    <cfRule type="cellIs" dxfId="11" priority="12" stopIfTrue="1" operator="lessThan">
      <formula>0</formula>
    </cfRule>
  </conditionalFormatting>
  <conditionalFormatting sqref="P80">
    <cfRule type="cellIs" dxfId="10" priority="11" stopIfTrue="1" operator="lessThan">
      <formula>0</formula>
    </cfRule>
  </conditionalFormatting>
  <conditionalFormatting sqref="B81:O81">
    <cfRule type="cellIs" dxfId="9" priority="10" stopIfTrue="1" operator="lessThan">
      <formula>0</formula>
    </cfRule>
  </conditionalFormatting>
  <conditionalFormatting sqref="P81">
    <cfRule type="cellIs" dxfId="8" priority="9" stopIfTrue="1" operator="lessThan">
      <formula>0</formula>
    </cfRule>
  </conditionalFormatting>
  <conditionalFormatting sqref="B82:O82">
    <cfRule type="cellIs" dxfId="7" priority="8" stopIfTrue="1" operator="lessThan">
      <formula>0</formula>
    </cfRule>
  </conditionalFormatting>
  <conditionalFormatting sqref="P82">
    <cfRule type="cellIs" dxfId="6" priority="7" stopIfTrue="1" operator="lessThan">
      <formula>0</formula>
    </cfRule>
  </conditionalFormatting>
  <conditionalFormatting sqref="G63:I82">
    <cfRule type="cellIs" dxfId="5" priority="6" operator="equal">
      <formula>0</formula>
    </cfRule>
  </conditionalFormatting>
  <conditionalFormatting sqref="J63:P82">
    <cfRule type="cellIs" dxfId="4" priority="5" operator="equal">
      <formula>0</formula>
    </cfRule>
  </conditionalFormatting>
  <conditionalFormatting sqref="B83:O83">
    <cfRule type="cellIs" dxfId="3" priority="4" stopIfTrue="1" operator="lessThan">
      <formula>0</formula>
    </cfRule>
  </conditionalFormatting>
  <conditionalFormatting sqref="P83">
    <cfRule type="cellIs" dxfId="2" priority="3" stopIfTrue="1" operator="lessThan">
      <formula>0</formula>
    </cfRule>
  </conditionalFormatting>
  <conditionalFormatting sqref="G83:I83">
    <cfRule type="cellIs" dxfId="1" priority="2" operator="equal">
      <formula>0</formula>
    </cfRule>
  </conditionalFormatting>
  <conditionalFormatting sqref="J83:P83">
    <cfRule type="cellIs" dxfId="0" priority="1" operator="equal">
      <formula>0</formula>
    </cfRule>
  </conditionalFormatting>
  <pageMargins left="0.31496062992125984" right="0.11811023622047245" top="0.74803149606299213" bottom="0.35433070866141736" header="0.31496062992125984" footer="0.31496062992125984"/>
  <pageSetup paperSize="9" scale="80" orientation="landscape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Johansson Tomas BV/BEV-Ö</cp:lastModifiedBy>
  <cp:lastPrinted>2020-03-05T14:12:08Z</cp:lastPrinted>
  <dcterms:created xsi:type="dcterms:W3CDTF">2020-02-18T08:07:18Z</dcterms:created>
  <dcterms:modified xsi:type="dcterms:W3CDTF">2020-03-05T14:12:14Z</dcterms:modified>
</cp:coreProperties>
</file>