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P:\Prod\ES\INF\02. FOI\UF0301 FoU\Översikten\U-dep leveranser\Leverans 2026\"/>
    </mc:Choice>
  </mc:AlternateContent>
  <xr:revisionPtr revIDLastSave="0" documentId="13_ncr:1_{16C96067-8F3A-4546-9581-3EB76A5DD0E1}" xr6:coauthVersionLast="47" xr6:coauthVersionMax="47" xr10:uidLastSave="{00000000-0000-0000-0000-000000000000}"/>
  <bookViews>
    <workbookView xWindow="-120" yWindow="-120" windowWidth="77040" windowHeight="21120" tabRatio="664" xr2:uid="{FE7A6D7C-1BBE-4371-B417-BAD85DCE3E14}"/>
  </bookViews>
  <sheets>
    <sheet name="Utgifter för egen FoU" sheetId="1" r:id="rId1"/>
    <sheet name="FoU-intensitet" sheetId="6" r:id="rId2"/>
    <sheet name="FoU-personal" sheetId="5" r:id="rId3"/>
    <sheet name="UoH-sektorns FoU-utgifter" sheetId="3" r:id="rId4"/>
    <sheet name="Offentlig sektors FoU-utgifter" sheetId="8" r:id="rId5"/>
    <sheet name="Offentlig sektors FoU-personal" sheetId="9" r:id="rId6"/>
    <sheet name="Off. forskstif. utlagd FoU" sheetId="10" r:id="rId7"/>
    <sheet name="BNP-deflator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6" l="1"/>
  <c r="G7" i="1"/>
  <c r="G6" i="1"/>
  <c r="G5" i="1"/>
  <c r="F7" i="5"/>
  <c r="F6" i="5"/>
  <c r="F8" i="5"/>
  <c r="G14" i="6"/>
  <c r="G13" i="6"/>
  <c r="G12" i="6"/>
  <c r="G11" i="6"/>
  <c r="F12" i="5"/>
  <c r="F11" i="5"/>
  <c r="F10" i="5"/>
  <c r="G10" i="6" l="1"/>
  <c r="G9" i="6"/>
  <c r="G8" i="6"/>
  <c r="G7" i="6"/>
  <c r="G6" i="6"/>
</calcChain>
</file>

<file path=xl/sharedStrings.xml><?xml version="1.0" encoding="utf-8"?>
<sst xmlns="http://schemas.openxmlformats.org/spreadsheetml/2006/main" count="98" uniqueCount="59">
  <si>
    <t>År</t>
  </si>
  <si>
    <t>Företagssektorn</t>
  </si>
  <si>
    <t>Universitets- och högskolesektorn</t>
  </si>
  <si>
    <t>Privata icke-vinstdrivande sektorn</t>
  </si>
  <si>
    <t>Offentliga sektorn</t>
  </si>
  <si>
    <t>Sektor</t>
  </si>
  <si>
    <t>Finansieringskälla</t>
  </si>
  <si>
    <t>Samtliga finansieringskällor</t>
  </si>
  <si>
    <t>varav</t>
  </si>
  <si>
    <t>Ramanslag</t>
  </si>
  <si>
    <t>Andra anslag</t>
  </si>
  <si>
    <t>Forskningsråd, totalt</t>
  </si>
  <si>
    <t>Vetenskapsrådet</t>
  </si>
  <si>
    <t>Forte</t>
  </si>
  <si>
    <t>FORMAS</t>
  </si>
  <si>
    <t>Statliga myndigheter, exkl forskningsråd och UoH</t>
  </si>
  <si>
    <t>VINNOVA</t>
  </si>
  <si>
    <t>Energimyndigheten</t>
  </si>
  <si>
    <t>Kammarkollegiet</t>
  </si>
  <si>
    <t>Kommuner och regioner</t>
  </si>
  <si>
    <t>Offentliga forskningsstiftelser</t>
  </si>
  <si>
    <t>Företag i Sverige</t>
  </si>
  <si>
    <t>Privata icke-vinstdrivande organisationer</t>
  </si>
  <si>
    <t>Utlandet</t>
  </si>
  <si>
    <t>EU</t>
  </si>
  <si>
    <t>Övrigt</t>
  </si>
  <si>
    <t>Universitet och högskolor</t>
  </si>
  <si>
    <t>Forskare</t>
  </si>
  <si>
    <t>Understödjande FoU-personal</t>
  </si>
  <si>
    <t>Totalt</t>
  </si>
  <si>
    <t>BNP</t>
  </si>
  <si>
    <t>Statliga myndigheter</t>
  </si>
  <si>
    <t>Regioner</t>
  </si>
  <si>
    <t>Fasta priser</t>
  </si>
  <si>
    <t>Löpande priser</t>
  </si>
  <si>
    <t>Deflator basår 2023</t>
  </si>
  <si>
    <t>Kommuner</t>
  </si>
  <si>
    <t>Mottagare</t>
  </si>
  <si>
    <t>Totala utgifter för utlagd FoU</t>
  </si>
  <si>
    <t>Företag</t>
  </si>
  <si>
    <t>Forskningsinstitut </t>
  </si>
  <si>
    <t>Försvarsmyndigheter</t>
  </si>
  <si>
    <t>Civila myndigheter</t>
  </si>
  <si>
    <t>Lokala och regionala FoU-enheter</t>
  </si>
  <si>
    <t>Privata icke-vinstdrivande utförare</t>
  </si>
  <si>
    <t>Utlandet - företag</t>
  </si>
  <si>
    <t>Utlandet - universitet och högskolor</t>
  </si>
  <si>
    <t>Utlandet - statliga enheter</t>
  </si>
  <si>
    <t>Utlandet - internationella organisationer</t>
  </si>
  <si>
    <t>Utlandet - privata icke-vinstdrivande utförare</t>
  </si>
  <si>
    <t>Utgifter för egen FoU efter sektor, 2024-2025. Löpande respektive fasta priser i 2025 års prisnivå, mnkr.</t>
  </si>
  <si>
    <t>Antal heltidsekvivalenter i egen FoU efter sektor och yrke, 2024-2025.</t>
  </si>
  <si>
    <t>Utgifter för egen FoU efter sektor samt utgifternas andel av BNP 2016-2025. Fasta priser i 2025 års prisnivå, mnkr.</t>
  </si>
  <si>
    <t>Universitets- och högskolesektorns utgifter för egen FoU efter finansieringskälla 2024-2025 Löpande respektive fasta priser i 2025 års prisnivå, mnkr.</t>
  </si>
  <si>
    <t>Antal heltidsekvivalenter i egen FoU inom den offentliga sektor efter delsektor och yrke, 2024-2025.</t>
  </si>
  <si>
    <t>Offentliga forskningsstiftelsers utgifter för utlagd FoU efter mottagare, 2025. Mnkr.</t>
  </si>
  <si>
    <t>Den offentliga sektorns utgifter för egen FoU efter delsektor, 2024-2025. Löpande respektive fasta priser i 2025 års prisnivå, mnkr.</t>
  </si>
  <si>
    <t>Direkta statsanslag, totalt</t>
  </si>
  <si>
    <t>Andel av BNP (högra axeln)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</si>
</sst>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9"/>
      <color theme="1"/>
      <name val="Roboto"/>
      <family val="2"/>
    </font>
    <font>
      <sz val="9"/>
      <color theme="1"/>
      <name val="Roboto"/>
      <family val="2"/>
    </font>
    <font>
      <sz val="9"/>
      <color theme="3"/>
      <name val="Roboto"/>
      <family val="2"/>
    </font>
    <font>
      <b/>
      <sz val="9"/>
      <color theme="3"/>
      <name val="Roboto"/>
    </font>
    <font>
      <sz val="9"/>
      <color theme="3"/>
      <name val="Roboto"/>
    </font>
  </fonts>
  <fills count="3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3" fontId="2" fillId="0" borderId="2" xfId="0" applyNumberFormat="1" applyFont="1" applyBorder="1"/>
    <xf numFmtId="0" fontId="3" fillId="0" borderId="4" xfId="0" applyFont="1" applyBorder="1" applyAlignment="1">
      <alignment wrapText="1"/>
    </xf>
    <xf numFmtId="3" fontId="2" fillId="0" borderId="4" xfId="0" applyNumberFormat="1" applyFont="1" applyBorder="1"/>
    <xf numFmtId="0" fontId="3" fillId="0" borderId="7" xfId="0" applyFont="1" applyBorder="1" applyAlignment="1">
      <alignment wrapText="1"/>
    </xf>
    <xf numFmtId="3" fontId="2" fillId="0" borderId="7" xfId="0" applyNumberFormat="1" applyFont="1" applyBorder="1"/>
    <xf numFmtId="0" fontId="3" fillId="2" borderId="2" xfId="0" applyFont="1" applyFill="1" applyBorder="1"/>
    <xf numFmtId="3" fontId="2" fillId="2" borderId="7" xfId="0" applyNumberFormat="1" applyFont="1" applyFill="1" applyBorder="1"/>
    <xf numFmtId="3" fontId="2" fillId="2" borderId="4" xfId="0" applyNumberFormat="1" applyFont="1" applyFill="1" applyBorder="1"/>
    <xf numFmtId="0" fontId="3" fillId="0" borderId="9" xfId="0" applyFont="1" applyBorder="1"/>
    <xf numFmtId="0" fontId="3" fillId="0" borderId="10" xfId="0" applyFont="1" applyBorder="1"/>
    <xf numFmtId="0" fontId="3" fillId="0" borderId="4" xfId="0" applyFont="1" applyBorder="1"/>
    <xf numFmtId="0" fontId="3" fillId="0" borderId="10" xfId="0" applyFont="1" applyBorder="1" applyAlignment="1">
      <alignment horizontal="left" indent="1"/>
    </xf>
    <xf numFmtId="0" fontId="3" fillId="2" borderId="10" xfId="0" applyFont="1" applyFill="1" applyBorder="1"/>
    <xf numFmtId="0" fontId="3" fillId="2" borderId="10" xfId="0" applyFont="1" applyFill="1" applyBorder="1" applyAlignment="1">
      <alignment horizontal="left" indent="1"/>
    </xf>
    <xf numFmtId="3" fontId="2" fillId="2" borderId="8" xfId="0" applyNumberFormat="1" applyFont="1" applyFill="1" applyBorder="1"/>
    <xf numFmtId="3" fontId="2" fillId="2" borderId="5" xfId="0" applyNumberFormat="1" applyFont="1" applyFill="1" applyBorder="1"/>
    <xf numFmtId="0" fontId="2" fillId="0" borderId="1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2" xfId="0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3" fontId="2" fillId="0" borderId="4" xfId="0" applyNumberFormat="1" applyFont="1" applyBorder="1" applyAlignment="1">
      <alignment horizontal="right"/>
    </xf>
    <xf numFmtId="3" fontId="2" fillId="2" borderId="5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>
      <alignment horizontal="right"/>
    </xf>
    <xf numFmtId="0" fontId="2" fillId="2" borderId="11" xfId="0" applyFont="1" applyFill="1" applyBorder="1"/>
    <xf numFmtId="0" fontId="2" fillId="2" borderId="8" xfId="0" applyFont="1" applyFill="1" applyBorder="1"/>
    <xf numFmtId="0" fontId="2" fillId="2" borderId="5" xfId="0" applyFont="1" applyFill="1" applyBorder="1"/>
    <xf numFmtId="0" fontId="3" fillId="0" borderId="6" xfId="0" applyFont="1" applyBorder="1"/>
    <xf numFmtId="0" fontId="3" fillId="0" borderId="3" xfId="0" applyFont="1" applyBorder="1"/>
    <xf numFmtId="0" fontId="0" fillId="0" borderId="6" xfId="0" applyBorder="1"/>
    <xf numFmtId="0" fontId="0" fillId="0" borderId="3" xfId="0" applyBorder="1"/>
    <xf numFmtId="3" fontId="2" fillId="2" borderId="13" xfId="0" applyNumberFormat="1" applyFont="1" applyFill="1" applyBorder="1"/>
    <xf numFmtId="3" fontId="2" fillId="0" borderId="8" xfId="0" applyNumberFormat="1" applyFont="1" applyBorder="1"/>
    <xf numFmtId="0" fontId="3" fillId="2" borderId="10" xfId="0" applyFont="1" applyFill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2" borderId="12" xfId="0" applyFont="1" applyFill="1" applyBorder="1" applyAlignment="1">
      <alignment horizontal="right"/>
    </xf>
    <xf numFmtId="10" fontId="2" fillId="2" borderId="4" xfId="1" applyNumberFormat="1" applyFont="1" applyFill="1" applyBorder="1"/>
    <xf numFmtId="10" fontId="2" fillId="0" borderId="4" xfId="1" applyNumberFormat="1" applyFont="1" applyFill="1" applyBorder="1"/>
    <xf numFmtId="3" fontId="0" fillId="0" borderId="0" xfId="0" applyNumberFormat="1"/>
    <xf numFmtId="3" fontId="2" fillId="0" borderId="13" xfId="0" applyNumberFormat="1" applyFont="1" applyBorder="1"/>
    <xf numFmtId="0" fontId="3" fillId="0" borderId="7" xfId="0" applyFont="1" applyBorder="1" applyAlignment="1">
      <alignment horizontal="center"/>
    </xf>
    <xf numFmtId="3" fontId="4" fillId="2" borderId="10" xfId="0" applyNumberFormat="1" applyFont="1" applyFill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0" fontId="3" fillId="0" borderId="13" xfId="0" applyFont="1" applyBorder="1"/>
    <xf numFmtId="0" fontId="3" fillId="2" borderId="8" xfId="0" applyFont="1" applyFill="1" applyBorder="1"/>
    <xf numFmtId="0" fontId="2" fillId="0" borderId="3" xfId="0" applyFont="1" applyBorder="1"/>
    <xf numFmtId="3" fontId="2" fillId="2" borderId="4" xfId="0" quotePrefix="1" applyNumberFormat="1" applyFont="1" applyFill="1" applyBorder="1" applyAlignment="1">
      <alignment horizontal="right"/>
    </xf>
    <xf numFmtId="3" fontId="2" fillId="0" borderId="4" xfId="0" quotePrefix="1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10" fontId="2" fillId="0" borderId="15" xfId="1" applyNumberFormat="1" applyFont="1" applyFill="1" applyBorder="1"/>
    <xf numFmtId="0" fontId="3" fillId="2" borderId="11" xfId="0" applyFont="1" applyFill="1" applyBorder="1" applyAlignment="1">
      <alignment horizontal="right"/>
    </xf>
    <xf numFmtId="0" fontId="4" fillId="2" borderId="8" xfId="0" applyFont="1" applyFill="1" applyBorder="1"/>
    <xf numFmtId="3" fontId="4" fillId="2" borderId="8" xfId="0" applyNumberFormat="1" applyFont="1" applyFill="1" applyBorder="1"/>
    <xf numFmtId="0" fontId="3" fillId="0" borderId="11" xfId="0" applyFont="1" applyBorder="1"/>
    <xf numFmtId="3" fontId="4" fillId="0" borderId="11" xfId="0" applyNumberFormat="1" applyFont="1" applyBorder="1" applyAlignment="1">
      <alignment horizontal="right"/>
    </xf>
    <xf numFmtId="3" fontId="2" fillId="0" borderId="5" xfId="0" applyNumberFormat="1" applyFont="1" applyBorder="1"/>
    <xf numFmtId="0" fontId="3" fillId="0" borderId="4" xfId="0" applyFont="1" applyBorder="1" applyAlignment="1">
      <alignment horizontal="center"/>
    </xf>
    <xf numFmtId="10" fontId="4" fillId="2" borderId="5" xfId="1" applyNumberFormat="1" applyFont="1" applyFill="1" applyBorder="1"/>
    <xf numFmtId="164" fontId="0" fillId="0" borderId="0" xfId="1" applyNumberFormat="1" applyFont="1"/>
    <xf numFmtId="3" fontId="2" fillId="2" borderId="19" xfId="0" applyNumberFormat="1" applyFont="1" applyFill="1" applyBorder="1"/>
    <xf numFmtId="0" fontId="3" fillId="0" borderId="20" xfId="0" applyFont="1" applyBorder="1"/>
    <xf numFmtId="0" fontId="3" fillId="0" borderId="17" xfId="0" applyFont="1" applyBorder="1" applyAlignment="1">
      <alignment horizontal="center"/>
    </xf>
    <xf numFmtId="10" fontId="0" fillId="0" borderId="0" xfId="0" applyNumberFormat="1"/>
    <xf numFmtId="9" fontId="0" fillId="0" borderId="0" xfId="1" applyFont="1"/>
    <xf numFmtId="1" fontId="0" fillId="0" borderId="0" xfId="0" applyNumberFormat="1"/>
    <xf numFmtId="0" fontId="4" fillId="2" borderId="18" xfId="0" applyFont="1" applyFill="1" applyBorder="1"/>
    <xf numFmtId="0" fontId="4" fillId="0" borderId="10" xfId="0" applyFont="1" applyBorder="1"/>
    <xf numFmtId="0" fontId="4" fillId="2" borderId="10" xfId="0" applyFont="1" applyFill="1" applyBorder="1"/>
    <xf numFmtId="0" fontId="4" fillId="0" borderId="10" xfId="0" applyFont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0" borderId="11" xfId="0" applyFont="1" applyBorder="1"/>
    <xf numFmtId="0" fontId="3" fillId="0" borderId="0" xfId="0" applyFont="1" applyAlignment="1">
      <alignment horizontal="left" indent="1"/>
    </xf>
    <xf numFmtId="3" fontId="4" fillId="0" borderId="0" xfId="0" applyNumberFormat="1" applyFont="1" applyAlignment="1">
      <alignment horizontal="right"/>
    </xf>
    <xf numFmtId="10" fontId="0" fillId="0" borderId="0" xfId="1" applyNumberFormat="1" applyFont="1"/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EDE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5.0352467270896276E-2"/>
          <c:w val="0.94815344460772488"/>
          <c:h val="0.674205098866772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'FoU-intensitet'!$B$4</c:f>
              <c:strCache>
                <c:ptCount val="1"/>
                <c:pt idx="0">
                  <c:v>Företagssektorn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numRef>
              <c:f>'FoU-intensitet'!$A$5:$A$14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'FoU-intensitet'!$B$5:$B$14</c:f>
              <c:numCache>
                <c:formatCode>#,##0</c:formatCode>
                <c:ptCount val="10"/>
                <c:pt idx="0">
                  <c:v>131562.67298518645</c:v>
                </c:pt>
                <c:pt idx="1">
                  <c:v>143111.08512946343</c:v>
                </c:pt>
                <c:pt idx="2">
                  <c:v>143032.76603220243</c:v>
                </c:pt>
                <c:pt idx="3">
                  <c:v>150544.63984397126</c:v>
                </c:pt>
                <c:pt idx="4">
                  <c:v>153377.88841109507</c:v>
                </c:pt>
                <c:pt idx="5">
                  <c:v>158749.60548086296</c:v>
                </c:pt>
                <c:pt idx="6">
                  <c:v>166001.08630488024</c:v>
                </c:pt>
                <c:pt idx="7">
                  <c:v>173785.53333994225</c:v>
                </c:pt>
                <c:pt idx="8">
                  <c:v>169511.19235038001</c:v>
                </c:pt>
                <c:pt idx="9">
                  <c:v>171221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E-4871-A674-3F726A5A42DA}"/>
            </c:ext>
          </c:extLst>
        </c:ser>
        <c:ser>
          <c:idx val="1"/>
          <c:order val="1"/>
          <c:tx>
            <c:strRef>
              <c:f>'FoU-intensitet'!$C$4</c:f>
              <c:strCache>
                <c:ptCount val="1"/>
                <c:pt idx="0">
                  <c:v>Offentliga sektorn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numRef>
              <c:f>'FoU-intensitet'!$A$5:$A$14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'FoU-intensitet'!$C$5:$C$14</c:f>
              <c:numCache>
                <c:formatCode>#,##0</c:formatCode>
                <c:ptCount val="10"/>
                <c:pt idx="0">
                  <c:v>6436.9583989805133</c:v>
                </c:pt>
                <c:pt idx="1">
                  <c:v>7266.9516062331995</c:v>
                </c:pt>
                <c:pt idx="2">
                  <c:v>7290.4959103879009</c:v>
                </c:pt>
                <c:pt idx="3">
                  <c:v>9474.4769708817221</c:v>
                </c:pt>
                <c:pt idx="4">
                  <c:v>9319.1231577613962</c:v>
                </c:pt>
                <c:pt idx="5">
                  <c:v>9670.7775637902014</c:v>
                </c:pt>
                <c:pt idx="6">
                  <c:v>9485.3018500227372</c:v>
                </c:pt>
                <c:pt idx="7">
                  <c:v>9612.091888461151</c:v>
                </c:pt>
                <c:pt idx="8">
                  <c:v>10010.443407218241</c:v>
                </c:pt>
                <c:pt idx="9">
                  <c:v>10730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E-4871-A674-3F726A5A42DA}"/>
            </c:ext>
          </c:extLst>
        </c:ser>
        <c:ser>
          <c:idx val="2"/>
          <c:order val="2"/>
          <c:tx>
            <c:strRef>
              <c:f>'FoU-intensitet'!$D$4</c:f>
              <c:strCache>
                <c:ptCount val="1"/>
                <c:pt idx="0">
                  <c:v>Universitets- och högskolesektorn</c:v>
                </c:pt>
              </c:strCache>
            </c:strRef>
          </c:tx>
          <c:spPr>
            <a:solidFill>
              <a:srgbClr val="99D6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cat>
            <c:numRef>
              <c:f>'FoU-intensitet'!$A$5:$A$14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'FoU-intensitet'!$D$5:$D$14</c:f>
              <c:numCache>
                <c:formatCode>#,##0</c:formatCode>
                <c:ptCount val="10"/>
                <c:pt idx="0">
                  <c:v>50709.675139848128</c:v>
                </c:pt>
                <c:pt idx="1">
                  <c:v>50030.117209538388</c:v>
                </c:pt>
                <c:pt idx="2">
                  <c:v>51042.271764398829</c:v>
                </c:pt>
                <c:pt idx="3">
                  <c:v>49699.578575977692</c:v>
                </c:pt>
                <c:pt idx="4">
                  <c:v>49054.108752796565</c:v>
                </c:pt>
                <c:pt idx="5">
                  <c:v>50456.383887990611</c:v>
                </c:pt>
                <c:pt idx="6">
                  <c:v>49604.353155680947</c:v>
                </c:pt>
                <c:pt idx="7">
                  <c:v>50098.373569289033</c:v>
                </c:pt>
                <c:pt idx="8">
                  <c:v>51491.72693662106</c:v>
                </c:pt>
                <c:pt idx="9">
                  <c:v>51135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CE-4871-A674-3F726A5A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070608"/>
        <c:axId val="533070936"/>
      </c:barChart>
      <c:lineChart>
        <c:grouping val="standard"/>
        <c:varyColors val="0"/>
        <c:ser>
          <c:idx val="3"/>
          <c:order val="3"/>
          <c:tx>
            <c:strRef>
              <c:f>'FoU-intensitet'!$G$4</c:f>
              <c:strCache>
                <c:ptCount val="1"/>
                <c:pt idx="0">
                  <c:v>Andel av BNP (högra axeln)</c:v>
                </c:pt>
              </c:strCache>
            </c:strRef>
          </c:tx>
          <c:spPr>
            <a:ln w="28575" cap="rnd">
              <a:solidFill>
                <a:srgbClr val="F66228"/>
              </a:solidFill>
              <a:round/>
            </a:ln>
            <a:effectLst/>
          </c:spPr>
          <c:marker>
            <c:symbol val="none"/>
          </c:marker>
          <c:cat>
            <c:numRef>
              <c:f>'FoU-intensitet'!$A$5:$A$14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'FoU-intensitet'!$G$5:$G$14</c:f>
              <c:numCache>
                <c:formatCode>0.00%</c:formatCode>
                <c:ptCount val="10"/>
                <c:pt idx="0">
                  <c:v>3.263794558415007E-2</c:v>
                </c:pt>
                <c:pt idx="1">
                  <c:v>3.399521847980181E-2</c:v>
                </c:pt>
                <c:pt idx="2">
                  <c:v>3.3561421203779029E-2</c:v>
                </c:pt>
                <c:pt idx="3">
                  <c:v>3.4066318794308027E-2</c:v>
                </c:pt>
                <c:pt idx="4">
                  <c:v>3.5074822631015662E-2</c:v>
                </c:pt>
                <c:pt idx="5">
                  <c:v>3.4453722571690153E-2</c:v>
                </c:pt>
                <c:pt idx="6">
                  <c:v>3.5015211259856807E-2</c:v>
                </c:pt>
                <c:pt idx="7">
                  <c:v>3.6401789494605971E-2</c:v>
                </c:pt>
                <c:pt idx="8">
                  <c:v>3.5311442317825487E-2</c:v>
                </c:pt>
                <c:pt idx="9">
                  <c:v>3.5117243344567499E-2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CE-4871-A674-3F726A5A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647679"/>
        <c:axId val="1894646239"/>
      </c:line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F024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0F02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valAx>
        <c:axId val="1894646239"/>
        <c:scaling>
          <c:orientation val="minMax"/>
          <c:max val="5.000000000000001E-2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F0242"/>
                </a:solidFill>
                <a:latin typeface="Arial" panose="020B0604020202020204" pitchFamily="34" charset="0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1894647679"/>
        <c:crosses val="max"/>
        <c:crossBetween val="between"/>
      </c:valAx>
      <c:catAx>
        <c:axId val="1894647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9464623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F0242"/>
              </a:solidFill>
              <a:latin typeface="Arial" panose="020B0604020202020204" pitchFamily="34" charset="0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0F0242"/>
          </a:solidFill>
          <a:latin typeface="Arial" panose="020B0604020202020204" pitchFamily="34" charset="0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242456</xdr:colOff>
      <xdr:row>18</xdr:row>
      <xdr:rowOff>42141</xdr:rowOff>
    </xdr:from>
    <xdr:to>
      <xdr:col>6</xdr:col>
      <xdr:colOff>848591</xdr:colOff>
      <xdr:row>36</xdr:row>
      <xdr:rowOff>51955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48552C3C-B707-A74F-586D-1E1F86213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7</xdr:col>
      <xdr:colOff>536575</xdr:colOff>
      <xdr:row>17</xdr:row>
      <xdr:rowOff>57150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ruta 3">
              <a:extLst>
                <a:ext uri="{FF2B5EF4-FFF2-40B4-BE49-F238E27FC236}">
                  <a16:creationId xmlns:a16="http://schemas.microsoft.com/office/drawing/2014/main" id="{47B5240F-582F-45C3-BBB1-F9789182987E}"/>
                </a:ext>
              </a:extLst>
            </xdr:cNvPr>
            <xdr:cNvSpPr txBox="1"/>
          </xdr:nvSpPr>
          <xdr:spPr>
            <a:xfrm>
              <a:off x="609600" y="1047750"/>
              <a:ext cx="4879975" cy="1943100"/>
            </a:xfrm>
            <a:prstGeom prst="rect">
              <a:avLst/>
            </a:prstGeom>
            <a:solidFill>
              <a:srgbClr val="EDEDFF"/>
            </a:solidFill>
            <a:ln w="9525" cmpd="sng">
              <a:solidFill>
                <a:srgbClr val="1E00BE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sv-SE" sz="1000">
                  <a:solidFill>
                    <a:srgbClr val="1E00BE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I denna rapport förekommer jämförelser över tid avseende utgifter för egen FoU. Således presenteras uppgifterna i 2025 års prisnivå för att ta bort eventuella priseffekter. För fastprisberäkning används BNP-deflator enligt: </a:t>
              </a:r>
            </a:p>
            <a:p>
              <a:r>
                <a:rPr lang="sv-SE" sz="1000">
                  <a:solidFill>
                    <a:srgbClr val="1E00BE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sv-SE" sz="1000">
                  <a:solidFill>
                    <a:srgbClr val="1E00BE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sv-SE" sz="1000" i="1">
                        <a:solidFill>
                          <a:srgbClr val="1E00BE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𝐷𝑒𝑓𝑙𝑎𝑡𝑜𝑟</m:t>
                    </m:r>
                    <m:r>
                      <a:rPr lang="sv-SE" sz="1000" i="1">
                        <a:solidFill>
                          <a:srgbClr val="1E00BE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 </m:t>
                    </m:r>
                    <m:f>
                      <m:fPr>
                        <m:ctrlPr>
                          <a:rPr lang="sv-SE" sz="1000" i="1">
                            <a:solidFill>
                              <a:srgbClr val="1E00BE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sv-SE" sz="1000" i="1">
                            <a:solidFill>
                              <a:srgbClr val="1E00BE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𝑁𝑜𝑚𝑖𝑛𝑒𝑙𝑙</m:t>
                        </m:r>
                        <m:r>
                          <a:rPr lang="sv-SE" sz="1000" i="1">
                            <a:solidFill>
                              <a:srgbClr val="1E00BE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sv-SE" sz="1000" i="1">
                            <a:solidFill>
                              <a:srgbClr val="1E00BE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𝐵𝑁𝑃</m:t>
                        </m:r>
                      </m:num>
                      <m:den>
                        <m:r>
                          <a:rPr lang="sv-SE" sz="1000" i="1">
                            <a:solidFill>
                              <a:srgbClr val="1E00BE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𝐹𝑎𝑠𝑡𝑝𝑟𝑖𝑠𝑗𝑢𝑠𝑡𝑒𝑟𝑎𝑑</m:t>
                        </m:r>
                        <m:r>
                          <a:rPr lang="sv-SE" sz="1000" i="1">
                            <a:solidFill>
                              <a:srgbClr val="1E00BE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sv-SE" sz="1000" i="1">
                            <a:solidFill>
                              <a:srgbClr val="1E00BE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𝐵𝑁𝑃</m:t>
                        </m:r>
                      </m:den>
                    </m:f>
                    <m:r>
                      <a:rPr lang="sv-SE" sz="1000" i="1">
                        <a:solidFill>
                          <a:srgbClr val="1E00BE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∗100</m:t>
                    </m:r>
                  </m:oMath>
                </m:oMathPara>
              </a14:m>
              <a:endParaRPr lang="sv-SE" sz="1000">
                <a:solidFill>
                  <a:srgbClr val="1E00BE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  <a:p>
              <a:r>
                <a:rPr lang="sv-SE" sz="1000">
                  <a:solidFill>
                    <a:srgbClr val="1E00BE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sv-SE" sz="1000">
                  <a:solidFill>
                    <a:srgbClr val="1E00BE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BNP till marknadspris i nominella och fasta priser används och publiceras på www.scb.se/nr0103.</a:t>
              </a:r>
            </a:p>
          </xdr:txBody>
        </xdr:sp>
      </mc:Choice>
      <mc:Fallback xmlns="">
        <xdr:sp macro="" textlink="">
          <xdr:nvSpPr>
            <xdr:cNvPr id="4" name="textruta 3">
              <a:extLst>
                <a:ext uri="{FF2B5EF4-FFF2-40B4-BE49-F238E27FC236}">
                  <a16:creationId xmlns:a16="http://schemas.microsoft.com/office/drawing/2014/main" id="{47B5240F-582F-45C3-BBB1-F9789182987E}"/>
                </a:ext>
              </a:extLst>
            </xdr:cNvPr>
            <xdr:cNvSpPr txBox="1"/>
          </xdr:nvSpPr>
          <xdr:spPr>
            <a:xfrm>
              <a:off x="609600" y="1047750"/>
              <a:ext cx="4879975" cy="1943100"/>
            </a:xfrm>
            <a:prstGeom prst="rect">
              <a:avLst/>
            </a:prstGeom>
            <a:solidFill>
              <a:srgbClr val="EDEDFF"/>
            </a:solidFill>
            <a:ln w="9525" cmpd="sng">
              <a:solidFill>
                <a:srgbClr val="1E00BE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sv-SE" sz="1000">
                  <a:solidFill>
                    <a:srgbClr val="1E00BE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I denna rapport förekommer jämförelser över tid avseende utgifter för egen FoU. Således presenteras uppgifterna i 2025 års prisnivå för att ta bort eventuella priseffekter. För fastprisberäkning används BNP-deflator enligt: </a:t>
              </a:r>
            </a:p>
            <a:p>
              <a:r>
                <a:rPr lang="sv-SE" sz="1000">
                  <a:solidFill>
                    <a:srgbClr val="1E00BE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sv-SE" sz="1000">
                  <a:solidFill>
                    <a:srgbClr val="1E00BE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pPr/>
              <a:r>
                <a:rPr lang="sv-SE" sz="1000" i="0">
                  <a:solidFill>
                    <a:srgbClr val="1E00BE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𝐷𝑒𝑓𝑙𝑎𝑡𝑜𝑟=  (𝑁𝑜𝑚𝑖𝑛𝑒𝑙𝑙 𝐵𝑁𝑃)/(𝐹𝑎𝑠𝑡𝑝𝑟𝑖𝑠𝑗𝑢𝑠𝑡𝑒𝑟𝑎𝑑 𝐵𝑁𝑃)∗100</a:t>
              </a:r>
              <a:endParaRPr lang="sv-SE" sz="1000">
                <a:solidFill>
                  <a:srgbClr val="1E00BE"/>
                </a:solidFill>
                <a:effectLst/>
                <a:latin typeface="+mn-lt"/>
                <a:ea typeface="+mn-ea"/>
                <a:cs typeface="Arial" panose="020B0604020202020204" pitchFamily="34" charset="0"/>
              </a:endParaRPr>
            </a:p>
            <a:p>
              <a:r>
                <a:rPr lang="sv-SE" sz="1000">
                  <a:solidFill>
                    <a:srgbClr val="1E00BE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 </a:t>
              </a:r>
            </a:p>
            <a:p>
              <a:r>
                <a:rPr lang="sv-SE" sz="1000">
                  <a:solidFill>
                    <a:srgbClr val="1E00BE"/>
                  </a:solidFill>
                  <a:effectLst/>
                  <a:latin typeface="+mn-lt"/>
                  <a:ea typeface="+mn-ea"/>
                  <a:cs typeface="Arial" panose="020B0604020202020204" pitchFamily="34" charset="0"/>
                </a:rPr>
                <a:t>BNP till marknadspris i nominella och fasta priser används och publiceras på www.scb.se/nr0103.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SCB">
  <a:themeElements>
    <a:clrScheme name="SCB_Word_Colors">
      <a:dk1>
        <a:sysClr val="windowText" lastClr="000000"/>
      </a:dk1>
      <a:lt1>
        <a:sysClr val="window" lastClr="FFFFFF"/>
      </a:lt1>
      <a:dk2>
        <a:srgbClr val="0F0865"/>
      </a:dk2>
      <a:lt2>
        <a:srgbClr val="FFFFFF"/>
      </a:lt2>
      <a:accent1>
        <a:srgbClr val="0F0865"/>
      </a:accent1>
      <a:accent2>
        <a:srgbClr val="1F44FF"/>
      </a:accent2>
      <a:accent3>
        <a:srgbClr val="B8E7FF"/>
      </a:accent3>
      <a:accent4>
        <a:srgbClr val="FFBAFF"/>
      </a:accent4>
      <a:accent5>
        <a:srgbClr val="21CA7B"/>
      </a:accent5>
      <a:accent6>
        <a:srgbClr val="F66228"/>
      </a:accent6>
      <a:hlink>
        <a:srgbClr val="0F0865"/>
      </a:hlink>
      <a:folHlink>
        <a:srgbClr val="0F0865"/>
      </a:folHlink>
    </a:clrScheme>
    <a:fontScheme name="SCB - Typsnitt">
      <a:majorFont>
        <a:latin typeface="Inter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noFill/>
        </a:ln>
      </a:spPr>
      <a:bodyPr rtlCol="0" anchor="ctr"/>
      <a:lstStyle>
        <a:defPPr algn="ctr">
          <a:defRPr sz="1500" dirty="0" err="1">
            <a:cs typeface="Arial" panose="020B0604020202020204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 algn="l">
          <a:defRPr sz="1500" dirty="0" err="1">
            <a:cs typeface="Arial" panose="020B0604020202020204" pitchFamily="34" charset="0"/>
          </a:defRPr>
        </a:defPPr>
      </a:lstStyle>
    </a:txDef>
  </a:objectDefaults>
  <a:extraClrSchemeLst/>
  <a:custClrLst>
    <a:custClr>
      <a:srgbClr val="F0FAFF"/>
    </a:custClr>
    <a:custClr>
      <a:srgbClr val="FFD6FF"/>
    </a:custClr>
    <a:custClr>
      <a:srgbClr val="C1FAC9"/>
    </a:custClr>
    <a:custClr>
      <a:srgbClr val="FFD3C2"/>
    </a:custClr>
    <a:custClr>
      <a:srgbClr val="F9F8EF"/>
    </a:custClr>
  </a:custClrLst>
  <a:extLst>
    <a:ext uri="{05A4C25C-085E-4340-85A3-A5531E510DB2}">
      <thm15:themeFamily xmlns:thm15="http://schemas.microsoft.com/office/thememl/2012/main" name="SCB" id="{48D8F4E5-C81B-4886-AAA6-98D9E18503F2}" vid="{FAF6F517-4A7B-46B2-9178-56A8ECB97C88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B27D-F7EF-45C3-AC9C-3415127F89A5}">
  <dimension ref="A1:G7"/>
  <sheetViews>
    <sheetView tabSelected="1" zoomScale="160" zoomScaleNormal="160" workbookViewId="0">
      <selection activeCell="D21" sqref="D21"/>
    </sheetView>
  </sheetViews>
  <sheetFormatPr defaultColWidth="9.140625" defaultRowHeight="13.5" x14ac:dyDescent="0.25"/>
  <cols>
    <col min="1" max="1" width="9.140625" style="1"/>
    <col min="2" max="2" width="12.42578125" style="1" bestFit="1" customWidth="1"/>
    <col min="3" max="6" width="13.7109375" style="1" customWidth="1"/>
    <col min="7" max="16384" width="9.140625" style="1"/>
  </cols>
  <sheetData>
    <row r="1" spans="1:7" x14ac:dyDescent="0.25">
      <c r="A1" s="3" t="s">
        <v>50</v>
      </c>
      <c r="B1" s="3"/>
    </row>
    <row r="2" spans="1:7" ht="14.25" thickBot="1" x14ac:dyDescent="0.3"/>
    <row r="3" spans="1:7" x14ac:dyDescent="0.25">
      <c r="A3" s="4" t="s">
        <v>0</v>
      </c>
      <c r="B3" s="4"/>
      <c r="C3" s="80" t="s">
        <v>5</v>
      </c>
      <c r="D3" s="80"/>
      <c r="E3" s="80"/>
      <c r="F3" s="81"/>
      <c r="G3" s="51"/>
    </row>
    <row r="4" spans="1:7" ht="39.75" customHeight="1" x14ac:dyDescent="0.25">
      <c r="A4" s="5"/>
      <c r="B4" s="5"/>
      <c r="C4" s="9" t="s">
        <v>1</v>
      </c>
      <c r="D4" s="9" t="s">
        <v>4</v>
      </c>
      <c r="E4" s="9" t="s">
        <v>2</v>
      </c>
      <c r="F4" s="7" t="s">
        <v>3</v>
      </c>
      <c r="G4" s="16" t="s">
        <v>29</v>
      </c>
    </row>
    <row r="5" spans="1:7" x14ac:dyDescent="0.25">
      <c r="A5" s="11">
        <v>2025</v>
      </c>
      <c r="B5" s="11"/>
      <c r="C5" s="12">
        <v>171221</v>
      </c>
      <c r="D5" s="12">
        <v>10730</v>
      </c>
      <c r="E5" s="13">
        <v>51135</v>
      </c>
      <c r="F5" s="13">
        <v>567</v>
      </c>
      <c r="G5" s="13">
        <f>C5+D5+E5+F5</f>
        <v>233653</v>
      </c>
    </row>
    <row r="6" spans="1:7" x14ac:dyDescent="0.25">
      <c r="A6" s="82">
        <v>2024</v>
      </c>
      <c r="B6" s="49" t="s">
        <v>33</v>
      </c>
      <c r="C6" s="45">
        <v>169511.19235038001</v>
      </c>
      <c r="D6" s="45">
        <v>10010.443407218241</v>
      </c>
      <c r="E6" s="45">
        <v>51491.72693662106</v>
      </c>
      <c r="F6" s="45">
        <v>440.5002027769815</v>
      </c>
      <c r="G6" s="8">
        <f>SUM(C6:F6)</f>
        <v>231453.86289699629</v>
      </c>
    </row>
    <row r="7" spans="1:7" ht="14.25" thickBot="1" x14ac:dyDescent="0.3">
      <c r="A7" s="83"/>
      <c r="B7" s="50" t="s">
        <v>34</v>
      </c>
      <c r="C7" s="20">
        <v>166625</v>
      </c>
      <c r="D7" s="20">
        <v>9840</v>
      </c>
      <c r="E7" s="20">
        <v>50615</v>
      </c>
      <c r="F7" s="21">
        <v>433</v>
      </c>
      <c r="G7" s="21">
        <f>SUM(C7:F7)</f>
        <v>227513</v>
      </c>
    </row>
  </sheetData>
  <mergeCells count="2">
    <mergeCell ref="C3:F3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E8A1E-A3FF-41AD-BBDD-AB9E674833BD}">
  <dimension ref="A1:H18"/>
  <sheetViews>
    <sheetView zoomScale="110" zoomScaleNormal="110" workbookViewId="0">
      <selection activeCell="N25" sqref="N25"/>
    </sheetView>
  </sheetViews>
  <sheetFormatPr defaultRowHeight="13.5" x14ac:dyDescent="0.25"/>
  <cols>
    <col min="2" max="7" width="13.7109375" customWidth="1"/>
  </cols>
  <sheetData>
    <row r="1" spans="1:8" x14ac:dyDescent="0.25">
      <c r="A1" s="3" t="s">
        <v>52</v>
      </c>
    </row>
    <row r="2" spans="1:8" ht="14.25" thickBot="1" x14ac:dyDescent="0.3"/>
    <row r="3" spans="1:8" x14ac:dyDescent="0.25">
      <c r="A3" s="14" t="s">
        <v>0</v>
      </c>
      <c r="B3" s="80" t="s">
        <v>5</v>
      </c>
      <c r="C3" s="80"/>
      <c r="D3" s="80"/>
      <c r="E3" s="80"/>
      <c r="F3" s="35"/>
      <c r="G3" s="36"/>
    </row>
    <row r="4" spans="1:8" ht="54" x14ac:dyDescent="0.25">
      <c r="A4" s="15"/>
      <c r="B4" s="9" t="s">
        <v>1</v>
      </c>
      <c r="C4" s="9" t="s">
        <v>4</v>
      </c>
      <c r="D4" s="9" t="s">
        <v>2</v>
      </c>
      <c r="E4" s="9" t="s">
        <v>3</v>
      </c>
      <c r="F4" s="9" t="s">
        <v>30</v>
      </c>
      <c r="G4" s="7" t="s">
        <v>58</v>
      </c>
    </row>
    <row r="5" spans="1:8" x14ac:dyDescent="0.25">
      <c r="A5" s="40">
        <v>2016</v>
      </c>
      <c r="B5" s="10">
        <v>131562.67298518645</v>
      </c>
      <c r="C5" s="10">
        <v>6436.9583989805133</v>
      </c>
      <c r="D5" s="10">
        <v>50709.675139848128</v>
      </c>
      <c r="E5" s="10">
        <v>366.62045378336052</v>
      </c>
      <c r="F5" s="10">
        <v>5793132</v>
      </c>
      <c r="G5" s="43">
        <f>(SUM(B5:E5))/F5</f>
        <v>3.263794558415007E-2</v>
      </c>
      <c r="H5" s="44"/>
    </row>
    <row r="6" spans="1:8" x14ac:dyDescent="0.25">
      <c r="A6" s="39">
        <v>2017</v>
      </c>
      <c r="B6" s="12">
        <v>143111.08512946343</v>
      </c>
      <c r="C6" s="12">
        <v>7266.9516062331995</v>
      </c>
      <c r="D6" s="12">
        <v>50030.117209538388</v>
      </c>
      <c r="E6" s="12">
        <v>238.66253278060393</v>
      </c>
      <c r="F6" s="12">
        <v>5902207</v>
      </c>
      <c r="G6" s="42">
        <f t="shared" ref="G6:G10" si="0">(SUM(B6:E6))/F6</f>
        <v>3.399521847980181E-2</v>
      </c>
      <c r="H6" s="44"/>
    </row>
    <row r="7" spans="1:8" x14ac:dyDescent="0.25">
      <c r="A7" s="40">
        <v>2018</v>
      </c>
      <c r="B7" s="10">
        <v>143032.76603220243</v>
      </c>
      <c r="C7" s="10">
        <v>7290.4959103879009</v>
      </c>
      <c r="D7" s="10">
        <v>51042.271764398829</v>
      </c>
      <c r="E7" s="10">
        <v>227.552984959512</v>
      </c>
      <c r="F7" s="10">
        <v>6006691</v>
      </c>
      <c r="G7" s="43">
        <f t="shared" si="0"/>
        <v>3.3561421203779029E-2</v>
      </c>
      <c r="H7" s="44"/>
    </row>
    <row r="8" spans="1:8" x14ac:dyDescent="0.25">
      <c r="A8" s="39">
        <v>2019</v>
      </c>
      <c r="B8" s="12">
        <v>150544.63984397126</v>
      </c>
      <c r="C8" s="12">
        <v>9474.4769708817221</v>
      </c>
      <c r="D8" s="12">
        <v>49699.578575977692</v>
      </c>
      <c r="E8" s="12">
        <v>244.25714693683932</v>
      </c>
      <c r="F8" s="12">
        <v>6163359</v>
      </c>
      <c r="G8" s="42">
        <f t="shared" si="0"/>
        <v>3.4066318794308027E-2</v>
      </c>
      <c r="H8" s="44"/>
    </row>
    <row r="9" spans="1:8" x14ac:dyDescent="0.25">
      <c r="A9" s="40">
        <v>2020</v>
      </c>
      <c r="B9" s="10">
        <v>153377.88841109507</v>
      </c>
      <c r="C9" s="10">
        <v>9319.1231577613962</v>
      </c>
      <c r="D9" s="10">
        <v>49054.108752796565</v>
      </c>
      <c r="E9" s="10">
        <v>247.17560452077709</v>
      </c>
      <c r="F9" s="10">
        <v>6044173</v>
      </c>
      <c r="G9" s="43">
        <f t="shared" si="0"/>
        <v>3.5074822631015662E-2</v>
      </c>
      <c r="H9" s="44"/>
    </row>
    <row r="10" spans="1:8" x14ac:dyDescent="0.25">
      <c r="A10" s="41">
        <v>2021</v>
      </c>
      <c r="B10" s="37">
        <v>158749.60548086296</v>
      </c>
      <c r="C10" s="37">
        <v>9670.7775637902014</v>
      </c>
      <c r="D10" s="37">
        <v>50456.383887990611</v>
      </c>
      <c r="E10" s="37">
        <v>250.04559615043857</v>
      </c>
      <c r="F10" s="37">
        <v>6360033</v>
      </c>
      <c r="G10" s="42">
        <f t="shared" si="0"/>
        <v>3.4453722571690153E-2</v>
      </c>
      <c r="H10" s="44"/>
    </row>
    <row r="11" spans="1:8" x14ac:dyDescent="0.25">
      <c r="A11" s="54">
        <v>2022</v>
      </c>
      <c r="B11" s="45">
        <v>166001.08630488024</v>
      </c>
      <c r="C11" s="45">
        <v>9485.3018500227372</v>
      </c>
      <c r="D11" s="45">
        <v>49604.353155680947</v>
      </c>
      <c r="E11" s="45">
        <v>403.01737754269595</v>
      </c>
      <c r="F11" s="45">
        <v>6439880</v>
      </c>
      <c r="G11" s="55">
        <f t="shared" ref="G11:G12" si="1">(SUM(B11:E11))/F11</f>
        <v>3.5015211259856807E-2</v>
      </c>
      <c r="H11" s="44"/>
    </row>
    <row r="12" spans="1:8" x14ac:dyDescent="0.25">
      <c r="A12" s="41">
        <v>2023</v>
      </c>
      <c r="B12" s="37">
        <v>173785.53333994225</v>
      </c>
      <c r="C12" s="37">
        <v>9612.091888461151</v>
      </c>
      <c r="D12" s="37">
        <v>50098.373569289033</v>
      </c>
      <c r="E12" s="37">
        <v>448.80141708204548</v>
      </c>
      <c r="F12" s="37">
        <v>6426739</v>
      </c>
      <c r="G12" s="42">
        <f t="shared" si="1"/>
        <v>3.6401789494605971E-2</v>
      </c>
      <c r="H12" s="44"/>
    </row>
    <row r="13" spans="1:8" x14ac:dyDescent="0.25">
      <c r="A13" s="54">
        <v>2024</v>
      </c>
      <c r="B13" s="45">
        <v>169511.19235038001</v>
      </c>
      <c r="C13" s="45">
        <v>10010.443407218241</v>
      </c>
      <c r="D13" s="45">
        <v>51491.72693662106</v>
      </c>
      <c r="E13" s="45">
        <v>440.5002027769815</v>
      </c>
      <c r="F13" s="45">
        <v>6554642</v>
      </c>
      <c r="G13" s="42">
        <f>(SUM(B13:E13))/F13</f>
        <v>3.5311442317825487E-2</v>
      </c>
      <c r="H13" s="44"/>
    </row>
    <row r="14" spans="1:8" ht="14.25" thickBot="1" x14ac:dyDescent="0.3">
      <c r="A14" s="56">
        <v>2025</v>
      </c>
      <c r="B14" s="58">
        <v>171221</v>
      </c>
      <c r="C14" s="58">
        <v>10730</v>
      </c>
      <c r="D14" s="58">
        <v>51135</v>
      </c>
      <c r="E14" s="57">
        <v>567</v>
      </c>
      <c r="F14" s="58">
        <v>6653512</v>
      </c>
      <c r="G14" s="63">
        <f>(SUM(B14:E14))/F14</f>
        <v>3.5117243344567499E-2</v>
      </c>
      <c r="H14" s="68"/>
    </row>
    <row r="16" spans="1:8" x14ac:dyDescent="0.25">
      <c r="B16" s="44"/>
      <c r="F16" s="44"/>
    </row>
    <row r="17" spans="2:7" x14ac:dyDescent="0.25">
      <c r="B17" s="44"/>
      <c r="F17" s="79"/>
    </row>
    <row r="18" spans="2:7" x14ac:dyDescent="0.25">
      <c r="B18" s="44"/>
      <c r="C18" s="69"/>
      <c r="F18" s="44"/>
      <c r="G18" s="69"/>
    </row>
  </sheetData>
  <mergeCells count="1">
    <mergeCell ref="B3:E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79812-69F7-4FF5-8ACB-FF148DC2CF8C}">
  <dimension ref="A1:Q12"/>
  <sheetViews>
    <sheetView workbookViewId="0">
      <selection activeCell="E42" sqref="E42"/>
    </sheetView>
  </sheetViews>
  <sheetFormatPr defaultRowHeight="13.5" x14ac:dyDescent="0.25"/>
  <cols>
    <col min="1" max="1" width="24" customWidth="1"/>
    <col min="2" max="5" width="13.7109375" customWidth="1"/>
    <col min="6" max="6" width="11.140625" bestFit="1" customWidth="1"/>
  </cols>
  <sheetData>
    <row r="1" spans="1:17" x14ac:dyDescent="0.25">
      <c r="A1" s="3" t="s">
        <v>51</v>
      </c>
    </row>
    <row r="2" spans="1:17" ht="14.25" thickBot="1" x14ac:dyDescent="0.3"/>
    <row r="3" spans="1:17" x14ac:dyDescent="0.25">
      <c r="A3" s="4"/>
      <c r="B3" s="80" t="s">
        <v>5</v>
      </c>
      <c r="C3" s="80"/>
      <c r="D3" s="80"/>
      <c r="E3" s="81"/>
      <c r="F3" s="36"/>
    </row>
    <row r="4" spans="1:17" ht="41.25" customHeight="1" x14ac:dyDescent="0.25">
      <c r="A4" s="5"/>
      <c r="B4" s="9" t="s">
        <v>1</v>
      </c>
      <c r="C4" s="9" t="s">
        <v>4</v>
      </c>
      <c r="D4" s="9" t="s">
        <v>2</v>
      </c>
      <c r="E4" s="7" t="s">
        <v>3</v>
      </c>
      <c r="F4" s="16" t="s">
        <v>29</v>
      </c>
    </row>
    <row r="5" spans="1:17" x14ac:dyDescent="0.25">
      <c r="A5" s="23">
        <v>2025</v>
      </c>
      <c r="B5" s="24"/>
      <c r="C5" s="24"/>
      <c r="D5" s="24"/>
      <c r="E5" s="24"/>
      <c r="F5" s="24"/>
    </row>
    <row r="6" spans="1:17" x14ac:dyDescent="0.25">
      <c r="A6" s="25" t="s">
        <v>27</v>
      </c>
      <c r="B6" s="12">
        <v>69049</v>
      </c>
      <c r="C6" s="12">
        <v>5105</v>
      </c>
      <c r="D6" s="12">
        <v>21565</v>
      </c>
      <c r="E6" s="29">
        <v>259</v>
      </c>
      <c r="F6" s="52">
        <f>SUM(B6:E6)</f>
        <v>95978</v>
      </c>
      <c r="G6" s="64"/>
      <c r="H6" s="64"/>
      <c r="I6" s="64"/>
      <c r="J6" s="64"/>
      <c r="K6" s="64"/>
      <c r="M6" s="64"/>
      <c r="N6" s="64"/>
      <c r="O6" s="64"/>
      <c r="P6" s="64"/>
      <c r="Q6" s="64"/>
    </row>
    <row r="7" spans="1:17" x14ac:dyDescent="0.25">
      <c r="A7" s="22" t="s">
        <v>28</v>
      </c>
      <c r="B7" s="10">
        <v>10378</v>
      </c>
      <c r="C7" s="10">
        <v>1686</v>
      </c>
      <c r="D7" s="10">
        <v>733</v>
      </c>
      <c r="E7" s="27">
        <v>78</v>
      </c>
      <c r="F7" s="27">
        <f>SUM(B7:E7)</f>
        <v>12875</v>
      </c>
      <c r="G7" s="64"/>
      <c r="H7" s="64"/>
      <c r="I7" s="64"/>
      <c r="J7" s="64"/>
      <c r="K7" s="64"/>
      <c r="M7" s="64"/>
      <c r="N7" s="64"/>
      <c r="O7" s="64"/>
      <c r="P7" s="64"/>
      <c r="Q7" s="64"/>
    </row>
    <row r="8" spans="1:17" x14ac:dyDescent="0.25">
      <c r="A8" s="25" t="s">
        <v>29</v>
      </c>
      <c r="B8" s="12">
        <v>79427</v>
      </c>
      <c r="C8" s="12">
        <v>6791</v>
      </c>
      <c r="D8" s="12">
        <v>22298</v>
      </c>
      <c r="E8" s="29">
        <v>336</v>
      </c>
      <c r="F8" s="52">
        <f>SUM(B8:E8)</f>
        <v>108852</v>
      </c>
      <c r="G8" s="64"/>
      <c r="H8" s="64"/>
      <c r="I8" s="64"/>
      <c r="J8" s="64"/>
      <c r="K8" s="64"/>
      <c r="M8" s="64"/>
      <c r="N8" s="64"/>
      <c r="O8" s="64"/>
      <c r="P8" s="64"/>
      <c r="Q8" s="64"/>
    </row>
    <row r="9" spans="1:17" x14ac:dyDescent="0.25">
      <c r="A9" s="23">
        <v>2024</v>
      </c>
      <c r="B9" s="6"/>
      <c r="C9" s="6"/>
      <c r="D9" s="6"/>
      <c r="E9" s="6"/>
      <c r="F9" s="6"/>
    </row>
    <row r="10" spans="1:17" x14ac:dyDescent="0.25">
      <c r="A10" s="25" t="s">
        <v>27</v>
      </c>
      <c r="B10" s="12">
        <v>67926</v>
      </c>
      <c r="C10" s="12">
        <v>4612</v>
      </c>
      <c r="D10" s="12">
        <v>20803</v>
      </c>
      <c r="E10" s="29">
        <v>233</v>
      </c>
      <c r="F10" s="52">
        <f>SUM(B10:E10)</f>
        <v>93574</v>
      </c>
    </row>
    <row r="11" spans="1:17" x14ac:dyDescent="0.25">
      <c r="A11" s="22" t="s">
        <v>28</v>
      </c>
      <c r="B11" s="10">
        <v>9616</v>
      </c>
      <c r="C11" s="10">
        <v>1581</v>
      </c>
      <c r="D11" s="10">
        <v>1042</v>
      </c>
      <c r="E11" s="27">
        <v>85</v>
      </c>
      <c r="F11" s="53">
        <f t="shared" ref="F11" si="0">SUM(B11:E11)</f>
        <v>12324</v>
      </c>
    </row>
    <row r="12" spans="1:17" ht="14.25" thickBot="1" x14ac:dyDescent="0.3">
      <c r="A12" s="26" t="s">
        <v>29</v>
      </c>
      <c r="B12" s="20">
        <v>77542</v>
      </c>
      <c r="C12" s="20">
        <v>6193</v>
      </c>
      <c r="D12" s="20">
        <v>21845</v>
      </c>
      <c r="E12" s="28">
        <v>318</v>
      </c>
      <c r="F12" s="21">
        <f>SUM(B12:E12)</f>
        <v>105898</v>
      </c>
      <c r="G12" s="44"/>
    </row>
  </sheetData>
  <mergeCells count="1">
    <mergeCell ref="B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E0B9-4F45-4533-976E-0F825C5C01DC}">
  <dimension ref="A1:H65"/>
  <sheetViews>
    <sheetView zoomScaleNormal="100" workbookViewId="0">
      <selection activeCell="K37" sqref="K37"/>
    </sheetView>
  </sheetViews>
  <sheetFormatPr defaultColWidth="9.140625" defaultRowHeight="13.5" x14ac:dyDescent="0.25"/>
  <cols>
    <col min="1" max="1" width="39.28515625" style="1" customWidth="1"/>
    <col min="2" max="4" width="12.42578125" style="1" customWidth="1"/>
    <col min="5" max="9" width="9.140625" style="1"/>
    <col min="10" max="10" width="11.140625" style="1" bestFit="1" customWidth="1"/>
    <col min="11" max="16384" width="9.140625" style="1"/>
  </cols>
  <sheetData>
    <row r="1" spans="1:8" x14ac:dyDescent="0.25">
      <c r="A1" s="3" t="s">
        <v>53</v>
      </c>
      <c r="B1" s="3"/>
    </row>
    <row r="2" spans="1:8" ht="14.25" thickBot="1" x14ac:dyDescent="0.3"/>
    <row r="3" spans="1:8" x14ac:dyDescent="0.25">
      <c r="A3" s="14" t="s">
        <v>6</v>
      </c>
      <c r="B3" s="81" t="s">
        <v>0</v>
      </c>
      <c r="C3" s="84"/>
      <c r="D3" s="84"/>
    </row>
    <row r="4" spans="1:8" x14ac:dyDescent="0.25">
      <c r="A4" s="15"/>
      <c r="B4" s="85">
        <v>2024</v>
      </c>
      <c r="C4" s="86"/>
      <c r="D4" s="62">
        <v>2025</v>
      </c>
    </row>
    <row r="5" spans="1:8" x14ac:dyDescent="0.25">
      <c r="A5" s="15"/>
      <c r="B5" s="46" t="s">
        <v>34</v>
      </c>
      <c r="C5" s="46" t="s">
        <v>33</v>
      </c>
      <c r="D5" s="16"/>
    </row>
    <row r="6" spans="1:8" x14ac:dyDescent="0.25">
      <c r="A6" s="18" t="s">
        <v>7</v>
      </c>
      <c r="B6" s="47">
        <v>50615</v>
      </c>
      <c r="C6" s="12">
        <v>51491.72693662114</v>
      </c>
      <c r="D6" s="13">
        <v>51135.233168816623</v>
      </c>
    </row>
    <row r="7" spans="1:8" x14ac:dyDescent="0.25">
      <c r="A7" s="15" t="s">
        <v>57</v>
      </c>
      <c r="B7" s="48">
        <v>19539</v>
      </c>
      <c r="C7" s="10">
        <v>19877.444485125761</v>
      </c>
      <c r="D7" s="8">
        <v>20281.924104814472</v>
      </c>
    </row>
    <row r="8" spans="1:8" x14ac:dyDescent="0.25">
      <c r="A8" s="18" t="s">
        <v>8</v>
      </c>
      <c r="B8" s="47"/>
      <c r="C8" s="12"/>
      <c r="D8" s="13"/>
    </row>
    <row r="9" spans="1:8" x14ac:dyDescent="0.25">
      <c r="A9" s="17" t="s">
        <v>9</v>
      </c>
      <c r="B9" s="48">
        <v>19478</v>
      </c>
      <c r="C9" s="10">
        <v>19815.387874572883</v>
      </c>
      <c r="D9" s="8">
        <v>20132.764209563018</v>
      </c>
    </row>
    <row r="10" spans="1:8" x14ac:dyDescent="0.25">
      <c r="A10" s="19" t="s">
        <v>10</v>
      </c>
      <c r="B10" s="47">
        <v>61</v>
      </c>
      <c r="C10" s="12">
        <v>62.056610552877402</v>
      </c>
      <c r="D10" s="13">
        <v>149.15989525145582</v>
      </c>
    </row>
    <row r="11" spans="1:8" x14ac:dyDescent="0.25">
      <c r="A11" s="15" t="s">
        <v>11</v>
      </c>
      <c r="B11" s="48">
        <v>8026</v>
      </c>
      <c r="C11" s="10">
        <v>8165.0222343835085</v>
      </c>
      <c r="D11" s="8">
        <v>7936.0213395331275</v>
      </c>
    </row>
    <row r="12" spans="1:8" x14ac:dyDescent="0.25">
      <c r="A12" s="18" t="s">
        <v>8</v>
      </c>
      <c r="B12" s="47"/>
      <c r="C12" s="12"/>
      <c r="D12" s="13"/>
    </row>
    <row r="13" spans="1:8" x14ac:dyDescent="0.25">
      <c r="A13" s="17" t="s">
        <v>12</v>
      </c>
      <c r="B13" s="48">
        <v>5977</v>
      </c>
      <c r="C13" s="10">
        <v>6080.5305126975118</v>
      </c>
      <c r="D13" s="8">
        <v>5861.8395552097991</v>
      </c>
    </row>
    <row r="14" spans="1:8" x14ac:dyDescent="0.25">
      <c r="A14" s="19" t="s">
        <v>13</v>
      </c>
      <c r="B14" s="47">
        <v>717</v>
      </c>
      <c r="C14" s="12">
        <v>729.41950436742775</v>
      </c>
      <c r="D14" s="13">
        <v>764.15976775394302</v>
      </c>
    </row>
    <row r="15" spans="1:8" x14ac:dyDescent="0.25">
      <c r="A15" s="17" t="s">
        <v>14</v>
      </c>
      <c r="B15" s="48">
        <v>1332</v>
      </c>
      <c r="C15" s="10">
        <v>1355.0722173185688</v>
      </c>
      <c r="D15" s="8">
        <v>1310.0220165693856</v>
      </c>
      <c r="E15" s="77"/>
      <c r="F15" s="78"/>
      <c r="G15" s="2"/>
      <c r="H15" s="2"/>
    </row>
    <row r="16" spans="1:8" x14ac:dyDescent="0.25">
      <c r="A16" s="18" t="s">
        <v>26</v>
      </c>
      <c r="B16" s="47">
        <v>2120</v>
      </c>
      <c r="C16" s="12">
        <v>2156.7215470836081</v>
      </c>
      <c r="D16" s="13">
        <v>2096.3678948510119</v>
      </c>
    </row>
    <row r="17" spans="1:8" x14ac:dyDescent="0.25">
      <c r="A17" s="15" t="s">
        <v>15</v>
      </c>
      <c r="B17" s="48">
        <v>4258</v>
      </c>
      <c r="C17" s="10">
        <v>4331.7548808877373</v>
      </c>
      <c r="D17" s="8">
        <v>4209.0252157725099</v>
      </c>
    </row>
    <row r="18" spans="1:8" x14ac:dyDescent="0.25">
      <c r="A18" s="18" t="s">
        <v>8</v>
      </c>
      <c r="B18" s="47"/>
      <c r="C18" s="12"/>
      <c r="D18" s="13"/>
    </row>
    <row r="19" spans="1:8" x14ac:dyDescent="0.25">
      <c r="A19" s="17" t="s">
        <v>16</v>
      </c>
      <c r="B19" s="48">
        <v>1155</v>
      </c>
      <c r="C19" s="10">
        <v>1175.0063145667771</v>
      </c>
      <c r="D19" s="8">
        <v>1144.4658050346195</v>
      </c>
    </row>
    <row r="20" spans="1:8" x14ac:dyDescent="0.25">
      <c r="A20" s="19" t="s">
        <v>17</v>
      </c>
      <c r="B20" s="47">
        <v>795</v>
      </c>
      <c r="C20" s="12">
        <v>808.77058015635293</v>
      </c>
      <c r="D20" s="13">
        <v>787.05872305693833</v>
      </c>
    </row>
    <row r="21" spans="1:8" x14ac:dyDescent="0.25">
      <c r="A21" s="17" t="s">
        <v>18</v>
      </c>
      <c r="B21" s="48">
        <v>251</v>
      </c>
      <c r="C21" s="10">
        <v>255.3476926028234</v>
      </c>
      <c r="D21" s="8">
        <v>229.91014009016516</v>
      </c>
    </row>
    <row r="22" spans="1:8" x14ac:dyDescent="0.25">
      <c r="A22" s="18" t="s">
        <v>19</v>
      </c>
      <c r="B22" s="47">
        <v>1428</v>
      </c>
      <c r="C22" s="12">
        <v>1452.7350798280152</v>
      </c>
      <c r="D22" s="13">
        <v>1452.2523430249325</v>
      </c>
    </row>
    <row r="23" spans="1:8" x14ac:dyDescent="0.25">
      <c r="A23" s="15" t="s">
        <v>20</v>
      </c>
      <c r="B23" s="48">
        <v>1104</v>
      </c>
      <c r="C23" s="10">
        <v>1123.1229188586335</v>
      </c>
      <c r="D23" s="8">
        <v>1104.047058429519</v>
      </c>
    </row>
    <row r="24" spans="1:8" x14ac:dyDescent="0.25">
      <c r="A24" s="18" t="s">
        <v>21</v>
      </c>
      <c r="B24" s="47">
        <v>1309</v>
      </c>
      <c r="C24" s="12">
        <v>1331.6738231756806</v>
      </c>
      <c r="D24" s="13">
        <v>1254.9920889287441</v>
      </c>
    </row>
    <row r="25" spans="1:8" x14ac:dyDescent="0.25">
      <c r="A25" s="15" t="s">
        <v>22</v>
      </c>
      <c r="B25" s="48">
        <v>7358</v>
      </c>
      <c r="C25" s="10">
        <v>7485.4514827552766</v>
      </c>
      <c r="D25" s="8">
        <v>7393.5989654416162</v>
      </c>
    </row>
    <row r="26" spans="1:8" x14ac:dyDescent="0.25">
      <c r="A26" s="18" t="s">
        <v>23</v>
      </c>
      <c r="B26" s="47">
        <v>4214</v>
      </c>
      <c r="C26" s="12">
        <v>4286.9927355709078</v>
      </c>
      <c r="D26" s="13">
        <v>4488.9932078811544</v>
      </c>
    </row>
    <row r="27" spans="1:8" x14ac:dyDescent="0.25">
      <c r="A27" s="15" t="s">
        <v>8</v>
      </c>
      <c r="B27" s="48"/>
      <c r="C27" s="10"/>
      <c r="D27" s="8"/>
    </row>
    <row r="28" spans="1:8" x14ac:dyDescent="0.25">
      <c r="A28" s="19" t="s">
        <v>24</v>
      </c>
      <c r="B28" s="47">
        <v>2630</v>
      </c>
      <c r="C28" s="12">
        <v>2675.5555041650418</v>
      </c>
      <c r="D28" s="13">
        <v>2930.211530597981</v>
      </c>
    </row>
    <row r="29" spans="1:8" ht="14.25" thickBot="1" x14ac:dyDescent="0.3">
      <c r="A29" s="59" t="s">
        <v>25</v>
      </c>
      <c r="B29" s="60">
        <v>1258</v>
      </c>
      <c r="C29" s="38">
        <v>1279.7904274675373</v>
      </c>
      <c r="D29" s="61">
        <v>918.01095013952852</v>
      </c>
    </row>
    <row r="30" spans="1:8" x14ac:dyDescent="0.25">
      <c r="H30" s="2"/>
    </row>
    <row r="31" spans="1:8" x14ac:dyDescent="0.25">
      <c r="B31" s="2"/>
      <c r="C31" s="2"/>
      <c r="D31" s="2"/>
    </row>
    <row r="33" spans="8:8" x14ac:dyDescent="0.25">
      <c r="H33" s="2"/>
    </row>
    <row r="34" spans="8:8" x14ac:dyDescent="0.25">
      <c r="H34" s="2"/>
    </row>
    <row r="36" spans="8:8" x14ac:dyDescent="0.25">
      <c r="H36" s="2"/>
    </row>
    <row r="37" spans="8:8" x14ac:dyDescent="0.25">
      <c r="H37" s="2"/>
    </row>
    <row r="45" spans="8:8" x14ac:dyDescent="0.25">
      <c r="H45" s="2"/>
    </row>
    <row r="47" spans="8:8" x14ac:dyDescent="0.25">
      <c r="H47" s="2"/>
    </row>
    <row r="48" spans="8:8" x14ac:dyDescent="0.25">
      <c r="H48" s="2"/>
    </row>
    <row r="49" spans="8:8" x14ac:dyDescent="0.25">
      <c r="H49" s="2"/>
    </row>
    <row r="51" spans="8:8" x14ac:dyDescent="0.25">
      <c r="H51" s="2"/>
    </row>
    <row r="53" spans="8:8" x14ac:dyDescent="0.25">
      <c r="H53" s="2"/>
    </row>
    <row r="54" spans="8:8" x14ac:dyDescent="0.25">
      <c r="H54" s="2"/>
    </row>
    <row r="55" spans="8:8" x14ac:dyDescent="0.25">
      <c r="H55" s="2"/>
    </row>
    <row r="57" spans="8:8" x14ac:dyDescent="0.25">
      <c r="H57" s="2"/>
    </row>
    <row r="59" spans="8:8" x14ac:dyDescent="0.25">
      <c r="H59" s="2"/>
    </row>
    <row r="60" spans="8:8" x14ac:dyDescent="0.25">
      <c r="H60" s="2"/>
    </row>
    <row r="61" spans="8:8" x14ac:dyDescent="0.25">
      <c r="H61" s="2"/>
    </row>
    <row r="64" spans="8:8" x14ac:dyDescent="0.25">
      <c r="H64" s="2"/>
    </row>
    <row r="65" spans="8:8" x14ac:dyDescent="0.25">
      <c r="H65" s="2"/>
    </row>
  </sheetData>
  <mergeCells count="2">
    <mergeCell ref="B3:D3"/>
    <mergeCell ref="B4:C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6E4A-360F-45E4-ABE0-2B6478340B41}">
  <dimension ref="A1:G8"/>
  <sheetViews>
    <sheetView workbookViewId="0">
      <selection activeCell="N31" sqref="N31"/>
    </sheetView>
  </sheetViews>
  <sheetFormatPr defaultColWidth="9.140625" defaultRowHeight="13.5" x14ac:dyDescent="0.25"/>
  <cols>
    <col min="1" max="1" width="9.140625" style="1"/>
    <col min="2" max="2" width="12.42578125" style="1" bestFit="1" customWidth="1"/>
    <col min="3" max="5" width="13.7109375" style="1" customWidth="1"/>
    <col min="6" max="16384" width="9.140625" style="1"/>
  </cols>
  <sheetData>
    <row r="1" spans="1:7" x14ac:dyDescent="0.25">
      <c r="A1" s="3" t="s">
        <v>56</v>
      </c>
      <c r="B1" s="3"/>
    </row>
    <row r="2" spans="1:7" ht="14.25" thickBot="1" x14ac:dyDescent="0.3"/>
    <row r="3" spans="1:7" x14ac:dyDescent="0.25">
      <c r="A3" s="4" t="s">
        <v>0</v>
      </c>
      <c r="B3" s="4"/>
      <c r="C3" s="80" t="s">
        <v>5</v>
      </c>
      <c r="D3" s="80"/>
      <c r="E3" s="81"/>
    </row>
    <row r="4" spans="1:7" ht="39.75" customHeight="1" x14ac:dyDescent="0.25">
      <c r="A4" s="5"/>
      <c r="B4" s="5"/>
      <c r="C4" s="9" t="s">
        <v>31</v>
      </c>
      <c r="D4" s="9" t="s">
        <v>36</v>
      </c>
      <c r="E4" s="7" t="s">
        <v>32</v>
      </c>
    </row>
    <row r="5" spans="1:7" x14ac:dyDescent="0.25">
      <c r="A5" s="11">
        <v>2025</v>
      </c>
      <c r="B5" s="11"/>
      <c r="C5" s="12">
        <v>4067</v>
      </c>
      <c r="D5" s="12">
        <v>239</v>
      </c>
      <c r="E5" s="13">
        <v>6036</v>
      </c>
      <c r="F5" s="2"/>
      <c r="G5" s="2"/>
    </row>
    <row r="6" spans="1:7" x14ac:dyDescent="0.25">
      <c r="A6" s="87">
        <v>2024</v>
      </c>
      <c r="B6" s="49" t="s">
        <v>33</v>
      </c>
      <c r="C6" s="45">
        <v>4065.2166519556999</v>
      </c>
      <c r="D6" s="45">
        <v>232.96661994440825</v>
      </c>
      <c r="E6" s="8">
        <v>5435.5486915413676</v>
      </c>
      <c r="F6" s="2"/>
    </row>
    <row r="7" spans="1:7" ht="14.25" thickBot="1" x14ac:dyDescent="0.3">
      <c r="A7" s="88"/>
      <c r="B7" s="50" t="s">
        <v>34</v>
      </c>
      <c r="C7" s="20">
        <v>3996</v>
      </c>
      <c r="D7" s="20">
        <v>229</v>
      </c>
      <c r="E7" s="21">
        <v>5343</v>
      </c>
      <c r="F7" s="2"/>
    </row>
    <row r="8" spans="1:7" x14ac:dyDescent="0.25">
      <c r="C8" s="2"/>
      <c r="D8" s="2"/>
      <c r="E8" s="2"/>
    </row>
  </sheetData>
  <mergeCells count="2">
    <mergeCell ref="C3:E3"/>
    <mergeCell ref="A6:A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36B8C-4D06-4314-81FE-A8ECEE64BEBB}">
  <dimension ref="A1:D12"/>
  <sheetViews>
    <sheetView workbookViewId="0">
      <selection activeCell="F18" sqref="F18"/>
    </sheetView>
  </sheetViews>
  <sheetFormatPr defaultRowHeight="13.5" x14ac:dyDescent="0.25"/>
  <cols>
    <col min="1" max="1" width="30.42578125" customWidth="1"/>
    <col min="2" max="4" width="13.7109375" customWidth="1"/>
  </cols>
  <sheetData>
    <row r="1" spans="1:4" x14ac:dyDescent="0.25">
      <c r="A1" s="3" t="s">
        <v>54</v>
      </c>
    </row>
    <row r="2" spans="1:4" ht="14.25" thickBot="1" x14ac:dyDescent="0.3"/>
    <row r="3" spans="1:4" x14ac:dyDescent="0.25">
      <c r="A3" s="4"/>
      <c r="B3" s="81" t="s">
        <v>5</v>
      </c>
      <c r="C3" s="84"/>
      <c r="D3" s="84"/>
    </row>
    <row r="4" spans="1:4" ht="27" x14ac:dyDescent="0.25">
      <c r="A4" s="5"/>
      <c r="B4" s="9" t="s">
        <v>31</v>
      </c>
      <c r="C4" s="9" t="s">
        <v>36</v>
      </c>
      <c r="D4" s="7" t="s">
        <v>32</v>
      </c>
    </row>
    <row r="5" spans="1:4" x14ac:dyDescent="0.25">
      <c r="A5" s="23">
        <v>2025</v>
      </c>
      <c r="B5" s="24"/>
      <c r="C5" s="24"/>
      <c r="D5" s="24"/>
    </row>
    <row r="6" spans="1:4" x14ac:dyDescent="0.25">
      <c r="A6" s="25" t="s">
        <v>27</v>
      </c>
      <c r="B6" s="12">
        <v>2219</v>
      </c>
      <c r="C6" s="12">
        <v>146</v>
      </c>
      <c r="D6" s="13">
        <v>2518</v>
      </c>
    </row>
    <row r="7" spans="1:4" x14ac:dyDescent="0.25">
      <c r="A7" s="22" t="s">
        <v>28</v>
      </c>
      <c r="B7" s="10">
        <v>460</v>
      </c>
      <c r="C7" s="10">
        <v>83</v>
      </c>
      <c r="D7" s="8">
        <v>1065</v>
      </c>
    </row>
    <row r="8" spans="1:4" x14ac:dyDescent="0.25">
      <c r="A8" s="25" t="s">
        <v>29</v>
      </c>
      <c r="B8" s="12">
        <v>2679</v>
      </c>
      <c r="C8" s="12">
        <v>229</v>
      </c>
      <c r="D8" s="13">
        <v>3583</v>
      </c>
    </row>
    <row r="9" spans="1:4" x14ac:dyDescent="0.25">
      <c r="A9" s="23">
        <v>2024</v>
      </c>
      <c r="B9" s="6"/>
      <c r="C9" s="6"/>
      <c r="D9" s="6"/>
    </row>
    <row r="10" spans="1:4" x14ac:dyDescent="0.25">
      <c r="A10" s="25" t="s">
        <v>27</v>
      </c>
      <c r="B10" s="12">
        <v>2153</v>
      </c>
      <c r="C10" s="12">
        <v>159</v>
      </c>
      <c r="D10" s="13">
        <v>2088</v>
      </c>
    </row>
    <row r="11" spans="1:4" x14ac:dyDescent="0.25">
      <c r="A11" s="22" t="s">
        <v>28</v>
      </c>
      <c r="B11" s="10">
        <v>493</v>
      </c>
      <c r="C11" s="10">
        <v>91</v>
      </c>
      <c r="D11" s="8">
        <v>911</v>
      </c>
    </row>
    <row r="12" spans="1:4" ht="14.25" thickBot="1" x14ac:dyDescent="0.3">
      <c r="A12" s="26" t="s">
        <v>29</v>
      </c>
      <c r="B12" s="20">
        <v>2646</v>
      </c>
      <c r="C12" s="20">
        <v>250</v>
      </c>
      <c r="D12" s="21">
        <v>2999</v>
      </c>
    </row>
  </sheetData>
  <mergeCells count="1">
    <mergeCell ref="B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EB0DA-63F0-4C2A-94AD-877FA88F8833}">
  <dimension ref="A1:D17"/>
  <sheetViews>
    <sheetView workbookViewId="0">
      <selection activeCell="I16" sqref="I16"/>
    </sheetView>
  </sheetViews>
  <sheetFormatPr defaultRowHeight="13.5" x14ac:dyDescent="0.25"/>
  <cols>
    <col min="1" max="1" width="35.5703125" customWidth="1"/>
  </cols>
  <sheetData>
    <row r="1" spans="1:4" x14ac:dyDescent="0.25">
      <c r="A1" s="3" t="s">
        <v>55</v>
      </c>
    </row>
    <row r="2" spans="1:4" ht="14.25" thickBot="1" x14ac:dyDescent="0.3"/>
    <row r="3" spans="1:4" ht="14.25" thickBot="1" x14ac:dyDescent="0.3">
      <c r="A3" s="66" t="s">
        <v>37</v>
      </c>
      <c r="B3" s="67">
        <v>2025</v>
      </c>
    </row>
    <row r="4" spans="1:4" x14ac:dyDescent="0.25">
      <c r="A4" s="71" t="s">
        <v>38</v>
      </c>
      <c r="B4" s="65">
        <v>1420.1980000000001</v>
      </c>
      <c r="D4" s="44"/>
    </row>
    <row r="5" spans="1:4" x14ac:dyDescent="0.25">
      <c r="A5" s="72" t="s">
        <v>39</v>
      </c>
      <c r="B5" s="8">
        <v>1.7470000000000001</v>
      </c>
      <c r="D5" s="44"/>
    </row>
    <row r="6" spans="1:4" x14ac:dyDescent="0.25">
      <c r="A6" s="73" t="s">
        <v>40</v>
      </c>
      <c r="B6" s="13">
        <v>67.400999999999996</v>
      </c>
      <c r="D6" s="44"/>
    </row>
    <row r="7" spans="1:4" x14ac:dyDescent="0.25">
      <c r="A7" s="74" t="s">
        <v>41</v>
      </c>
      <c r="B7" s="8">
        <v>0</v>
      </c>
      <c r="D7" s="44"/>
    </row>
    <row r="8" spans="1:4" x14ac:dyDescent="0.25">
      <c r="A8" s="75" t="s">
        <v>42</v>
      </c>
      <c r="B8" s="13">
        <v>0</v>
      </c>
      <c r="D8" s="44"/>
    </row>
    <row r="9" spans="1:4" x14ac:dyDescent="0.25">
      <c r="A9" s="72" t="s">
        <v>43</v>
      </c>
      <c r="B9" s="8">
        <v>0</v>
      </c>
      <c r="D9" s="44"/>
    </row>
    <row r="10" spans="1:4" x14ac:dyDescent="0.25">
      <c r="A10" s="73" t="s">
        <v>19</v>
      </c>
      <c r="B10" s="13">
        <v>0</v>
      </c>
      <c r="D10" s="44"/>
    </row>
    <row r="11" spans="1:4" x14ac:dyDescent="0.25">
      <c r="A11" s="72" t="s">
        <v>26</v>
      </c>
      <c r="B11" s="8">
        <v>1319.78</v>
      </c>
      <c r="D11" s="69"/>
    </row>
    <row r="12" spans="1:4" x14ac:dyDescent="0.25">
      <c r="A12" s="73" t="s">
        <v>44</v>
      </c>
      <c r="B12" s="13">
        <v>31.27</v>
      </c>
      <c r="D12" s="44"/>
    </row>
    <row r="13" spans="1:4" x14ac:dyDescent="0.25">
      <c r="A13" s="72" t="s">
        <v>45</v>
      </c>
      <c r="B13" s="8">
        <v>0</v>
      </c>
      <c r="D13" s="44"/>
    </row>
    <row r="14" spans="1:4" x14ac:dyDescent="0.25">
      <c r="A14" s="73" t="s">
        <v>46</v>
      </c>
      <c r="B14" s="13">
        <v>0</v>
      </c>
      <c r="D14" s="44"/>
    </row>
    <row r="15" spans="1:4" x14ac:dyDescent="0.25">
      <c r="A15" s="72" t="s">
        <v>47</v>
      </c>
      <c r="B15" s="8">
        <v>0</v>
      </c>
      <c r="D15" s="44"/>
    </row>
    <row r="16" spans="1:4" x14ac:dyDescent="0.25">
      <c r="A16" s="73" t="s">
        <v>48</v>
      </c>
      <c r="B16" s="13">
        <v>0</v>
      </c>
      <c r="D16" s="44"/>
    </row>
    <row r="17" spans="1:4" ht="14.25" thickBot="1" x14ac:dyDescent="0.3">
      <c r="A17" s="76" t="s">
        <v>49</v>
      </c>
      <c r="B17" s="61">
        <v>0</v>
      </c>
      <c r="D17" s="4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603D-6E23-4B45-ADB5-233E793C54D3}">
  <dimension ref="B2:F4"/>
  <sheetViews>
    <sheetView workbookViewId="0">
      <selection activeCell="C4" sqref="C4"/>
    </sheetView>
  </sheetViews>
  <sheetFormatPr defaultRowHeight="13.5" x14ac:dyDescent="0.25"/>
  <cols>
    <col min="2" max="2" width="16.5703125" bestFit="1" customWidth="1"/>
    <col min="3" max="3" width="12" bestFit="1" customWidth="1"/>
    <col min="6" max="6" width="10.28515625" bestFit="1" customWidth="1"/>
  </cols>
  <sheetData>
    <row r="2" spans="2:6" ht="14.25" thickBot="1" x14ac:dyDescent="0.3"/>
    <row r="3" spans="2:6" x14ac:dyDescent="0.25">
      <c r="B3" s="14" t="s">
        <v>0</v>
      </c>
      <c r="C3" s="33">
        <v>2024</v>
      </c>
      <c r="D3" s="34">
        <v>2025</v>
      </c>
    </row>
    <row r="4" spans="2:6" ht="14.25" thickBot="1" x14ac:dyDescent="0.3">
      <c r="B4" s="30" t="s">
        <v>35</v>
      </c>
      <c r="C4" s="31">
        <v>1.0173214844734</v>
      </c>
      <c r="D4" s="32">
        <v>1</v>
      </c>
      <c r="F4" s="70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Utgifter för egen FoU</vt:lpstr>
      <vt:lpstr>FoU-intensitet</vt:lpstr>
      <vt:lpstr>FoU-personal</vt:lpstr>
      <vt:lpstr>UoH-sektorns FoU-utgifter</vt:lpstr>
      <vt:lpstr>Offentlig sektors FoU-utgifter</vt:lpstr>
      <vt:lpstr>Offentlig sektors FoU-personal</vt:lpstr>
      <vt:lpstr>Off. forskstif. utlagd FoU</vt:lpstr>
      <vt:lpstr>BNP-deflator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Stendahl Elin ESA/NUP/INF-S</dc:creator>
  <cp:lastModifiedBy>Quinones Andres ESA/NUP/INF-S</cp:lastModifiedBy>
  <dcterms:created xsi:type="dcterms:W3CDTF">2023-06-12T09:25:54Z</dcterms:created>
  <dcterms:modified xsi:type="dcterms:W3CDTF">2026-06-23T11:19:41Z</dcterms:modified>
</cp:coreProperties>
</file>