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6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7.xml" ContentType="application/vnd.openxmlformats-officedocument.drawing+xml"/>
  <Override PartName="/xl/charts/chart45.xml" ContentType="application/vnd.openxmlformats-officedocument.drawingml.chart+xml"/>
  <Override PartName="/xl/drawings/drawing8.xml" ContentType="application/vnd.openxmlformats-officedocument.drawing+xml"/>
  <Override PartName="/xl/charts/chart46.xml" ContentType="application/vnd.openxmlformats-officedocument.drawingml.chart+xml"/>
  <Override PartName="/xl/drawings/drawing9.xml" ContentType="application/vnd.openxmlformats-officedocument.drawing+xml"/>
  <Override PartName="/xl/embeddings/oleObject1.bin" ContentType="application/vnd.openxmlformats-officedocument.oleObject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P:\Prod\Webpub\mi1301\Utsläpp till luft\2020-11-04\Tabeller och diagram\"/>
    </mc:Choice>
  </mc:AlternateContent>
  <bookViews>
    <workbookView xWindow="0" yWindow="0" windowWidth="26955" windowHeight="3540"/>
  </bookViews>
  <sheets>
    <sheet name="Innehåll-Content" sheetId="23" r:id="rId1"/>
    <sheet name="1" sheetId="22" r:id="rId2"/>
    <sheet name="2" sheetId="19" r:id="rId3"/>
    <sheet name="3" sheetId="25" r:id="rId4"/>
    <sheet name="4" sheetId="24" r:id="rId5"/>
    <sheet name="5" sheetId="15" r:id="rId6"/>
    <sheet name="6" sheetId="29" r:id="rId7"/>
    <sheet name="7" sheetId="30" r:id="rId8"/>
    <sheet name="8" sheetId="16" r:id="rId9"/>
  </sheets>
  <definedNames>
    <definedName name="_xlnm._FilterDatabase" localSheetId="2" hidden="1">'2'!$O$8:$AB$298</definedName>
  </definedNames>
  <calcPr calcId="162913"/>
</workbook>
</file>

<file path=xl/calcChain.xml><?xml version="1.0" encoding="utf-8"?>
<calcChain xmlns="http://schemas.openxmlformats.org/spreadsheetml/2006/main">
  <c r="O9" i="30" l="1"/>
  <c r="AR8" i="16"/>
  <c r="AR9" i="16"/>
  <c r="AR10" i="16"/>
  <c r="AR11" i="16"/>
  <c r="AR14" i="16"/>
  <c r="AR15" i="16"/>
  <c r="AR16" i="16"/>
  <c r="AR17" i="16"/>
  <c r="AR20" i="16"/>
  <c r="AR21" i="16"/>
  <c r="AR22" i="16"/>
  <c r="AR23" i="16"/>
  <c r="AR26" i="16"/>
  <c r="AR27" i="16"/>
  <c r="AR28" i="16"/>
  <c r="AR29" i="16"/>
  <c r="AR32" i="16"/>
  <c r="AR33" i="16"/>
  <c r="AR34" i="16"/>
  <c r="AR35" i="16"/>
  <c r="AR38" i="16"/>
  <c r="AR39" i="16"/>
  <c r="AR40" i="16"/>
  <c r="AR41" i="16"/>
  <c r="AR44" i="16"/>
  <c r="AR45" i="16"/>
  <c r="AR46" i="16"/>
  <c r="AR47" i="16"/>
  <c r="AR50" i="16"/>
  <c r="AR51" i="16"/>
  <c r="AR52" i="16"/>
  <c r="AR53" i="16"/>
  <c r="AR56" i="16"/>
  <c r="AR57" i="16"/>
  <c r="AR58" i="16"/>
  <c r="AR59" i="16"/>
  <c r="M9" i="30"/>
  <c r="AA65" i="30"/>
  <c r="N44" i="30"/>
  <c r="G10" i="29"/>
  <c r="C11" i="29"/>
  <c r="D11" i="29"/>
  <c r="E11" i="29"/>
  <c r="C12" i="29"/>
  <c r="D12" i="29"/>
  <c r="E12" i="29"/>
  <c r="C13" i="29"/>
  <c r="D13" i="29"/>
  <c r="E13" i="29"/>
  <c r="C14" i="29"/>
  <c r="D14" i="29"/>
  <c r="E14" i="29"/>
  <c r="C15" i="29"/>
  <c r="D15" i="29"/>
  <c r="E15" i="29"/>
  <c r="C16" i="29"/>
  <c r="D16" i="29"/>
  <c r="E16" i="29"/>
  <c r="C17" i="29"/>
  <c r="D17" i="29"/>
  <c r="E17" i="29"/>
  <c r="C18" i="29"/>
  <c r="D18" i="29"/>
  <c r="E18" i="29"/>
  <c r="C19" i="29"/>
  <c r="D19" i="29"/>
  <c r="E19" i="29"/>
  <c r="C20" i="29"/>
  <c r="D20" i="29"/>
  <c r="E20" i="29"/>
  <c r="C21" i="29"/>
  <c r="D21" i="29"/>
  <c r="E21" i="29"/>
  <c r="C22" i="29"/>
  <c r="D22" i="29"/>
  <c r="E22" i="29"/>
  <c r="C23" i="29"/>
  <c r="D23" i="29"/>
  <c r="E23" i="29"/>
  <c r="C24" i="29"/>
  <c r="D24" i="29"/>
  <c r="E24" i="29"/>
  <c r="C25" i="29"/>
  <c r="D25" i="29"/>
  <c r="E25" i="29"/>
  <c r="C26" i="29"/>
  <c r="D26" i="29"/>
  <c r="E26" i="29"/>
  <c r="C27" i="29"/>
  <c r="D27" i="29"/>
  <c r="E27" i="29"/>
  <c r="C28" i="29"/>
  <c r="D28" i="29"/>
  <c r="E28" i="29"/>
  <c r="C29" i="29"/>
  <c r="D29" i="29"/>
  <c r="E29" i="29"/>
  <c r="C30" i="29"/>
  <c r="D30" i="29"/>
  <c r="E30" i="29"/>
  <c r="E10" i="29"/>
  <c r="D10" i="29"/>
  <c r="D31" i="29"/>
  <c r="E31" i="29"/>
  <c r="C31" i="29"/>
  <c r="C10" i="29"/>
  <c r="AK41" i="29"/>
  <c r="AK42" i="29"/>
  <c r="AK43" i="29"/>
  <c r="AK44" i="29"/>
  <c r="AK45" i="29"/>
  <c r="AK46" i="29"/>
  <c r="AK47" i="29"/>
  <c r="AK48" i="29"/>
  <c r="AK49" i="29"/>
  <c r="AK50" i="29"/>
  <c r="AK51" i="29"/>
  <c r="AK52" i="29"/>
  <c r="AK53" i="29"/>
  <c r="AK54" i="29"/>
  <c r="AK55" i="29"/>
  <c r="AK56" i="29"/>
  <c r="AK57" i="29"/>
  <c r="AK58" i="29"/>
  <c r="AK59" i="29"/>
  <c r="AK60" i="29"/>
  <c r="AK61" i="29"/>
  <c r="AK63" i="29"/>
  <c r="AO10" i="15"/>
  <c r="AO8" i="15"/>
  <c r="AO9" i="15"/>
  <c r="AO11" i="15"/>
  <c r="AO15" i="15"/>
  <c r="AO16" i="15"/>
  <c r="AO17" i="15"/>
  <c r="AO18" i="15"/>
  <c r="AO22" i="15"/>
  <c r="AO23" i="15"/>
  <c r="AO24" i="15"/>
  <c r="AO25" i="15"/>
  <c r="AO29" i="15"/>
  <c r="AO30" i="15"/>
  <c r="AO31" i="15"/>
  <c r="AO32" i="15"/>
  <c r="AO36" i="15"/>
  <c r="AO37" i="15"/>
  <c r="AO38" i="15"/>
  <c r="AO39" i="15"/>
  <c r="AO43" i="15"/>
  <c r="AO44" i="15"/>
  <c r="AO45" i="15"/>
  <c r="AO46" i="15"/>
  <c r="AO50" i="15"/>
  <c r="AO51" i="15"/>
  <c r="AO52" i="15"/>
  <c r="AO53" i="15"/>
  <c r="AO57" i="15"/>
  <c r="AO58" i="15"/>
  <c r="AO59" i="15"/>
  <c r="AO60" i="15"/>
  <c r="AO64" i="15"/>
  <c r="AO65" i="15"/>
  <c r="AO66" i="15"/>
  <c r="AO67" i="15"/>
  <c r="AO71" i="15"/>
  <c r="AO72" i="15"/>
  <c r="AO73" i="15"/>
  <c r="AO74" i="15"/>
  <c r="AO78" i="15"/>
  <c r="AO79" i="15"/>
  <c r="AO80" i="15"/>
  <c r="AO81" i="15"/>
  <c r="AO85" i="15"/>
  <c r="AO86" i="15"/>
  <c r="AO87" i="15"/>
  <c r="AO88" i="15"/>
  <c r="AO92" i="15"/>
  <c r="AO93" i="15"/>
  <c r="AO94" i="15"/>
  <c r="AO95" i="15"/>
  <c r="AO100" i="15"/>
  <c r="AO101" i="15"/>
  <c r="AO102" i="15"/>
  <c r="AO103" i="15"/>
  <c r="AO107" i="15"/>
  <c r="AO108" i="15"/>
  <c r="AO109" i="15"/>
  <c r="AO110" i="15"/>
  <c r="AO114" i="15"/>
  <c r="AO115" i="15"/>
  <c r="AO116" i="15"/>
  <c r="AO117" i="15"/>
  <c r="AO121" i="15"/>
  <c r="AO122" i="15"/>
  <c r="AO123" i="15"/>
  <c r="AO124" i="15"/>
  <c r="AO128" i="15"/>
  <c r="AO129" i="15"/>
  <c r="AO130" i="15"/>
  <c r="AO131" i="15"/>
  <c r="AO135" i="15"/>
  <c r="AO136" i="15"/>
  <c r="AO137" i="15"/>
  <c r="AO138" i="15"/>
  <c r="AO142" i="15"/>
  <c r="AO143" i="15"/>
  <c r="AO144" i="15"/>
  <c r="AO145" i="15"/>
  <c r="AO149" i="15"/>
  <c r="AO150" i="15"/>
  <c r="AO151" i="15"/>
  <c r="AO152" i="15"/>
  <c r="AO165" i="15"/>
  <c r="AO166" i="15"/>
  <c r="AO167" i="15"/>
  <c r="AO168" i="15"/>
  <c r="AO8" i="24"/>
  <c r="AO9" i="24"/>
  <c r="AO10" i="24"/>
  <c r="AO11" i="24"/>
  <c r="AO15" i="24"/>
  <c r="AO16" i="24"/>
  <c r="AO17" i="24"/>
  <c r="AO18" i="24"/>
  <c r="AO22" i="24"/>
  <c r="AO23" i="24"/>
  <c r="AO24" i="24"/>
  <c r="AO25" i="24"/>
  <c r="AO29" i="24"/>
  <c r="AO30" i="24"/>
  <c r="AO31" i="24"/>
  <c r="AO32" i="24"/>
  <c r="AO36" i="24"/>
  <c r="AO37" i="24"/>
  <c r="AO38" i="24"/>
  <c r="AO39" i="24"/>
  <c r="AO43" i="24"/>
  <c r="AO44" i="24"/>
  <c r="AO45" i="24"/>
  <c r="AO46" i="24"/>
  <c r="AO50" i="24"/>
  <c r="AO51" i="24"/>
  <c r="AO52" i="24"/>
  <c r="AO53" i="24"/>
  <c r="AO57" i="24"/>
  <c r="AO58" i="24"/>
  <c r="AO59" i="24"/>
  <c r="AO60" i="24"/>
  <c r="AO64" i="24"/>
  <c r="AO65" i="24"/>
  <c r="AO66" i="24"/>
  <c r="AO67" i="24"/>
  <c r="AO71" i="24"/>
  <c r="AO72" i="24"/>
  <c r="AO73" i="24"/>
  <c r="AO74" i="24"/>
  <c r="AO78" i="24"/>
  <c r="AO79" i="24"/>
  <c r="AO80" i="24"/>
  <c r="AO81" i="24"/>
  <c r="AO85" i="24"/>
  <c r="AO86" i="24"/>
  <c r="AO87" i="24"/>
  <c r="AO88" i="24"/>
  <c r="AO92" i="24"/>
  <c r="AO93" i="24"/>
  <c r="AO94" i="24"/>
  <c r="AO95" i="24"/>
  <c r="AO100" i="24"/>
  <c r="AO101" i="24"/>
  <c r="AO102" i="24"/>
  <c r="AO103" i="24"/>
  <c r="AO107" i="24"/>
  <c r="AO108" i="24"/>
  <c r="AO109" i="24"/>
  <c r="AO110" i="24"/>
  <c r="AO114" i="24"/>
  <c r="AO115" i="24"/>
  <c r="AO116" i="24"/>
  <c r="AO117" i="24"/>
  <c r="AO121" i="24"/>
  <c r="AO122" i="24"/>
  <c r="AO123" i="24"/>
  <c r="AO124" i="24"/>
  <c r="AO128" i="24"/>
  <c r="AO129" i="24"/>
  <c r="AO130" i="24"/>
  <c r="AO131" i="24"/>
  <c r="AO135" i="24"/>
  <c r="AO136" i="24"/>
  <c r="AO137" i="24"/>
  <c r="AO138" i="24"/>
  <c r="AO142" i="24"/>
  <c r="AO143" i="24"/>
  <c r="AO144" i="24"/>
  <c r="AO145" i="24"/>
  <c r="AO149" i="24"/>
  <c r="AO150" i="24"/>
  <c r="AO151" i="24"/>
  <c r="AO152" i="24"/>
  <c r="AO165" i="24"/>
  <c r="AO166" i="24"/>
  <c r="AO167" i="24"/>
  <c r="AO168" i="24"/>
  <c r="W299" i="25"/>
  <c r="X299" i="25"/>
  <c r="Y299" i="25"/>
  <c r="Z299" i="25"/>
  <c r="AA299" i="25"/>
  <c r="AB299" i="25"/>
  <c r="W297" i="25"/>
  <c r="AP14" i="19"/>
  <c r="AP10" i="19"/>
  <c r="AP11" i="19"/>
  <c r="AP12" i="19"/>
  <c r="AP13" i="19"/>
  <c r="AP15" i="19"/>
  <c r="AP16" i="19"/>
  <c r="AP17" i="19"/>
  <c r="AP18" i="19"/>
  <c r="AP19" i="19"/>
  <c r="AP20" i="19"/>
  <c r="AP21" i="19"/>
  <c r="AP22" i="19"/>
  <c r="AP23" i="19"/>
  <c r="AP24" i="19"/>
  <c r="AP25" i="19"/>
  <c r="AP26" i="19"/>
  <c r="AP27" i="19"/>
  <c r="AP28" i="19"/>
  <c r="AP29" i="19"/>
  <c r="AP30" i="19"/>
  <c r="AP31" i="19"/>
  <c r="AP32" i="19"/>
  <c r="AP33" i="19"/>
  <c r="AP34" i="19"/>
  <c r="AP35" i="19"/>
  <c r="AP36" i="19"/>
  <c r="AP37" i="19"/>
  <c r="AP38" i="19"/>
  <c r="AP39" i="19"/>
  <c r="AP40" i="19"/>
  <c r="AP41" i="19"/>
  <c r="AP42" i="19"/>
  <c r="AP43" i="19"/>
  <c r="AP44" i="19"/>
  <c r="AP45" i="19"/>
  <c r="AP46" i="19"/>
  <c r="AP47" i="19"/>
  <c r="AP48" i="19"/>
  <c r="AP49" i="19"/>
  <c r="AP50" i="19"/>
  <c r="AP51" i="19"/>
  <c r="AP52" i="19"/>
  <c r="AP53" i="19"/>
  <c r="AP54" i="19"/>
  <c r="AP55" i="19"/>
  <c r="AP56" i="19"/>
  <c r="AP57" i="19"/>
  <c r="AP58" i="19"/>
  <c r="AP59" i="19"/>
  <c r="AP60" i="19"/>
  <c r="AP61" i="19"/>
  <c r="AP62" i="19"/>
  <c r="AP63" i="19"/>
  <c r="AP64" i="19"/>
  <c r="AP65" i="19"/>
  <c r="AP66" i="19"/>
  <c r="AP67" i="19"/>
  <c r="AP68" i="19"/>
  <c r="AP69" i="19"/>
  <c r="AP70" i="19"/>
  <c r="AP71" i="19"/>
  <c r="AP72" i="19"/>
  <c r="AP73" i="19"/>
  <c r="AP74" i="19"/>
  <c r="AP75" i="19"/>
  <c r="AP76" i="19"/>
  <c r="AP77" i="19"/>
  <c r="AP78" i="19"/>
  <c r="AP79" i="19"/>
  <c r="AP80" i="19"/>
  <c r="AP81" i="19"/>
  <c r="AP82" i="19"/>
  <c r="AP83" i="19"/>
  <c r="AP84" i="19"/>
  <c r="AP85" i="19"/>
  <c r="AP86" i="19"/>
  <c r="AP87" i="19"/>
  <c r="AP88" i="19"/>
  <c r="AP89" i="19"/>
  <c r="AP90" i="19"/>
  <c r="AP91" i="19"/>
  <c r="AP92" i="19"/>
  <c r="AP93" i="19"/>
  <c r="AP94" i="19"/>
  <c r="AP95" i="19"/>
  <c r="AP96" i="19"/>
  <c r="AP97" i="19"/>
  <c r="AP98" i="19"/>
  <c r="AP99" i="19"/>
  <c r="AP100" i="19"/>
  <c r="AP101" i="19"/>
  <c r="AP102" i="19"/>
  <c r="AP103" i="19"/>
  <c r="AP104" i="19"/>
  <c r="AP105" i="19"/>
  <c r="AP106" i="19"/>
  <c r="AP107" i="19"/>
  <c r="AP108" i="19"/>
  <c r="AP109" i="19"/>
  <c r="AP110" i="19"/>
  <c r="AP111" i="19"/>
  <c r="AP112" i="19"/>
  <c r="AP113" i="19"/>
  <c r="AP114" i="19"/>
  <c r="AP115" i="19"/>
  <c r="AP116" i="19"/>
  <c r="AP117" i="19"/>
  <c r="AP118" i="19"/>
  <c r="AP119" i="19"/>
  <c r="AP120" i="19"/>
  <c r="AP121" i="19"/>
  <c r="AP122" i="19"/>
  <c r="AP123" i="19"/>
  <c r="AP124" i="19"/>
  <c r="AP125" i="19"/>
  <c r="AP126" i="19"/>
  <c r="AP127" i="19"/>
  <c r="AP128" i="19"/>
  <c r="AP129" i="19"/>
  <c r="AP130" i="19"/>
  <c r="AP131" i="19"/>
  <c r="AP132" i="19"/>
  <c r="AP133" i="19"/>
  <c r="AP134" i="19"/>
  <c r="AP135" i="19"/>
  <c r="AP136" i="19"/>
  <c r="AP137" i="19"/>
  <c r="AP138" i="19"/>
  <c r="AP139" i="19"/>
  <c r="AP140" i="19"/>
  <c r="AP141" i="19"/>
  <c r="AP142" i="19"/>
  <c r="AP143" i="19"/>
  <c r="AP144" i="19"/>
  <c r="AP145" i="19"/>
  <c r="AP146" i="19"/>
  <c r="AP147" i="19"/>
  <c r="AP148" i="19"/>
  <c r="AP149" i="19"/>
  <c r="AP150" i="19"/>
  <c r="AP151" i="19"/>
  <c r="AP152" i="19"/>
  <c r="AP153" i="19"/>
  <c r="AP154" i="19"/>
  <c r="AP155" i="19"/>
  <c r="AP156" i="19"/>
  <c r="AP157" i="19"/>
  <c r="AP158" i="19"/>
  <c r="AP159" i="19"/>
  <c r="AP160" i="19"/>
  <c r="AP161" i="19"/>
  <c r="AP162" i="19"/>
  <c r="AP163" i="19"/>
  <c r="AP164" i="19"/>
  <c r="AP165" i="19"/>
  <c r="AP166" i="19"/>
  <c r="AP167" i="19"/>
  <c r="AP168" i="19"/>
  <c r="AP169" i="19"/>
  <c r="AP170" i="19"/>
  <c r="AP171" i="19"/>
  <c r="AP172" i="19"/>
  <c r="AP173" i="19"/>
  <c r="AP174" i="19"/>
  <c r="AP175" i="19"/>
  <c r="AP176" i="19"/>
  <c r="AP177" i="19"/>
  <c r="AP178" i="19"/>
  <c r="AP179" i="19"/>
  <c r="AP180" i="19"/>
  <c r="AP181" i="19"/>
  <c r="AP182" i="19"/>
  <c r="AP183" i="19"/>
  <c r="AP184" i="19"/>
  <c r="AP185" i="19"/>
  <c r="AP186" i="19"/>
  <c r="AP187" i="19"/>
  <c r="AP188" i="19"/>
  <c r="AP189" i="19"/>
  <c r="AP190" i="19"/>
  <c r="AP191" i="19"/>
  <c r="AP192" i="19"/>
  <c r="AP193" i="19"/>
  <c r="AP194" i="19"/>
  <c r="AP195" i="19"/>
  <c r="AP196" i="19"/>
  <c r="AP197" i="19"/>
  <c r="AP198" i="19"/>
  <c r="AP199" i="19"/>
  <c r="AP200" i="19"/>
  <c r="AP201" i="19"/>
  <c r="AP202" i="19"/>
  <c r="AP203" i="19"/>
  <c r="AP204" i="19"/>
  <c r="AP205" i="19"/>
  <c r="AP206" i="19"/>
  <c r="AP207" i="19"/>
  <c r="AP208" i="19"/>
  <c r="AP209" i="19"/>
  <c r="AP210" i="19"/>
  <c r="AP211" i="19"/>
  <c r="AP212" i="19"/>
  <c r="AP213" i="19"/>
  <c r="AP214" i="19"/>
  <c r="AP215" i="19"/>
  <c r="AP216" i="19"/>
  <c r="AP217" i="19"/>
  <c r="AP218" i="19"/>
  <c r="AP219" i="19"/>
  <c r="AP220" i="19"/>
  <c r="AP221" i="19"/>
  <c r="AP222" i="19"/>
  <c r="AP223" i="19"/>
  <c r="AP224" i="19"/>
  <c r="AP225" i="19"/>
  <c r="AP226" i="19"/>
  <c r="AP227" i="19"/>
  <c r="AP228" i="19"/>
  <c r="AP229" i="19"/>
  <c r="AP230" i="19"/>
  <c r="AP231" i="19"/>
  <c r="AP232" i="19"/>
  <c r="AP233" i="19"/>
  <c r="AP234" i="19"/>
  <c r="AP235" i="19"/>
  <c r="AP236" i="19"/>
  <c r="AP237" i="19"/>
  <c r="AP238" i="19"/>
  <c r="AP239" i="19"/>
  <c r="AP240" i="19"/>
  <c r="AP241" i="19"/>
  <c r="AP242" i="19"/>
  <c r="AP243" i="19"/>
  <c r="AP244" i="19"/>
  <c r="AP245" i="19"/>
  <c r="AP246" i="19"/>
  <c r="AP247" i="19"/>
  <c r="AP248" i="19"/>
  <c r="AP249" i="19"/>
  <c r="AP250" i="19"/>
  <c r="AP251" i="19"/>
  <c r="AP252" i="19"/>
  <c r="AP253" i="19"/>
  <c r="AP254" i="19"/>
  <c r="AP255" i="19"/>
  <c r="AP256" i="19"/>
  <c r="AP257" i="19"/>
  <c r="AP258" i="19"/>
  <c r="AP259" i="19"/>
  <c r="AP260" i="19"/>
  <c r="AP261" i="19"/>
  <c r="AP262" i="19"/>
  <c r="AP263" i="19"/>
  <c r="AP264" i="19"/>
  <c r="AP265" i="19"/>
  <c r="AP266" i="19"/>
  <c r="AP267" i="19"/>
  <c r="AP268" i="19"/>
  <c r="AP269" i="19"/>
  <c r="AP270" i="19"/>
  <c r="AP271" i="19"/>
  <c r="AP272" i="19"/>
  <c r="AP273" i="19"/>
  <c r="AP274" i="19"/>
  <c r="AP275" i="19"/>
  <c r="AP276" i="19"/>
  <c r="AP277" i="19"/>
  <c r="AP278" i="19"/>
  <c r="AP279" i="19"/>
  <c r="AP280" i="19"/>
  <c r="AP281" i="19"/>
  <c r="AP282" i="19"/>
  <c r="AP283" i="19"/>
  <c r="AP284" i="19"/>
  <c r="AP285" i="19"/>
  <c r="AP286" i="19"/>
  <c r="AP287" i="19"/>
  <c r="AP288" i="19"/>
  <c r="AP289" i="19"/>
  <c r="AP290" i="19"/>
  <c r="AP291" i="19"/>
  <c r="AP292" i="19"/>
  <c r="AP293" i="19"/>
  <c r="AP294" i="19"/>
  <c r="AP295" i="19"/>
  <c r="AP296" i="19"/>
  <c r="AP297" i="19"/>
  <c r="AP298" i="19"/>
  <c r="AP299" i="19"/>
  <c r="AP9" i="19"/>
  <c r="AM9" i="19"/>
  <c r="AB9" i="25" l="1"/>
  <c r="AB10" i="25"/>
  <c r="AB11" i="25"/>
  <c r="AB12" i="25"/>
  <c r="AB13" i="25"/>
  <c r="AB14" i="25"/>
  <c r="AB15" i="25"/>
  <c r="AB16" i="25"/>
  <c r="AB17" i="25"/>
  <c r="AB18" i="25"/>
  <c r="AB19" i="25"/>
  <c r="AB20" i="25"/>
  <c r="AB21" i="25"/>
  <c r="AB22" i="25"/>
  <c r="AB23" i="25"/>
  <c r="AB24" i="25"/>
  <c r="AB25" i="25"/>
  <c r="AB26" i="25"/>
  <c r="AB27" i="25"/>
  <c r="AB28" i="25"/>
  <c r="AB29" i="25"/>
  <c r="AB30" i="25"/>
  <c r="AB31" i="25"/>
  <c r="AB32" i="25"/>
  <c r="AB33" i="25"/>
  <c r="AB34" i="25"/>
  <c r="AB35" i="25"/>
  <c r="AB36" i="25"/>
  <c r="AB37" i="25"/>
  <c r="AB38" i="25"/>
  <c r="AB39" i="25"/>
  <c r="AB40" i="25"/>
  <c r="AB41" i="25"/>
  <c r="AB42" i="25"/>
  <c r="AB43" i="25"/>
  <c r="AB44" i="25"/>
  <c r="AB45" i="25"/>
  <c r="AB46" i="25"/>
  <c r="AB47" i="25"/>
  <c r="AB48" i="25"/>
  <c r="AB49" i="25"/>
  <c r="AB50" i="25"/>
  <c r="AB51" i="25"/>
  <c r="AB52" i="25"/>
  <c r="AB53" i="25"/>
  <c r="AB54" i="25"/>
  <c r="AB55" i="25"/>
  <c r="AB56" i="25"/>
  <c r="AB57" i="25"/>
  <c r="AB58" i="25"/>
  <c r="AB59" i="25"/>
  <c r="AB60" i="25"/>
  <c r="AB61" i="25"/>
  <c r="AB62" i="25"/>
  <c r="AB63" i="25"/>
  <c r="AB64" i="25"/>
  <c r="AB65" i="25"/>
  <c r="AB66" i="25"/>
  <c r="AB67" i="25"/>
  <c r="AB68" i="25"/>
  <c r="AB69" i="25"/>
  <c r="AB70" i="25"/>
  <c r="AB71" i="25"/>
  <c r="AB72" i="25"/>
  <c r="AB73" i="25"/>
  <c r="AB74" i="25"/>
  <c r="AB75" i="25"/>
  <c r="AB76" i="25"/>
  <c r="AB77" i="25"/>
  <c r="AB78" i="25"/>
  <c r="AB79" i="25"/>
  <c r="AB80" i="25"/>
  <c r="AB81" i="25"/>
  <c r="AB82" i="25"/>
  <c r="AB83" i="25"/>
  <c r="AB84" i="25"/>
  <c r="AB85" i="25"/>
  <c r="AB86" i="25"/>
  <c r="AB87" i="25"/>
  <c r="AB88" i="25"/>
  <c r="AB89" i="25"/>
  <c r="AB90" i="25"/>
  <c r="AB91" i="25"/>
  <c r="AB92" i="25"/>
  <c r="AB93" i="25"/>
  <c r="AB94" i="25"/>
  <c r="AB95" i="25"/>
  <c r="AB96" i="25"/>
  <c r="AB97" i="25"/>
  <c r="AB98" i="25"/>
  <c r="AB99" i="25"/>
  <c r="AB100" i="25"/>
  <c r="AB101" i="25"/>
  <c r="AB102" i="25"/>
  <c r="AB103" i="25"/>
  <c r="AB104" i="25"/>
  <c r="AB105" i="25"/>
  <c r="AB106" i="25"/>
  <c r="AB107" i="25"/>
  <c r="AB108" i="25"/>
  <c r="AB109" i="25"/>
  <c r="AB110" i="25"/>
  <c r="AB111" i="25"/>
  <c r="AB112" i="25"/>
  <c r="AB113" i="25"/>
  <c r="AB114" i="25"/>
  <c r="AB115" i="25"/>
  <c r="AB116" i="25"/>
  <c r="AB117" i="25"/>
  <c r="AB118" i="25"/>
  <c r="AB119" i="25"/>
  <c r="AB120" i="25"/>
  <c r="AB121" i="25"/>
  <c r="AB122" i="25"/>
  <c r="AB123" i="25"/>
  <c r="AB124" i="25"/>
  <c r="AB125" i="25"/>
  <c r="AB126" i="25"/>
  <c r="AB127" i="25"/>
  <c r="AB128" i="25"/>
  <c r="AB129" i="25"/>
  <c r="AB130" i="25"/>
  <c r="AB131" i="25"/>
  <c r="AB132" i="25"/>
  <c r="AB133" i="25"/>
  <c r="AB134" i="25"/>
  <c r="AB135" i="25"/>
  <c r="AB136" i="25"/>
  <c r="AB137" i="25"/>
  <c r="AB138" i="25"/>
  <c r="AB139" i="25"/>
  <c r="AB140" i="25"/>
  <c r="AB141" i="25"/>
  <c r="AB142" i="25"/>
  <c r="AB143" i="25"/>
  <c r="AB144" i="25"/>
  <c r="AB145" i="25"/>
  <c r="AB146" i="25"/>
  <c r="AB147" i="25"/>
  <c r="AB148" i="25"/>
  <c r="AB149" i="25"/>
  <c r="AB150" i="25"/>
  <c r="AB151" i="25"/>
  <c r="AB152" i="25"/>
  <c r="AB153" i="25"/>
  <c r="AB154" i="25"/>
  <c r="AB155" i="25"/>
  <c r="AB156" i="25"/>
  <c r="AB157" i="25"/>
  <c r="AB158" i="25"/>
  <c r="AB159" i="25"/>
  <c r="AB160" i="25"/>
  <c r="AB161" i="25"/>
  <c r="AB162" i="25"/>
  <c r="AB163" i="25"/>
  <c r="AB164" i="25"/>
  <c r="AB165" i="25"/>
  <c r="AB166" i="25"/>
  <c r="AB167" i="25"/>
  <c r="AB168" i="25"/>
  <c r="AB169" i="25"/>
  <c r="AB170" i="25"/>
  <c r="AB171" i="25"/>
  <c r="AB172" i="25"/>
  <c r="AB173" i="25"/>
  <c r="AB174" i="25"/>
  <c r="AB175" i="25"/>
  <c r="AB176" i="25"/>
  <c r="AB177" i="25"/>
  <c r="AB178" i="25"/>
  <c r="AB179" i="25"/>
  <c r="AB180" i="25"/>
  <c r="AB181" i="25"/>
  <c r="AB182" i="25"/>
  <c r="AB183" i="25"/>
  <c r="AB184" i="25"/>
  <c r="AB185" i="25"/>
  <c r="AB186" i="25"/>
  <c r="AB187" i="25"/>
  <c r="AB188" i="25"/>
  <c r="AB189" i="25"/>
  <c r="AB190" i="25"/>
  <c r="AB191" i="25"/>
  <c r="AB192" i="25"/>
  <c r="AB193" i="25"/>
  <c r="AB194" i="25"/>
  <c r="AB195" i="25"/>
  <c r="AB196" i="25"/>
  <c r="AB197" i="25"/>
  <c r="AB198" i="25"/>
  <c r="AB199" i="25"/>
  <c r="AB200" i="25"/>
  <c r="AB201" i="25"/>
  <c r="AB202" i="25"/>
  <c r="AB203" i="25"/>
  <c r="AB204" i="25"/>
  <c r="AB205" i="25"/>
  <c r="AB206" i="25"/>
  <c r="AB207" i="25"/>
  <c r="AB208" i="25"/>
  <c r="AB209" i="25"/>
  <c r="AB210" i="25"/>
  <c r="AB211" i="25"/>
  <c r="AB212" i="25"/>
  <c r="AB213" i="25"/>
  <c r="AB214" i="25"/>
  <c r="AB215" i="25"/>
  <c r="AB216" i="25"/>
  <c r="AB217" i="25"/>
  <c r="AB218" i="25"/>
  <c r="AB219" i="25"/>
  <c r="AB220" i="25"/>
  <c r="AB221" i="25"/>
  <c r="AB222" i="25"/>
  <c r="AB223" i="25"/>
  <c r="AB224" i="25"/>
  <c r="AB225" i="25"/>
  <c r="AB226" i="25"/>
  <c r="AB227" i="25"/>
  <c r="AB228" i="25"/>
  <c r="AB229" i="25"/>
  <c r="AB230" i="25"/>
  <c r="AB231" i="25"/>
  <c r="AB232" i="25"/>
  <c r="AB233" i="25"/>
  <c r="AB234" i="25"/>
  <c r="AB235" i="25"/>
  <c r="AB236" i="25"/>
  <c r="AB237" i="25"/>
  <c r="AB238" i="25"/>
  <c r="AB239" i="25"/>
  <c r="AB240" i="25"/>
  <c r="AB241" i="25"/>
  <c r="AB242" i="25"/>
  <c r="AB243" i="25"/>
  <c r="AB244" i="25"/>
  <c r="AB245" i="25"/>
  <c r="AB246" i="25"/>
  <c r="AB247" i="25"/>
  <c r="AB248" i="25"/>
  <c r="AB249" i="25"/>
  <c r="AB250" i="25"/>
  <c r="AB251" i="25"/>
  <c r="AB252" i="25"/>
  <c r="AB253" i="25"/>
  <c r="AB254" i="25"/>
  <c r="AB255" i="25"/>
  <c r="AB256" i="25"/>
  <c r="AB257" i="25"/>
  <c r="AB258" i="25"/>
  <c r="AB259" i="25"/>
  <c r="AB260" i="25"/>
  <c r="AB261" i="25"/>
  <c r="AB262" i="25"/>
  <c r="AB263" i="25"/>
  <c r="AB264" i="25"/>
  <c r="AB265" i="25"/>
  <c r="AB266" i="25"/>
  <c r="AB267" i="25"/>
  <c r="AB268" i="25"/>
  <c r="AB269" i="25"/>
  <c r="AB270" i="25"/>
  <c r="AB271" i="25"/>
  <c r="AB272" i="25"/>
  <c r="AB273" i="25"/>
  <c r="AB274" i="25"/>
  <c r="AB275" i="25"/>
  <c r="AB276" i="25"/>
  <c r="AB277" i="25"/>
  <c r="AB278" i="25"/>
  <c r="AB279" i="25"/>
  <c r="AB280" i="25"/>
  <c r="AB281" i="25"/>
  <c r="AB282" i="25"/>
  <c r="AB283" i="25"/>
  <c r="AB284" i="25"/>
  <c r="AB285" i="25"/>
  <c r="AB286" i="25"/>
  <c r="AB287" i="25"/>
  <c r="AB288" i="25"/>
  <c r="AB289" i="25"/>
  <c r="AB290" i="25"/>
  <c r="AB291" i="25"/>
  <c r="AB292" i="25"/>
  <c r="AB293" i="25"/>
  <c r="AB294" i="25"/>
  <c r="AB295" i="25"/>
  <c r="AB296" i="25"/>
  <c r="AB297" i="25"/>
  <c r="AB8" i="25"/>
  <c r="N45" i="30"/>
  <c r="N46" i="30"/>
  <c r="N47" i="30"/>
  <c r="N48" i="30"/>
  <c r="N49" i="30"/>
  <c r="N50" i="30"/>
  <c r="N51" i="30"/>
  <c r="N52" i="30"/>
  <c r="N53" i="30"/>
  <c r="N54" i="30"/>
  <c r="N55" i="30"/>
  <c r="N56" i="30"/>
  <c r="N57" i="30"/>
  <c r="N58" i="30"/>
  <c r="N59" i="30"/>
  <c r="N60" i="30"/>
  <c r="N61" i="30"/>
  <c r="N62" i="30"/>
  <c r="N63" i="30"/>
  <c r="N64" i="30"/>
  <c r="N66" i="30"/>
  <c r="AN45" i="30"/>
  <c r="AN46" i="30"/>
  <c r="AN47" i="30"/>
  <c r="AN48" i="30"/>
  <c r="AN49" i="30"/>
  <c r="AN50" i="30"/>
  <c r="AN51" i="30"/>
  <c r="AN52" i="30"/>
  <c r="AN53" i="30"/>
  <c r="AN54" i="30"/>
  <c r="AN55" i="30"/>
  <c r="AN56" i="30"/>
  <c r="AN57" i="30"/>
  <c r="AN58" i="30"/>
  <c r="AN59" i="30"/>
  <c r="AN60" i="30"/>
  <c r="AN61" i="30"/>
  <c r="AN62" i="30"/>
  <c r="AN63" i="30"/>
  <c r="AN64" i="30"/>
  <c r="AN66" i="30"/>
  <c r="AN44" i="30"/>
  <c r="AA45" i="30"/>
  <c r="AA46" i="30"/>
  <c r="AA47" i="30"/>
  <c r="AA48" i="30"/>
  <c r="AA49" i="30"/>
  <c r="AA50" i="30"/>
  <c r="AA51" i="30"/>
  <c r="AA52" i="30"/>
  <c r="AA53" i="30"/>
  <c r="AA54" i="30"/>
  <c r="AA55" i="30"/>
  <c r="AA56" i="30"/>
  <c r="AA57" i="30"/>
  <c r="AA58" i="30"/>
  <c r="AA59" i="30"/>
  <c r="AA60" i="30"/>
  <c r="AA61" i="30"/>
  <c r="N26" i="30" s="1"/>
  <c r="AA62" i="30"/>
  <c r="AA63" i="30"/>
  <c r="AA64" i="30"/>
  <c r="AA66" i="30"/>
  <c r="AA44" i="30"/>
  <c r="AE8" i="24" l="1"/>
  <c r="AB299" i="19" l="1"/>
  <c r="AE11" i="15" l="1"/>
  <c r="AO9" i="19" l="1"/>
  <c r="AO10" i="19"/>
  <c r="AO11" i="19"/>
  <c r="AO12" i="19"/>
  <c r="AO13" i="19"/>
  <c r="AO14" i="19"/>
  <c r="AO15" i="19"/>
  <c r="AO16" i="19"/>
  <c r="AO17" i="19"/>
  <c r="AO18" i="19"/>
  <c r="AO19" i="19"/>
  <c r="AO20" i="19"/>
  <c r="AO21" i="19"/>
  <c r="AO22" i="19"/>
  <c r="AO23" i="19"/>
  <c r="AO24" i="19"/>
  <c r="AO25" i="19"/>
  <c r="AO26" i="19"/>
  <c r="AO27" i="19"/>
  <c r="AO28" i="19"/>
  <c r="AO29" i="19"/>
  <c r="AO30" i="19"/>
  <c r="AO31" i="19"/>
  <c r="AO32" i="19"/>
  <c r="AO33" i="19"/>
  <c r="AO34" i="19"/>
  <c r="AO35" i="19"/>
  <c r="AO36" i="19"/>
  <c r="AO37" i="19"/>
  <c r="AO38" i="19"/>
  <c r="AO39" i="19"/>
  <c r="AO40" i="19"/>
  <c r="AO41" i="19"/>
  <c r="AO42" i="19"/>
  <c r="AO43" i="19"/>
  <c r="AO44" i="19"/>
  <c r="AO45" i="19"/>
  <c r="AO46" i="19"/>
  <c r="AO47" i="19"/>
  <c r="AO48" i="19"/>
  <c r="AO49" i="19"/>
  <c r="AO50" i="19"/>
  <c r="AO51" i="19"/>
  <c r="AO52" i="19"/>
  <c r="AO53" i="19"/>
  <c r="AO54" i="19"/>
  <c r="AO55" i="19"/>
  <c r="AO56" i="19"/>
  <c r="AO57" i="19"/>
  <c r="AO58" i="19"/>
  <c r="AO59" i="19"/>
  <c r="AO60" i="19"/>
  <c r="AO61" i="19"/>
  <c r="AO62" i="19"/>
  <c r="AO63" i="19"/>
  <c r="AO64" i="19"/>
  <c r="AO65" i="19"/>
  <c r="AO66" i="19"/>
  <c r="AO67" i="19"/>
  <c r="AO68" i="19"/>
  <c r="AO69" i="19"/>
  <c r="AO70" i="19"/>
  <c r="AO71" i="19"/>
  <c r="AO72" i="19"/>
  <c r="AO73" i="19"/>
  <c r="AO74" i="19"/>
  <c r="AO75" i="19"/>
  <c r="AO76" i="19"/>
  <c r="AO77" i="19"/>
  <c r="AO78" i="19"/>
  <c r="AO79" i="19"/>
  <c r="AO80" i="19"/>
  <c r="AO81" i="19"/>
  <c r="AO82" i="19"/>
  <c r="AO83" i="19"/>
  <c r="AO84" i="19"/>
  <c r="AO85" i="19"/>
  <c r="AO86" i="19"/>
  <c r="AO87" i="19"/>
  <c r="AO88" i="19"/>
  <c r="AO89" i="19"/>
  <c r="AO90" i="19"/>
  <c r="AO91" i="19"/>
  <c r="AO92" i="19"/>
  <c r="AO93" i="19"/>
  <c r="AO94" i="19"/>
  <c r="AO95" i="19"/>
  <c r="AO96" i="19"/>
  <c r="AO97" i="19"/>
  <c r="AO98" i="19"/>
  <c r="AO99" i="19"/>
  <c r="AO100" i="19"/>
  <c r="AO101" i="19"/>
  <c r="AO102" i="19"/>
  <c r="AO103" i="19"/>
  <c r="AO104" i="19"/>
  <c r="AO105" i="19"/>
  <c r="AO106" i="19"/>
  <c r="AO107" i="19"/>
  <c r="AO108" i="19"/>
  <c r="AO109" i="19"/>
  <c r="AO110" i="19"/>
  <c r="AO111" i="19"/>
  <c r="AO112" i="19"/>
  <c r="AO113" i="19"/>
  <c r="AO114" i="19"/>
  <c r="AO115" i="19"/>
  <c r="AO116" i="19"/>
  <c r="AO117" i="19"/>
  <c r="AO118" i="19"/>
  <c r="AO119" i="19"/>
  <c r="AO120" i="19"/>
  <c r="AO121" i="19"/>
  <c r="AO122" i="19"/>
  <c r="AO123" i="19"/>
  <c r="AO124" i="19"/>
  <c r="AO125" i="19"/>
  <c r="AO126" i="19"/>
  <c r="AO127" i="19"/>
  <c r="AO128" i="19"/>
  <c r="AO129" i="19"/>
  <c r="AO130" i="19"/>
  <c r="AO131" i="19"/>
  <c r="AO132" i="19"/>
  <c r="AO133" i="19"/>
  <c r="AO134" i="19"/>
  <c r="AO135" i="19"/>
  <c r="AO136" i="19"/>
  <c r="AO137" i="19"/>
  <c r="AO138" i="19"/>
  <c r="AO139" i="19"/>
  <c r="AO140" i="19"/>
  <c r="AO141" i="19"/>
  <c r="AO142" i="19"/>
  <c r="AO143" i="19"/>
  <c r="AO144" i="19"/>
  <c r="AO145" i="19"/>
  <c r="AO146" i="19"/>
  <c r="AO147" i="19"/>
  <c r="AO148" i="19"/>
  <c r="AO149" i="19"/>
  <c r="AO150" i="19"/>
  <c r="AO151" i="19"/>
  <c r="AO152" i="19"/>
  <c r="AO153" i="19"/>
  <c r="AO154" i="19"/>
  <c r="AO155" i="19"/>
  <c r="AO156" i="19"/>
  <c r="AO157" i="19"/>
  <c r="AO158" i="19"/>
  <c r="AO159" i="19"/>
  <c r="AO160" i="19"/>
  <c r="AO161" i="19"/>
  <c r="AO162" i="19"/>
  <c r="AO163" i="19"/>
  <c r="AO164" i="19"/>
  <c r="AO165" i="19"/>
  <c r="AO166" i="19"/>
  <c r="AO167" i="19"/>
  <c r="AO168" i="19"/>
  <c r="AO169" i="19"/>
  <c r="AO170" i="19"/>
  <c r="AO171" i="19"/>
  <c r="AO172" i="19"/>
  <c r="AO173" i="19"/>
  <c r="AO174" i="19"/>
  <c r="AO175" i="19"/>
  <c r="AO176" i="19"/>
  <c r="AO177" i="19"/>
  <c r="AO178" i="19"/>
  <c r="AO179" i="19"/>
  <c r="AO180" i="19"/>
  <c r="AO181" i="19"/>
  <c r="AO182" i="19"/>
  <c r="AO183" i="19"/>
  <c r="AO184" i="19"/>
  <c r="AO185" i="19"/>
  <c r="AO186" i="19"/>
  <c r="AO187" i="19"/>
  <c r="AO188" i="19"/>
  <c r="AO189" i="19"/>
  <c r="AO190" i="19"/>
  <c r="AO191" i="19"/>
  <c r="AO192" i="19"/>
  <c r="AO193" i="19"/>
  <c r="AO194" i="19"/>
  <c r="AO195" i="19"/>
  <c r="AO196" i="19"/>
  <c r="AO197" i="19"/>
  <c r="AO198" i="19"/>
  <c r="AO199" i="19"/>
  <c r="AO200" i="19"/>
  <c r="AO201" i="19"/>
  <c r="AO202" i="19"/>
  <c r="AO203" i="19"/>
  <c r="AO204" i="19"/>
  <c r="AO205" i="19"/>
  <c r="AO206" i="19"/>
  <c r="AO207" i="19"/>
  <c r="AO208" i="19"/>
  <c r="AO209" i="19"/>
  <c r="AO210" i="19"/>
  <c r="AO211" i="19"/>
  <c r="AO212" i="19"/>
  <c r="AO213" i="19"/>
  <c r="AO214" i="19"/>
  <c r="AO215" i="19"/>
  <c r="AO216" i="19"/>
  <c r="AO217" i="19"/>
  <c r="AO218" i="19"/>
  <c r="AO219" i="19"/>
  <c r="AO220" i="19"/>
  <c r="AO221" i="19"/>
  <c r="AO222" i="19"/>
  <c r="AO223" i="19"/>
  <c r="AO224" i="19"/>
  <c r="AO225" i="19"/>
  <c r="AO226" i="19"/>
  <c r="AO227" i="19"/>
  <c r="AO228" i="19"/>
  <c r="AO229" i="19"/>
  <c r="AO230" i="19"/>
  <c r="AO231" i="19"/>
  <c r="AO232" i="19"/>
  <c r="AO233" i="19"/>
  <c r="AO234" i="19"/>
  <c r="AO235" i="19"/>
  <c r="AO236" i="19"/>
  <c r="AO237" i="19"/>
  <c r="AO238" i="19"/>
  <c r="AO239" i="19"/>
  <c r="AO240" i="19"/>
  <c r="AO241" i="19"/>
  <c r="AO242" i="19"/>
  <c r="AO243" i="19"/>
  <c r="AO244" i="19"/>
  <c r="AO245" i="19"/>
  <c r="AO246" i="19"/>
  <c r="AO247" i="19"/>
  <c r="AO248" i="19"/>
  <c r="AO249" i="19"/>
  <c r="AO250" i="19"/>
  <c r="AO251" i="19"/>
  <c r="AO252" i="19"/>
  <c r="AO253" i="19"/>
  <c r="AO254" i="19"/>
  <c r="AO255" i="19"/>
  <c r="AO256" i="19"/>
  <c r="AO257" i="19"/>
  <c r="AO258" i="19"/>
  <c r="AO259" i="19"/>
  <c r="AO260" i="19"/>
  <c r="AO261" i="19"/>
  <c r="AO262" i="19"/>
  <c r="AO263" i="19"/>
  <c r="AO264" i="19"/>
  <c r="AO265" i="19"/>
  <c r="AO266" i="19"/>
  <c r="AO267" i="19"/>
  <c r="AO268" i="19"/>
  <c r="AO269" i="19"/>
  <c r="AO270" i="19"/>
  <c r="AO271" i="19"/>
  <c r="AO272" i="19"/>
  <c r="AO273" i="19"/>
  <c r="AO274" i="19"/>
  <c r="AO275" i="19"/>
  <c r="AO276" i="19"/>
  <c r="AO277" i="19"/>
  <c r="AO278" i="19"/>
  <c r="AO279" i="19"/>
  <c r="AO280" i="19"/>
  <c r="AO281" i="19"/>
  <c r="AO282" i="19"/>
  <c r="AO283" i="19"/>
  <c r="AO284" i="19"/>
  <c r="AO285" i="19"/>
  <c r="AO286" i="19"/>
  <c r="AO287" i="19"/>
  <c r="AO288" i="19"/>
  <c r="AO289" i="19"/>
  <c r="AO290" i="19"/>
  <c r="AO291" i="19"/>
  <c r="AO292" i="19"/>
  <c r="AO293" i="19"/>
  <c r="AO294" i="19"/>
  <c r="AO295" i="19"/>
  <c r="AO296" i="19"/>
  <c r="AO297" i="19"/>
  <c r="AO298" i="19"/>
  <c r="AJ41" i="29" l="1"/>
  <c r="AJ42" i="29"/>
  <c r="AJ43" i="29"/>
  <c r="AJ44" i="29"/>
  <c r="AJ45" i="29"/>
  <c r="AJ46" i="29"/>
  <c r="AJ47" i="29"/>
  <c r="AJ48" i="29"/>
  <c r="AJ49" i="29"/>
  <c r="AJ50" i="29"/>
  <c r="AJ51" i="29"/>
  <c r="AJ52" i="29"/>
  <c r="AJ53" i="29"/>
  <c r="AJ54" i="29"/>
  <c r="AJ55" i="29"/>
  <c r="AJ56" i="29"/>
  <c r="AJ57" i="29"/>
  <c r="AJ58" i="29"/>
  <c r="AJ59" i="29"/>
  <c r="AJ60" i="29"/>
  <c r="AJ61" i="29"/>
  <c r="AJ63" i="29"/>
  <c r="AN8" i="15"/>
  <c r="AN9" i="15"/>
  <c r="AN10" i="15"/>
  <c r="AN11" i="15"/>
  <c r="AN15" i="15"/>
  <c r="AN16" i="15"/>
  <c r="AN17" i="15"/>
  <c r="AN18" i="15"/>
  <c r="AN22" i="15"/>
  <c r="AN23" i="15"/>
  <c r="AN24" i="15"/>
  <c r="AN25" i="15"/>
  <c r="AN29" i="15"/>
  <c r="AN30" i="15"/>
  <c r="AN31" i="15"/>
  <c r="AN32" i="15"/>
  <c r="AN36" i="15"/>
  <c r="AN37" i="15"/>
  <c r="AN38" i="15"/>
  <c r="AN39" i="15"/>
  <c r="AN43" i="15"/>
  <c r="AN44" i="15"/>
  <c r="AN45" i="15"/>
  <c r="AN46" i="15"/>
  <c r="AN50" i="15"/>
  <c r="AN51" i="15"/>
  <c r="AN52" i="15"/>
  <c r="AN53" i="15"/>
  <c r="AN57" i="15"/>
  <c r="AN58" i="15"/>
  <c r="AN59" i="15"/>
  <c r="AN60" i="15"/>
  <c r="AN64" i="15"/>
  <c r="AN65" i="15"/>
  <c r="AN66" i="15"/>
  <c r="AN67" i="15"/>
  <c r="AN71" i="15"/>
  <c r="AN72" i="15"/>
  <c r="AN73" i="15"/>
  <c r="AN74" i="15"/>
  <c r="AN78" i="15"/>
  <c r="AN79" i="15"/>
  <c r="AN80" i="15"/>
  <c r="AN81" i="15"/>
  <c r="AN85" i="15"/>
  <c r="AN86" i="15"/>
  <c r="AN87" i="15"/>
  <c r="AN88" i="15"/>
  <c r="AN92" i="15"/>
  <c r="AN93" i="15"/>
  <c r="AN94" i="15"/>
  <c r="AN95" i="15"/>
  <c r="AN100" i="15"/>
  <c r="AN101" i="15"/>
  <c r="AN102" i="15"/>
  <c r="AN103" i="15"/>
  <c r="AN107" i="15"/>
  <c r="AN108" i="15"/>
  <c r="AN109" i="15"/>
  <c r="AN110" i="15"/>
  <c r="AN114" i="15"/>
  <c r="AN115" i="15"/>
  <c r="AN116" i="15"/>
  <c r="AN117" i="15"/>
  <c r="AN121" i="15"/>
  <c r="AN122" i="15"/>
  <c r="AN123" i="15"/>
  <c r="AN124" i="15"/>
  <c r="AN128" i="15"/>
  <c r="AN129" i="15"/>
  <c r="AN130" i="15"/>
  <c r="AN131" i="15"/>
  <c r="AN135" i="15"/>
  <c r="AN136" i="15"/>
  <c r="AN137" i="15"/>
  <c r="AN138" i="15"/>
  <c r="AN142" i="15"/>
  <c r="AN143" i="15"/>
  <c r="AN144" i="15"/>
  <c r="AN145" i="15"/>
  <c r="AN149" i="15"/>
  <c r="AN150" i="15"/>
  <c r="AN151" i="15"/>
  <c r="AN152" i="15"/>
  <c r="AN165" i="15"/>
  <c r="AN166" i="15"/>
  <c r="AN167" i="15"/>
  <c r="AN168" i="15"/>
  <c r="AN8" i="24"/>
  <c r="AN9" i="24"/>
  <c r="AN10" i="24"/>
  <c r="AN11" i="24"/>
  <c r="AN15" i="24"/>
  <c r="AN16" i="24"/>
  <c r="AN17" i="24"/>
  <c r="AN18" i="24"/>
  <c r="AN22" i="24"/>
  <c r="AN23" i="24"/>
  <c r="AN24" i="24"/>
  <c r="AN25" i="24"/>
  <c r="AN29" i="24"/>
  <c r="AN30" i="24"/>
  <c r="AN31" i="24"/>
  <c r="AN32" i="24"/>
  <c r="AN36" i="24"/>
  <c r="AN37" i="24"/>
  <c r="AN38" i="24"/>
  <c r="AN39" i="24"/>
  <c r="AN43" i="24"/>
  <c r="AN44" i="24"/>
  <c r="AN45" i="24"/>
  <c r="AN46" i="24"/>
  <c r="AN50" i="24"/>
  <c r="AN51" i="24"/>
  <c r="AN52" i="24"/>
  <c r="AN53" i="24"/>
  <c r="AN57" i="24"/>
  <c r="AN58" i="24"/>
  <c r="AN59" i="24"/>
  <c r="AN60" i="24"/>
  <c r="AN64" i="24"/>
  <c r="AN65" i="24"/>
  <c r="AN66" i="24"/>
  <c r="AN67" i="24"/>
  <c r="AN71" i="24"/>
  <c r="AN72" i="24"/>
  <c r="AN73" i="24"/>
  <c r="AN74" i="24"/>
  <c r="AN78" i="24"/>
  <c r="AN79" i="24"/>
  <c r="AN80" i="24"/>
  <c r="AN81" i="24"/>
  <c r="AN85" i="24"/>
  <c r="AN86" i="24"/>
  <c r="AN87" i="24"/>
  <c r="AN88" i="24"/>
  <c r="AN92" i="24"/>
  <c r="AN93" i="24"/>
  <c r="AN94" i="24"/>
  <c r="AN95" i="24"/>
  <c r="AN100" i="24"/>
  <c r="AN101" i="24"/>
  <c r="AN102" i="24"/>
  <c r="AN103" i="24"/>
  <c r="AN107" i="24"/>
  <c r="AN108" i="24"/>
  <c r="AN109" i="24"/>
  <c r="AN110" i="24"/>
  <c r="AN114" i="24"/>
  <c r="AN115" i="24"/>
  <c r="AN116" i="24"/>
  <c r="AN117" i="24"/>
  <c r="AN121" i="24"/>
  <c r="AN122" i="24"/>
  <c r="AN123" i="24"/>
  <c r="AN124" i="24"/>
  <c r="AN128" i="24"/>
  <c r="AN129" i="24"/>
  <c r="AN130" i="24"/>
  <c r="AN131" i="24"/>
  <c r="AN135" i="24"/>
  <c r="AN136" i="24"/>
  <c r="AN137" i="24"/>
  <c r="AN138" i="24"/>
  <c r="AN142" i="24"/>
  <c r="AN143" i="24"/>
  <c r="AN144" i="24"/>
  <c r="AN145" i="24"/>
  <c r="AN149" i="24"/>
  <c r="AN150" i="24"/>
  <c r="AN151" i="24"/>
  <c r="AN152" i="24"/>
  <c r="AN165" i="24"/>
  <c r="AN166" i="24"/>
  <c r="AN167" i="24"/>
  <c r="AN168" i="24"/>
  <c r="AA299" i="19" l="1"/>
  <c r="N11" i="30"/>
  <c r="N10" i="30"/>
  <c r="N9" i="30"/>
  <c r="AI24" i="15"/>
  <c r="AA297" i="25"/>
  <c r="AA296" i="25"/>
  <c r="AA295" i="25"/>
  <c r="AA294" i="25"/>
  <c r="AA293" i="25"/>
  <c r="AA292" i="25"/>
  <c r="AA291" i="25"/>
  <c r="AA290" i="25"/>
  <c r="AA289" i="25"/>
  <c r="AA288" i="25"/>
  <c r="AA287" i="25"/>
  <c r="AA286" i="25"/>
  <c r="AA285" i="25"/>
  <c r="AA284" i="25"/>
  <c r="AA283" i="25"/>
  <c r="AA282" i="25"/>
  <c r="AA281" i="25"/>
  <c r="AA280" i="25"/>
  <c r="AA279" i="25"/>
  <c r="AA278" i="25"/>
  <c r="AA277" i="25"/>
  <c r="AA276" i="25"/>
  <c r="AA275" i="25"/>
  <c r="AA274" i="25"/>
  <c r="AA273" i="25"/>
  <c r="AA272" i="25"/>
  <c r="AA271" i="25"/>
  <c r="AA270" i="25"/>
  <c r="AA269" i="25"/>
  <c r="AA268" i="25"/>
  <c r="AA267" i="25"/>
  <c r="AA266" i="25"/>
  <c r="AA265" i="25"/>
  <c r="AA264" i="25"/>
  <c r="AA263" i="25"/>
  <c r="AA262" i="25"/>
  <c r="AA261" i="25"/>
  <c r="AA260" i="25"/>
  <c r="AA259" i="25"/>
  <c r="AA258" i="25"/>
  <c r="AA257" i="25"/>
  <c r="AA256" i="25"/>
  <c r="AA255" i="25"/>
  <c r="AA254" i="25"/>
  <c r="AA253" i="25"/>
  <c r="AA252" i="25"/>
  <c r="AA251" i="25"/>
  <c r="AA250" i="25"/>
  <c r="AA249" i="25"/>
  <c r="AA248" i="25"/>
  <c r="AA247" i="25"/>
  <c r="AA246" i="25"/>
  <c r="AA245" i="25"/>
  <c r="AA244" i="25"/>
  <c r="AA243" i="25"/>
  <c r="AA242" i="25"/>
  <c r="AA241" i="25"/>
  <c r="AA240" i="25"/>
  <c r="AA239" i="25"/>
  <c r="AA238" i="25"/>
  <c r="AA237" i="25"/>
  <c r="AA236" i="25"/>
  <c r="AA235" i="25"/>
  <c r="AA234" i="25"/>
  <c r="AA233" i="25"/>
  <c r="AA232" i="25"/>
  <c r="AA231" i="25"/>
  <c r="AA230" i="25"/>
  <c r="AA229" i="25"/>
  <c r="AA228" i="25"/>
  <c r="AA227" i="25"/>
  <c r="AA226" i="25"/>
  <c r="AA225" i="25"/>
  <c r="AA224" i="25"/>
  <c r="AA223" i="25"/>
  <c r="AA222" i="25"/>
  <c r="AA221" i="25"/>
  <c r="AA220" i="25"/>
  <c r="AA219" i="25"/>
  <c r="AA218" i="25"/>
  <c r="AA217" i="25"/>
  <c r="AA216" i="25"/>
  <c r="AA215" i="25"/>
  <c r="AA214" i="25"/>
  <c r="AA213" i="25"/>
  <c r="AA212" i="25"/>
  <c r="AA211" i="25"/>
  <c r="AA210" i="25"/>
  <c r="AA209" i="25"/>
  <c r="AA208" i="25"/>
  <c r="AA207" i="25"/>
  <c r="AA206" i="25"/>
  <c r="AA205" i="25"/>
  <c r="AA204" i="25"/>
  <c r="AA203" i="25"/>
  <c r="AA202" i="25"/>
  <c r="AA201" i="25"/>
  <c r="AA200" i="25"/>
  <c r="AA199" i="25"/>
  <c r="AA198" i="25"/>
  <c r="AA197" i="25"/>
  <c r="AA196" i="25"/>
  <c r="AA195" i="25"/>
  <c r="AA194" i="25"/>
  <c r="AA193" i="25"/>
  <c r="AA192" i="25"/>
  <c r="AA191" i="25"/>
  <c r="AA190" i="25"/>
  <c r="AA189" i="25"/>
  <c r="AA188" i="25"/>
  <c r="AA187" i="25"/>
  <c r="AA186" i="25"/>
  <c r="AA185" i="25"/>
  <c r="AA184" i="25"/>
  <c r="AA183" i="25"/>
  <c r="AA182" i="25"/>
  <c r="AA181" i="25"/>
  <c r="AA180" i="25"/>
  <c r="AA179" i="25"/>
  <c r="AA178" i="25"/>
  <c r="AA177" i="25"/>
  <c r="AA176" i="25"/>
  <c r="AA175" i="25"/>
  <c r="AA174" i="25"/>
  <c r="AA173" i="25"/>
  <c r="AA172" i="25"/>
  <c r="AA171" i="25"/>
  <c r="AA170" i="25"/>
  <c r="AA169" i="25"/>
  <c r="AA168" i="25"/>
  <c r="AA167" i="25"/>
  <c r="AA166" i="25"/>
  <c r="AA165" i="25"/>
  <c r="AA164" i="25"/>
  <c r="AA163" i="25"/>
  <c r="AA162" i="25"/>
  <c r="AA161" i="25"/>
  <c r="AA160" i="25"/>
  <c r="AA159" i="25"/>
  <c r="AA158" i="25"/>
  <c r="AA157" i="25"/>
  <c r="AA156" i="25"/>
  <c r="AA155" i="25"/>
  <c r="AA154" i="25"/>
  <c r="AA153" i="25"/>
  <c r="AA152" i="25"/>
  <c r="AA151" i="25"/>
  <c r="AA150" i="25"/>
  <c r="AA149" i="25"/>
  <c r="AA148" i="25"/>
  <c r="AA147" i="25"/>
  <c r="AA146" i="25"/>
  <c r="AA145" i="25"/>
  <c r="AA144" i="25"/>
  <c r="AA143" i="25"/>
  <c r="AA142" i="25"/>
  <c r="AA141" i="25"/>
  <c r="AA140" i="25"/>
  <c r="AA139" i="25"/>
  <c r="AA138" i="25"/>
  <c r="AA137" i="25"/>
  <c r="AA136" i="25"/>
  <c r="AA135" i="25"/>
  <c r="AA134" i="25"/>
  <c r="AA133" i="25"/>
  <c r="AA132" i="25"/>
  <c r="AA131" i="25"/>
  <c r="AA130" i="25"/>
  <c r="AA129" i="25"/>
  <c r="AA128" i="25"/>
  <c r="AA127" i="25"/>
  <c r="AA126" i="25"/>
  <c r="AA125" i="25"/>
  <c r="AA124" i="25"/>
  <c r="AA123" i="25"/>
  <c r="AA122" i="25"/>
  <c r="AA121" i="25"/>
  <c r="AA120" i="25"/>
  <c r="AA119" i="25"/>
  <c r="AA118" i="25"/>
  <c r="AA117" i="25"/>
  <c r="AA116" i="25"/>
  <c r="AA115" i="25"/>
  <c r="AA114" i="25"/>
  <c r="AA113" i="25"/>
  <c r="AA112" i="25"/>
  <c r="AA111" i="25"/>
  <c r="AA110" i="25"/>
  <c r="AA109" i="25"/>
  <c r="AA108" i="25"/>
  <c r="AA107" i="25"/>
  <c r="AA106" i="25"/>
  <c r="AA105" i="25"/>
  <c r="AA104" i="25"/>
  <c r="AA103" i="25"/>
  <c r="AA102" i="25"/>
  <c r="AA101" i="25"/>
  <c r="AA100" i="25"/>
  <c r="AA99" i="25"/>
  <c r="AA98" i="25"/>
  <c r="AA97" i="25"/>
  <c r="AA96" i="25"/>
  <c r="AA95" i="25"/>
  <c r="AA94" i="25"/>
  <c r="AA93" i="25"/>
  <c r="AA92" i="25"/>
  <c r="AA91" i="25"/>
  <c r="AA90" i="25"/>
  <c r="AA89" i="25"/>
  <c r="AA88" i="25"/>
  <c r="AA87" i="25"/>
  <c r="AA86" i="25"/>
  <c r="AA85" i="25"/>
  <c r="AA84" i="25"/>
  <c r="AA83" i="25"/>
  <c r="AA82" i="25"/>
  <c r="AA81" i="25"/>
  <c r="AA80" i="25"/>
  <c r="AA79" i="25"/>
  <c r="AA78" i="25"/>
  <c r="AA77" i="25"/>
  <c r="AA76" i="25"/>
  <c r="AA75" i="25"/>
  <c r="AA74" i="25"/>
  <c r="AA73" i="25"/>
  <c r="AA72" i="25"/>
  <c r="AA71" i="25"/>
  <c r="AA70" i="25"/>
  <c r="AA69" i="25"/>
  <c r="AA68" i="25"/>
  <c r="AA67" i="25"/>
  <c r="AA66" i="25"/>
  <c r="AA65" i="25"/>
  <c r="AA64" i="25"/>
  <c r="AA63" i="25"/>
  <c r="AA62" i="25"/>
  <c r="AA61" i="25"/>
  <c r="AA60" i="25"/>
  <c r="AA59" i="25"/>
  <c r="AA58" i="25"/>
  <c r="AA57" i="25"/>
  <c r="AA56" i="25"/>
  <c r="AA55" i="25"/>
  <c r="AA54" i="25"/>
  <c r="AA53" i="25"/>
  <c r="AA52" i="25"/>
  <c r="AA51" i="25"/>
  <c r="AA50" i="25"/>
  <c r="AA49" i="25"/>
  <c r="AA48" i="25"/>
  <c r="AA47" i="25"/>
  <c r="AA46" i="25"/>
  <c r="AA45" i="25"/>
  <c r="AA44" i="25"/>
  <c r="AA43" i="25"/>
  <c r="AA42" i="25"/>
  <c r="AA41" i="25"/>
  <c r="AA40" i="25"/>
  <c r="AA39" i="25"/>
  <c r="AA38" i="25"/>
  <c r="AA37" i="25"/>
  <c r="AA36" i="25"/>
  <c r="AA35" i="25"/>
  <c r="AA34" i="25"/>
  <c r="AA33" i="25"/>
  <c r="AA32" i="25"/>
  <c r="AA31" i="25"/>
  <c r="AA30" i="25"/>
  <c r="AA29" i="25"/>
  <c r="AA28" i="25"/>
  <c r="AA27" i="25"/>
  <c r="AA26" i="25"/>
  <c r="AA25" i="25"/>
  <c r="AA24" i="25"/>
  <c r="AA23" i="25"/>
  <c r="AA22" i="25"/>
  <c r="AA21" i="25"/>
  <c r="AA20" i="25"/>
  <c r="AA19" i="25"/>
  <c r="AA18" i="25"/>
  <c r="AA17" i="25"/>
  <c r="AA16" i="25"/>
  <c r="AA15" i="25"/>
  <c r="AA14" i="25"/>
  <c r="AA13" i="25"/>
  <c r="AA12" i="25"/>
  <c r="AA11" i="25"/>
  <c r="AA10" i="25"/>
  <c r="AA9" i="25"/>
  <c r="AA8" i="25"/>
  <c r="N29" i="30"/>
  <c r="N28" i="30"/>
  <c r="N27" i="30"/>
  <c r="N25" i="30"/>
  <c r="N24" i="30"/>
  <c r="N23" i="30"/>
  <c r="N22" i="30"/>
  <c r="N21" i="30"/>
  <c r="N20" i="30"/>
  <c r="N19" i="30"/>
  <c r="N18" i="30"/>
  <c r="N17" i="30"/>
  <c r="N16" i="30"/>
  <c r="N15" i="30"/>
  <c r="N14" i="30"/>
  <c r="N13" i="30"/>
  <c r="N12" i="30"/>
  <c r="O29" i="30"/>
  <c r="O28" i="30"/>
  <c r="O27" i="30"/>
  <c r="O26" i="30"/>
  <c r="O25" i="30"/>
  <c r="O24" i="30"/>
  <c r="O23" i="30"/>
  <c r="O22" i="30"/>
  <c r="O21" i="30"/>
  <c r="O20" i="30"/>
  <c r="O19" i="30"/>
  <c r="O18" i="30"/>
  <c r="O17" i="30"/>
  <c r="O16" i="30"/>
  <c r="O15" i="30"/>
  <c r="O14" i="30"/>
  <c r="O13" i="30"/>
  <c r="O12" i="30"/>
  <c r="O11" i="30"/>
  <c r="O10" i="30"/>
  <c r="AQ59" i="16" l="1"/>
  <c r="AQ58" i="16"/>
  <c r="AQ57" i="16"/>
  <c r="AQ56" i="16"/>
  <c r="AQ53" i="16"/>
  <c r="AQ52" i="16"/>
  <c r="AQ51" i="16"/>
  <c r="AQ50" i="16"/>
  <c r="AQ47" i="16"/>
  <c r="AQ46" i="16"/>
  <c r="AQ45" i="16"/>
  <c r="AQ44" i="16"/>
  <c r="AQ41" i="16"/>
  <c r="AQ40" i="16"/>
  <c r="AQ39" i="16"/>
  <c r="AQ38" i="16"/>
  <c r="AQ35" i="16"/>
  <c r="AQ34" i="16"/>
  <c r="AQ33" i="16"/>
  <c r="AQ32" i="16"/>
  <c r="AQ29" i="16"/>
  <c r="AQ28" i="16"/>
  <c r="AQ27" i="16"/>
  <c r="AQ26" i="16"/>
  <c r="AQ23" i="16"/>
  <c r="AQ22" i="16"/>
  <c r="AQ21" i="16"/>
  <c r="AQ20" i="16"/>
  <c r="AQ17" i="16"/>
  <c r="AQ16" i="16"/>
  <c r="AQ15" i="16"/>
  <c r="AQ14" i="16"/>
  <c r="AQ11" i="16"/>
  <c r="AQ10" i="16"/>
  <c r="AQ9" i="16"/>
  <c r="AQ8" i="16"/>
  <c r="AP8" i="16" l="1"/>
  <c r="AP9" i="16"/>
  <c r="AP10" i="16"/>
  <c r="AP11" i="16"/>
  <c r="AP14" i="16"/>
  <c r="AP15" i="16"/>
  <c r="AP16" i="16"/>
  <c r="AP17" i="16"/>
  <c r="AP20" i="16"/>
  <c r="AP21" i="16"/>
  <c r="AP22" i="16"/>
  <c r="AP23" i="16"/>
  <c r="AP26" i="16"/>
  <c r="AP27" i="16"/>
  <c r="AP28" i="16"/>
  <c r="AP29" i="16"/>
  <c r="AP32" i="16"/>
  <c r="AP33" i="16"/>
  <c r="AP34" i="16"/>
  <c r="AP35" i="16"/>
  <c r="AP38" i="16"/>
  <c r="AP39" i="16"/>
  <c r="AP40" i="16"/>
  <c r="AP41" i="16"/>
  <c r="AP44" i="16"/>
  <c r="AP45" i="16"/>
  <c r="AP46" i="16"/>
  <c r="AP47" i="16"/>
  <c r="AP50" i="16"/>
  <c r="AP51" i="16"/>
  <c r="AP52" i="16"/>
  <c r="AP53" i="16"/>
  <c r="AH44" i="16"/>
  <c r="AI44" i="16"/>
  <c r="AJ44" i="16"/>
  <c r="AK44" i="16"/>
  <c r="AL44" i="16"/>
  <c r="AM44" i="16"/>
  <c r="AN44" i="16"/>
  <c r="AO44" i="16"/>
  <c r="AH45" i="16"/>
  <c r="AI45" i="16"/>
  <c r="AJ45" i="16"/>
  <c r="AK45" i="16"/>
  <c r="AL45" i="16"/>
  <c r="AM45" i="16"/>
  <c r="AN45" i="16"/>
  <c r="AO45" i="16"/>
  <c r="AH46" i="16"/>
  <c r="AI46" i="16"/>
  <c r="AJ46" i="16"/>
  <c r="AK46" i="16"/>
  <c r="AL46" i="16"/>
  <c r="AM46" i="16"/>
  <c r="AN46" i="16"/>
  <c r="AO46" i="16"/>
  <c r="AH47" i="16"/>
  <c r="AI47" i="16"/>
  <c r="AJ47" i="16"/>
  <c r="AK47" i="16"/>
  <c r="AL47" i="16"/>
  <c r="AM47" i="16"/>
  <c r="AN47" i="16"/>
  <c r="AO47" i="16"/>
  <c r="AH50" i="16"/>
  <c r="AI50" i="16"/>
  <c r="AJ50" i="16"/>
  <c r="AK50" i="16"/>
  <c r="AL50" i="16"/>
  <c r="AM50" i="16"/>
  <c r="AN50" i="16"/>
  <c r="AO50" i="16"/>
  <c r="AH51" i="16"/>
  <c r="AI51" i="16"/>
  <c r="AJ51" i="16"/>
  <c r="AK51" i="16"/>
  <c r="AL51" i="16"/>
  <c r="AM51" i="16"/>
  <c r="AN51" i="16"/>
  <c r="AO51" i="16"/>
  <c r="AH52" i="16"/>
  <c r="AI52" i="16"/>
  <c r="AJ52" i="16"/>
  <c r="AK52" i="16"/>
  <c r="AL52" i="16"/>
  <c r="AM52" i="16"/>
  <c r="AN52" i="16"/>
  <c r="AO52" i="16"/>
  <c r="AH53" i="16"/>
  <c r="AI53" i="16"/>
  <c r="AJ53" i="16"/>
  <c r="AK53" i="16"/>
  <c r="AL53" i="16"/>
  <c r="AM53" i="16"/>
  <c r="AN53" i="16"/>
  <c r="AO53" i="16"/>
  <c r="AH41" i="16"/>
  <c r="AI41" i="16"/>
  <c r="AJ41" i="16"/>
  <c r="AK41" i="16"/>
  <c r="AL41" i="16"/>
  <c r="AM41" i="16"/>
  <c r="AN41" i="16"/>
  <c r="AO41" i="16"/>
  <c r="AH14" i="16"/>
  <c r="AI14" i="16"/>
  <c r="AJ14" i="16"/>
  <c r="AK14" i="16"/>
  <c r="AL14" i="16"/>
  <c r="AM14" i="16"/>
  <c r="AN14" i="16"/>
  <c r="AO14" i="16"/>
  <c r="AH15" i="16"/>
  <c r="AI15" i="16"/>
  <c r="AJ15" i="16"/>
  <c r="AK15" i="16"/>
  <c r="AL15" i="16"/>
  <c r="AM15" i="16"/>
  <c r="AN15" i="16"/>
  <c r="AO15" i="16"/>
  <c r="AH16" i="16"/>
  <c r="AI16" i="16"/>
  <c r="AJ16" i="16"/>
  <c r="AK16" i="16"/>
  <c r="AL16" i="16"/>
  <c r="AM16" i="16"/>
  <c r="AN16" i="16"/>
  <c r="AO16" i="16"/>
  <c r="AH17" i="16"/>
  <c r="AI17" i="16"/>
  <c r="AJ17" i="16"/>
  <c r="AK17" i="16"/>
  <c r="AL17" i="16"/>
  <c r="AM17" i="16"/>
  <c r="AN17" i="16"/>
  <c r="AO17" i="16"/>
  <c r="AH20" i="16"/>
  <c r="AI20" i="16"/>
  <c r="AJ20" i="16"/>
  <c r="AK20" i="16"/>
  <c r="AL20" i="16"/>
  <c r="AM20" i="16"/>
  <c r="AN20" i="16"/>
  <c r="AO20" i="16"/>
  <c r="AH21" i="16"/>
  <c r="AI21" i="16"/>
  <c r="AJ21" i="16"/>
  <c r="AK21" i="16"/>
  <c r="AL21" i="16"/>
  <c r="AM21" i="16"/>
  <c r="AN21" i="16"/>
  <c r="AO21" i="16"/>
  <c r="AH22" i="16"/>
  <c r="AI22" i="16"/>
  <c r="AJ22" i="16"/>
  <c r="AK22" i="16"/>
  <c r="AL22" i="16"/>
  <c r="AM22" i="16"/>
  <c r="AN22" i="16"/>
  <c r="AO22" i="16"/>
  <c r="AH23" i="16"/>
  <c r="AI23" i="16"/>
  <c r="AJ23" i="16"/>
  <c r="AK23" i="16"/>
  <c r="AL23" i="16"/>
  <c r="AM23" i="16"/>
  <c r="AN23" i="16"/>
  <c r="AO23" i="16"/>
  <c r="AH26" i="16"/>
  <c r="AI26" i="16"/>
  <c r="AJ26" i="16"/>
  <c r="AK26" i="16"/>
  <c r="AL26" i="16"/>
  <c r="AM26" i="16"/>
  <c r="AN26" i="16"/>
  <c r="AO26" i="16"/>
  <c r="AH27" i="16"/>
  <c r="AI27" i="16"/>
  <c r="AJ27" i="16"/>
  <c r="AK27" i="16"/>
  <c r="AL27" i="16"/>
  <c r="AM27" i="16"/>
  <c r="AN27" i="16"/>
  <c r="AO27" i="16"/>
  <c r="AH28" i="16"/>
  <c r="AI28" i="16"/>
  <c r="AJ28" i="16"/>
  <c r="AK28" i="16"/>
  <c r="AL28" i="16"/>
  <c r="AM28" i="16"/>
  <c r="AN28" i="16"/>
  <c r="AO28" i="16"/>
  <c r="AH29" i="16"/>
  <c r="AI29" i="16"/>
  <c r="AJ29" i="16"/>
  <c r="AK29" i="16"/>
  <c r="AL29" i="16"/>
  <c r="AM29" i="16"/>
  <c r="AN29" i="16"/>
  <c r="AO29" i="16"/>
  <c r="AH32" i="16"/>
  <c r="AI32" i="16"/>
  <c r="AJ32" i="16"/>
  <c r="AK32" i="16"/>
  <c r="AL32" i="16"/>
  <c r="AM32" i="16"/>
  <c r="AN32" i="16"/>
  <c r="AO32" i="16"/>
  <c r="AH33" i="16"/>
  <c r="AI33" i="16"/>
  <c r="AJ33" i="16"/>
  <c r="AK33" i="16"/>
  <c r="AL33" i="16"/>
  <c r="AM33" i="16"/>
  <c r="AN33" i="16"/>
  <c r="AO33" i="16"/>
  <c r="AH34" i="16"/>
  <c r="AI34" i="16"/>
  <c r="AJ34" i="16"/>
  <c r="AK34" i="16"/>
  <c r="AL34" i="16"/>
  <c r="AM34" i="16"/>
  <c r="AN34" i="16"/>
  <c r="AO34" i="16"/>
  <c r="AH35" i="16"/>
  <c r="AI35" i="16"/>
  <c r="AJ35" i="16"/>
  <c r="AK35" i="16"/>
  <c r="AL35" i="16"/>
  <c r="AM35" i="16"/>
  <c r="AN35" i="16"/>
  <c r="AO35" i="16"/>
  <c r="AH38" i="16"/>
  <c r="AI38" i="16"/>
  <c r="AJ38" i="16"/>
  <c r="AK38" i="16"/>
  <c r="AL38" i="16"/>
  <c r="AM38" i="16"/>
  <c r="AN38" i="16"/>
  <c r="AO38" i="16"/>
  <c r="AH39" i="16"/>
  <c r="AI39" i="16"/>
  <c r="AJ39" i="16"/>
  <c r="AK39" i="16"/>
  <c r="AL39" i="16"/>
  <c r="AM39" i="16"/>
  <c r="AN39" i="16"/>
  <c r="AO39" i="16"/>
  <c r="AH40" i="16"/>
  <c r="AI40" i="16"/>
  <c r="AJ40" i="16"/>
  <c r="AK40" i="16"/>
  <c r="AL40" i="16"/>
  <c r="AM40" i="16"/>
  <c r="AN40" i="16"/>
  <c r="AO40" i="16"/>
  <c r="AH9" i="16"/>
  <c r="AI9" i="16"/>
  <c r="AJ9" i="16"/>
  <c r="AK9" i="16"/>
  <c r="AL9" i="16"/>
  <c r="AM9" i="16"/>
  <c r="AN9" i="16"/>
  <c r="AO9" i="16"/>
  <c r="AH10" i="16"/>
  <c r="AI10" i="16"/>
  <c r="AJ10" i="16"/>
  <c r="AK10" i="16"/>
  <c r="AL10" i="16"/>
  <c r="AM10" i="16"/>
  <c r="AN10" i="16"/>
  <c r="AO10" i="16"/>
  <c r="AH11" i="16"/>
  <c r="AI11" i="16"/>
  <c r="AJ11" i="16"/>
  <c r="AK11" i="16"/>
  <c r="AL11" i="16"/>
  <c r="AM11" i="16"/>
  <c r="AN11" i="16"/>
  <c r="AO11" i="16"/>
  <c r="AH8" i="16"/>
  <c r="AI8" i="16"/>
  <c r="AJ8" i="16"/>
  <c r="AK8" i="16"/>
  <c r="AL8" i="16"/>
  <c r="AM8" i="16"/>
  <c r="AN8" i="16"/>
  <c r="AO8" i="16"/>
  <c r="AP56" i="16" l="1"/>
  <c r="AP57" i="16"/>
  <c r="AP58" i="16"/>
  <c r="AP59" i="16"/>
  <c r="AH42" i="29" l="1"/>
  <c r="AI42" i="29"/>
  <c r="G11" i="29" s="1"/>
  <c r="AH43" i="29"/>
  <c r="AI43" i="29"/>
  <c r="AH44" i="29"/>
  <c r="AI44" i="29"/>
  <c r="AH45" i="29"/>
  <c r="AI45" i="29"/>
  <c r="AH46" i="29"/>
  <c r="AI46" i="29"/>
  <c r="G15" i="29" s="1"/>
  <c r="AH47" i="29"/>
  <c r="AI47" i="29"/>
  <c r="AH48" i="29"/>
  <c r="AI48" i="29"/>
  <c r="AH49" i="29"/>
  <c r="AI49" i="29"/>
  <c r="AH50" i="29"/>
  <c r="AI50" i="29"/>
  <c r="G19" i="29" s="1"/>
  <c r="AH51" i="29"/>
  <c r="AI51" i="29"/>
  <c r="AH52" i="29"/>
  <c r="AI52" i="29"/>
  <c r="AH53" i="29"/>
  <c r="AI53" i="29"/>
  <c r="AH54" i="29"/>
  <c r="AI54" i="29"/>
  <c r="G23" i="29" s="1"/>
  <c r="AH55" i="29"/>
  <c r="AI55" i="29"/>
  <c r="AH56" i="29"/>
  <c r="AI56" i="29"/>
  <c r="AH57" i="29"/>
  <c r="AI57" i="29"/>
  <c r="AH58" i="29"/>
  <c r="AI58" i="29"/>
  <c r="G27" i="29" s="1"/>
  <c r="AH59" i="29"/>
  <c r="AI59" i="29"/>
  <c r="AH60" i="29"/>
  <c r="AI60" i="29"/>
  <c r="AH61" i="29"/>
  <c r="AI61" i="29"/>
  <c r="AH63" i="29"/>
  <c r="AI63" i="29"/>
  <c r="G31" i="29" s="1"/>
  <c r="AI41" i="29"/>
  <c r="AH41" i="29"/>
  <c r="AL166" i="15"/>
  <c r="AM166" i="15"/>
  <c r="AL167" i="15"/>
  <c r="AM167" i="15"/>
  <c r="AL168" i="15"/>
  <c r="AM168" i="15"/>
  <c r="AM165" i="15"/>
  <c r="AM152" i="15"/>
  <c r="AL150" i="15"/>
  <c r="AM150" i="15"/>
  <c r="AL151" i="15"/>
  <c r="AM151" i="15"/>
  <c r="AL152" i="15"/>
  <c r="AM149" i="15"/>
  <c r="AL143" i="15"/>
  <c r="AM143" i="15"/>
  <c r="AL144" i="15"/>
  <c r="AM144" i="15"/>
  <c r="AL145" i="15"/>
  <c r="AM145" i="15"/>
  <c r="AM142" i="15"/>
  <c r="AL136" i="15"/>
  <c r="AM136" i="15"/>
  <c r="AL137" i="15"/>
  <c r="AM137" i="15"/>
  <c r="AL138" i="15"/>
  <c r="AM138" i="15"/>
  <c r="AM135" i="15"/>
  <c r="AL129" i="15"/>
  <c r="AM129" i="15"/>
  <c r="AL130" i="15"/>
  <c r="AM130" i="15"/>
  <c r="AL131" i="15"/>
  <c r="AM131" i="15"/>
  <c r="AM128" i="15"/>
  <c r="AL122" i="15"/>
  <c r="AM122" i="15"/>
  <c r="AL123" i="15"/>
  <c r="AM123" i="15"/>
  <c r="AL124" i="15"/>
  <c r="AM124" i="15"/>
  <c r="AM121" i="15"/>
  <c r="AL115" i="15"/>
  <c r="AM115" i="15"/>
  <c r="AL116" i="15"/>
  <c r="AM116" i="15"/>
  <c r="AL117" i="15"/>
  <c r="AM117" i="15"/>
  <c r="AM114" i="15"/>
  <c r="AL108" i="15"/>
  <c r="AM108" i="15"/>
  <c r="AL109" i="15"/>
  <c r="AM109" i="15"/>
  <c r="AL110" i="15"/>
  <c r="AM110" i="15"/>
  <c r="AM107" i="15"/>
  <c r="AL101" i="15"/>
  <c r="AM101" i="15"/>
  <c r="AL102" i="15"/>
  <c r="AM102" i="15"/>
  <c r="AL103" i="15"/>
  <c r="AM103" i="15"/>
  <c r="AM100" i="15"/>
  <c r="AL93" i="15"/>
  <c r="AM93" i="15"/>
  <c r="AL94" i="15"/>
  <c r="AM94" i="15"/>
  <c r="AL95" i="15"/>
  <c r="AM95" i="15"/>
  <c r="AM92" i="15"/>
  <c r="AL86" i="15"/>
  <c r="AM86" i="15"/>
  <c r="AL87" i="15"/>
  <c r="AM87" i="15"/>
  <c r="AL88" i="15"/>
  <c r="AM88" i="15"/>
  <c r="AM85" i="15"/>
  <c r="AL79" i="15"/>
  <c r="AM79" i="15"/>
  <c r="AL80" i="15"/>
  <c r="AM80" i="15"/>
  <c r="AL81" i="15"/>
  <c r="AM81" i="15"/>
  <c r="AM78" i="15"/>
  <c r="AL72" i="15"/>
  <c r="AM72" i="15"/>
  <c r="AL73" i="15"/>
  <c r="AM73" i="15"/>
  <c r="AL74" i="15"/>
  <c r="AM74" i="15"/>
  <c r="AM71" i="15"/>
  <c r="AL65" i="15"/>
  <c r="AM65" i="15"/>
  <c r="AL66" i="15"/>
  <c r="AM66" i="15"/>
  <c r="AL67" i="15"/>
  <c r="AM67" i="15"/>
  <c r="AM64" i="15"/>
  <c r="AL58" i="15"/>
  <c r="AM58" i="15"/>
  <c r="AL59" i="15"/>
  <c r="AM59" i="15"/>
  <c r="AL60" i="15"/>
  <c r="AM60" i="15"/>
  <c r="AM57" i="15"/>
  <c r="AL51" i="15"/>
  <c r="AM51" i="15"/>
  <c r="AL52" i="15"/>
  <c r="AM52" i="15"/>
  <c r="AL53" i="15"/>
  <c r="AM53" i="15"/>
  <c r="AM50" i="15"/>
  <c r="AL44" i="15"/>
  <c r="AM44" i="15"/>
  <c r="AL45" i="15"/>
  <c r="AM45" i="15"/>
  <c r="AL46" i="15"/>
  <c r="AM46" i="15"/>
  <c r="AM43" i="15"/>
  <c r="AL37" i="15"/>
  <c r="AM37" i="15"/>
  <c r="AL38" i="15"/>
  <c r="AM38" i="15"/>
  <c r="AL39" i="15"/>
  <c r="AM39" i="15"/>
  <c r="AM36" i="15"/>
  <c r="AL30" i="15"/>
  <c r="AM30" i="15"/>
  <c r="AL31" i="15"/>
  <c r="AM31" i="15"/>
  <c r="AL32" i="15"/>
  <c r="AM32" i="15"/>
  <c r="AM29" i="15"/>
  <c r="AL23" i="15"/>
  <c r="AM23" i="15"/>
  <c r="AL24" i="15"/>
  <c r="AM24" i="15"/>
  <c r="AL25" i="15"/>
  <c r="AM25" i="15"/>
  <c r="AM22" i="15"/>
  <c r="AL16" i="15"/>
  <c r="AM16" i="15"/>
  <c r="AL17" i="15"/>
  <c r="AM17" i="15"/>
  <c r="AL18" i="15"/>
  <c r="AM18" i="15"/>
  <c r="AM15" i="15"/>
  <c r="AL9" i="15"/>
  <c r="AM9" i="15"/>
  <c r="AL10" i="15"/>
  <c r="AM10" i="15"/>
  <c r="AL11" i="15"/>
  <c r="AM11" i="15"/>
  <c r="AM8" i="15"/>
  <c r="G29" i="29" l="1"/>
  <c r="G25" i="29"/>
  <c r="G21" i="29"/>
  <c r="G17" i="29"/>
  <c r="G13" i="29"/>
  <c r="G26" i="29"/>
  <c r="G14" i="29"/>
  <c r="G30" i="29"/>
  <c r="G22" i="29"/>
  <c r="G18" i="29"/>
  <c r="G28" i="29"/>
  <c r="G24" i="29"/>
  <c r="G20" i="29"/>
  <c r="G16" i="29"/>
  <c r="G12" i="29"/>
  <c r="AE57" i="24"/>
  <c r="Z9" i="25"/>
  <c r="Z10" i="25"/>
  <c r="Z11" i="25"/>
  <c r="Z12" i="25"/>
  <c r="Z13" i="25"/>
  <c r="Z14" i="25"/>
  <c r="Z15" i="25"/>
  <c r="Z16" i="25"/>
  <c r="Z17" i="25"/>
  <c r="Z18" i="25"/>
  <c r="Z19" i="25"/>
  <c r="Z20" i="25"/>
  <c r="Z21" i="25"/>
  <c r="Z22" i="25"/>
  <c r="Z23" i="25"/>
  <c r="Z24" i="25"/>
  <c r="Z25" i="25"/>
  <c r="Z26" i="25"/>
  <c r="Z27" i="25"/>
  <c r="Z28" i="25"/>
  <c r="Z29" i="25"/>
  <c r="Z30" i="25"/>
  <c r="Z31" i="25"/>
  <c r="Z32" i="25"/>
  <c r="Z33" i="25"/>
  <c r="Z34" i="25"/>
  <c r="Z35" i="25"/>
  <c r="Z36" i="25"/>
  <c r="Z37" i="25"/>
  <c r="Z38" i="25"/>
  <c r="Z39" i="25"/>
  <c r="Z40" i="25"/>
  <c r="Z41" i="25"/>
  <c r="Z42" i="25"/>
  <c r="Z43" i="25"/>
  <c r="Z44" i="25"/>
  <c r="Z45" i="25"/>
  <c r="Z46" i="25"/>
  <c r="Z47" i="25"/>
  <c r="Z48" i="25"/>
  <c r="Z49" i="25"/>
  <c r="Z50" i="25"/>
  <c r="Z51" i="25"/>
  <c r="Z52" i="25"/>
  <c r="Z53" i="25"/>
  <c r="Z54" i="25"/>
  <c r="Z55" i="25"/>
  <c r="Z56" i="25"/>
  <c r="Z57" i="25"/>
  <c r="Z58" i="25"/>
  <c r="Z59" i="25"/>
  <c r="Z60" i="25"/>
  <c r="Z61" i="25"/>
  <c r="Z62" i="25"/>
  <c r="Z63" i="25"/>
  <c r="Z64" i="25"/>
  <c r="Z65" i="25"/>
  <c r="Z66" i="25"/>
  <c r="Z67" i="25"/>
  <c r="Z68" i="25"/>
  <c r="Z69" i="25"/>
  <c r="Z70" i="25"/>
  <c r="Z71" i="25"/>
  <c r="Z72" i="25"/>
  <c r="Z73" i="25"/>
  <c r="Z74" i="25"/>
  <c r="Z75" i="25"/>
  <c r="Z76" i="25"/>
  <c r="Z77" i="25"/>
  <c r="Z78" i="25"/>
  <c r="Z79" i="25"/>
  <c r="Z80" i="25"/>
  <c r="Z81" i="25"/>
  <c r="Z82" i="25"/>
  <c r="Z83" i="25"/>
  <c r="Z84" i="25"/>
  <c r="Z85" i="25"/>
  <c r="Z86" i="25"/>
  <c r="Z87" i="25"/>
  <c r="Z88" i="25"/>
  <c r="Z89" i="25"/>
  <c r="Z90" i="25"/>
  <c r="Z91" i="25"/>
  <c r="Z92" i="25"/>
  <c r="Z93" i="25"/>
  <c r="Z94" i="25"/>
  <c r="Z95" i="25"/>
  <c r="Z96" i="25"/>
  <c r="Z97" i="25"/>
  <c r="Z98" i="25"/>
  <c r="Z99" i="25"/>
  <c r="Z100" i="25"/>
  <c r="Z101" i="25"/>
  <c r="Z102" i="25"/>
  <c r="Z103" i="25"/>
  <c r="Z104" i="25"/>
  <c r="Z105" i="25"/>
  <c r="Z106" i="25"/>
  <c r="Z107" i="25"/>
  <c r="Z108" i="25"/>
  <c r="Z109" i="25"/>
  <c r="Z110" i="25"/>
  <c r="Z111" i="25"/>
  <c r="Z112" i="25"/>
  <c r="Z113" i="25"/>
  <c r="Z114" i="25"/>
  <c r="Z115" i="25"/>
  <c r="Z116" i="25"/>
  <c r="Z117" i="25"/>
  <c r="Z118" i="25"/>
  <c r="Z119" i="25"/>
  <c r="Z120" i="25"/>
  <c r="Z121" i="25"/>
  <c r="Z122" i="25"/>
  <c r="Z123" i="25"/>
  <c r="Z124" i="25"/>
  <c r="Z125" i="25"/>
  <c r="Z126" i="25"/>
  <c r="Z127" i="25"/>
  <c r="Z128" i="25"/>
  <c r="Z129" i="25"/>
  <c r="Z130" i="25"/>
  <c r="Z131" i="25"/>
  <c r="Z132" i="25"/>
  <c r="Z133" i="25"/>
  <c r="Z134" i="25"/>
  <c r="Z135" i="25"/>
  <c r="Z136" i="25"/>
  <c r="Z137" i="25"/>
  <c r="Z138" i="25"/>
  <c r="Z139" i="25"/>
  <c r="Z140" i="25"/>
  <c r="Z141" i="25"/>
  <c r="Z142" i="25"/>
  <c r="Z143" i="25"/>
  <c r="Z144" i="25"/>
  <c r="Z145" i="25"/>
  <c r="Z146" i="25"/>
  <c r="Z147" i="25"/>
  <c r="Z148" i="25"/>
  <c r="Z149" i="25"/>
  <c r="Z150" i="25"/>
  <c r="Z151" i="25"/>
  <c r="Z152" i="25"/>
  <c r="Z153" i="25"/>
  <c r="Z154" i="25"/>
  <c r="Z155" i="25"/>
  <c r="Z156" i="25"/>
  <c r="Z157" i="25"/>
  <c r="Z158" i="25"/>
  <c r="Z159" i="25"/>
  <c r="Z160" i="25"/>
  <c r="Z161" i="25"/>
  <c r="Z162" i="25"/>
  <c r="Z163" i="25"/>
  <c r="Z164" i="25"/>
  <c r="Z165" i="25"/>
  <c r="Z166" i="25"/>
  <c r="Z167" i="25"/>
  <c r="Z168" i="25"/>
  <c r="Z169" i="25"/>
  <c r="Z170" i="25"/>
  <c r="Z171" i="25"/>
  <c r="Z172" i="25"/>
  <c r="Z173" i="25"/>
  <c r="Z174" i="25"/>
  <c r="Z175" i="25"/>
  <c r="Z176" i="25"/>
  <c r="Z177" i="25"/>
  <c r="Z178" i="25"/>
  <c r="Z179" i="25"/>
  <c r="Z180" i="25"/>
  <c r="Z181" i="25"/>
  <c r="Z182" i="25"/>
  <c r="Z183" i="25"/>
  <c r="Z184" i="25"/>
  <c r="Z185" i="25"/>
  <c r="Z186" i="25"/>
  <c r="Z187" i="25"/>
  <c r="Z188" i="25"/>
  <c r="Z189" i="25"/>
  <c r="Z190" i="25"/>
  <c r="Z191" i="25"/>
  <c r="Z192" i="25"/>
  <c r="Z193" i="25"/>
  <c r="Z194" i="25"/>
  <c r="Z195" i="25"/>
  <c r="Z196" i="25"/>
  <c r="Z197" i="25"/>
  <c r="Z198" i="25"/>
  <c r="Z199" i="25"/>
  <c r="Z200" i="25"/>
  <c r="Z201" i="25"/>
  <c r="Z202" i="25"/>
  <c r="Z203" i="25"/>
  <c r="Z204" i="25"/>
  <c r="Z205" i="25"/>
  <c r="Z206" i="25"/>
  <c r="Z207" i="25"/>
  <c r="Z208" i="25"/>
  <c r="Z209" i="25"/>
  <c r="Z210" i="25"/>
  <c r="Z211" i="25"/>
  <c r="Z212" i="25"/>
  <c r="Z213" i="25"/>
  <c r="Z214" i="25"/>
  <c r="Z215" i="25"/>
  <c r="Z216" i="25"/>
  <c r="Z217" i="25"/>
  <c r="Z218" i="25"/>
  <c r="Z219" i="25"/>
  <c r="Z220" i="25"/>
  <c r="Z221" i="25"/>
  <c r="Z222" i="25"/>
  <c r="Z223" i="25"/>
  <c r="Z224" i="25"/>
  <c r="Z225" i="25"/>
  <c r="Z226" i="25"/>
  <c r="Z227" i="25"/>
  <c r="Z228" i="25"/>
  <c r="Z229" i="25"/>
  <c r="Z230" i="25"/>
  <c r="Z231" i="25"/>
  <c r="Z232" i="25"/>
  <c r="Z233" i="25"/>
  <c r="Z234" i="25"/>
  <c r="Z235" i="25"/>
  <c r="Z236" i="25"/>
  <c r="Z237" i="25"/>
  <c r="Z238" i="25"/>
  <c r="Z239" i="25"/>
  <c r="Z240" i="25"/>
  <c r="Z241" i="25"/>
  <c r="Z242" i="25"/>
  <c r="Z243" i="25"/>
  <c r="Z244" i="25"/>
  <c r="Z245" i="25"/>
  <c r="Z246" i="25"/>
  <c r="Z247" i="25"/>
  <c r="Z248" i="25"/>
  <c r="Z249" i="25"/>
  <c r="Z250" i="25"/>
  <c r="Z251" i="25"/>
  <c r="Z252" i="25"/>
  <c r="Z253" i="25"/>
  <c r="Z254" i="25"/>
  <c r="Z255" i="25"/>
  <c r="Z256" i="25"/>
  <c r="Z257" i="25"/>
  <c r="Z258" i="25"/>
  <c r="Z259" i="25"/>
  <c r="Z260" i="25"/>
  <c r="Z261" i="25"/>
  <c r="Z262" i="25"/>
  <c r="Z263" i="25"/>
  <c r="Z264" i="25"/>
  <c r="Z265" i="25"/>
  <c r="Z266" i="25"/>
  <c r="Z267" i="25"/>
  <c r="Z268" i="25"/>
  <c r="Z269" i="25"/>
  <c r="Z270" i="25"/>
  <c r="Z271" i="25"/>
  <c r="Z272" i="25"/>
  <c r="Z273" i="25"/>
  <c r="Z274" i="25"/>
  <c r="Z275" i="25"/>
  <c r="Z276" i="25"/>
  <c r="Z277" i="25"/>
  <c r="Z278" i="25"/>
  <c r="Z279" i="25"/>
  <c r="Z280" i="25"/>
  <c r="Z281" i="25"/>
  <c r="Z282" i="25"/>
  <c r="Z283" i="25"/>
  <c r="Z284" i="25"/>
  <c r="Z285" i="25"/>
  <c r="Z286" i="25"/>
  <c r="Z287" i="25"/>
  <c r="Z288" i="25"/>
  <c r="Z289" i="25"/>
  <c r="Z290" i="25"/>
  <c r="Z291" i="25"/>
  <c r="Z292" i="25"/>
  <c r="Z293" i="25"/>
  <c r="Z294" i="25"/>
  <c r="Z295" i="25"/>
  <c r="Z296" i="25"/>
  <c r="Z297" i="25"/>
  <c r="Z8" i="25"/>
  <c r="X289" i="25"/>
  <c r="Z299" i="19"/>
  <c r="AO299" i="19" s="1"/>
  <c r="AM167" i="24" l="1"/>
  <c r="AL166" i="24"/>
  <c r="AM166" i="24"/>
  <c r="AL167" i="24"/>
  <c r="AL168" i="24"/>
  <c r="AM168" i="24"/>
  <c r="AM165" i="24"/>
  <c r="AL150" i="24"/>
  <c r="AM150" i="24"/>
  <c r="AL151" i="24"/>
  <c r="AM151" i="24"/>
  <c r="AL152" i="24"/>
  <c r="AM152" i="24"/>
  <c r="AM149" i="24"/>
  <c r="AF151" i="24"/>
  <c r="AG151" i="24"/>
  <c r="AH151" i="24"/>
  <c r="AI151" i="24"/>
  <c r="AJ151" i="24"/>
  <c r="AK151" i="24"/>
  <c r="AF152" i="24"/>
  <c r="AG152" i="24"/>
  <c r="AH152" i="24"/>
  <c r="AI152" i="24"/>
  <c r="AJ152" i="24"/>
  <c r="AK152" i="24"/>
  <c r="AE152" i="24"/>
  <c r="AL143" i="24"/>
  <c r="AM143" i="24"/>
  <c r="AL144" i="24"/>
  <c r="AM144" i="24"/>
  <c r="AL145" i="24"/>
  <c r="AM145" i="24"/>
  <c r="AM142" i="24"/>
  <c r="AL136" i="24"/>
  <c r="AM136" i="24"/>
  <c r="AL137" i="24"/>
  <c r="AM137" i="24"/>
  <c r="AL138" i="24"/>
  <c r="AM138" i="24"/>
  <c r="AM135" i="24"/>
  <c r="AL129" i="24"/>
  <c r="AM129" i="24"/>
  <c r="AL130" i="24"/>
  <c r="AM130" i="24"/>
  <c r="AL131" i="24"/>
  <c r="AM131" i="24"/>
  <c r="AM128" i="24"/>
  <c r="AL122" i="24"/>
  <c r="AM122" i="24"/>
  <c r="AL123" i="24"/>
  <c r="AM123" i="24"/>
  <c r="AL124" i="24"/>
  <c r="AM124" i="24"/>
  <c r="AM121" i="24"/>
  <c r="AL115" i="24"/>
  <c r="AM115" i="24"/>
  <c r="AL116" i="24"/>
  <c r="AM116" i="24"/>
  <c r="AL117" i="24"/>
  <c r="AM117" i="24"/>
  <c r="AM114" i="24"/>
  <c r="AL108" i="24"/>
  <c r="AM108" i="24"/>
  <c r="AL109" i="24"/>
  <c r="AM109" i="24"/>
  <c r="AL110" i="24"/>
  <c r="AM110" i="24"/>
  <c r="AM107" i="24"/>
  <c r="AL101" i="24"/>
  <c r="AM101" i="24"/>
  <c r="AL102" i="24"/>
  <c r="AM102" i="24"/>
  <c r="AL103" i="24"/>
  <c r="AM103" i="24"/>
  <c r="AM100" i="24"/>
  <c r="AL93" i="24"/>
  <c r="AM93" i="24"/>
  <c r="AL94" i="24"/>
  <c r="AM94" i="24"/>
  <c r="AL95" i="24"/>
  <c r="AM95" i="24"/>
  <c r="AM92" i="24"/>
  <c r="AL86" i="24"/>
  <c r="AM86" i="24"/>
  <c r="AL87" i="24"/>
  <c r="AM87" i="24"/>
  <c r="AL88" i="24"/>
  <c r="AM88" i="24"/>
  <c r="AM85" i="24"/>
  <c r="AL79" i="24"/>
  <c r="AM79" i="24"/>
  <c r="AL80" i="24"/>
  <c r="AM80" i="24"/>
  <c r="AL81" i="24"/>
  <c r="AM81" i="24"/>
  <c r="AM78" i="24"/>
  <c r="AL72" i="24"/>
  <c r="AM72" i="24"/>
  <c r="AL73" i="24"/>
  <c r="AM73" i="24"/>
  <c r="AL74" i="24"/>
  <c r="AM74" i="24"/>
  <c r="AM71" i="24"/>
  <c r="AL65" i="24"/>
  <c r="AM65" i="24"/>
  <c r="AL66" i="24"/>
  <c r="AM66" i="24"/>
  <c r="AL67" i="24"/>
  <c r="AM67" i="24"/>
  <c r="AM64" i="24"/>
  <c r="AL58" i="24"/>
  <c r="AM58" i="24"/>
  <c r="AL59" i="24"/>
  <c r="AM59" i="24"/>
  <c r="AL60" i="24"/>
  <c r="AM60" i="24"/>
  <c r="AM57" i="24"/>
  <c r="AL51" i="24"/>
  <c r="AM51" i="24"/>
  <c r="AL52" i="24"/>
  <c r="AM52" i="24"/>
  <c r="AL53" i="24"/>
  <c r="AM53" i="24"/>
  <c r="AM50" i="24"/>
  <c r="AL44" i="24"/>
  <c r="AM44" i="24"/>
  <c r="AL45" i="24"/>
  <c r="AM45" i="24"/>
  <c r="AL46" i="24"/>
  <c r="AM46" i="24"/>
  <c r="AM43" i="24"/>
  <c r="AL37" i="24"/>
  <c r="AM37" i="24"/>
  <c r="AL38" i="24"/>
  <c r="AM38" i="24"/>
  <c r="AL39" i="24"/>
  <c r="AM39" i="24"/>
  <c r="AM36" i="24"/>
  <c r="AL30" i="24"/>
  <c r="AM30" i="24"/>
  <c r="AL31" i="24"/>
  <c r="AM31" i="24"/>
  <c r="AL32" i="24"/>
  <c r="AM32" i="24"/>
  <c r="AM29" i="24"/>
  <c r="AL23" i="24"/>
  <c r="AM23" i="24"/>
  <c r="AL24" i="24"/>
  <c r="AM24" i="24"/>
  <c r="AL25" i="24"/>
  <c r="AM25" i="24"/>
  <c r="AM22" i="24"/>
  <c r="AL16" i="24"/>
  <c r="AM16" i="24"/>
  <c r="AL17" i="24"/>
  <c r="AM17" i="24"/>
  <c r="AL18" i="24"/>
  <c r="AM18" i="24"/>
  <c r="AM15" i="24"/>
  <c r="AL9" i="24"/>
  <c r="AM9" i="24"/>
  <c r="AL10" i="24"/>
  <c r="AM10" i="24"/>
  <c r="AL11" i="24"/>
  <c r="AM11" i="24"/>
  <c r="AM8" i="24"/>
  <c r="AG17" i="24"/>
  <c r="AG16" i="24"/>
  <c r="AG15" i="24"/>
  <c r="AN10" i="19"/>
  <c r="AN11" i="19"/>
  <c r="AN12" i="19"/>
  <c r="AN13" i="19"/>
  <c r="AN14" i="19"/>
  <c r="AN15" i="19"/>
  <c r="AN16" i="19"/>
  <c r="AN17" i="19"/>
  <c r="AN18" i="19"/>
  <c r="AN19" i="19"/>
  <c r="AN20" i="19"/>
  <c r="AN21" i="19"/>
  <c r="AN22" i="19"/>
  <c r="AN23" i="19"/>
  <c r="AN24" i="19"/>
  <c r="AN25" i="19"/>
  <c r="AN26" i="19"/>
  <c r="AN27" i="19"/>
  <c r="AN28" i="19"/>
  <c r="AN29" i="19"/>
  <c r="AN30" i="19"/>
  <c r="AN31" i="19"/>
  <c r="AN32" i="19"/>
  <c r="AN33" i="19"/>
  <c r="AN34" i="19"/>
  <c r="AN35" i="19"/>
  <c r="AN36" i="19"/>
  <c r="AN37" i="19"/>
  <c r="AN38" i="19"/>
  <c r="AN39" i="19"/>
  <c r="AN40" i="19"/>
  <c r="AN41" i="19"/>
  <c r="AN42" i="19"/>
  <c r="AN43" i="19"/>
  <c r="AN44" i="19"/>
  <c r="AN45" i="19"/>
  <c r="AN46" i="19"/>
  <c r="AN47" i="19"/>
  <c r="AN48" i="19"/>
  <c r="AN49" i="19"/>
  <c r="AN50" i="19"/>
  <c r="AN51" i="19"/>
  <c r="AN52" i="19"/>
  <c r="AN53" i="19"/>
  <c r="AN54" i="19"/>
  <c r="AN55" i="19"/>
  <c r="AN56" i="19"/>
  <c r="AN57" i="19"/>
  <c r="AN58" i="19"/>
  <c r="AN59" i="19"/>
  <c r="AN60" i="19"/>
  <c r="AN61" i="19"/>
  <c r="AN62" i="19"/>
  <c r="AN63" i="19"/>
  <c r="AN64" i="19"/>
  <c r="AN65" i="19"/>
  <c r="AN66" i="19"/>
  <c r="AN67" i="19"/>
  <c r="AN68" i="19"/>
  <c r="AN69" i="19"/>
  <c r="AN70" i="19"/>
  <c r="AN71" i="19"/>
  <c r="AN72" i="19"/>
  <c r="AN73" i="19"/>
  <c r="AN74" i="19"/>
  <c r="AN75" i="19"/>
  <c r="AN76" i="19"/>
  <c r="AN77" i="19"/>
  <c r="AN78" i="19"/>
  <c r="AN79" i="19"/>
  <c r="AN80" i="19"/>
  <c r="AN81" i="19"/>
  <c r="AN82" i="19"/>
  <c r="AN83" i="19"/>
  <c r="AN84" i="19"/>
  <c r="AN85" i="19"/>
  <c r="AN86" i="19"/>
  <c r="AN87" i="19"/>
  <c r="AN88" i="19"/>
  <c r="AN89" i="19"/>
  <c r="AN90" i="19"/>
  <c r="AN91" i="19"/>
  <c r="AN92" i="19"/>
  <c r="AN93" i="19"/>
  <c r="AN94" i="19"/>
  <c r="AN95" i="19"/>
  <c r="AN96" i="19"/>
  <c r="AN97" i="19"/>
  <c r="AN98" i="19"/>
  <c r="AN99" i="19"/>
  <c r="AN100" i="19"/>
  <c r="AN101" i="19"/>
  <c r="AN102" i="19"/>
  <c r="AN103" i="19"/>
  <c r="AN104" i="19"/>
  <c r="AN105" i="19"/>
  <c r="AN106" i="19"/>
  <c r="AN107" i="19"/>
  <c r="AN108" i="19"/>
  <c r="AN109" i="19"/>
  <c r="AN110" i="19"/>
  <c r="AN111" i="19"/>
  <c r="AN112" i="19"/>
  <c r="AN113" i="19"/>
  <c r="AN114" i="19"/>
  <c r="AN115" i="19"/>
  <c r="AN116" i="19"/>
  <c r="AN117" i="19"/>
  <c r="AN118" i="19"/>
  <c r="AN119" i="19"/>
  <c r="AN120" i="19"/>
  <c r="AN121" i="19"/>
  <c r="AN122" i="19"/>
  <c r="AN123" i="19"/>
  <c r="AN124" i="19"/>
  <c r="AN125" i="19"/>
  <c r="AN126" i="19"/>
  <c r="AN127" i="19"/>
  <c r="AN128" i="19"/>
  <c r="AN129" i="19"/>
  <c r="AN130" i="19"/>
  <c r="AN131" i="19"/>
  <c r="AN132" i="19"/>
  <c r="AN133" i="19"/>
  <c r="AN134" i="19"/>
  <c r="AN135" i="19"/>
  <c r="AN136" i="19"/>
  <c r="AN137" i="19"/>
  <c r="AN138" i="19"/>
  <c r="AN139" i="19"/>
  <c r="AN140" i="19"/>
  <c r="AN141" i="19"/>
  <c r="AN142" i="19"/>
  <c r="AN143" i="19"/>
  <c r="AN144" i="19"/>
  <c r="AN145" i="19"/>
  <c r="AN146" i="19"/>
  <c r="AN147" i="19"/>
  <c r="AN148" i="19"/>
  <c r="AN149" i="19"/>
  <c r="AN150" i="19"/>
  <c r="AN151" i="19"/>
  <c r="AN152" i="19"/>
  <c r="AN153" i="19"/>
  <c r="AN154" i="19"/>
  <c r="AN155" i="19"/>
  <c r="AN156" i="19"/>
  <c r="AN157" i="19"/>
  <c r="AN158" i="19"/>
  <c r="AN159" i="19"/>
  <c r="AN160" i="19"/>
  <c r="AN161" i="19"/>
  <c r="AN162" i="19"/>
  <c r="AN163" i="19"/>
  <c r="AN164" i="19"/>
  <c r="AN165" i="19"/>
  <c r="AN166" i="19"/>
  <c r="AN167" i="19"/>
  <c r="AN168" i="19"/>
  <c r="AN169" i="19"/>
  <c r="AN170" i="19"/>
  <c r="AN171" i="19"/>
  <c r="AN172" i="19"/>
  <c r="AN173" i="19"/>
  <c r="AN174" i="19"/>
  <c r="AN175" i="19"/>
  <c r="AN176" i="19"/>
  <c r="AN177" i="19"/>
  <c r="AN178" i="19"/>
  <c r="AN179" i="19"/>
  <c r="AN180" i="19"/>
  <c r="AN181" i="19"/>
  <c r="AN182" i="19"/>
  <c r="AN183" i="19"/>
  <c r="AN184" i="19"/>
  <c r="AN185" i="19"/>
  <c r="AN186" i="19"/>
  <c r="AN187" i="19"/>
  <c r="AN188" i="19"/>
  <c r="AN189" i="19"/>
  <c r="AN190" i="19"/>
  <c r="AN191" i="19"/>
  <c r="AN192" i="19"/>
  <c r="AN193" i="19"/>
  <c r="AN194" i="19"/>
  <c r="AN195" i="19"/>
  <c r="AN196" i="19"/>
  <c r="AN197" i="19"/>
  <c r="AN198" i="19"/>
  <c r="AN199" i="19"/>
  <c r="AN200" i="19"/>
  <c r="AN201" i="19"/>
  <c r="AN202" i="19"/>
  <c r="AN203" i="19"/>
  <c r="AN204" i="19"/>
  <c r="AN205" i="19"/>
  <c r="AN206" i="19"/>
  <c r="AN207" i="19"/>
  <c r="AN208" i="19"/>
  <c r="AN209" i="19"/>
  <c r="AN210" i="19"/>
  <c r="AN211" i="19"/>
  <c r="AN212" i="19"/>
  <c r="AN213" i="19"/>
  <c r="AN214" i="19"/>
  <c r="AN215" i="19"/>
  <c r="AN216" i="19"/>
  <c r="AN217" i="19"/>
  <c r="AN218" i="19"/>
  <c r="AN219" i="19"/>
  <c r="AN220" i="19"/>
  <c r="AN221" i="19"/>
  <c r="AN222" i="19"/>
  <c r="AN223" i="19"/>
  <c r="AN224" i="19"/>
  <c r="AN225" i="19"/>
  <c r="AN226" i="19"/>
  <c r="AN227" i="19"/>
  <c r="AN228" i="19"/>
  <c r="AN229" i="19"/>
  <c r="AN230" i="19"/>
  <c r="AN231" i="19"/>
  <c r="AN232" i="19"/>
  <c r="AN233" i="19"/>
  <c r="AN234" i="19"/>
  <c r="AN235" i="19"/>
  <c r="AN236" i="19"/>
  <c r="AN237" i="19"/>
  <c r="AN238" i="19"/>
  <c r="AN239" i="19"/>
  <c r="AN240" i="19"/>
  <c r="AN241" i="19"/>
  <c r="AN242" i="19"/>
  <c r="AN243" i="19"/>
  <c r="AN244" i="19"/>
  <c r="AN245" i="19"/>
  <c r="AN246" i="19"/>
  <c r="AN247" i="19"/>
  <c r="AN248" i="19"/>
  <c r="AN249" i="19"/>
  <c r="AN250" i="19"/>
  <c r="AN251" i="19"/>
  <c r="AN252" i="19"/>
  <c r="AN253" i="19"/>
  <c r="AN254" i="19"/>
  <c r="AN255" i="19"/>
  <c r="AN256" i="19"/>
  <c r="AN257" i="19"/>
  <c r="AN258" i="19"/>
  <c r="AN259" i="19"/>
  <c r="AN260" i="19"/>
  <c r="AN261" i="19"/>
  <c r="AN262" i="19"/>
  <c r="AN263" i="19"/>
  <c r="AN264" i="19"/>
  <c r="AN265" i="19"/>
  <c r="AN266" i="19"/>
  <c r="AN267" i="19"/>
  <c r="AN268" i="19"/>
  <c r="AN269" i="19"/>
  <c r="AN270" i="19"/>
  <c r="AN271" i="19"/>
  <c r="AN272" i="19"/>
  <c r="AN273" i="19"/>
  <c r="AN274" i="19"/>
  <c r="AN275" i="19"/>
  <c r="AN276" i="19"/>
  <c r="AN277" i="19"/>
  <c r="AN278" i="19"/>
  <c r="AN279" i="19"/>
  <c r="AN280" i="19"/>
  <c r="AN281" i="19"/>
  <c r="AN282" i="19"/>
  <c r="AN283" i="19"/>
  <c r="AN284" i="19"/>
  <c r="AN285" i="19"/>
  <c r="AN286" i="19"/>
  <c r="AN287" i="19"/>
  <c r="AN288" i="19"/>
  <c r="AN289" i="19"/>
  <c r="AN290" i="19"/>
  <c r="AN291" i="19"/>
  <c r="AN292" i="19"/>
  <c r="AN293" i="19"/>
  <c r="AN294" i="19"/>
  <c r="AN295" i="19"/>
  <c r="AN296" i="19"/>
  <c r="AN297" i="19"/>
  <c r="AN298" i="19"/>
  <c r="AN9" i="19"/>
  <c r="Y297" i="25" l="1"/>
  <c r="X297" i="25"/>
  <c r="Y296" i="25"/>
  <c r="X296" i="25"/>
  <c r="W296" i="25"/>
  <c r="Y295" i="25"/>
  <c r="X295" i="25"/>
  <c r="W295" i="25"/>
  <c r="Y294" i="25"/>
  <c r="X294" i="25"/>
  <c r="W294" i="25"/>
  <c r="Y293" i="25"/>
  <c r="X293" i="25"/>
  <c r="W293" i="25"/>
  <c r="Y292" i="25"/>
  <c r="X292" i="25"/>
  <c r="W292" i="25"/>
  <c r="Y291" i="25"/>
  <c r="X291" i="25"/>
  <c r="W291" i="25"/>
  <c r="Y290" i="25"/>
  <c r="X290" i="25"/>
  <c r="W290" i="25"/>
  <c r="Y289" i="25"/>
  <c r="W289" i="25"/>
  <c r="Y288" i="25"/>
  <c r="X288" i="25"/>
  <c r="W288" i="25"/>
  <c r="Y287" i="25"/>
  <c r="X287" i="25"/>
  <c r="W287" i="25"/>
  <c r="Y286" i="25"/>
  <c r="X286" i="25"/>
  <c r="W286" i="25"/>
  <c r="Y285" i="25"/>
  <c r="X285" i="25"/>
  <c r="W285" i="25"/>
  <c r="Y284" i="25"/>
  <c r="X284" i="25"/>
  <c r="W284" i="25"/>
  <c r="Y283" i="25"/>
  <c r="X283" i="25"/>
  <c r="W283" i="25"/>
  <c r="Y282" i="25"/>
  <c r="X282" i="25"/>
  <c r="W282" i="25"/>
  <c r="Y281" i="25"/>
  <c r="X281" i="25"/>
  <c r="W281" i="25"/>
  <c r="Y280" i="25"/>
  <c r="X280" i="25"/>
  <c r="W280" i="25"/>
  <c r="Y279" i="25"/>
  <c r="X279" i="25"/>
  <c r="W279" i="25"/>
  <c r="Y278" i="25"/>
  <c r="X278" i="25"/>
  <c r="W278" i="25"/>
  <c r="Y277" i="25"/>
  <c r="X277" i="25"/>
  <c r="W277" i="25"/>
  <c r="Y276" i="25"/>
  <c r="X276" i="25"/>
  <c r="W276" i="25"/>
  <c r="Y275" i="25"/>
  <c r="X275" i="25"/>
  <c r="W275" i="25"/>
  <c r="Y274" i="25"/>
  <c r="X274" i="25"/>
  <c r="W274" i="25"/>
  <c r="Y273" i="25"/>
  <c r="X273" i="25"/>
  <c r="W273" i="25"/>
  <c r="Y272" i="25"/>
  <c r="X272" i="25"/>
  <c r="W272" i="25"/>
  <c r="Y271" i="25"/>
  <c r="X271" i="25"/>
  <c r="W271" i="25"/>
  <c r="Y270" i="25"/>
  <c r="X270" i="25"/>
  <c r="W270" i="25"/>
  <c r="Y269" i="25"/>
  <c r="X269" i="25"/>
  <c r="W269" i="25"/>
  <c r="Y268" i="25"/>
  <c r="X268" i="25"/>
  <c r="W268" i="25"/>
  <c r="Y267" i="25"/>
  <c r="X267" i="25"/>
  <c r="W267" i="25"/>
  <c r="Y266" i="25"/>
  <c r="X266" i="25"/>
  <c r="W266" i="25"/>
  <c r="Y265" i="25"/>
  <c r="X265" i="25"/>
  <c r="W265" i="25"/>
  <c r="Y264" i="25"/>
  <c r="X264" i="25"/>
  <c r="W264" i="25"/>
  <c r="Y263" i="25"/>
  <c r="X263" i="25"/>
  <c r="W263" i="25"/>
  <c r="Y262" i="25"/>
  <c r="X262" i="25"/>
  <c r="W262" i="25"/>
  <c r="Y261" i="25"/>
  <c r="X261" i="25"/>
  <c r="W261" i="25"/>
  <c r="Y260" i="25"/>
  <c r="X260" i="25"/>
  <c r="W260" i="25"/>
  <c r="Y259" i="25"/>
  <c r="X259" i="25"/>
  <c r="W259" i="25"/>
  <c r="Y258" i="25"/>
  <c r="X258" i="25"/>
  <c r="W258" i="25"/>
  <c r="Y257" i="25"/>
  <c r="X257" i="25"/>
  <c r="W257" i="25"/>
  <c r="Y256" i="25"/>
  <c r="X256" i="25"/>
  <c r="W256" i="25"/>
  <c r="Y255" i="25"/>
  <c r="X255" i="25"/>
  <c r="W255" i="25"/>
  <c r="Y254" i="25"/>
  <c r="X254" i="25"/>
  <c r="W254" i="25"/>
  <c r="Y253" i="25"/>
  <c r="X253" i="25"/>
  <c r="W253" i="25"/>
  <c r="Y252" i="25"/>
  <c r="X252" i="25"/>
  <c r="W252" i="25"/>
  <c r="Y251" i="25"/>
  <c r="X251" i="25"/>
  <c r="W251" i="25"/>
  <c r="Y250" i="25"/>
  <c r="X250" i="25"/>
  <c r="W250" i="25"/>
  <c r="Y249" i="25"/>
  <c r="X249" i="25"/>
  <c r="W249" i="25"/>
  <c r="Y248" i="25"/>
  <c r="X248" i="25"/>
  <c r="W248" i="25"/>
  <c r="Y247" i="25"/>
  <c r="X247" i="25"/>
  <c r="W247" i="25"/>
  <c r="Y246" i="25"/>
  <c r="X246" i="25"/>
  <c r="W246" i="25"/>
  <c r="Y245" i="25"/>
  <c r="X245" i="25"/>
  <c r="W245" i="25"/>
  <c r="Y244" i="25"/>
  <c r="X244" i="25"/>
  <c r="W244" i="25"/>
  <c r="Y243" i="25"/>
  <c r="X243" i="25"/>
  <c r="W243" i="25"/>
  <c r="Y242" i="25"/>
  <c r="X242" i="25"/>
  <c r="W242" i="25"/>
  <c r="Y241" i="25"/>
  <c r="X241" i="25"/>
  <c r="W241" i="25"/>
  <c r="Y240" i="25"/>
  <c r="X240" i="25"/>
  <c r="W240" i="25"/>
  <c r="Y239" i="25"/>
  <c r="X239" i="25"/>
  <c r="W239" i="25"/>
  <c r="Y238" i="25"/>
  <c r="X238" i="25"/>
  <c r="W238" i="25"/>
  <c r="Y237" i="25"/>
  <c r="X237" i="25"/>
  <c r="W237" i="25"/>
  <c r="Y236" i="25"/>
  <c r="X236" i="25"/>
  <c r="W236" i="25"/>
  <c r="Y235" i="25"/>
  <c r="X235" i="25"/>
  <c r="W235" i="25"/>
  <c r="Y234" i="25"/>
  <c r="X234" i="25"/>
  <c r="W234" i="25"/>
  <c r="Y233" i="25"/>
  <c r="X233" i="25"/>
  <c r="W233" i="25"/>
  <c r="Y232" i="25"/>
  <c r="X232" i="25"/>
  <c r="W232" i="25"/>
  <c r="Y231" i="25"/>
  <c r="X231" i="25"/>
  <c r="W231" i="25"/>
  <c r="Y230" i="25"/>
  <c r="X230" i="25"/>
  <c r="W230" i="25"/>
  <c r="Y229" i="25"/>
  <c r="X229" i="25"/>
  <c r="W229" i="25"/>
  <c r="Y228" i="25"/>
  <c r="X228" i="25"/>
  <c r="W228" i="25"/>
  <c r="Y227" i="25"/>
  <c r="X227" i="25"/>
  <c r="W227" i="25"/>
  <c r="Y226" i="25"/>
  <c r="X226" i="25"/>
  <c r="W226" i="25"/>
  <c r="Y225" i="25"/>
  <c r="X225" i="25"/>
  <c r="W225" i="25"/>
  <c r="Y224" i="25"/>
  <c r="X224" i="25"/>
  <c r="W224" i="25"/>
  <c r="Y223" i="25"/>
  <c r="X223" i="25"/>
  <c r="W223" i="25"/>
  <c r="Y222" i="25"/>
  <c r="X222" i="25"/>
  <c r="W222" i="25"/>
  <c r="Y221" i="25"/>
  <c r="X221" i="25"/>
  <c r="W221" i="25"/>
  <c r="Y220" i="25"/>
  <c r="X220" i="25"/>
  <c r="W220" i="25"/>
  <c r="Y219" i="25"/>
  <c r="X219" i="25"/>
  <c r="W219" i="25"/>
  <c r="Y218" i="25"/>
  <c r="X218" i="25"/>
  <c r="W218" i="25"/>
  <c r="Y217" i="25"/>
  <c r="X217" i="25"/>
  <c r="W217" i="25"/>
  <c r="Y216" i="25"/>
  <c r="X216" i="25"/>
  <c r="W216" i="25"/>
  <c r="Y215" i="25"/>
  <c r="X215" i="25"/>
  <c r="W215" i="25"/>
  <c r="Y214" i="25"/>
  <c r="X214" i="25"/>
  <c r="W214" i="25"/>
  <c r="Y213" i="25"/>
  <c r="X213" i="25"/>
  <c r="W213" i="25"/>
  <c r="Y212" i="25"/>
  <c r="X212" i="25"/>
  <c r="W212" i="25"/>
  <c r="Y211" i="25"/>
  <c r="X211" i="25"/>
  <c r="W211" i="25"/>
  <c r="Y210" i="25"/>
  <c r="X210" i="25"/>
  <c r="W210" i="25"/>
  <c r="Y209" i="25"/>
  <c r="X209" i="25"/>
  <c r="W209" i="25"/>
  <c r="Y208" i="25"/>
  <c r="X208" i="25"/>
  <c r="W208" i="25"/>
  <c r="Y207" i="25"/>
  <c r="X207" i="25"/>
  <c r="W207" i="25"/>
  <c r="Y206" i="25"/>
  <c r="X206" i="25"/>
  <c r="W206" i="25"/>
  <c r="Y205" i="25"/>
  <c r="X205" i="25"/>
  <c r="W205" i="25"/>
  <c r="Y204" i="25"/>
  <c r="X204" i="25"/>
  <c r="W204" i="25"/>
  <c r="Y203" i="25"/>
  <c r="X203" i="25"/>
  <c r="W203" i="25"/>
  <c r="Y202" i="25"/>
  <c r="X202" i="25"/>
  <c r="W202" i="25"/>
  <c r="Y201" i="25"/>
  <c r="X201" i="25"/>
  <c r="W201" i="25"/>
  <c r="Y200" i="25"/>
  <c r="X200" i="25"/>
  <c r="W200" i="25"/>
  <c r="Y199" i="25"/>
  <c r="X199" i="25"/>
  <c r="W199" i="25"/>
  <c r="Y198" i="25"/>
  <c r="X198" i="25"/>
  <c r="W198" i="25"/>
  <c r="Y197" i="25"/>
  <c r="X197" i="25"/>
  <c r="W197" i="25"/>
  <c r="Y196" i="25"/>
  <c r="X196" i="25"/>
  <c r="W196" i="25"/>
  <c r="Y195" i="25"/>
  <c r="X195" i="25"/>
  <c r="W195" i="25"/>
  <c r="Y194" i="25"/>
  <c r="X194" i="25"/>
  <c r="W194" i="25"/>
  <c r="Y193" i="25"/>
  <c r="X193" i="25"/>
  <c r="W193" i="25"/>
  <c r="Y192" i="25"/>
  <c r="X192" i="25"/>
  <c r="W192" i="25"/>
  <c r="Y191" i="25"/>
  <c r="X191" i="25"/>
  <c r="W191" i="25"/>
  <c r="Y190" i="25"/>
  <c r="X190" i="25"/>
  <c r="W190" i="25"/>
  <c r="Y189" i="25"/>
  <c r="X189" i="25"/>
  <c r="W189" i="25"/>
  <c r="Y188" i="25"/>
  <c r="X188" i="25"/>
  <c r="W188" i="25"/>
  <c r="Y187" i="25"/>
  <c r="X187" i="25"/>
  <c r="W187" i="25"/>
  <c r="Y186" i="25"/>
  <c r="X186" i="25"/>
  <c r="W186" i="25"/>
  <c r="Y185" i="25"/>
  <c r="X185" i="25"/>
  <c r="W185" i="25"/>
  <c r="Y184" i="25"/>
  <c r="X184" i="25"/>
  <c r="W184" i="25"/>
  <c r="Y183" i="25"/>
  <c r="X183" i="25"/>
  <c r="W183" i="25"/>
  <c r="Y182" i="25"/>
  <c r="X182" i="25"/>
  <c r="W182" i="25"/>
  <c r="Y181" i="25"/>
  <c r="X181" i="25"/>
  <c r="W181" i="25"/>
  <c r="Y180" i="25"/>
  <c r="X180" i="25"/>
  <c r="W180" i="25"/>
  <c r="Y179" i="25"/>
  <c r="X179" i="25"/>
  <c r="W179" i="25"/>
  <c r="Y178" i="25"/>
  <c r="X178" i="25"/>
  <c r="W178" i="25"/>
  <c r="Y177" i="25"/>
  <c r="X177" i="25"/>
  <c r="W177" i="25"/>
  <c r="Y176" i="25"/>
  <c r="X176" i="25"/>
  <c r="W176" i="25"/>
  <c r="Y175" i="25"/>
  <c r="X175" i="25"/>
  <c r="W175" i="25"/>
  <c r="Y174" i="25"/>
  <c r="X174" i="25"/>
  <c r="W174" i="25"/>
  <c r="Y173" i="25"/>
  <c r="X173" i="25"/>
  <c r="W173" i="25"/>
  <c r="Y172" i="25"/>
  <c r="X172" i="25"/>
  <c r="W172" i="25"/>
  <c r="Y171" i="25"/>
  <c r="X171" i="25"/>
  <c r="W171" i="25"/>
  <c r="Y170" i="25"/>
  <c r="X170" i="25"/>
  <c r="W170" i="25"/>
  <c r="Y169" i="25"/>
  <c r="X169" i="25"/>
  <c r="W169" i="25"/>
  <c r="Y168" i="25"/>
  <c r="X168" i="25"/>
  <c r="W168" i="25"/>
  <c r="Y167" i="25"/>
  <c r="X167" i="25"/>
  <c r="W167" i="25"/>
  <c r="Y166" i="25"/>
  <c r="X166" i="25"/>
  <c r="W166" i="25"/>
  <c r="Y165" i="25"/>
  <c r="X165" i="25"/>
  <c r="W165" i="25"/>
  <c r="Y164" i="25"/>
  <c r="X164" i="25"/>
  <c r="W164" i="25"/>
  <c r="Y163" i="25"/>
  <c r="X163" i="25"/>
  <c r="W163" i="25"/>
  <c r="Y162" i="25"/>
  <c r="X162" i="25"/>
  <c r="W162" i="25"/>
  <c r="Y161" i="25"/>
  <c r="X161" i="25"/>
  <c r="W161" i="25"/>
  <c r="Y160" i="25"/>
  <c r="X160" i="25"/>
  <c r="W160" i="25"/>
  <c r="Y159" i="25"/>
  <c r="X159" i="25"/>
  <c r="W159" i="25"/>
  <c r="Y158" i="25"/>
  <c r="X158" i="25"/>
  <c r="W158" i="25"/>
  <c r="Y157" i="25"/>
  <c r="X157" i="25"/>
  <c r="W157" i="25"/>
  <c r="Y156" i="25"/>
  <c r="X156" i="25"/>
  <c r="W156" i="25"/>
  <c r="Y155" i="25"/>
  <c r="X155" i="25"/>
  <c r="W155" i="25"/>
  <c r="Y154" i="25"/>
  <c r="X154" i="25"/>
  <c r="W154" i="25"/>
  <c r="Y153" i="25"/>
  <c r="X153" i="25"/>
  <c r="W153" i="25"/>
  <c r="Y152" i="25"/>
  <c r="X152" i="25"/>
  <c r="W152" i="25"/>
  <c r="Y151" i="25"/>
  <c r="X151" i="25"/>
  <c r="W151" i="25"/>
  <c r="Y150" i="25"/>
  <c r="X150" i="25"/>
  <c r="W150" i="25"/>
  <c r="Y149" i="25"/>
  <c r="X149" i="25"/>
  <c r="W149" i="25"/>
  <c r="Y148" i="25"/>
  <c r="X148" i="25"/>
  <c r="W148" i="25"/>
  <c r="Y147" i="25"/>
  <c r="X147" i="25"/>
  <c r="W147" i="25"/>
  <c r="Y146" i="25"/>
  <c r="X146" i="25"/>
  <c r="W146" i="25"/>
  <c r="Y145" i="25"/>
  <c r="X145" i="25"/>
  <c r="W145" i="25"/>
  <c r="Y144" i="25"/>
  <c r="X144" i="25"/>
  <c r="W144" i="25"/>
  <c r="Y143" i="25"/>
  <c r="X143" i="25"/>
  <c r="W143" i="25"/>
  <c r="Y142" i="25"/>
  <c r="X142" i="25"/>
  <c r="W142" i="25"/>
  <c r="Y141" i="25"/>
  <c r="X141" i="25"/>
  <c r="W141" i="25"/>
  <c r="Y140" i="25"/>
  <c r="X140" i="25"/>
  <c r="W140" i="25"/>
  <c r="Y139" i="25"/>
  <c r="X139" i="25"/>
  <c r="W139" i="25"/>
  <c r="Y138" i="25"/>
  <c r="X138" i="25"/>
  <c r="W138" i="25"/>
  <c r="Y137" i="25"/>
  <c r="X137" i="25"/>
  <c r="W137" i="25"/>
  <c r="Y136" i="25"/>
  <c r="X136" i="25"/>
  <c r="W136" i="25"/>
  <c r="Y135" i="25"/>
  <c r="X135" i="25"/>
  <c r="W135" i="25"/>
  <c r="Y134" i="25"/>
  <c r="X134" i="25"/>
  <c r="W134" i="25"/>
  <c r="Y133" i="25"/>
  <c r="X133" i="25"/>
  <c r="W133" i="25"/>
  <c r="Y132" i="25"/>
  <c r="X132" i="25"/>
  <c r="W132" i="25"/>
  <c r="Y131" i="25"/>
  <c r="X131" i="25"/>
  <c r="W131" i="25"/>
  <c r="Y130" i="25"/>
  <c r="X130" i="25"/>
  <c r="W130" i="25"/>
  <c r="Y129" i="25"/>
  <c r="X129" i="25"/>
  <c r="W129" i="25"/>
  <c r="Y128" i="25"/>
  <c r="X128" i="25"/>
  <c r="W128" i="25"/>
  <c r="Y127" i="25"/>
  <c r="X127" i="25"/>
  <c r="W127" i="25"/>
  <c r="Y126" i="25"/>
  <c r="X126" i="25"/>
  <c r="W126" i="25"/>
  <c r="Y125" i="25"/>
  <c r="X125" i="25"/>
  <c r="W125" i="25"/>
  <c r="Y124" i="25"/>
  <c r="X124" i="25"/>
  <c r="W124" i="25"/>
  <c r="Y123" i="25"/>
  <c r="X123" i="25"/>
  <c r="W123" i="25"/>
  <c r="Y122" i="25"/>
  <c r="X122" i="25"/>
  <c r="W122" i="25"/>
  <c r="Y121" i="25"/>
  <c r="X121" i="25"/>
  <c r="W121" i="25"/>
  <c r="Y120" i="25"/>
  <c r="X120" i="25"/>
  <c r="W120" i="25"/>
  <c r="Y119" i="25"/>
  <c r="X119" i="25"/>
  <c r="W119" i="25"/>
  <c r="Y118" i="25"/>
  <c r="X118" i="25"/>
  <c r="W118" i="25"/>
  <c r="Y117" i="25"/>
  <c r="X117" i="25"/>
  <c r="W117" i="25"/>
  <c r="Y116" i="25"/>
  <c r="X116" i="25"/>
  <c r="W116" i="25"/>
  <c r="Y115" i="25"/>
  <c r="X115" i="25"/>
  <c r="W115" i="25"/>
  <c r="Y114" i="25"/>
  <c r="X114" i="25"/>
  <c r="W114" i="25"/>
  <c r="Y113" i="25"/>
  <c r="X113" i="25"/>
  <c r="W113" i="25"/>
  <c r="Y112" i="25"/>
  <c r="X112" i="25"/>
  <c r="W112" i="25"/>
  <c r="Y111" i="25"/>
  <c r="X111" i="25"/>
  <c r="W111" i="25"/>
  <c r="Y110" i="25"/>
  <c r="X110" i="25"/>
  <c r="W110" i="25"/>
  <c r="Y109" i="25"/>
  <c r="X109" i="25"/>
  <c r="W109" i="25"/>
  <c r="Y108" i="25"/>
  <c r="X108" i="25"/>
  <c r="W108" i="25"/>
  <c r="Y107" i="25"/>
  <c r="X107" i="25"/>
  <c r="W107" i="25"/>
  <c r="Y106" i="25"/>
  <c r="X106" i="25"/>
  <c r="W106" i="25"/>
  <c r="Y105" i="25"/>
  <c r="X105" i="25"/>
  <c r="W105" i="25"/>
  <c r="Y104" i="25"/>
  <c r="X104" i="25"/>
  <c r="W104" i="25"/>
  <c r="Y103" i="25"/>
  <c r="X103" i="25"/>
  <c r="W103" i="25"/>
  <c r="Y102" i="25"/>
  <c r="X102" i="25"/>
  <c r="W102" i="25"/>
  <c r="Y101" i="25"/>
  <c r="X101" i="25"/>
  <c r="W101" i="25"/>
  <c r="Y100" i="25"/>
  <c r="X100" i="25"/>
  <c r="W100" i="25"/>
  <c r="Y99" i="25"/>
  <c r="X99" i="25"/>
  <c r="W99" i="25"/>
  <c r="Y98" i="25"/>
  <c r="X98" i="25"/>
  <c r="W98" i="25"/>
  <c r="Y97" i="25"/>
  <c r="X97" i="25"/>
  <c r="W97" i="25"/>
  <c r="Y96" i="25"/>
  <c r="X96" i="25"/>
  <c r="W96" i="25"/>
  <c r="Y95" i="25"/>
  <c r="X95" i="25"/>
  <c r="W95" i="25"/>
  <c r="Y94" i="25"/>
  <c r="X94" i="25"/>
  <c r="W94" i="25"/>
  <c r="Y93" i="25"/>
  <c r="X93" i="25"/>
  <c r="W93" i="25"/>
  <c r="Y92" i="25"/>
  <c r="X92" i="25"/>
  <c r="W92" i="25"/>
  <c r="Y91" i="25"/>
  <c r="X91" i="25"/>
  <c r="W91" i="25"/>
  <c r="Y90" i="25"/>
  <c r="X90" i="25"/>
  <c r="W90" i="25"/>
  <c r="Y89" i="25"/>
  <c r="X89" i="25"/>
  <c r="W89" i="25"/>
  <c r="Y88" i="25"/>
  <c r="X88" i="25"/>
  <c r="W88" i="25"/>
  <c r="Y87" i="25"/>
  <c r="X87" i="25"/>
  <c r="W87" i="25"/>
  <c r="Y86" i="25"/>
  <c r="X86" i="25"/>
  <c r="W86" i="25"/>
  <c r="Y85" i="25"/>
  <c r="X85" i="25"/>
  <c r="W85" i="25"/>
  <c r="Y84" i="25"/>
  <c r="X84" i="25"/>
  <c r="W84" i="25"/>
  <c r="Y83" i="25"/>
  <c r="X83" i="25"/>
  <c r="W83" i="25"/>
  <c r="Y82" i="25"/>
  <c r="X82" i="25"/>
  <c r="W82" i="25"/>
  <c r="Y81" i="25"/>
  <c r="X81" i="25"/>
  <c r="W81" i="25"/>
  <c r="Y80" i="25"/>
  <c r="X80" i="25"/>
  <c r="W80" i="25"/>
  <c r="Y79" i="25"/>
  <c r="X79" i="25"/>
  <c r="W79" i="25"/>
  <c r="Y78" i="25"/>
  <c r="X78" i="25"/>
  <c r="W78" i="25"/>
  <c r="Y77" i="25"/>
  <c r="X77" i="25"/>
  <c r="W77" i="25"/>
  <c r="Y76" i="25"/>
  <c r="X76" i="25"/>
  <c r="W76" i="25"/>
  <c r="Y75" i="25"/>
  <c r="X75" i="25"/>
  <c r="W75" i="25"/>
  <c r="Y74" i="25"/>
  <c r="X74" i="25"/>
  <c r="W74" i="25"/>
  <c r="Y73" i="25"/>
  <c r="X73" i="25"/>
  <c r="W73" i="25"/>
  <c r="Y72" i="25"/>
  <c r="X72" i="25"/>
  <c r="W72" i="25"/>
  <c r="Y71" i="25"/>
  <c r="X71" i="25"/>
  <c r="W71" i="25"/>
  <c r="Y70" i="25"/>
  <c r="X70" i="25"/>
  <c r="W70" i="25"/>
  <c r="Y69" i="25"/>
  <c r="X69" i="25"/>
  <c r="W69" i="25"/>
  <c r="Y68" i="25"/>
  <c r="X68" i="25"/>
  <c r="W68" i="25"/>
  <c r="Y67" i="25"/>
  <c r="X67" i="25"/>
  <c r="W67" i="25"/>
  <c r="Y66" i="25"/>
  <c r="X66" i="25"/>
  <c r="W66" i="25"/>
  <c r="Y65" i="25"/>
  <c r="X65" i="25"/>
  <c r="W65" i="25"/>
  <c r="Y64" i="25"/>
  <c r="X64" i="25"/>
  <c r="W64" i="25"/>
  <c r="Y63" i="25"/>
  <c r="X63" i="25"/>
  <c r="W63" i="25"/>
  <c r="Y62" i="25"/>
  <c r="X62" i="25"/>
  <c r="W62" i="25"/>
  <c r="Y61" i="25"/>
  <c r="X61" i="25"/>
  <c r="W61" i="25"/>
  <c r="Y60" i="25"/>
  <c r="X60" i="25"/>
  <c r="W60" i="25"/>
  <c r="Y59" i="25"/>
  <c r="X59" i="25"/>
  <c r="W59" i="25"/>
  <c r="Y58" i="25"/>
  <c r="X58" i="25"/>
  <c r="W58" i="25"/>
  <c r="Y57" i="25"/>
  <c r="X57" i="25"/>
  <c r="W57" i="25"/>
  <c r="Y56" i="25"/>
  <c r="X56" i="25"/>
  <c r="W56" i="25"/>
  <c r="Y55" i="25"/>
  <c r="X55" i="25"/>
  <c r="W55" i="25"/>
  <c r="Y54" i="25"/>
  <c r="X54" i="25"/>
  <c r="W54" i="25"/>
  <c r="Y53" i="25"/>
  <c r="X53" i="25"/>
  <c r="W53" i="25"/>
  <c r="Y52" i="25"/>
  <c r="X52" i="25"/>
  <c r="W52" i="25"/>
  <c r="Y51" i="25"/>
  <c r="X51" i="25"/>
  <c r="W51" i="25"/>
  <c r="Y50" i="25"/>
  <c r="X50" i="25"/>
  <c r="W50" i="25"/>
  <c r="Y49" i="25"/>
  <c r="X49" i="25"/>
  <c r="W49" i="25"/>
  <c r="Y48" i="25"/>
  <c r="X48" i="25"/>
  <c r="W48" i="25"/>
  <c r="Y47" i="25"/>
  <c r="X47" i="25"/>
  <c r="W47" i="25"/>
  <c r="Y46" i="25"/>
  <c r="X46" i="25"/>
  <c r="W46" i="25"/>
  <c r="Y45" i="25"/>
  <c r="X45" i="25"/>
  <c r="W45" i="25"/>
  <c r="Y44" i="25"/>
  <c r="X44" i="25"/>
  <c r="W44" i="25"/>
  <c r="Y43" i="25"/>
  <c r="X43" i="25"/>
  <c r="W43" i="25"/>
  <c r="Y42" i="25"/>
  <c r="X42" i="25"/>
  <c r="W42" i="25"/>
  <c r="Y41" i="25"/>
  <c r="X41" i="25"/>
  <c r="W41" i="25"/>
  <c r="Y40" i="25"/>
  <c r="X40" i="25"/>
  <c r="W40" i="25"/>
  <c r="Y39" i="25"/>
  <c r="X39" i="25"/>
  <c r="W39" i="25"/>
  <c r="Y38" i="25"/>
  <c r="X38" i="25"/>
  <c r="W38" i="25"/>
  <c r="Y37" i="25"/>
  <c r="X37" i="25"/>
  <c r="W37" i="25"/>
  <c r="Y36" i="25"/>
  <c r="X36" i="25"/>
  <c r="W36" i="25"/>
  <c r="Y35" i="25"/>
  <c r="X35" i="25"/>
  <c r="W35" i="25"/>
  <c r="Y34" i="25"/>
  <c r="X34" i="25"/>
  <c r="W34" i="25"/>
  <c r="Y33" i="25"/>
  <c r="X33" i="25"/>
  <c r="W33" i="25"/>
  <c r="Y32" i="25"/>
  <c r="X32" i="25"/>
  <c r="W32" i="25"/>
  <c r="Y31" i="25"/>
  <c r="X31" i="25"/>
  <c r="W31" i="25"/>
  <c r="Y30" i="25"/>
  <c r="X30" i="25"/>
  <c r="W30" i="25"/>
  <c r="Y29" i="25"/>
  <c r="X29" i="25"/>
  <c r="W29" i="25"/>
  <c r="Y28" i="25"/>
  <c r="X28" i="25"/>
  <c r="W28" i="25"/>
  <c r="Y27" i="25"/>
  <c r="X27" i="25"/>
  <c r="W27" i="25"/>
  <c r="Y26" i="25"/>
  <c r="X26" i="25"/>
  <c r="W26" i="25"/>
  <c r="Y25" i="25"/>
  <c r="X25" i="25"/>
  <c r="W25" i="25"/>
  <c r="Y24" i="25"/>
  <c r="X24" i="25"/>
  <c r="W24" i="25"/>
  <c r="Y23" i="25"/>
  <c r="X23" i="25"/>
  <c r="W23" i="25"/>
  <c r="Y22" i="25"/>
  <c r="X22" i="25"/>
  <c r="W22" i="25"/>
  <c r="Y21" i="25"/>
  <c r="X21" i="25"/>
  <c r="W21" i="25"/>
  <c r="Y20" i="25"/>
  <c r="X20" i="25"/>
  <c r="W20" i="25"/>
  <c r="Y19" i="25"/>
  <c r="X19" i="25"/>
  <c r="W19" i="25"/>
  <c r="Y18" i="25"/>
  <c r="X18" i="25"/>
  <c r="W18" i="25"/>
  <c r="Y17" i="25"/>
  <c r="X17" i="25"/>
  <c r="W17" i="25"/>
  <c r="Y16" i="25"/>
  <c r="X16" i="25"/>
  <c r="W16" i="25"/>
  <c r="Y15" i="25"/>
  <c r="X15" i="25"/>
  <c r="W15" i="25"/>
  <c r="Y14" i="25"/>
  <c r="X14" i="25"/>
  <c r="W14" i="25"/>
  <c r="Y13" i="25"/>
  <c r="X13" i="25"/>
  <c r="W13" i="25"/>
  <c r="Y12" i="25"/>
  <c r="X12" i="25"/>
  <c r="W12" i="25"/>
  <c r="Y11" i="25"/>
  <c r="X11" i="25"/>
  <c r="W11" i="25"/>
  <c r="Y10" i="25"/>
  <c r="X10" i="25"/>
  <c r="W10" i="25"/>
  <c r="Y9" i="25"/>
  <c r="X9" i="25"/>
  <c r="W9" i="25"/>
  <c r="Y8" i="25"/>
  <c r="X8" i="25"/>
  <c r="W8" i="25"/>
  <c r="AM298" i="19"/>
  <c r="AL298" i="19"/>
  <c r="AK298" i="19"/>
  <c r="AJ298" i="19"/>
  <c r="AI298" i="19"/>
  <c r="AH298" i="19"/>
  <c r="AG298" i="19"/>
  <c r="AF298" i="19"/>
  <c r="AM297" i="19"/>
  <c r="AL297" i="19"/>
  <c r="AK297" i="19"/>
  <c r="AJ297" i="19"/>
  <c r="AI297" i="19"/>
  <c r="AH297" i="19"/>
  <c r="AG297" i="19"/>
  <c r="AF297" i="19"/>
  <c r="AM296" i="19"/>
  <c r="AL296" i="19"/>
  <c r="AK296" i="19"/>
  <c r="AJ296" i="19"/>
  <c r="AI296" i="19"/>
  <c r="AH296" i="19"/>
  <c r="AG296" i="19"/>
  <c r="AF296" i="19"/>
  <c r="AM295" i="19"/>
  <c r="AL295" i="19"/>
  <c r="AK295" i="19"/>
  <c r="AJ295" i="19"/>
  <c r="AI295" i="19"/>
  <c r="AH295" i="19"/>
  <c r="AG295" i="19"/>
  <c r="AF295" i="19"/>
  <c r="AM294" i="19"/>
  <c r="AL294" i="19"/>
  <c r="AK294" i="19"/>
  <c r="AJ294" i="19"/>
  <c r="AI294" i="19"/>
  <c r="AH294" i="19"/>
  <c r="AG294" i="19"/>
  <c r="AF294" i="19"/>
  <c r="AM293" i="19"/>
  <c r="AL293" i="19"/>
  <c r="AK293" i="19"/>
  <c r="AJ293" i="19"/>
  <c r="AI293" i="19"/>
  <c r="AH293" i="19"/>
  <c r="AG293" i="19"/>
  <c r="AF293" i="19"/>
  <c r="AM292" i="19"/>
  <c r="AL292" i="19"/>
  <c r="AK292" i="19"/>
  <c r="AJ292" i="19"/>
  <c r="AI292" i="19"/>
  <c r="AH292" i="19"/>
  <c r="AG292" i="19"/>
  <c r="AF292" i="19"/>
  <c r="AM291" i="19"/>
  <c r="AL291" i="19"/>
  <c r="AK291" i="19"/>
  <c r="AJ291" i="19"/>
  <c r="AI291" i="19"/>
  <c r="AH291" i="19"/>
  <c r="AG291" i="19"/>
  <c r="AF291" i="19"/>
  <c r="AM290" i="19"/>
  <c r="AL290" i="19"/>
  <c r="AK290" i="19"/>
  <c r="AJ290" i="19"/>
  <c r="AI290" i="19"/>
  <c r="AH290" i="19"/>
  <c r="AG290" i="19"/>
  <c r="AF290" i="19"/>
  <c r="AM289" i="19"/>
  <c r="AL289" i="19"/>
  <c r="AK289" i="19"/>
  <c r="AJ289" i="19"/>
  <c r="AI289" i="19"/>
  <c r="AH289" i="19"/>
  <c r="AG289" i="19"/>
  <c r="AF289" i="19"/>
  <c r="AM288" i="19"/>
  <c r="AL288" i="19"/>
  <c r="AK288" i="19"/>
  <c r="AJ288" i="19"/>
  <c r="AI288" i="19"/>
  <c r="AH288" i="19"/>
  <c r="AG288" i="19"/>
  <c r="AF288" i="19"/>
  <c r="AM287" i="19"/>
  <c r="AL287" i="19"/>
  <c r="AK287" i="19"/>
  <c r="AJ287" i="19"/>
  <c r="AI287" i="19"/>
  <c r="AH287" i="19"/>
  <c r="AG287" i="19"/>
  <c r="AF287" i="19"/>
  <c r="AM286" i="19"/>
  <c r="AL286" i="19"/>
  <c r="AK286" i="19"/>
  <c r="AJ286" i="19"/>
  <c r="AI286" i="19"/>
  <c r="AH286" i="19"/>
  <c r="AG286" i="19"/>
  <c r="AF286" i="19"/>
  <c r="AM285" i="19"/>
  <c r="AL285" i="19"/>
  <c r="AK285" i="19"/>
  <c r="AJ285" i="19"/>
  <c r="AI285" i="19"/>
  <c r="AH285" i="19"/>
  <c r="AG285" i="19"/>
  <c r="AF285" i="19"/>
  <c r="AM284" i="19"/>
  <c r="AL284" i="19"/>
  <c r="AK284" i="19"/>
  <c r="AJ284" i="19"/>
  <c r="AI284" i="19"/>
  <c r="AH284" i="19"/>
  <c r="AG284" i="19"/>
  <c r="AF284" i="19"/>
  <c r="AM283" i="19"/>
  <c r="AL283" i="19"/>
  <c r="AK283" i="19"/>
  <c r="AJ283" i="19"/>
  <c r="AI283" i="19"/>
  <c r="AH283" i="19"/>
  <c r="AG283" i="19"/>
  <c r="AF283" i="19"/>
  <c r="AM282" i="19"/>
  <c r="AL282" i="19"/>
  <c r="AK282" i="19"/>
  <c r="AJ282" i="19"/>
  <c r="AI282" i="19"/>
  <c r="AH282" i="19"/>
  <c r="AG282" i="19"/>
  <c r="AF282" i="19"/>
  <c r="AM281" i="19"/>
  <c r="AL281" i="19"/>
  <c r="AK281" i="19"/>
  <c r="AJ281" i="19"/>
  <c r="AI281" i="19"/>
  <c r="AH281" i="19"/>
  <c r="AG281" i="19"/>
  <c r="AF281" i="19"/>
  <c r="AM280" i="19"/>
  <c r="AL280" i="19"/>
  <c r="AK280" i="19"/>
  <c r="AJ280" i="19"/>
  <c r="AI280" i="19"/>
  <c r="AH280" i="19"/>
  <c r="AG280" i="19"/>
  <c r="AF280" i="19"/>
  <c r="AM279" i="19"/>
  <c r="AL279" i="19"/>
  <c r="AK279" i="19"/>
  <c r="AJ279" i="19"/>
  <c r="AI279" i="19"/>
  <c r="AH279" i="19"/>
  <c r="AG279" i="19"/>
  <c r="AF279" i="19"/>
  <c r="AM278" i="19"/>
  <c r="AL278" i="19"/>
  <c r="AK278" i="19"/>
  <c r="AJ278" i="19"/>
  <c r="AI278" i="19"/>
  <c r="AH278" i="19"/>
  <c r="AG278" i="19"/>
  <c r="AF278" i="19"/>
  <c r="AM277" i="19"/>
  <c r="AL277" i="19"/>
  <c r="AK277" i="19"/>
  <c r="AJ277" i="19"/>
  <c r="AI277" i="19"/>
  <c r="AH277" i="19"/>
  <c r="AG277" i="19"/>
  <c r="AF277" i="19"/>
  <c r="AM276" i="19"/>
  <c r="AL276" i="19"/>
  <c r="AK276" i="19"/>
  <c r="AJ276" i="19"/>
  <c r="AI276" i="19"/>
  <c r="AH276" i="19"/>
  <c r="AG276" i="19"/>
  <c r="AF276" i="19"/>
  <c r="AM275" i="19"/>
  <c r="AL275" i="19"/>
  <c r="AK275" i="19"/>
  <c r="AJ275" i="19"/>
  <c r="AI275" i="19"/>
  <c r="AH275" i="19"/>
  <c r="AG275" i="19"/>
  <c r="AF275" i="19"/>
  <c r="AM274" i="19"/>
  <c r="AL274" i="19"/>
  <c r="AK274" i="19"/>
  <c r="AJ274" i="19"/>
  <c r="AI274" i="19"/>
  <c r="AH274" i="19"/>
  <c r="AG274" i="19"/>
  <c r="AF274" i="19"/>
  <c r="AM273" i="19"/>
  <c r="AL273" i="19"/>
  <c r="AK273" i="19"/>
  <c r="AJ273" i="19"/>
  <c r="AI273" i="19"/>
  <c r="AH273" i="19"/>
  <c r="AG273" i="19"/>
  <c r="AF273" i="19"/>
  <c r="AM272" i="19"/>
  <c r="AL272" i="19"/>
  <c r="AK272" i="19"/>
  <c r="AJ272" i="19"/>
  <c r="AI272" i="19"/>
  <c r="AH272" i="19"/>
  <c r="AG272" i="19"/>
  <c r="AF272" i="19"/>
  <c r="AM271" i="19"/>
  <c r="AL271" i="19"/>
  <c r="AK271" i="19"/>
  <c r="AJ271" i="19"/>
  <c r="AI271" i="19"/>
  <c r="AH271" i="19"/>
  <c r="AG271" i="19"/>
  <c r="AF271" i="19"/>
  <c r="AM270" i="19"/>
  <c r="AL270" i="19"/>
  <c r="AK270" i="19"/>
  <c r="AJ270" i="19"/>
  <c r="AI270" i="19"/>
  <c r="AH270" i="19"/>
  <c r="AG270" i="19"/>
  <c r="AF270" i="19"/>
  <c r="AM269" i="19"/>
  <c r="AL269" i="19"/>
  <c r="AK269" i="19"/>
  <c r="AJ269" i="19"/>
  <c r="AI269" i="19"/>
  <c r="AH269" i="19"/>
  <c r="AG269" i="19"/>
  <c r="AF269" i="19"/>
  <c r="AM268" i="19"/>
  <c r="AL268" i="19"/>
  <c r="AK268" i="19"/>
  <c r="AJ268" i="19"/>
  <c r="AI268" i="19"/>
  <c r="AH268" i="19"/>
  <c r="AG268" i="19"/>
  <c r="AF268" i="19"/>
  <c r="AM267" i="19"/>
  <c r="AL267" i="19"/>
  <c r="AK267" i="19"/>
  <c r="AJ267" i="19"/>
  <c r="AI267" i="19"/>
  <c r="AH267" i="19"/>
  <c r="AG267" i="19"/>
  <c r="AF267" i="19"/>
  <c r="AM266" i="19"/>
  <c r="AL266" i="19"/>
  <c r="AK266" i="19"/>
  <c r="AJ266" i="19"/>
  <c r="AI266" i="19"/>
  <c r="AH266" i="19"/>
  <c r="AG266" i="19"/>
  <c r="AF266" i="19"/>
  <c r="AM265" i="19"/>
  <c r="AL265" i="19"/>
  <c r="AK265" i="19"/>
  <c r="AJ265" i="19"/>
  <c r="AI265" i="19"/>
  <c r="AH265" i="19"/>
  <c r="AG265" i="19"/>
  <c r="AF265" i="19"/>
  <c r="AM264" i="19"/>
  <c r="AL264" i="19"/>
  <c r="AK264" i="19"/>
  <c r="AJ264" i="19"/>
  <c r="AI264" i="19"/>
  <c r="AH264" i="19"/>
  <c r="AG264" i="19"/>
  <c r="AF264" i="19"/>
  <c r="AM263" i="19"/>
  <c r="AL263" i="19"/>
  <c r="AK263" i="19"/>
  <c r="AJ263" i="19"/>
  <c r="AI263" i="19"/>
  <c r="AH263" i="19"/>
  <c r="AG263" i="19"/>
  <c r="AF263" i="19"/>
  <c r="AM262" i="19"/>
  <c r="AL262" i="19"/>
  <c r="AK262" i="19"/>
  <c r="AJ262" i="19"/>
  <c r="AI262" i="19"/>
  <c r="AH262" i="19"/>
  <c r="AG262" i="19"/>
  <c r="AF262" i="19"/>
  <c r="AM261" i="19"/>
  <c r="AL261" i="19"/>
  <c r="AK261" i="19"/>
  <c r="AJ261" i="19"/>
  <c r="AI261" i="19"/>
  <c r="AH261" i="19"/>
  <c r="AG261" i="19"/>
  <c r="AF261" i="19"/>
  <c r="AM260" i="19"/>
  <c r="AL260" i="19"/>
  <c r="AK260" i="19"/>
  <c r="AJ260" i="19"/>
  <c r="AI260" i="19"/>
  <c r="AH260" i="19"/>
  <c r="AG260" i="19"/>
  <c r="AF260" i="19"/>
  <c r="AM259" i="19"/>
  <c r="AL259" i="19"/>
  <c r="AK259" i="19"/>
  <c r="AJ259" i="19"/>
  <c r="AI259" i="19"/>
  <c r="AH259" i="19"/>
  <c r="AG259" i="19"/>
  <c r="AF259" i="19"/>
  <c r="AM258" i="19"/>
  <c r="AL258" i="19"/>
  <c r="AK258" i="19"/>
  <c r="AJ258" i="19"/>
  <c r="AI258" i="19"/>
  <c r="AH258" i="19"/>
  <c r="AG258" i="19"/>
  <c r="AF258" i="19"/>
  <c r="AM257" i="19"/>
  <c r="AL257" i="19"/>
  <c r="AK257" i="19"/>
  <c r="AJ257" i="19"/>
  <c r="AI257" i="19"/>
  <c r="AH257" i="19"/>
  <c r="AG257" i="19"/>
  <c r="AF257" i="19"/>
  <c r="AM256" i="19"/>
  <c r="AL256" i="19"/>
  <c r="AK256" i="19"/>
  <c r="AJ256" i="19"/>
  <c r="AI256" i="19"/>
  <c r="AH256" i="19"/>
  <c r="AG256" i="19"/>
  <c r="AF256" i="19"/>
  <c r="AM255" i="19"/>
  <c r="AL255" i="19"/>
  <c r="AK255" i="19"/>
  <c r="AJ255" i="19"/>
  <c r="AI255" i="19"/>
  <c r="AH255" i="19"/>
  <c r="AG255" i="19"/>
  <c r="AF255" i="19"/>
  <c r="AM254" i="19"/>
  <c r="AL254" i="19"/>
  <c r="AK254" i="19"/>
  <c r="AJ254" i="19"/>
  <c r="AI254" i="19"/>
  <c r="AH254" i="19"/>
  <c r="AG254" i="19"/>
  <c r="AF254" i="19"/>
  <c r="AM253" i="19"/>
  <c r="AL253" i="19"/>
  <c r="AK253" i="19"/>
  <c r="AJ253" i="19"/>
  <c r="AI253" i="19"/>
  <c r="AH253" i="19"/>
  <c r="AG253" i="19"/>
  <c r="AF253" i="19"/>
  <c r="AM252" i="19"/>
  <c r="AL252" i="19"/>
  <c r="AK252" i="19"/>
  <c r="AJ252" i="19"/>
  <c r="AI252" i="19"/>
  <c r="AH252" i="19"/>
  <c r="AG252" i="19"/>
  <c r="AF252" i="19"/>
  <c r="AM251" i="19"/>
  <c r="AL251" i="19"/>
  <c r="AK251" i="19"/>
  <c r="AJ251" i="19"/>
  <c r="AI251" i="19"/>
  <c r="AH251" i="19"/>
  <c r="AG251" i="19"/>
  <c r="AF251" i="19"/>
  <c r="AM250" i="19"/>
  <c r="AL250" i="19"/>
  <c r="AK250" i="19"/>
  <c r="AJ250" i="19"/>
  <c r="AI250" i="19"/>
  <c r="AH250" i="19"/>
  <c r="AG250" i="19"/>
  <c r="AF250" i="19"/>
  <c r="AM249" i="19"/>
  <c r="AL249" i="19"/>
  <c r="AK249" i="19"/>
  <c r="AJ249" i="19"/>
  <c r="AI249" i="19"/>
  <c r="AH249" i="19"/>
  <c r="AG249" i="19"/>
  <c r="AF249" i="19"/>
  <c r="AM248" i="19"/>
  <c r="AL248" i="19"/>
  <c r="AK248" i="19"/>
  <c r="AJ248" i="19"/>
  <c r="AI248" i="19"/>
  <c r="AH248" i="19"/>
  <c r="AG248" i="19"/>
  <c r="AF248" i="19"/>
  <c r="AM247" i="19"/>
  <c r="AL247" i="19"/>
  <c r="AK247" i="19"/>
  <c r="AJ247" i="19"/>
  <c r="AI247" i="19"/>
  <c r="AH247" i="19"/>
  <c r="AG247" i="19"/>
  <c r="AF247" i="19"/>
  <c r="AM246" i="19"/>
  <c r="AL246" i="19"/>
  <c r="AK246" i="19"/>
  <c r="AJ246" i="19"/>
  <c r="AI246" i="19"/>
  <c r="AH246" i="19"/>
  <c r="AG246" i="19"/>
  <c r="AF246" i="19"/>
  <c r="AM245" i="19"/>
  <c r="AL245" i="19"/>
  <c r="AK245" i="19"/>
  <c r="AJ245" i="19"/>
  <c r="AI245" i="19"/>
  <c r="AH245" i="19"/>
  <c r="AG245" i="19"/>
  <c r="AF245" i="19"/>
  <c r="AM244" i="19"/>
  <c r="AL244" i="19"/>
  <c r="AK244" i="19"/>
  <c r="AJ244" i="19"/>
  <c r="AI244" i="19"/>
  <c r="AH244" i="19"/>
  <c r="AG244" i="19"/>
  <c r="AF244" i="19"/>
  <c r="AM243" i="19"/>
  <c r="AL243" i="19"/>
  <c r="AK243" i="19"/>
  <c r="AJ243" i="19"/>
  <c r="AI243" i="19"/>
  <c r="AH243" i="19"/>
  <c r="AG243" i="19"/>
  <c r="AF243" i="19"/>
  <c r="AM242" i="19"/>
  <c r="AL242" i="19"/>
  <c r="AK242" i="19"/>
  <c r="AJ242" i="19"/>
  <c r="AI242" i="19"/>
  <c r="AH242" i="19"/>
  <c r="AG242" i="19"/>
  <c r="AF242" i="19"/>
  <c r="AM241" i="19"/>
  <c r="AL241" i="19"/>
  <c r="AK241" i="19"/>
  <c r="AJ241" i="19"/>
  <c r="AI241" i="19"/>
  <c r="AH241" i="19"/>
  <c r="AG241" i="19"/>
  <c r="AF241" i="19"/>
  <c r="AM240" i="19"/>
  <c r="AL240" i="19"/>
  <c r="AK240" i="19"/>
  <c r="AJ240" i="19"/>
  <c r="AI240" i="19"/>
  <c r="AH240" i="19"/>
  <c r="AG240" i="19"/>
  <c r="AF240" i="19"/>
  <c r="AM239" i="19"/>
  <c r="AL239" i="19"/>
  <c r="AK239" i="19"/>
  <c r="AJ239" i="19"/>
  <c r="AI239" i="19"/>
  <c r="AH239" i="19"/>
  <c r="AG239" i="19"/>
  <c r="AF239" i="19"/>
  <c r="AM238" i="19"/>
  <c r="AL238" i="19"/>
  <c r="AK238" i="19"/>
  <c r="AJ238" i="19"/>
  <c r="AI238" i="19"/>
  <c r="AH238" i="19"/>
  <c r="AG238" i="19"/>
  <c r="AF238" i="19"/>
  <c r="AM237" i="19"/>
  <c r="AL237" i="19"/>
  <c r="AK237" i="19"/>
  <c r="AJ237" i="19"/>
  <c r="AI237" i="19"/>
  <c r="AH237" i="19"/>
  <c r="AG237" i="19"/>
  <c r="AF237" i="19"/>
  <c r="AM236" i="19"/>
  <c r="AL236" i="19"/>
  <c r="AK236" i="19"/>
  <c r="AJ236" i="19"/>
  <c r="AI236" i="19"/>
  <c r="AH236" i="19"/>
  <c r="AG236" i="19"/>
  <c r="AF236" i="19"/>
  <c r="AM235" i="19"/>
  <c r="AL235" i="19"/>
  <c r="AK235" i="19"/>
  <c r="AJ235" i="19"/>
  <c r="AI235" i="19"/>
  <c r="AH235" i="19"/>
  <c r="AG235" i="19"/>
  <c r="AF235" i="19"/>
  <c r="AM234" i="19"/>
  <c r="AL234" i="19"/>
  <c r="AK234" i="19"/>
  <c r="AJ234" i="19"/>
  <c r="AI234" i="19"/>
  <c r="AH234" i="19"/>
  <c r="AG234" i="19"/>
  <c r="AF234" i="19"/>
  <c r="AM233" i="19"/>
  <c r="AL233" i="19"/>
  <c r="AK233" i="19"/>
  <c r="AJ233" i="19"/>
  <c r="AI233" i="19"/>
  <c r="AH233" i="19"/>
  <c r="AG233" i="19"/>
  <c r="AF233" i="19"/>
  <c r="AM232" i="19"/>
  <c r="AL232" i="19"/>
  <c r="AK232" i="19"/>
  <c r="AJ232" i="19"/>
  <c r="AI232" i="19"/>
  <c r="AH232" i="19"/>
  <c r="AG232" i="19"/>
  <c r="AF232" i="19"/>
  <c r="AM231" i="19"/>
  <c r="AL231" i="19"/>
  <c r="AK231" i="19"/>
  <c r="AJ231" i="19"/>
  <c r="AI231" i="19"/>
  <c r="AH231" i="19"/>
  <c r="AG231" i="19"/>
  <c r="AF231" i="19"/>
  <c r="AM230" i="19"/>
  <c r="AL230" i="19"/>
  <c r="AK230" i="19"/>
  <c r="AJ230" i="19"/>
  <c r="AI230" i="19"/>
  <c r="AH230" i="19"/>
  <c r="AG230" i="19"/>
  <c r="AF230" i="19"/>
  <c r="AM229" i="19"/>
  <c r="AL229" i="19"/>
  <c r="AK229" i="19"/>
  <c r="AJ229" i="19"/>
  <c r="AI229" i="19"/>
  <c r="AH229" i="19"/>
  <c r="AG229" i="19"/>
  <c r="AF229" i="19"/>
  <c r="AM228" i="19"/>
  <c r="AL228" i="19"/>
  <c r="AK228" i="19"/>
  <c r="AJ228" i="19"/>
  <c r="AI228" i="19"/>
  <c r="AH228" i="19"/>
  <c r="AG228" i="19"/>
  <c r="AF228" i="19"/>
  <c r="AM227" i="19"/>
  <c r="AL227" i="19"/>
  <c r="AK227" i="19"/>
  <c r="AJ227" i="19"/>
  <c r="AI227" i="19"/>
  <c r="AH227" i="19"/>
  <c r="AG227" i="19"/>
  <c r="AF227" i="19"/>
  <c r="AM226" i="19"/>
  <c r="AL226" i="19"/>
  <c r="AK226" i="19"/>
  <c r="AJ226" i="19"/>
  <c r="AI226" i="19"/>
  <c r="AH226" i="19"/>
  <c r="AG226" i="19"/>
  <c r="AF226" i="19"/>
  <c r="AM225" i="19"/>
  <c r="AL225" i="19"/>
  <c r="AK225" i="19"/>
  <c r="AJ225" i="19"/>
  <c r="AI225" i="19"/>
  <c r="AH225" i="19"/>
  <c r="AG225" i="19"/>
  <c r="AF225" i="19"/>
  <c r="AM224" i="19"/>
  <c r="AL224" i="19"/>
  <c r="AK224" i="19"/>
  <c r="AJ224" i="19"/>
  <c r="AI224" i="19"/>
  <c r="AH224" i="19"/>
  <c r="AG224" i="19"/>
  <c r="AF224" i="19"/>
  <c r="AM223" i="19"/>
  <c r="AL223" i="19"/>
  <c r="AK223" i="19"/>
  <c r="AJ223" i="19"/>
  <c r="AI223" i="19"/>
  <c r="AH223" i="19"/>
  <c r="AG223" i="19"/>
  <c r="AF223" i="19"/>
  <c r="AM222" i="19"/>
  <c r="AL222" i="19"/>
  <c r="AK222" i="19"/>
  <c r="AJ222" i="19"/>
  <c r="AI222" i="19"/>
  <c r="AH222" i="19"/>
  <c r="AG222" i="19"/>
  <c r="AF222" i="19"/>
  <c r="AM221" i="19"/>
  <c r="AL221" i="19"/>
  <c r="AK221" i="19"/>
  <c r="AJ221" i="19"/>
  <c r="AI221" i="19"/>
  <c r="AH221" i="19"/>
  <c r="AG221" i="19"/>
  <c r="AF221" i="19"/>
  <c r="AM220" i="19"/>
  <c r="AL220" i="19"/>
  <c r="AK220" i="19"/>
  <c r="AJ220" i="19"/>
  <c r="AI220" i="19"/>
  <c r="AH220" i="19"/>
  <c r="AG220" i="19"/>
  <c r="AF220" i="19"/>
  <c r="AM219" i="19"/>
  <c r="AL219" i="19"/>
  <c r="AK219" i="19"/>
  <c r="AJ219" i="19"/>
  <c r="AI219" i="19"/>
  <c r="AH219" i="19"/>
  <c r="AG219" i="19"/>
  <c r="AF219" i="19"/>
  <c r="AM218" i="19"/>
  <c r="AL218" i="19"/>
  <c r="AK218" i="19"/>
  <c r="AJ218" i="19"/>
  <c r="AI218" i="19"/>
  <c r="AH218" i="19"/>
  <c r="AG218" i="19"/>
  <c r="AF218" i="19"/>
  <c r="AM217" i="19"/>
  <c r="AL217" i="19"/>
  <c r="AK217" i="19"/>
  <c r="AJ217" i="19"/>
  <c r="AI217" i="19"/>
  <c r="AH217" i="19"/>
  <c r="AG217" i="19"/>
  <c r="AF217" i="19"/>
  <c r="AM216" i="19"/>
  <c r="AL216" i="19"/>
  <c r="AK216" i="19"/>
  <c r="AJ216" i="19"/>
  <c r="AI216" i="19"/>
  <c r="AH216" i="19"/>
  <c r="AG216" i="19"/>
  <c r="AF216" i="19"/>
  <c r="AM215" i="19"/>
  <c r="AL215" i="19"/>
  <c r="AK215" i="19"/>
  <c r="AJ215" i="19"/>
  <c r="AI215" i="19"/>
  <c r="AH215" i="19"/>
  <c r="AG215" i="19"/>
  <c r="AF215" i="19"/>
  <c r="AM214" i="19"/>
  <c r="AL214" i="19"/>
  <c r="AK214" i="19"/>
  <c r="AJ214" i="19"/>
  <c r="AI214" i="19"/>
  <c r="AH214" i="19"/>
  <c r="AG214" i="19"/>
  <c r="AF214" i="19"/>
  <c r="AM213" i="19"/>
  <c r="AL213" i="19"/>
  <c r="AK213" i="19"/>
  <c r="AJ213" i="19"/>
  <c r="AI213" i="19"/>
  <c r="AH213" i="19"/>
  <c r="AG213" i="19"/>
  <c r="AF213" i="19"/>
  <c r="AM212" i="19"/>
  <c r="AL212" i="19"/>
  <c r="AK212" i="19"/>
  <c r="AJ212" i="19"/>
  <c r="AI212" i="19"/>
  <c r="AH212" i="19"/>
  <c r="AG212" i="19"/>
  <c r="AF212" i="19"/>
  <c r="AM211" i="19"/>
  <c r="AL211" i="19"/>
  <c r="AK211" i="19"/>
  <c r="AJ211" i="19"/>
  <c r="AI211" i="19"/>
  <c r="AH211" i="19"/>
  <c r="AG211" i="19"/>
  <c r="AF211" i="19"/>
  <c r="AM210" i="19"/>
  <c r="AL210" i="19"/>
  <c r="AK210" i="19"/>
  <c r="AJ210" i="19"/>
  <c r="AI210" i="19"/>
  <c r="AH210" i="19"/>
  <c r="AG210" i="19"/>
  <c r="AF210" i="19"/>
  <c r="AM209" i="19"/>
  <c r="AL209" i="19"/>
  <c r="AK209" i="19"/>
  <c r="AJ209" i="19"/>
  <c r="AI209" i="19"/>
  <c r="AH209" i="19"/>
  <c r="AG209" i="19"/>
  <c r="AF209" i="19"/>
  <c r="AM208" i="19"/>
  <c r="AL208" i="19"/>
  <c r="AK208" i="19"/>
  <c r="AJ208" i="19"/>
  <c r="AI208" i="19"/>
  <c r="AH208" i="19"/>
  <c r="AG208" i="19"/>
  <c r="AF208" i="19"/>
  <c r="AM207" i="19"/>
  <c r="AL207" i="19"/>
  <c r="AK207" i="19"/>
  <c r="AJ207" i="19"/>
  <c r="AI207" i="19"/>
  <c r="AH207" i="19"/>
  <c r="AG207" i="19"/>
  <c r="AF207" i="19"/>
  <c r="AM206" i="19"/>
  <c r="AL206" i="19"/>
  <c r="AK206" i="19"/>
  <c r="AJ206" i="19"/>
  <c r="AI206" i="19"/>
  <c r="AH206" i="19"/>
  <c r="AG206" i="19"/>
  <c r="AF206" i="19"/>
  <c r="AM205" i="19"/>
  <c r="AL205" i="19"/>
  <c r="AK205" i="19"/>
  <c r="AJ205" i="19"/>
  <c r="AI205" i="19"/>
  <c r="AH205" i="19"/>
  <c r="AG205" i="19"/>
  <c r="AF205" i="19"/>
  <c r="AM204" i="19"/>
  <c r="AL204" i="19"/>
  <c r="AK204" i="19"/>
  <c r="AJ204" i="19"/>
  <c r="AI204" i="19"/>
  <c r="AH204" i="19"/>
  <c r="AG204" i="19"/>
  <c r="AF204" i="19"/>
  <c r="AM203" i="19"/>
  <c r="AL203" i="19"/>
  <c r="AK203" i="19"/>
  <c r="AJ203" i="19"/>
  <c r="AI203" i="19"/>
  <c r="AH203" i="19"/>
  <c r="AG203" i="19"/>
  <c r="AF203" i="19"/>
  <c r="AM202" i="19"/>
  <c r="AL202" i="19"/>
  <c r="AK202" i="19"/>
  <c r="AJ202" i="19"/>
  <c r="AI202" i="19"/>
  <c r="AH202" i="19"/>
  <c r="AG202" i="19"/>
  <c r="AF202" i="19"/>
  <c r="AM201" i="19"/>
  <c r="AL201" i="19"/>
  <c r="AK201" i="19"/>
  <c r="AJ201" i="19"/>
  <c r="AI201" i="19"/>
  <c r="AH201" i="19"/>
  <c r="AG201" i="19"/>
  <c r="AF201" i="19"/>
  <c r="AM200" i="19"/>
  <c r="AL200" i="19"/>
  <c r="AK200" i="19"/>
  <c r="AJ200" i="19"/>
  <c r="AI200" i="19"/>
  <c r="AH200" i="19"/>
  <c r="AG200" i="19"/>
  <c r="AF200" i="19"/>
  <c r="AM199" i="19"/>
  <c r="AL199" i="19"/>
  <c r="AK199" i="19"/>
  <c r="AJ199" i="19"/>
  <c r="AI199" i="19"/>
  <c r="AH199" i="19"/>
  <c r="AG199" i="19"/>
  <c r="AF199" i="19"/>
  <c r="AM198" i="19"/>
  <c r="AL198" i="19"/>
  <c r="AK198" i="19"/>
  <c r="AJ198" i="19"/>
  <c r="AI198" i="19"/>
  <c r="AH198" i="19"/>
  <c r="AG198" i="19"/>
  <c r="AF198" i="19"/>
  <c r="AM197" i="19"/>
  <c r="AL197" i="19"/>
  <c r="AK197" i="19"/>
  <c r="AJ197" i="19"/>
  <c r="AI197" i="19"/>
  <c r="AH197" i="19"/>
  <c r="AG197" i="19"/>
  <c r="AF197" i="19"/>
  <c r="AM196" i="19"/>
  <c r="AL196" i="19"/>
  <c r="AK196" i="19"/>
  <c r="AJ196" i="19"/>
  <c r="AI196" i="19"/>
  <c r="AH196" i="19"/>
  <c r="AG196" i="19"/>
  <c r="AF196" i="19"/>
  <c r="AM195" i="19"/>
  <c r="AL195" i="19"/>
  <c r="AK195" i="19"/>
  <c r="AJ195" i="19"/>
  <c r="AI195" i="19"/>
  <c r="AH195" i="19"/>
  <c r="AG195" i="19"/>
  <c r="AF195" i="19"/>
  <c r="AM194" i="19"/>
  <c r="AL194" i="19"/>
  <c r="AK194" i="19"/>
  <c r="AJ194" i="19"/>
  <c r="AI194" i="19"/>
  <c r="AH194" i="19"/>
  <c r="AG194" i="19"/>
  <c r="AF194" i="19"/>
  <c r="AM193" i="19"/>
  <c r="AL193" i="19"/>
  <c r="AK193" i="19"/>
  <c r="AJ193" i="19"/>
  <c r="AI193" i="19"/>
  <c r="AH193" i="19"/>
  <c r="AG193" i="19"/>
  <c r="AF193" i="19"/>
  <c r="AM192" i="19"/>
  <c r="AL192" i="19"/>
  <c r="AK192" i="19"/>
  <c r="AJ192" i="19"/>
  <c r="AI192" i="19"/>
  <c r="AH192" i="19"/>
  <c r="AG192" i="19"/>
  <c r="AF192" i="19"/>
  <c r="AM191" i="19"/>
  <c r="AL191" i="19"/>
  <c r="AK191" i="19"/>
  <c r="AJ191" i="19"/>
  <c r="AI191" i="19"/>
  <c r="AH191" i="19"/>
  <c r="AG191" i="19"/>
  <c r="AF191" i="19"/>
  <c r="AM190" i="19"/>
  <c r="AL190" i="19"/>
  <c r="AK190" i="19"/>
  <c r="AJ190" i="19"/>
  <c r="AI190" i="19"/>
  <c r="AH190" i="19"/>
  <c r="AG190" i="19"/>
  <c r="AF190" i="19"/>
  <c r="AM189" i="19"/>
  <c r="AL189" i="19"/>
  <c r="AK189" i="19"/>
  <c r="AJ189" i="19"/>
  <c r="AI189" i="19"/>
  <c r="AH189" i="19"/>
  <c r="AG189" i="19"/>
  <c r="AF189" i="19"/>
  <c r="AM188" i="19"/>
  <c r="AL188" i="19"/>
  <c r="AK188" i="19"/>
  <c r="AJ188" i="19"/>
  <c r="AI188" i="19"/>
  <c r="AH188" i="19"/>
  <c r="AG188" i="19"/>
  <c r="AF188" i="19"/>
  <c r="AM187" i="19"/>
  <c r="AL187" i="19"/>
  <c r="AK187" i="19"/>
  <c r="AJ187" i="19"/>
  <c r="AI187" i="19"/>
  <c r="AH187" i="19"/>
  <c r="AG187" i="19"/>
  <c r="AF187" i="19"/>
  <c r="AM186" i="19"/>
  <c r="AL186" i="19"/>
  <c r="AK186" i="19"/>
  <c r="AJ186" i="19"/>
  <c r="AI186" i="19"/>
  <c r="AH186" i="19"/>
  <c r="AG186" i="19"/>
  <c r="AF186" i="19"/>
  <c r="AM185" i="19"/>
  <c r="AL185" i="19"/>
  <c r="AK185" i="19"/>
  <c r="AJ185" i="19"/>
  <c r="AI185" i="19"/>
  <c r="AH185" i="19"/>
  <c r="AG185" i="19"/>
  <c r="AF185" i="19"/>
  <c r="AM184" i="19"/>
  <c r="AL184" i="19"/>
  <c r="AK184" i="19"/>
  <c r="AJ184" i="19"/>
  <c r="AI184" i="19"/>
  <c r="AH184" i="19"/>
  <c r="AG184" i="19"/>
  <c r="AF184" i="19"/>
  <c r="AM183" i="19"/>
  <c r="AL183" i="19"/>
  <c r="AK183" i="19"/>
  <c r="AJ183" i="19"/>
  <c r="AI183" i="19"/>
  <c r="AH183" i="19"/>
  <c r="AG183" i="19"/>
  <c r="AF183" i="19"/>
  <c r="AM182" i="19"/>
  <c r="AL182" i="19"/>
  <c r="AK182" i="19"/>
  <c r="AJ182" i="19"/>
  <c r="AI182" i="19"/>
  <c r="AH182" i="19"/>
  <c r="AG182" i="19"/>
  <c r="AF182" i="19"/>
  <c r="AM181" i="19"/>
  <c r="AL181" i="19"/>
  <c r="AK181" i="19"/>
  <c r="AJ181" i="19"/>
  <c r="AI181" i="19"/>
  <c r="AH181" i="19"/>
  <c r="AG181" i="19"/>
  <c r="AF181" i="19"/>
  <c r="AM180" i="19"/>
  <c r="AL180" i="19"/>
  <c r="AK180" i="19"/>
  <c r="AJ180" i="19"/>
  <c r="AI180" i="19"/>
  <c r="AH180" i="19"/>
  <c r="AG180" i="19"/>
  <c r="AF180" i="19"/>
  <c r="AM179" i="19"/>
  <c r="AL179" i="19"/>
  <c r="AK179" i="19"/>
  <c r="AJ179" i="19"/>
  <c r="AI179" i="19"/>
  <c r="AH179" i="19"/>
  <c r="AG179" i="19"/>
  <c r="AF179" i="19"/>
  <c r="AM178" i="19"/>
  <c r="AL178" i="19"/>
  <c r="AK178" i="19"/>
  <c r="AJ178" i="19"/>
  <c r="AI178" i="19"/>
  <c r="AH178" i="19"/>
  <c r="AG178" i="19"/>
  <c r="AF178" i="19"/>
  <c r="AM177" i="19"/>
  <c r="AL177" i="19"/>
  <c r="AK177" i="19"/>
  <c r="AJ177" i="19"/>
  <c r="AI177" i="19"/>
  <c r="AH177" i="19"/>
  <c r="AG177" i="19"/>
  <c r="AF177" i="19"/>
  <c r="AM176" i="19"/>
  <c r="AL176" i="19"/>
  <c r="AK176" i="19"/>
  <c r="AJ176" i="19"/>
  <c r="AI176" i="19"/>
  <c r="AH176" i="19"/>
  <c r="AG176" i="19"/>
  <c r="AF176" i="19"/>
  <c r="AM175" i="19"/>
  <c r="AL175" i="19"/>
  <c r="AK175" i="19"/>
  <c r="AJ175" i="19"/>
  <c r="AI175" i="19"/>
  <c r="AH175" i="19"/>
  <c r="AG175" i="19"/>
  <c r="AF175" i="19"/>
  <c r="AM174" i="19"/>
  <c r="AL174" i="19"/>
  <c r="AK174" i="19"/>
  <c r="AJ174" i="19"/>
  <c r="AI174" i="19"/>
  <c r="AH174" i="19"/>
  <c r="AG174" i="19"/>
  <c r="AF174" i="19"/>
  <c r="AM173" i="19"/>
  <c r="AL173" i="19"/>
  <c r="AK173" i="19"/>
  <c r="AJ173" i="19"/>
  <c r="AI173" i="19"/>
  <c r="AH173" i="19"/>
  <c r="AG173" i="19"/>
  <c r="AF173" i="19"/>
  <c r="AM172" i="19"/>
  <c r="AL172" i="19"/>
  <c r="AK172" i="19"/>
  <c r="AJ172" i="19"/>
  <c r="AI172" i="19"/>
  <c r="AH172" i="19"/>
  <c r="AG172" i="19"/>
  <c r="AF172" i="19"/>
  <c r="AM171" i="19"/>
  <c r="AL171" i="19"/>
  <c r="AK171" i="19"/>
  <c r="AJ171" i="19"/>
  <c r="AI171" i="19"/>
  <c r="AH171" i="19"/>
  <c r="AG171" i="19"/>
  <c r="AF171" i="19"/>
  <c r="AM170" i="19"/>
  <c r="AL170" i="19"/>
  <c r="AK170" i="19"/>
  <c r="AJ170" i="19"/>
  <c r="AI170" i="19"/>
  <c r="AH170" i="19"/>
  <c r="AG170" i="19"/>
  <c r="AF170" i="19"/>
  <c r="AM169" i="19"/>
  <c r="AL169" i="19"/>
  <c r="AK169" i="19"/>
  <c r="AJ169" i="19"/>
  <c r="AI169" i="19"/>
  <c r="AH169" i="19"/>
  <c r="AG169" i="19"/>
  <c r="AF169" i="19"/>
  <c r="AM168" i="19"/>
  <c r="AL168" i="19"/>
  <c r="AK168" i="19"/>
  <c r="AJ168" i="19"/>
  <c r="AI168" i="19"/>
  <c r="AH168" i="19"/>
  <c r="AG168" i="19"/>
  <c r="AF168" i="19"/>
  <c r="AM167" i="19"/>
  <c r="AL167" i="19"/>
  <c r="AK167" i="19"/>
  <c r="AJ167" i="19"/>
  <c r="AI167" i="19"/>
  <c r="AH167" i="19"/>
  <c r="AG167" i="19"/>
  <c r="AF167" i="19"/>
  <c r="AM166" i="19"/>
  <c r="AL166" i="19"/>
  <c r="AK166" i="19"/>
  <c r="AJ166" i="19"/>
  <c r="AI166" i="19"/>
  <c r="AH166" i="19"/>
  <c r="AG166" i="19"/>
  <c r="AF166" i="19"/>
  <c r="AM165" i="19"/>
  <c r="AL165" i="19"/>
  <c r="AK165" i="19"/>
  <c r="AJ165" i="19"/>
  <c r="AI165" i="19"/>
  <c r="AH165" i="19"/>
  <c r="AG165" i="19"/>
  <c r="AF165" i="19"/>
  <c r="AM164" i="19"/>
  <c r="AL164" i="19"/>
  <c r="AK164" i="19"/>
  <c r="AJ164" i="19"/>
  <c r="AI164" i="19"/>
  <c r="AH164" i="19"/>
  <c r="AG164" i="19"/>
  <c r="AF164" i="19"/>
  <c r="AM163" i="19"/>
  <c r="AL163" i="19"/>
  <c r="AK163" i="19"/>
  <c r="AJ163" i="19"/>
  <c r="AI163" i="19"/>
  <c r="AH163" i="19"/>
  <c r="AG163" i="19"/>
  <c r="AF163" i="19"/>
  <c r="AM162" i="19"/>
  <c r="AL162" i="19"/>
  <c r="AK162" i="19"/>
  <c r="AJ162" i="19"/>
  <c r="AI162" i="19"/>
  <c r="AH162" i="19"/>
  <c r="AG162" i="19"/>
  <c r="AF162" i="19"/>
  <c r="AM161" i="19"/>
  <c r="AL161" i="19"/>
  <c r="AK161" i="19"/>
  <c r="AJ161" i="19"/>
  <c r="AI161" i="19"/>
  <c r="AH161" i="19"/>
  <c r="AG161" i="19"/>
  <c r="AF161" i="19"/>
  <c r="AM160" i="19"/>
  <c r="AL160" i="19"/>
  <c r="AK160" i="19"/>
  <c r="AJ160" i="19"/>
  <c r="AI160" i="19"/>
  <c r="AH160" i="19"/>
  <c r="AG160" i="19"/>
  <c r="AF160" i="19"/>
  <c r="AM159" i="19"/>
  <c r="AL159" i="19"/>
  <c r="AK159" i="19"/>
  <c r="AJ159" i="19"/>
  <c r="AI159" i="19"/>
  <c r="AH159" i="19"/>
  <c r="AG159" i="19"/>
  <c r="AF159" i="19"/>
  <c r="AM158" i="19"/>
  <c r="AL158" i="19"/>
  <c r="AK158" i="19"/>
  <c r="AJ158" i="19"/>
  <c r="AI158" i="19"/>
  <c r="AH158" i="19"/>
  <c r="AG158" i="19"/>
  <c r="AF158" i="19"/>
  <c r="AM157" i="19"/>
  <c r="AL157" i="19"/>
  <c r="AK157" i="19"/>
  <c r="AJ157" i="19"/>
  <c r="AI157" i="19"/>
  <c r="AH157" i="19"/>
  <c r="AG157" i="19"/>
  <c r="AF157" i="19"/>
  <c r="AM156" i="19"/>
  <c r="AL156" i="19"/>
  <c r="AK156" i="19"/>
  <c r="AJ156" i="19"/>
  <c r="AI156" i="19"/>
  <c r="AH156" i="19"/>
  <c r="AG156" i="19"/>
  <c r="AF156" i="19"/>
  <c r="AM155" i="19"/>
  <c r="AL155" i="19"/>
  <c r="AK155" i="19"/>
  <c r="AJ155" i="19"/>
  <c r="AI155" i="19"/>
  <c r="AH155" i="19"/>
  <c r="AG155" i="19"/>
  <c r="AF155" i="19"/>
  <c r="AM154" i="19"/>
  <c r="AL154" i="19"/>
  <c r="AK154" i="19"/>
  <c r="AJ154" i="19"/>
  <c r="AI154" i="19"/>
  <c r="AH154" i="19"/>
  <c r="AG154" i="19"/>
  <c r="AF154" i="19"/>
  <c r="AM153" i="19"/>
  <c r="AL153" i="19"/>
  <c r="AK153" i="19"/>
  <c r="AJ153" i="19"/>
  <c r="AI153" i="19"/>
  <c r="AH153" i="19"/>
  <c r="AG153" i="19"/>
  <c r="AF153" i="19"/>
  <c r="AM152" i="19"/>
  <c r="AL152" i="19"/>
  <c r="AK152" i="19"/>
  <c r="AJ152" i="19"/>
  <c r="AI152" i="19"/>
  <c r="AH152" i="19"/>
  <c r="AG152" i="19"/>
  <c r="AF152" i="19"/>
  <c r="AM151" i="19"/>
  <c r="AL151" i="19"/>
  <c r="AK151" i="19"/>
  <c r="AJ151" i="19"/>
  <c r="AI151" i="19"/>
  <c r="AH151" i="19"/>
  <c r="AG151" i="19"/>
  <c r="AF151" i="19"/>
  <c r="AM150" i="19"/>
  <c r="AL150" i="19"/>
  <c r="AK150" i="19"/>
  <c r="AJ150" i="19"/>
  <c r="AI150" i="19"/>
  <c r="AH150" i="19"/>
  <c r="AG150" i="19"/>
  <c r="AF150" i="19"/>
  <c r="AM149" i="19"/>
  <c r="AL149" i="19"/>
  <c r="AK149" i="19"/>
  <c r="AJ149" i="19"/>
  <c r="AI149" i="19"/>
  <c r="AH149" i="19"/>
  <c r="AG149" i="19"/>
  <c r="AF149" i="19"/>
  <c r="AM148" i="19"/>
  <c r="AL148" i="19"/>
  <c r="AK148" i="19"/>
  <c r="AJ148" i="19"/>
  <c r="AI148" i="19"/>
  <c r="AH148" i="19"/>
  <c r="AG148" i="19"/>
  <c r="AF148" i="19"/>
  <c r="AM147" i="19"/>
  <c r="AL147" i="19"/>
  <c r="AK147" i="19"/>
  <c r="AJ147" i="19"/>
  <c r="AI147" i="19"/>
  <c r="AH147" i="19"/>
  <c r="AG147" i="19"/>
  <c r="AF147" i="19"/>
  <c r="AM146" i="19"/>
  <c r="AL146" i="19"/>
  <c r="AK146" i="19"/>
  <c r="AJ146" i="19"/>
  <c r="AI146" i="19"/>
  <c r="AH146" i="19"/>
  <c r="AG146" i="19"/>
  <c r="AF146" i="19"/>
  <c r="AM145" i="19"/>
  <c r="AL145" i="19"/>
  <c r="AK145" i="19"/>
  <c r="AJ145" i="19"/>
  <c r="AI145" i="19"/>
  <c r="AH145" i="19"/>
  <c r="AG145" i="19"/>
  <c r="AF145" i="19"/>
  <c r="AM144" i="19"/>
  <c r="AL144" i="19"/>
  <c r="AK144" i="19"/>
  <c r="AJ144" i="19"/>
  <c r="AI144" i="19"/>
  <c r="AH144" i="19"/>
  <c r="AG144" i="19"/>
  <c r="AF144" i="19"/>
  <c r="AM143" i="19"/>
  <c r="AL143" i="19"/>
  <c r="AK143" i="19"/>
  <c r="AJ143" i="19"/>
  <c r="AI143" i="19"/>
  <c r="AH143" i="19"/>
  <c r="AG143" i="19"/>
  <c r="AF143" i="19"/>
  <c r="AM142" i="19"/>
  <c r="AL142" i="19"/>
  <c r="AK142" i="19"/>
  <c r="AJ142" i="19"/>
  <c r="AI142" i="19"/>
  <c r="AH142" i="19"/>
  <c r="AG142" i="19"/>
  <c r="AF142" i="19"/>
  <c r="AM141" i="19"/>
  <c r="AL141" i="19"/>
  <c r="AK141" i="19"/>
  <c r="AJ141" i="19"/>
  <c r="AI141" i="19"/>
  <c r="AH141" i="19"/>
  <c r="AG141" i="19"/>
  <c r="AF141" i="19"/>
  <c r="AM140" i="19"/>
  <c r="AL140" i="19"/>
  <c r="AK140" i="19"/>
  <c r="AJ140" i="19"/>
  <c r="AI140" i="19"/>
  <c r="AH140" i="19"/>
  <c r="AG140" i="19"/>
  <c r="AF140" i="19"/>
  <c r="AM139" i="19"/>
  <c r="AL139" i="19"/>
  <c r="AK139" i="19"/>
  <c r="AJ139" i="19"/>
  <c r="AI139" i="19"/>
  <c r="AH139" i="19"/>
  <c r="AG139" i="19"/>
  <c r="AF139" i="19"/>
  <c r="AM138" i="19"/>
  <c r="AL138" i="19"/>
  <c r="AK138" i="19"/>
  <c r="AJ138" i="19"/>
  <c r="AI138" i="19"/>
  <c r="AH138" i="19"/>
  <c r="AG138" i="19"/>
  <c r="AF138" i="19"/>
  <c r="AM137" i="19"/>
  <c r="AL137" i="19"/>
  <c r="AK137" i="19"/>
  <c r="AJ137" i="19"/>
  <c r="AI137" i="19"/>
  <c r="AH137" i="19"/>
  <c r="AG137" i="19"/>
  <c r="AF137" i="19"/>
  <c r="AM136" i="19"/>
  <c r="AL136" i="19"/>
  <c r="AK136" i="19"/>
  <c r="AJ136" i="19"/>
  <c r="AI136" i="19"/>
  <c r="AH136" i="19"/>
  <c r="AG136" i="19"/>
  <c r="AF136" i="19"/>
  <c r="AM135" i="19"/>
  <c r="AL135" i="19"/>
  <c r="AK135" i="19"/>
  <c r="AJ135" i="19"/>
  <c r="AI135" i="19"/>
  <c r="AH135" i="19"/>
  <c r="AG135" i="19"/>
  <c r="AF135" i="19"/>
  <c r="AM134" i="19"/>
  <c r="AL134" i="19"/>
  <c r="AK134" i="19"/>
  <c r="AJ134" i="19"/>
  <c r="AI134" i="19"/>
  <c r="AH134" i="19"/>
  <c r="AG134" i="19"/>
  <c r="AF134" i="19"/>
  <c r="AM133" i="19"/>
  <c r="AL133" i="19"/>
  <c r="AK133" i="19"/>
  <c r="AJ133" i="19"/>
  <c r="AI133" i="19"/>
  <c r="AH133" i="19"/>
  <c r="AG133" i="19"/>
  <c r="AF133" i="19"/>
  <c r="AM132" i="19"/>
  <c r="AL132" i="19"/>
  <c r="AK132" i="19"/>
  <c r="AJ132" i="19"/>
  <c r="AI132" i="19"/>
  <c r="AH132" i="19"/>
  <c r="AG132" i="19"/>
  <c r="AF132" i="19"/>
  <c r="AM131" i="19"/>
  <c r="AL131" i="19"/>
  <c r="AK131" i="19"/>
  <c r="AJ131" i="19"/>
  <c r="AI131" i="19"/>
  <c r="AH131" i="19"/>
  <c r="AG131" i="19"/>
  <c r="AF131" i="19"/>
  <c r="AM130" i="19"/>
  <c r="AL130" i="19"/>
  <c r="AK130" i="19"/>
  <c r="AJ130" i="19"/>
  <c r="AI130" i="19"/>
  <c r="AH130" i="19"/>
  <c r="AG130" i="19"/>
  <c r="AF130" i="19"/>
  <c r="AM129" i="19"/>
  <c r="AL129" i="19"/>
  <c r="AK129" i="19"/>
  <c r="AJ129" i="19"/>
  <c r="AI129" i="19"/>
  <c r="AH129" i="19"/>
  <c r="AG129" i="19"/>
  <c r="AF129" i="19"/>
  <c r="AM128" i="19"/>
  <c r="AL128" i="19"/>
  <c r="AK128" i="19"/>
  <c r="AJ128" i="19"/>
  <c r="AI128" i="19"/>
  <c r="AH128" i="19"/>
  <c r="AG128" i="19"/>
  <c r="AF128" i="19"/>
  <c r="AM127" i="19"/>
  <c r="AL127" i="19"/>
  <c r="AK127" i="19"/>
  <c r="AJ127" i="19"/>
  <c r="AI127" i="19"/>
  <c r="AH127" i="19"/>
  <c r="AG127" i="19"/>
  <c r="AF127" i="19"/>
  <c r="AM126" i="19"/>
  <c r="AL126" i="19"/>
  <c r="AK126" i="19"/>
  <c r="AJ126" i="19"/>
  <c r="AI126" i="19"/>
  <c r="AH126" i="19"/>
  <c r="AG126" i="19"/>
  <c r="AF126" i="19"/>
  <c r="AM125" i="19"/>
  <c r="AL125" i="19"/>
  <c r="AK125" i="19"/>
  <c r="AJ125" i="19"/>
  <c r="AI125" i="19"/>
  <c r="AH125" i="19"/>
  <c r="AG125" i="19"/>
  <c r="AF125" i="19"/>
  <c r="AM124" i="19"/>
  <c r="AL124" i="19"/>
  <c r="AK124" i="19"/>
  <c r="AJ124" i="19"/>
  <c r="AI124" i="19"/>
  <c r="AH124" i="19"/>
  <c r="AG124" i="19"/>
  <c r="AF124" i="19"/>
  <c r="AM123" i="19"/>
  <c r="AL123" i="19"/>
  <c r="AK123" i="19"/>
  <c r="AJ123" i="19"/>
  <c r="AI123" i="19"/>
  <c r="AH123" i="19"/>
  <c r="AG123" i="19"/>
  <c r="AF123" i="19"/>
  <c r="AM122" i="19"/>
  <c r="AL122" i="19"/>
  <c r="AK122" i="19"/>
  <c r="AJ122" i="19"/>
  <c r="AI122" i="19"/>
  <c r="AH122" i="19"/>
  <c r="AG122" i="19"/>
  <c r="AF122" i="19"/>
  <c r="AM121" i="19"/>
  <c r="AL121" i="19"/>
  <c r="AK121" i="19"/>
  <c r="AJ121" i="19"/>
  <c r="AI121" i="19"/>
  <c r="AH121" i="19"/>
  <c r="AG121" i="19"/>
  <c r="AF121" i="19"/>
  <c r="AM120" i="19"/>
  <c r="AL120" i="19"/>
  <c r="AK120" i="19"/>
  <c r="AJ120" i="19"/>
  <c r="AI120" i="19"/>
  <c r="AH120" i="19"/>
  <c r="AG120" i="19"/>
  <c r="AF120" i="19"/>
  <c r="AM119" i="19"/>
  <c r="AL119" i="19"/>
  <c r="AK119" i="19"/>
  <c r="AJ119" i="19"/>
  <c r="AI119" i="19"/>
  <c r="AH119" i="19"/>
  <c r="AG119" i="19"/>
  <c r="AF119" i="19"/>
  <c r="AM118" i="19"/>
  <c r="AL118" i="19"/>
  <c r="AK118" i="19"/>
  <c r="AJ118" i="19"/>
  <c r="AI118" i="19"/>
  <c r="AH118" i="19"/>
  <c r="AG118" i="19"/>
  <c r="AF118" i="19"/>
  <c r="AM117" i="19"/>
  <c r="AL117" i="19"/>
  <c r="AK117" i="19"/>
  <c r="AJ117" i="19"/>
  <c r="AI117" i="19"/>
  <c r="AH117" i="19"/>
  <c r="AG117" i="19"/>
  <c r="AF117" i="19"/>
  <c r="AM116" i="19"/>
  <c r="AL116" i="19"/>
  <c r="AK116" i="19"/>
  <c r="AJ116" i="19"/>
  <c r="AI116" i="19"/>
  <c r="AH116" i="19"/>
  <c r="AG116" i="19"/>
  <c r="AF116" i="19"/>
  <c r="AM115" i="19"/>
  <c r="AL115" i="19"/>
  <c r="AK115" i="19"/>
  <c r="AJ115" i="19"/>
  <c r="AI115" i="19"/>
  <c r="AH115" i="19"/>
  <c r="AG115" i="19"/>
  <c r="AF115" i="19"/>
  <c r="AM114" i="19"/>
  <c r="AL114" i="19"/>
  <c r="AK114" i="19"/>
  <c r="AJ114" i="19"/>
  <c r="AI114" i="19"/>
  <c r="AH114" i="19"/>
  <c r="AG114" i="19"/>
  <c r="AF114" i="19"/>
  <c r="AM113" i="19"/>
  <c r="AL113" i="19"/>
  <c r="AK113" i="19"/>
  <c r="AJ113" i="19"/>
  <c r="AI113" i="19"/>
  <c r="AH113" i="19"/>
  <c r="AG113" i="19"/>
  <c r="AF113" i="19"/>
  <c r="AM112" i="19"/>
  <c r="AL112" i="19"/>
  <c r="AK112" i="19"/>
  <c r="AJ112" i="19"/>
  <c r="AI112" i="19"/>
  <c r="AH112" i="19"/>
  <c r="AG112" i="19"/>
  <c r="AF112" i="19"/>
  <c r="AM111" i="19"/>
  <c r="AL111" i="19"/>
  <c r="AK111" i="19"/>
  <c r="AJ111" i="19"/>
  <c r="AI111" i="19"/>
  <c r="AH111" i="19"/>
  <c r="AG111" i="19"/>
  <c r="AF111" i="19"/>
  <c r="AM110" i="19"/>
  <c r="AL110" i="19"/>
  <c r="AK110" i="19"/>
  <c r="AJ110" i="19"/>
  <c r="AI110" i="19"/>
  <c r="AH110" i="19"/>
  <c r="AG110" i="19"/>
  <c r="AF110" i="19"/>
  <c r="AM109" i="19"/>
  <c r="AL109" i="19"/>
  <c r="AK109" i="19"/>
  <c r="AJ109" i="19"/>
  <c r="AI109" i="19"/>
  <c r="AH109" i="19"/>
  <c r="AG109" i="19"/>
  <c r="AF109" i="19"/>
  <c r="AM108" i="19"/>
  <c r="AL108" i="19"/>
  <c r="AK108" i="19"/>
  <c r="AJ108" i="19"/>
  <c r="AI108" i="19"/>
  <c r="AH108" i="19"/>
  <c r="AG108" i="19"/>
  <c r="AF108" i="19"/>
  <c r="AM107" i="19"/>
  <c r="AL107" i="19"/>
  <c r="AK107" i="19"/>
  <c r="AJ107" i="19"/>
  <c r="AI107" i="19"/>
  <c r="AH107" i="19"/>
  <c r="AG107" i="19"/>
  <c r="AF107" i="19"/>
  <c r="AM106" i="19"/>
  <c r="AL106" i="19"/>
  <c r="AK106" i="19"/>
  <c r="AJ106" i="19"/>
  <c r="AI106" i="19"/>
  <c r="AH106" i="19"/>
  <c r="AG106" i="19"/>
  <c r="AF106" i="19"/>
  <c r="AM105" i="19"/>
  <c r="AL105" i="19"/>
  <c r="AK105" i="19"/>
  <c r="AJ105" i="19"/>
  <c r="AI105" i="19"/>
  <c r="AH105" i="19"/>
  <c r="AG105" i="19"/>
  <c r="AF105" i="19"/>
  <c r="AM104" i="19"/>
  <c r="AL104" i="19"/>
  <c r="AK104" i="19"/>
  <c r="AJ104" i="19"/>
  <c r="AI104" i="19"/>
  <c r="AH104" i="19"/>
  <c r="AG104" i="19"/>
  <c r="AF104" i="19"/>
  <c r="AM103" i="19"/>
  <c r="AL103" i="19"/>
  <c r="AK103" i="19"/>
  <c r="AJ103" i="19"/>
  <c r="AI103" i="19"/>
  <c r="AH103" i="19"/>
  <c r="AG103" i="19"/>
  <c r="AF103" i="19"/>
  <c r="AM102" i="19"/>
  <c r="AL102" i="19"/>
  <c r="AK102" i="19"/>
  <c r="AJ102" i="19"/>
  <c r="AI102" i="19"/>
  <c r="AH102" i="19"/>
  <c r="AG102" i="19"/>
  <c r="AF102" i="19"/>
  <c r="AM101" i="19"/>
  <c r="AL101" i="19"/>
  <c r="AK101" i="19"/>
  <c r="AJ101" i="19"/>
  <c r="AI101" i="19"/>
  <c r="AH101" i="19"/>
  <c r="AG101" i="19"/>
  <c r="AF101" i="19"/>
  <c r="AM100" i="19"/>
  <c r="AL100" i="19"/>
  <c r="AK100" i="19"/>
  <c r="AJ100" i="19"/>
  <c r="AI100" i="19"/>
  <c r="AH100" i="19"/>
  <c r="AG100" i="19"/>
  <c r="AF100" i="19"/>
  <c r="AM99" i="19"/>
  <c r="AL99" i="19"/>
  <c r="AK99" i="19"/>
  <c r="AJ99" i="19"/>
  <c r="AI99" i="19"/>
  <c r="AH99" i="19"/>
  <c r="AG99" i="19"/>
  <c r="AF99" i="19"/>
  <c r="AM98" i="19"/>
  <c r="AL98" i="19"/>
  <c r="AK98" i="19"/>
  <c r="AJ98" i="19"/>
  <c r="AI98" i="19"/>
  <c r="AH98" i="19"/>
  <c r="AG98" i="19"/>
  <c r="AF98" i="19"/>
  <c r="AM97" i="19"/>
  <c r="AL97" i="19"/>
  <c r="AK97" i="19"/>
  <c r="AJ97" i="19"/>
  <c r="AI97" i="19"/>
  <c r="AH97" i="19"/>
  <c r="AG97" i="19"/>
  <c r="AF97" i="19"/>
  <c r="AM96" i="19"/>
  <c r="AL96" i="19"/>
  <c r="AK96" i="19"/>
  <c r="AJ96" i="19"/>
  <c r="AI96" i="19"/>
  <c r="AH96" i="19"/>
  <c r="AG96" i="19"/>
  <c r="AF96" i="19"/>
  <c r="AM95" i="19"/>
  <c r="AL95" i="19"/>
  <c r="AK95" i="19"/>
  <c r="AJ95" i="19"/>
  <c r="AI95" i="19"/>
  <c r="AH95" i="19"/>
  <c r="AG95" i="19"/>
  <c r="AF95" i="19"/>
  <c r="AM94" i="19"/>
  <c r="AL94" i="19"/>
  <c r="AK94" i="19"/>
  <c r="AJ94" i="19"/>
  <c r="AI94" i="19"/>
  <c r="AH94" i="19"/>
  <c r="AG94" i="19"/>
  <c r="AF94" i="19"/>
  <c r="AM93" i="19"/>
  <c r="AL93" i="19"/>
  <c r="AK93" i="19"/>
  <c r="AJ93" i="19"/>
  <c r="AI93" i="19"/>
  <c r="AH93" i="19"/>
  <c r="AG93" i="19"/>
  <c r="AF93" i="19"/>
  <c r="AM92" i="19"/>
  <c r="AL92" i="19"/>
  <c r="AK92" i="19"/>
  <c r="AJ92" i="19"/>
  <c r="AI92" i="19"/>
  <c r="AH92" i="19"/>
  <c r="AG92" i="19"/>
  <c r="AF92" i="19"/>
  <c r="AM91" i="19"/>
  <c r="AL91" i="19"/>
  <c r="AK91" i="19"/>
  <c r="AJ91" i="19"/>
  <c r="AI91" i="19"/>
  <c r="AH91" i="19"/>
  <c r="AG91" i="19"/>
  <c r="AF91" i="19"/>
  <c r="AM90" i="19"/>
  <c r="AL90" i="19"/>
  <c r="AK90" i="19"/>
  <c r="AJ90" i="19"/>
  <c r="AI90" i="19"/>
  <c r="AH90" i="19"/>
  <c r="AG90" i="19"/>
  <c r="AF90" i="19"/>
  <c r="AM89" i="19"/>
  <c r="AL89" i="19"/>
  <c r="AK89" i="19"/>
  <c r="AJ89" i="19"/>
  <c r="AI89" i="19"/>
  <c r="AH89" i="19"/>
  <c r="AG89" i="19"/>
  <c r="AF89" i="19"/>
  <c r="AM88" i="19"/>
  <c r="AL88" i="19"/>
  <c r="AK88" i="19"/>
  <c r="AJ88" i="19"/>
  <c r="AI88" i="19"/>
  <c r="AH88" i="19"/>
  <c r="AG88" i="19"/>
  <c r="AF88" i="19"/>
  <c r="AM87" i="19"/>
  <c r="AL87" i="19"/>
  <c r="AK87" i="19"/>
  <c r="AJ87" i="19"/>
  <c r="AI87" i="19"/>
  <c r="AH87" i="19"/>
  <c r="AG87" i="19"/>
  <c r="AF87" i="19"/>
  <c r="AM86" i="19"/>
  <c r="AL86" i="19"/>
  <c r="AK86" i="19"/>
  <c r="AJ86" i="19"/>
  <c r="AI86" i="19"/>
  <c r="AH86" i="19"/>
  <c r="AG86" i="19"/>
  <c r="AF86" i="19"/>
  <c r="AM85" i="19"/>
  <c r="AL85" i="19"/>
  <c r="AK85" i="19"/>
  <c r="AJ85" i="19"/>
  <c r="AI85" i="19"/>
  <c r="AH85" i="19"/>
  <c r="AG85" i="19"/>
  <c r="AF85" i="19"/>
  <c r="AM84" i="19"/>
  <c r="AL84" i="19"/>
  <c r="AK84" i="19"/>
  <c r="AJ84" i="19"/>
  <c r="AI84" i="19"/>
  <c r="AH84" i="19"/>
  <c r="AG84" i="19"/>
  <c r="AF84" i="19"/>
  <c r="AM83" i="19"/>
  <c r="AL83" i="19"/>
  <c r="AK83" i="19"/>
  <c r="AJ83" i="19"/>
  <c r="AI83" i="19"/>
  <c r="AH83" i="19"/>
  <c r="AG83" i="19"/>
  <c r="AF83" i="19"/>
  <c r="AM82" i="19"/>
  <c r="AL82" i="19"/>
  <c r="AK82" i="19"/>
  <c r="AJ82" i="19"/>
  <c r="AI82" i="19"/>
  <c r="AH82" i="19"/>
  <c r="AG82" i="19"/>
  <c r="AF82" i="19"/>
  <c r="AM81" i="19"/>
  <c r="AL81" i="19"/>
  <c r="AK81" i="19"/>
  <c r="AJ81" i="19"/>
  <c r="AI81" i="19"/>
  <c r="AH81" i="19"/>
  <c r="AG81" i="19"/>
  <c r="AF81" i="19"/>
  <c r="AM80" i="19"/>
  <c r="AL80" i="19"/>
  <c r="AK80" i="19"/>
  <c r="AJ80" i="19"/>
  <c r="AI80" i="19"/>
  <c r="AH80" i="19"/>
  <c r="AG80" i="19"/>
  <c r="AF80" i="19"/>
  <c r="AM79" i="19"/>
  <c r="AL79" i="19"/>
  <c r="AK79" i="19"/>
  <c r="AJ79" i="19"/>
  <c r="AI79" i="19"/>
  <c r="AH79" i="19"/>
  <c r="AG79" i="19"/>
  <c r="AF79" i="19"/>
  <c r="AM78" i="19"/>
  <c r="AL78" i="19"/>
  <c r="AK78" i="19"/>
  <c r="AJ78" i="19"/>
  <c r="AI78" i="19"/>
  <c r="AH78" i="19"/>
  <c r="AG78" i="19"/>
  <c r="AF78" i="19"/>
  <c r="AM77" i="19"/>
  <c r="AL77" i="19"/>
  <c r="AK77" i="19"/>
  <c r="AJ77" i="19"/>
  <c r="AI77" i="19"/>
  <c r="AH77" i="19"/>
  <c r="AG77" i="19"/>
  <c r="AF77" i="19"/>
  <c r="AM76" i="19"/>
  <c r="AL76" i="19"/>
  <c r="AK76" i="19"/>
  <c r="AJ76" i="19"/>
  <c r="AI76" i="19"/>
  <c r="AH76" i="19"/>
  <c r="AG76" i="19"/>
  <c r="AF76" i="19"/>
  <c r="AM75" i="19"/>
  <c r="AL75" i="19"/>
  <c r="AK75" i="19"/>
  <c r="AJ75" i="19"/>
  <c r="AI75" i="19"/>
  <c r="AH75" i="19"/>
  <c r="AG75" i="19"/>
  <c r="AF75" i="19"/>
  <c r="AM74" i="19"/>
  <c r="AL74" i="19"/>
  <c r="AK74" i="19"/>
  <c r="AJ74" i="19"/>
  <c r="AI74" i="19"/>
  <c r="AH74" i="19"/>
  <c r="AG74" i="19"/>
  <c r="AF74" i="19"/>
  <c r="AM73" i="19"/>
  <c r="AL73" i="19"/>
  <c r="AK73" i="19"/>
  <c r="AJ73" i="19"/>
  <c r="AI73" i="19"/>
  <c r="AH73" i="19"/>
  <c r="AG73" i="19"/>
  <c r="AF73" i="19"/>
  <c r="AM72" i="19"/>
  <c r="AL72" i="19"/>
  <c r="AK72" i="19"/>
  <c r="AJ72" i="19"/>
  <c r="AI72" i="19"/>
  <c r="AH72" i="19"/>
  <c r="AG72" i="19"/>
  <c r="AF72" i="19"/>
  <c r="AM71" i="19"/>
  <c r="AL71" i="19"/>
  <c r="AK71" i="19"/>
  <c r="AJ71" i="19"/>
  <c r="AI71" i="19"/>
  <c r="AH71" i="19"/>
  <c r="AG71" i="19"/>
  <c r="AF71" i="19"/>
  <c r="AM70" i="19"/>
  <c r="AL70" i="19"/>
  <c r="AK70" i="19"/>
  <c r="AJ70" i="19"/>
  <c r="AI70" i="19"/>
  <c r="AH70" i="19"/>
  <c r="AG70" i="19"/>
  <c r="AF70" i="19"/>
  <c r="AM69" i="19"/>
  <c r="AL69" i="19"/>
  <c r="AK69" i="19"/>
  <c r="AJ69" i="19"/>
  <c r="AI69" i="19"/>
  <c r="AH69" i="19"/>
  <c r="AG69" i="19"/>
  <c r="AF69" i="19"/>
  <c r="AM68" i="19"/>
  <c r="AL68" i="19"/>
  <c r="AK68" i="19"/>
  <c r="AJ68" i="19"/>
  <c r="AI68" i="19"/>
  <c r="AH68" i="19"/>
  <c r="AG68" i="19"/>
  <c r="AF68" i="19"/>
  <c r="AM67" i="19"/>
  <c r="AL67" i="19"/>
  <c r="AK67" i="19"/>
  <c r="AJ67" i="19"/>
  <c r="AI67" i="19"/>
  <c r="AH67" i="19"/>
  <c r="AG67" i="19"/>
  <c r="AF67" i="19"/>
  <c r="AM66" i="19"/>
  <c r="AL66" i="19"/>
  <c r="AK66" i="19"/>
  <c r="AJ66" i="19"/>
  <c r="AI66" i="19"/>
  <c r="AH66" i="19"/>
  <c r="AG66" i="19"/>
  <c r="AF66" i="19"/>
  <c r="AM65" i="19"/>
  <c r="AL65" i="19"/>
  <c r="AK65" i="19"/>
  <c r="AJ65" i="19"/>
  <c r="AI65" i="19"/>
  <c r="AH65" i="19"/>
  <c r="AG65" i="19"/>
  <c r="AF65" i="19"/>
  <c r="AM64" i="19"/>
  <c r="AL64" i="19"/>
  <c r="AK64" i="19"/>
  <c r="AJ64" i="19"/>
  <c r="AI64" i="19"/>
  <c r="AH64" i="19"/>
  <c r="AG64" i="19"/>
  <c r="AF64" i="19"/>
  <c r="AM63" i="19"/>
  <c r="AL63" i="19"/>
  <c r="AK63" i="19"/>
  <c r="AJ63" i="19"/>
  <c r="AI63" i="19"/>
  <c r="AH63" i="19"/>
  <c r="AG63" i="19"/>
  <c r="AF63" i="19"/>
  <c r="AM62" i="19"/>
  <c r="AL62" i="19"/>
  <c r="AK62" i="19"/>
  <c r="AJ62" i="19"/>
  <c r="AI62" i="19"/>
  <c r="AH62" i="19"/>
  <c r="AG62" i="19"/>
  <c r="AF62" i="19"/>
  <c r="AM61" i="19"/>
  <c r="AL61" i="19"/>
  <c r="AK61" i="19"/>
  <c r="AJ61" i="19"/>
  <c r="AI61" i="19"/>
  <c r="AH61" i="19"/>
  <c r="AG61" i="19"/>
  <c r="AF61" i="19"/>
  <c r="AM60" i="19"/>
  <c r="AL60" i="19"/>
  <c r="AK60" i="19"/>
  <c r="AJ60" i="19"/>
  <c r="AI60" i="19"/>
  <c r="AH60" i="19"/>
  <c r="AG60" i="19"/>
  <c r="AF60" i="19"/>
  <c r="AM59" i="19"/>
  <c r="AL59" i="19"/>
  <c r="AK59" i="19"/>
  <c r="AJ59" i="19"/>
  <c r="AI59" i="19"/>
  <c r="AH59" i="19"/>
  <c r="AG59" i="19"/>
  <c r="AF59" i="19"/>
  <c r="AM58" i="19"/>
  <c r="AL58" i="19"/>
  <c r="AK58" i="19"/>
  <c r="AJ58" i="19"/>
  <c r="AI58" i="19"/>
  <c r="AH58" i="19"/>
  <c r="AG58" i="19"/>
  <c r="AF58" i="19"/>
  <c r="AM57" i="19"/>
  <c r="AL57" i="19"/>
  <c r="AK57" i="19"/>
  <c r="AJ57" i="19"/>
  <c r="AI57" i="19"/>
  <c r="AH57" i="19"/>
  <c r="AG57" i="19"/>
  <c r="AF57" i="19"/>
  <c r="AM56" i="19"/>
  <c r="AL56" i="19"/>
  <c r="AK56" i="19"/>
  <c r="AJ56" i="19"/>
  <c r="AI56" i="19"/>
  <c r="AH56" i="19"/>
  <c r="AG56" i="19"/>
  <c r="AF56" i="19"/>
  <c r="AM55" i="19"/>
  <c r="AL55" i="19"/>
  <c r="AK55" i="19"/>
  <c r="AJ55" i="19"/>
  <c r="AI55" i="19"/>
  <c r="AH55" i="19"/>
  <c r="AG55" i="19"/>
  <c r="AF55" i="19"/>
  <c r="AM54" i="19"/>
  <c r="AL54" i="19"/>
  <c r="AK54" i="19"/>
  <c r="AJ54" i="19"/>
  <c r="AI54" i="19"/>
  <c r="AH54" i="19"/>
  <c r="AG54" i="19"/>
  <c r="AF54" i="19"/>
  <c r="AM53" i="19"/>
  <c r="AL53" i="19"/>
  <c r="AK53" i="19"/>
  <c r="AJ53" i="19"/>
  <c r="AI53" i="19"/>
  <c r="AH53" i="19"/>
  <c r="AG53" i="19"/>
  <c r="AF53" i="19"/>
  <c r="AM52" i="19"/>
  <c r="AL52" i="19"/>
  <c r="AK52" i="19"/>
  <c r="AJ52" i="19"/>
  <c r="AI52" i="19"/>
  <c r="AH52" i="19"/>
  <c r="AG52" i="19"/>
  <c r="AF52" i="19"/>
  <c r="AM51" i="19"/>
  <c r="AL51" i="19"/>
  <c r="AK51" i="19"/>
  <c r="AJ51" i="19"/>
  <c r="AI51" i="19"/>
  <c r="AH51" i="19"/>
  <c r="AG51" i="19"/>
  <c r="AF51" i="19"/>
  <c r="AM50" i="19"/>
  <c r="AL50" i="19"/>
  <c r="AK50" i="19"/>
  <c r="AJ50" i="19"/>
  <c r="AI50" i="19"/>
  <c r="AH50" i="19"/>
  <c r="AG50" i="19"/>
  <c r="AF50" i="19"/>
  <c r="AM49" i="19"/>
  <c r="AL49" i="19"/>
  <c r="AK49" i="19"/>
  <c r="AJ49" i="19"/>
  <c r="AI49" i="19"/>
  <c r="AH49" i="19"/>
  <c r="AG49" i="19"/>
  <c r="AF49" i="19"/>
  <c r="AM48" i="19"/>
  <c r="AL48" i="19"/>
  <c r="AK48" i="19"/>
  <c r="AJ48" i="19"/>
  <c r="AI48" i="19"/>
  <c r="AH48" i="19"/>
  <c r="AG48" i="19"/>
  <c r="AF48" i="19"/>
  <c r="AM47" i="19"/>
  <c r="AL47" i="19"/>
  <c r="AK47" i="19"/>
  <c r="AJ47" i="19"/>
  <c r="AI47" i="19"/>
  <c r="AH47" i="19"/>
  <c r="AG47" i="19"/>
  <c r="AF47" i="19"/>
  <c r="AM46" i="19"/>
  <c r="AL46" i="19"/>
  <c r="AK46" i="19"/>
  <c r="AJ46" i="19"/>
  <c r="AI46" i="19"/>
  <c r="AH46" i="19"/>
  <c r="AG46" i="19"/>
  <c r="AF46" i="19"/>
  <c r="AM45" i="19"/>
  <c r="AL45" i="19"/>
  <c r="AK45" i="19"/>
  <c r="AJ45" i="19"/>
  <c r="AI45" i="19"/>
  <c r="AH45" i="19"/>
  <c r="AG45" i="19"/>
  <c r="AF45" i="19"/>
  <c r="AM44" i="19"/>
  <c r="AL44" i="19"/>
  <c r="AK44" i="19"/>
  <c r="AJ44" i="19"/>
  <c r="AI44" i="19"/>
  <c r="AH44" i="19"/>
  <c r="AG44" i="19"/>
  <c r="AF44" i="19"/>
  <c r="AM43" i="19"/>
  <c r="AL43" i="19"/>
  <c r="AK43" i="19"/>
  <c r="AJ43" i="19"/>
  <c r="AI43" i="19"/>
  <c r="AH43" i="19"/>
  <c r="AG43" i="19"/>
  <c r="AF43" i="19"/>
  <c r="AM42" i="19"/>
  <c r="AL42" i="19"/>
  <c r="AK42" i="19"/>
  <c r="AJ42" i="19"/>
  <c r="AI42" i="19"/>
  <c r="AH42" i="19"/>
  <c r="AG42" i="19"/>
  <c r="AF42" i="19"/>
  <c r="AM41" i="19"/>
  <c r="AL41" i="19"/>
  <c r="AK41" i="19"/>
  <c r="AJ41" i="19"/>
  <c r="AI41" i="19"/>
  <c r="AH41" i="19"/>
  <c r="AG41" i="19"/>
  <c r="AF41" i="19"/>
  <c r="AM40" i="19"/>
  <c r="AL40" i="19"/>
  <c r="AK40" i="19"/>
  <c r="AJ40" i="19"/>
  <c r="AI40" i="19"/>
  <c r="AH40" i="19"/>
  <c r="AG40" i="19"/>
  <c r="AF40" i="19"/>
  <c r="AM39" i="19"/>
  <c r="AL39" i="19"/>
  <c r="AK39" i="19"/>
  <c r="AJ39" i="19"/>
  <c r="AI39" i="19"/>
  <c r="AH39" i="19"/>
  <c r="AG39" i="19"/>
  <c r="AF39" i="19"/>
  <c r="AM38" i="19"/>
  <c r="AL38" i="19"/>
  <c r="AK38" i="19"/>
  <c r="AJ38" i="19"/>
  <c r="AI38" i="19"/>
  <c r="AH38" i="19"/>
  <c r="AG38" i="19"/>
  <c r="AF38" i="19"/>
  <c r="AM37" i="19"/>
  <c r="AL37" i="19"/>
  <c r="AK37" i="19"/>
  <c r="AJ37" i="19"/>
  <c r="AI37" i="19"/>
  <c r="AH37" i="19"/>
  <c r="AG37" i="19"/>
  <c r="AF37" i="19"/>
  <c r="AM36" i="19"/>
  <c r="AL36" i="19"/>
  <c r="AK36" i="19"/>
  <c r="AJ36" i="19"/>
  <c r="AI36" i="19"/>
  <c r="AH36" i="19"/>
  <c r="AG36" i="19"/>
  <c r="AF36" i="19"/>
  <c r="AM35" i="19"/>
  <c r="AL35" i="19"/>
  <c r="AK35" i="19"/>
  <c r="AJ35" i="19"/>
  <c r="AI35" i="19"/>
  <c r="AH35" i="19"/>
  <c r="AG35" i="19"/>
  <c r="AF35" i="19"/>
  <c r="AM34" i="19"/>
  <c r="AL34" i="19"/>
  <c r="AK34" i="19"/>
  <c r="AJ34" i="19"/>
  <c r="AI34" i="19"/>
  <c r="AH34" i="19"/>
  <c r="AG34" i="19"/>
  <c r="AF34" i="19"/>
  <c r="AM33" i="19"/>
  <c r="AL33" i="19"/>
  <c r="AK33" i="19"/>
  <c r="AJ33" i="19"/>
  <c r="AI33" i="19"/>
  <c r="AH33" i="19"/>
  <c r="AG33" i="19"/>
  <c r="AF33" i="19"/>
  <c r="AM32" i="19"/>
  <c r="AL32" i="19"/>
  <c r="AK32" i="19"/>
  <c r="AJ32" i="19"/>
  <c r="AI32" i="19"/>
  <c r="AH32" i="19"/>
  <c r="AG32" i="19"/>
  <c r="AF32" i="19"/>
  <c r="AM31" i="19"/>
  <c r="AL31" i="19"/>
  <c r="AK31" i="19"/>
  <c r="AJ31" i="19"/>
  <c r="AI31" i="19"/>
  <c r="AH31" i="19"/>
  <c r="AG31" i="19"/>
  <c r="AF31" i="19"/>
  <c r="AM30" i="19"/>
  <c r="AL30" i="19"/>
  <c r="AK30" i="19"/>
  <c r="AJ30" i="19"/>
  <c r="AI30" i="19"/>
  <c r="AH30" i="19"/>
  <c r="AG30" i="19"/>
  <c r="AF30" i="19"/>
  <c r="AM29" i="19"/>
  <c r="AL29" i="19"/>
  <c r="AK29" i="19"/>
  <c r="AJ29" i="19"/>
  <c r="AI29" i="19"/>
  <c r="AH29" i="19"/>
  <c r="AG29" i="19"/>
  <c r="AF29" i="19"/>
  <c r="AM28" i="19"/>
  <c r="AL28" i="19"/>
  <c r="AK28" i="19"/>
  <c r="AJ28" i="19"/>
  <c r="AI28" i="19"/>
  <c r="AH28" i="19"/>
  <c r="AG28" i="19"/>
  <c r="AF28" i="19"/>
  <c r="AM27" i="19"/>
  <c r="AL27" i="19"/>
  <c r="AK27" i="19"/>
  <c r="AJ27" i="19"/>
  <c r="AI27" i="19"/>
  <c r="AH27" i="19"/>
  <c r="AG27" i="19"/>
  <c r="AF27" i="19"/>
  <c r="AM26" i="19"/>
  <c r="AL26" i="19"/>
  <c r="AK26" i="19"/>
  <c r="AJ26" i="19"/>
  <c r="AI26" i="19"/>
  <c r="AH26" i="19"/>
  <c r="AG26" i="19"/>
  <c r="AF26" i="19"/>
  <c r="AM25" i="19"/>
  <c r="AL25" i="19"/>
  <c r="AK25" i="19"/>
  <c r="AJ25" i="19"/>
  <c r="AI25" i="19"/>
  <c r="AH25" i="19"/>
  <c r="AG25" i="19"/>
  <c r="AF25" i="19"/>
  <c r="AM24" i="19"/>
  <c r="AL24" i="19"/>
  <c r="AK24" i="19"/>
  <c r="AJ24" i="19"/>
  <c r="AI24" i="19"/>
  <c r="AH24" i="19"/>
  <c r="AG24" i="19"/>
  <c r="AF24" i="19"/>
  <c r="AM23" i="19"/>
  <c r="AL23" i="19"/>
  <c r="AK23" i="19"/>
  <c r="AJ23" i="19"/>
  <c r="AI23" i="19"/>
  <c r="AH23" i="19"/>
  <c r="AG23" i="19"/>
  <c r="AF23" i="19"/>
  <c r="AM22" i="19"/>
  <c r="AL22" i="19"/>
  <c r="AK22" i="19"/>
  <c r="AJ22" i="19"/>
  <c r="AI22" i="19"/>
  <c r="AH22" i="19"/>
  <c r="AG22" i="19"/>
  <c r="AF22" i="19"/>
  <c r="AM21" i="19"/>
  <c r="AL21" i="19"/>
  <c r="AK21" i="19"/>
  <c r="AJ21" i="19"/>
  <c r="AI21" i="19"/>
  <c r="AH21" i="19"/>
  <c r="AG21" i="19"/>
  <c r="AF21" i="19"/>
  <c r="AM20" i="19"/>
  <c r="AL20" i="19"/>
  <c r="AK20" i="19"/>
  <c r="AJ20" i="19"/>
  <c r="AI20" i="19"/>
  <c r="AH20" i="19"/>
  <c r="AG20" i="19"/>
  <c r="AF20" i="19"/>
  <c r="AM19" i="19"/>
  <c r="AL19" i="19"/>
  <c r="AK19" i="19"/>
  <c r="AJ19" i="19"/>
  <c r="AI19" i="19"/>
  <c r="AH19" i="19"/>
  <c r="AG19" i="19"/>
  <c r="AF19" i="19"/>
  <c r="AM18" i="19"/>
  <c r="AL18" i="19"/>
  <c r="AK18" i="19"/>
  <c r="AJ18" i="19"/>
  <c r="AI18" i="19"/>
  <c r="AH18" i="19"/>
  <c r="AG18" i="19"/>
  <c r="AF18" i="19"/>
  <c r="AM17" i="19"/>
  <c r="AL17" i="19"/>
  <c r="AK17" i="19"/>
  <c r="AJ17" i="19"/>
  <c r="AI17" i="19"/>
  <c r="AH17" i="19"/>
  <c r="AG17" i="19"/>
  <c r="AF17" i="19"/>
  <c r="AM16" i="19"/>
  <c r="AL16" i="19"/>
  <c r="AK16" i="19"/>
  <c r="AJ16" i="19"/>
  <c r="AI16" i="19"/>
  <c r="AH16" i="19"/>
  <c r="AG16" i="19"/>
  <c r="AF16" i="19"/>
  <c r="AM15" i="19"/>
  <c r="AL15" i="19"/>
  <c r="AK15" i="19"/>
  <c r="AJ15" i="19"/>
  <c r="AI15" i="19"/>
  <c r="AH15" i="19"/>
  <c r="AG15" i="19"/>
  <c r="AF15" i="19"/>
  <c r="AM14" i="19"/>
  <c r="AL14" i="19"/>
  <c r="AK14" i="19"/>
  <c r="AJ14" i="19"/>
  <c r="AI14" i="19"/>
  <c r="AH14" i="19"/>
  <c r="AG14" i="19"/>
  <c r="AF14" i="19"/>
  <c r="AM13" i="19"/>
  <c r="AL13" i="19"/>
  <c r="AK13" i="19"/>
  <c r="AJ13" i="19"/>
  <c r="AI13" i="19"/>
  <c r="AH13" i="19"/>
  <c r="AG13" i="19"/>
  <c r="AF13" i="19"/>
  <c r="AM12" i="19"/>
  <c r="AL12" i="19"/>
  <c r="AK12" i="19"/>
  <c r="AJ12" i="19"/>
  <c r="AI12" i="19"/>
  <c r="AH12" i="19"/>
  <c r="AG12" i="19"/>
  <c r="AF12" i="19"/>
  <c r="AM11" i="19"/>
  <c r="AL11" i="19"/>
  <c r="AK11" i="19"/>
  <c r="AJ11" i="19"/>
  <c r="AI11" i="19"/>
  <c r="AH11" i="19"/>
  <c r="AG11" i="19"/>
  <c r="AF11" i="19"/>
  <c r="AM10" i="19"/>
  <c r="AL10" i="19"/>
  <c r="AK10" i="19"/>
  <c r="AJ10" i="19"/>
  <c r="AI10" i="19"/>
  <c r="AH10" i="19"/>
  <c r="AG10" i="19"/>
  <c r="AF10" i="19"/>
  <c r="AL9" i="19"/>
  <c r="AK9" i="19"/>
  <c r="AJ9" i="19"/>
  <c r="AI9" i="19"/>
  <c r="AH9" i="19"/>
  <c r="AG9" i="19"/>
  <c r="AF9" i="19"/>
  <c r="AO59" i="16" l="1"/>
  <c r="AL59" i="16"/>
  <c r="AK59" i="16"/>
  <c r="AH59" i="16"/>
  <c r="AO58" i="16"/>
  <c r="AL58" i="16"/>
  <c r="AK58" i="16"/>
  <c r="AH58" i="16"/>
  <c r="AO57" i="16"/>
  <c r="AL57" i="16"/>
  <c r="AK57" i="16"/>
  <c r="AH57" i="16"/>
  <c r="AO56" i="16"/>
  <c r="AL56" i="16"/>
  <c r="AK56" i="16"/>
  <c r="AH56" i="16"/>
  <c r="AM56" i="16" l="1"/>
  <c r="AM57" i="16"/>
  <c r="AM58" i="16"/>
  <c r="AM59" i="16"/>
  <c r="AJ56" i="16"/>
  <c r="AN56" i="16"/>
  <c r="AJ57" i="16"/>
  <c r="AN57" i="16"/>
  <c r="AJ58" i="16"/>
  <c r="AN58" i="16"/>
  <c r="AJ59" i="16"/>
  <c r="AN59" i="16"/>
  <c r="AI56" i="16"/>
  <c r="AI57" i="16"/>
  <c r="AI58" i="16"/>
  <c r="AI59" i="16"/>
  <c r="AK152" i="15"/>
  <c r="AJ152" i="15"/>
  <c r="AI152" i="15"/>
  <c r="AH152" i="15"/>
  <c r="AG152" i="15"/>
  <c r="AF152" i="15"/>
  <c r="AE152" i="15"/>
  <c r="AG61" i="29" l="1"/>
  <c r="AF61" i="29"/>
  <c r="AE61" i="29"/>
  <c r="AD61" i="29"/>
  <c r="AC61" i="29"/>
  <c r="AB61" i="29"/>
  <c r="AA61" i="29"/>
  <c r="F30" i="29" l="1"/>
  <c r="AL165" i="15"/>
  <c r="AL149" i="15"/>
  <c r="AL142" i="15"/>
  <c r="AL135" i="15"/>
  <c r="AL128" i="15"/>
  <c r="AL121" i="15"/>
  <c r="AL114" i="15"/>
  <c r="AL107" i="15"/>
  <c r="AL100" i="15"/>
  <c r="AL92" i="15"/>
  <c r="AL85" i="15"/>
  <c r="AL78" i="15"/>
  <c r="AL71" i="15"/>
  <c r="AL64" i="15"/>
  <c r="AL57" i="15"/>
  <c r="AL50" i="15"/>
  <c r="AL43" i="15"/>
  <c r="AL36" i="15"/>
  <c r="AL29" i="15"/>
  <c r="AL22" i="15"/>
  <c r="AL15" i="15"/>
  <c r="AL8" i="15"/>
  <c r="AL165" i="24"/>
  <c r="AL149" i="24"/>
  <c r="AL142" i="24"/>
  <c r="AL135" i="24"/>
  <c r="AL128" i="24"/>
  <c r="AL121" i="24"/>
  <c r="AL114" i="24"/>
  <c r="AL107" i="24"/>
  <c r="AL100" i="24"/>
  <c r="AL92" i="24"/>
  <c r="AL85" i="24"/>
  <c r="AL78" i="24"/>
  <c r="AL71" i="24"/>
  <c r="AL64" i="24"/>
  <c r="AL57" i="24"/>
  <c r="AL50" i="24"/>
  <c r="AL43" i="24"/>
  <c r="AL36" i="24"/>
  <c r="AL29" i="24"/>
  <c r="AL22" i="24"/>
  <c r="AL15" i="24"/>
  <c r="AL8" i="24"/>
  <c r="M29" i="30"/>
  <c r="M28" i="30"/>
  <c r="M27" i="30"/>
  <c r="M26" i="30"/>
  <c r="M25" i="30"/>
  <c r="M24" i="30"/>
  <c r="M23" i="30"/>
  <c r="M22" i="30"/>
  <c r="M21" i="30"/>
  <c r="M20" i="30"/>
  <c r="M19" i="30"/>
  <c r="M18" i="30"/>
  <c r="M17" i="30"/>
  <c r="M16" i="30"/>
  <c r="M15" i="30"/>
  <c r="M14" i="30"/>
  <c r="M13" i="30"/>
  <c r="M12" i="30"/>
  <c r="M11" i="30"/>
  <c r="M10" i="30"/>
  <c r="Y299" i="19"/>
  <c r="AN299" i="19" s="1"/>
  <c r="AK168" i="15" l="1"/>
  <c r="AJ168" i="15"/>
  <c r="AI168" i="15"/>
  <c r="AH168" i="15"/>
  <c r="AG168" i="15"/>
  <c r="AF168" i="15"/>
  <c r="AE168" i="15"/>
  <c r="AK167" i="15"/>
  <c r="AJ167" i="15"/>
  <c r="AI167" i="15"/>
  <c r="AH167" i="15"/>
  <c r="AG167" i="15"/>
  <c r="AF167" i="15"/>
  <c r="AE167" i="15"/>
  <c r="AK166" i="15"/>
  <c r="AJ166" i="15"/>
  <c r="AI166" i="15"/>
  <c r="AH166" i="15"/>
  <c r="AG166" i="15"/>
  <c r="AF166" i="15"/>
  <c r="AE166" i="15"/>
  <c r="AK165" i="15"/>
  <c r="AJ165" i="15"/>
  <c r="AI165" i="15"/>
  <c r="AH165" i="15"/>
  <c r="AG165" i="15"/>
  <c r="AF165" i="15"/>
  <c r="AE165" i="15"/>
  <c r="AK151" i="15"/>
  <c r="AJ151" i="15"/>
  <c r="AI151" i="15"/>
  <c r="AH151" i="15"/>
  <c r="AG151" i="15"/>
  <c r="AF151" i="15"/>
  <c r="AE151" i="15"/>
  <c r="AK150" i="15"/>
  <c r="AJ150" i="15"/>
  <c r="AI150" i="15"/>
  <c r="AH150" i="15"/>
  <c r="AG150" i="15"/>
  <c r="AF150" i="15"/>
  <c r="AE150" i="15"/>
  <c r="AK149" i="15"/>
  <c r="AJ149" i="15"/>
  <c r="AI149" i="15"/>
  <c r="AH149" i="15"/>
  <c r="AG149" i="15"/>
  <c r="AF149" i="15"/>
  <c r="AE149" i="15"/>
  <c r="AK145" i="15"/>
  <c r="AJ145" i="15"/>
  <c r="AI145" i="15"/>
  <c r="AH145" i="15"/>
  <c r="AG145" i="15"/>
  <c r="AF145" i="15"/>
  <c r="AE145" i="15"/>
  <c r="AK144" i="15"/>
  <c r="AJ144" i="15"/>
  <c r="AI144" i="15"/>
  <c r="AH144" i="15"/>
  <c r="AG144" i="15"/>
  <c r="AF144" i="15"/>
  <c r="AE144" i="15"/>
  <c r="AK143" i="15"/>
  <c r="AJ143" i="15"/>
  <c r="AI143" i="15"/>
  <c r="AH143" i="15"/>
  <c r="AG143" i="15"/>
  <c r="AF143" i="15"/>
  <c r="AE143" i="15"/>
  <c r="AK142" i="15"/>
  <c r="AJ142" i="15"/>
  <c r="AI142" i="15"/>
  <c r="AH142" i="15"/>
  <c r="AG142" i="15"/>
  <c r="AF142" i="15"/>
  <c r="AE142" i="15"/>
  <c r="AK138" i="15"/>
  <c r="AJ138" i="15"/>
  <c r="AI138" i="15"/>
  <c r="AH138" i="15"/>
  <c r="AG138" i="15"/>
  <c r="AF138" i="15"/>
  <c r="AE138" i="15"/>
  <c r="AK137" i="15"/>
  <c r="AJ137" i="15"/>
  <c r="AI137" i="15"/>
  <c r="AH137" i="15"/>
  <c r="AG137" i="15"/>
  <c r="AF137" i="15"/>
  <c r="AE137" i="15"/>
  <c r="AK136" i="15"/>
  <c r="AJ136" i="15"/>
  <c r="AI136" i="15"/>
  <c r="AH136" i="15"/>
  <c r="AG136" i="15"/>
  <c r="AF136" i="15"/>
  <c r="AE136" i="15"/>
  <c r="AK135" i="15"/>
  <c r="AJ135" i="15"/>
  <c r="AI135" i="15"/>
  <c r="AH135" i="15"/>
  <c r="AG135" i="15"/>
  <c r="AF135" i="15"/>
  <c r="AE135" i="15"/>
  <c r="AK131" i="15"/>
  <c r="AJ131" i="15"/>
  <c r="AI131" i="15"/>
  <c r="AH131" i="15"/>
  <c r="AG131" i="15"/>
  <c r="AF131" i="15"/>
  <c r="AE131" i="15"/>
  <c r="AK130" i="15"/>
  <c r="AJ130" i="15"/>
  <c r="AI130" i="15"/>
  <c r="AH130" i="15"/>
  <c r="AG130" i="15"/>
  <c r="AF130" i="15"/>
  <c r="AE130" i="15"/>
  <c r="AK129" i="15"/>
  <c r="AJ129" i="15"/>
  <c r="AI129" i="15"/>
  <c r="AH129" i="15"/>
  <c r="AG129" i="15"/>
  <c r="AF129" i="15"/>
  <c r="AE129" i="15"/>
  <c r="AK128" i="15"/>
  <c r="AJ128" i="15"/>
  <c r="AI128" i="15"/>
  <c r="AH128" i="15"/>
  <c r="AG128" i="15"/>
  <c r="AF128" i="15"/>
  <c r="AE128" i="15"/>
  <c r="AK124" i="15"/>
  <c r="AJ124" i="15"/>
  <c r="AI124" i="15"/>
  <c r="AH124" i="15"/>
  <c r="AG124" i="15"/>
  <c r="AF124" i="15"/>
  <c r="AE124" i="15"/>
  <c r="AK123" i="15"/>
  <c r="AJ123" i="15"/>
  <c r="AI123" i="15"/>
  <c r="AH123" i="15"/>
  <c r="AG123" i="15"/>
  <c r="AF123" i="15"/>
  <c r="AE123" i="15"/>
  <c r="AK122" i="15"/>
  <c r="AJ122" i="15"/>
  <c r="AI122" i="15"/>
  <c r="AH122" i="15"/>
  <c r="AG122" i="15"/>
  <c r="AF122" i="15"/>
  <c r="AE122" i="15"/>
  <c r="AK121" i="15"/>
  <c r="AJ121" i="15"/>
  <c r="AI121" i="15"/>
  <c r="AH121" i="15"/>
  <c r="AG121" i="15"/>
  <c r="AF121" i="15"/>
  <c r="AE121" i="15"/>
  <c r="AK117" i="15"/>
  <c r="AJ117" i="15"/>
  <c r="AI117" i="15"/>
  <c r="AH117" i="15"/>
  <c r="AG117" i="15"/>
  <c r="AF117" i="15"/>
  <c r="AE117" i="15"/>
  <c r="AK116" i="15"/>
  <c r="AJ116" i="15"/>
  <c r="AI116" i="15"/>
  <c r="AH116" i="15"/>
  <c r="AG116" i="15"/>
  <c r="AF116" i="15"/>
  <c r="AE116" i="15"/>
  <c r="AK115" i="15"/>
  <c r="AJ115" i="15"/>
  <c r="AI115" i="15"/>
  <c r="AH115" i="15"/>
  <c r="AG115" i="15"/>
  <c r="AF115" i="15"/>
  <c r="AE115" i="15"/>
  <c r="AK114" i="15"/>
  <c r="AJ114" i="15"/>
  <c r="AI114" i="15"/>
  <c r="AH114" i="15"/>
  <c r="AG114" i="15"/>
  <c r="AF114" i="15"/>
  <c r="AE114" i="15"/>
  <c r="AK110" i="15"/>
  <c r="AJ110" i="15"/>
  <c r="AI110" i="15"/>
  <c r="AH110" i="15"/>
  <c r="AG110" i="15"/>
  <c r="AF110" i="15"/>
  <c r="AE110" i="15"/>
  <c r="AK109" i="15"/>
  <c r="AJ109" i="15"/>
  <c r="AI109" i="15"/>
  <c r="AH109" i="15"/>
  <c r="AG109" i="15"/>
  <c r="AF109" i="15"/>
  <c r="AE109" i="15"/>
  <c r="AK108" i="15"/>
  <c r="AJ108" i="15"/>
  <c r="AI108" i="15"/>
  <c r="AH108" i="15"/>
  <c r="AG108" i="15"/>
  <c r="AF108" i="15"/>
  <c r="AE108" i="15"/>
  <c r="AK107" i="15"/>
  <c r="AJ107" i="15"/>
  <c r="AI107" i="15"/>
  <c r="AH107" i="15"/>
  <c r="AG107" i="15"/>
  <c r="AF107" i="15"/>
  <c r="AE107" i="15"/>
  <c r="AK103" i="15"/>
  <c r="AJ103" i="15"/>
  <c r="AI103" i="15"/>
  <c r="AH103" i="15"/>
  <c r="AG103" i="15"/>
  <c r="AF103" i="15"/>
  <c r="AE103" i="15"/>
  <c r="AK102" i="15"/>
  <c r="AJ102" i="15"/>
  <c r="AI102" i="15"/>
  <c r="AH102" i="15"/>
  <c r="AG102" i="15"/>
  <c r="AF102" i="15"/>
  <c r="AE102" i="15"/>
  <c r="AK101" i="15"/>
  <c r="AJ101" i="15"/>
  <c r="AI101" i="15"/>
  <c r="AH101" i="15"/>
  <c r="AG101" i="15"/>
  <c r="AF101" i="15"/>
  <c r="AE101" i="15"/>
  <c r="AK100" i="15"/>
  <c r="AJ100" i="15"/>
  <c r="AI100" i="15"/>
  <c r="AH100" i="15"/>
  <c r="AG100" i="15"/>
  <c r="AF100" i="15"/>
  <c r="AE100" i="15"/>
  <c r="AK95" i="15"/>
  <c r="AJ95" i="15"/>
  <c r="AI95" i="15"/>
  <c r="AH95" i="15"/>
  <c r="AG95" i="15"/>
  <c r="AF95" i="15"/>
  <c r="AE95" i="15"/>
  <c r="AK94" i="15"/>
  <c r="AJ94" i="15"/>
  <c r="AI94" i="15"/>
  <c r="AH94" i="15"/>
  <c r="AG94" i="15"/>
  <c r="AF94" i="15"/>
  <c r="AE94" i="15"/>
  <c r="AK93" i="15"/>
  <c r="AJ93" i="15"/>
  <c r="AI93" i="15"/>
  <c r="AH93" i="15"/>
  <c r="AG93" i="15"/>
  <c r="AF93" i="15"/>
  <c r="AE93" i="15"/>
  <c r="AK92" i="15"/>
  <c r="AJ92" i="15"/>
  <c r="AI92" i="15"/>
  <c r="AH92" i="15"/>
  <c r="AG92" i="15"/>
  <c r="AF92" i="15"/>
  <c r="AE92" i="15"/>
  <c r="AK88" i="15"/>
  <c r="AJ88" i="15"/>
  <c r="AI88" i="15"/>
  <c r="AH88" i="15"/>
  <c r="AG88" i="15"/>
  <c r="AF88" i="15"/>
  <c r="AE88" i="15"/>
  <c r="AK87" i="15"/>
  <c r="AJ87" i="15"/>
  <c r="AI87" i="15"/>
  <c r="AH87" i="15"/>
  <c r="AG87" i="15"/>
  <c r="AF87" i="15"/>
  <c r="AE87" i="15"/>
  <c r="AK86" i="15"/>
  <c r="AJ86" i="15"/>
  <c r="AI86" i="15"/>
  <c r="AH86" i="15"/>
  <c r="AG86" i="15"/>
  <c r="AF86" i="15"/>
  <c r="AE86" i="15"/>
  <c r="AK85" i="15"/>
  <c r="AJ85" i="15"/>
  <c r="AI85" i="15"/>
  <c r="AH85" i="15"/>
  <c r="AG85" i="15"/>
  <c r="AF85" i="15"/>
  <c r="AE85" i="15"/>
  <c r="AK81" i="15"/>
  <c r="AJ81" i="15"/>
  <c r="AI81" i="15"/>
  <c r="AH81" i="15"/>
  <c r="AG81" i="15"/>
  <c r="AF81" i="15"/>
  <c r="AE81" i="15"/>
  <c r="AK80" i="15"/>
  <c r="AJ80" i="15"/>
  <c r="AI80" i="15"/>
  <c r="AH80" i="15"/>
  <c r="AG80" i="15"/>
  <c r="AF80" i="15"/>
  <c r="AE80" i="15"/>
  <c r="AK79" i="15"/>
  <c r="AJ79" i="15"/>
  <c r="AI79" i="15"/>
  <c r="AH79" i="15"/>
  <c r="AG79" i="15"/>
  <c r="AF79" i="15"/>
  <c r="AE79" i="15"/>
  <c r="AK78" i="15"/>
  <c r="AJ78" i="15"/>
  <c r="AI78" i="15"/>
  <c r="AH78" i="15"/>
  <c r="AG78" i="15"/>
  <c r="AF78" i="15"/>
  <c r="AE78" i="15"/>
  <c r="AK74" i="15"/>
  <c r="AJ74" i="15"/>
  <c r="AI74" i="15"/>
  <c r="AH74" i="15"/>
  <c r="AG74" i="15"/>
  <c r="AF74" i="15"/>
  <c r="AE74" i="15"/>
  <c r="AK73" i="15"/>
  <c r="AJ73" i="15"/>
  <c r="AI73" i="15"/>
  <c r="AH73" i="15"/>
  <c r="AG73" i="15"/>
  <c r="AF73" i="15"/>
  <c r="AE73" i="15"/>
  <c r="AK72" i="15"/>
  <c r="AJ72" i="15"/>
  <c r="AI72" i="15"/>
  <c r="AH72" i="15"/>
  <c r="AG72" i="15"/>
  <c r="AF72" i="15"/>
  <c r="AE72" i="15"/>
  <c r="AK71" i="15"/>
  <c r="AJ71" i="15"/>
  <c r="AI71" i="15"/>
  <c r="AH71" i="15"/>
  <c r="AG71" i="15"/>
  <c r="AF71" i="15"/>
  <c r="AE71" i="15"/>
  <c r="AK67" i="15"/>
  <c r="AJ67" i="15"/>
  <c r="AI67" i="15"/>
  <c r="AH67" i="15"/>
  <c r="AG67" i="15"/>
  <c r="AF67" i="15"/>
  <c r="AE67" i="15"/>
  <c r="AK66" i="15"/>
  <c r="AJ66" i="15"/>
  <c r="AI66" i="15"/>
  <c r="AH66" i="15"/>
  <c r="AG66" i="15"/>
  <c r="AF66" i="15"/>
  <c r="AE66" i="15"/>
  <c r="AK65" i="15"/>
  <c r="AJ65" i="15"/>
  <c r="AI65" i="15"/>
  <c r="AH65" i="15"/>
  <c r="AG65" i="15"/>
  <c r="AF65" i="15"/>
  <c r="AE65" i="15"/>
  <c r="AK64" i="15"/>
  <c r="AJ64" i="15"/>
  <c r="AI64" i="15"/>
  <c r="AH64" i="15"/>
  <c r="AG64" i="15"/>
  <c r="AF64" i="15"/>
  <c r="AE64" i="15"/>
  <c r="AK60" i="15"/>
  <c r="AJ60" i="15"/>
  <c r="AI60" i="15"/>
  <c r="AH60" i="15"/>
  <c r="AG60" i="15"/>
  <c r="AF60" i="15"/>
  <c r="AE60" i="15"/>
  <c r="AK59" i="15"/>
  <c r="AJ59" i="15"/>
  <c r="AI59" i="15"/>
  <c r="AH59" i="15"/>
  <c r="AG59" i="15"/>
  <c r="AF59" i="15"/>
  <c r="AE59" i="15"/>
  <c r="AK58" i="15"/>
  <c r="AJ58" i="15"/>
  <c r="AI58" i="15"/>
  <c r="AH58" i="15"/>
  <c r="AG58" i="15"/>
  <c r="AF58" i="15"/>
  <c r="AE58" i="15"/>
  <c r="AK57" i="15"/>
  <c r="AJ57" i="15"/>
  <c r="AI57" i="15"/>
  <c r="AH57" i="15"/>
  <c r="AG57" i="15"/>
  <c r="AF57" i="15"/>
  <c r="AE57" i="15"/>
  <c r="AK53" i="15"/>
  <c r="AJ53" i="15"/>
  <c r="AI53" i="15"/>
  <c r="AH53" i="15"/>
  <c r="AG53" i="15"/>
  <c r="AF53" i="15"/>
  <c r="AE53" i="15"/>
  <c r="AK52" i="15"/>
  <c r="AJ52" i="15"/>
  <c r="AI52" i="15"/>
  <c r="AH52" i="15"/>
  <c r="AG52" i="15"/>
  <c r="AF52" i="15"/>
  <c r="AE52" i="15"/>
  <c r="AK51" i="15"/>
  <c r="AJ51" i="15"/>
  <c r="AI51" i="15"/>
  <c r="AH51" i="15"/>
  <c r="AG51" i="15"/>
  <c r="AF51" i="15"/>
  <c r="AE51" i="15"/>
  <c r="AK50" i="15"/>
  <c r="AJ50" i="15"/>
  <c r="AI50" i="15"/>
  <c r="AH50" i="15"/>
  <c r="AG50" i="15"/>
  <c r="AF50" i="15"/>
  <c r="AE50" i="15"/>
  <c r="AK46" i="15"/>
  <c r="AJ46" i="15"/>
  <c r="AI46" i="15"/>
  <c r="AH46" i="15"/>
  <c r="AG46" i="15"/>
  <c r="AF46" i="15"/>
  <c r="AE46" i="15"/>
  <c r="AK45" i="15"/>
  <c r="AJ45" i="15"/>
  <c r="AI45" i="15"/>
  <c r="AH45" i="15"/>
  <c r="AG45" i="15"/>
  <c r="AF45" i="15"/>
  <c r="AE45" i="15"/>
  <c r="AK44" i="15"/>
  <c r="AJ44" i="15"/>
  <c r="AI44" i="15"/>
  <c r="AH44" i="15"/>
  <c r="AG44" i="15"/>
  <c r="AF44" i="15"/>
  <c r="AE44" i="15"/>
  <c r="AK43" i="15"/>
  <c r="AJ43" i="15"/>
  <c r="AI43" i="15"/>
  <c r="AH43" i="15"/>
  <c r="AG43" i="15"/>
  <c r="AF43" i="15"/>
  <c r="AE43" i="15"/>
  <c r="AK39" i="15"/>
  <c r="AJ39" i="15"/>
  <c r="AI39" i="15"/>
  <c r="AH39" i="15"/>
  <c r="AG39" i="15"/>
  <c r="AF39" i="15"/>
  <c r="AE39" i="15"/>
  <c r="AK38" i="15"/>
  <c r="AJ38" i="15"/>
  <c r="AI38" i="15"/>
  <c r="AH38" i="15"/>
  <c r="AG38" i="15"/>
  <c r="AF38" i="15"/>
  <c r="AE38" i="15"/>
  <c r="AK37" i="15"/>
  <c r="AJ37" i="15"/>
  <c r="AI37" i="15"/>
  <c r="AH37" i="15"/>
  <c r="AG37" i="15"/>
  <c r="AF37" i="15"/>
  <c r="AE37" i="15"/>
  <c r="AK36" i="15"/>
  <c r="AJ36" i="15"/>
  <c r="AI36" i="15"/>
  <c r="AH36" i="15"/>
  <c r="AG36" i="15"/>
  <c r="AF36" i="15"/>
  <c r="AE36" i="15"/>
  <c r="AK32" i="15"/>
  <c r="AJ32" i="15"/>
  <c r="AI32" i="15"/>
  <c r="AH32" i="15"/>
  <c r="AG32" i="15"/>
  <c r="AF32" i="15"/>
  <c r="AE32" i="15"/>
  <c r="AK31" i="15"/>
  <c r="AJ31" i="15"/>
  <c r="AI31" i="15"/>
  <c r="AH31" i="15"/>
  <c r="AG31" i="15"/>
  <c r="AF31" i="15"/>
  <c r="AE31" i="15"/>
  <c r="AK30" i="15"/>
  <c r="AJ30" i="15"/>
  <c r="AI30" i="15"/>
  <c r="AH30" i="15"/>
  <c r="AG30" i="15"/>
  <c r="AF30" i="15"/>
  <c r="AE30" i="15"/>
  <c r="AK29" i="15"/>
  <c r="AJ29" i="15"/>
  <c r="AI29" i="15"/>
  <c r="AH29" i="15"/>
  <c r="AG29" i="15"/>
  <c r="AF29" i="15"/>
  <c r="AE29" i="15"/>
  <c r="AK25" i="15"/>
  <c r="AJ25" i="15"/>
  <c r="AI25" i="15"/>
  <c r="AH25" i="15"/>
  <c r="AG25" i="15"/>
  <c r="AF25" i="15"/>
  <c r="AE25" i="15"/>
  <c r="AK24" i="15"/>
  <c r="AJ24" i="15"/>
  <c r="AH24" i="15"/>
  <c r="AG24" i="15"/>
  <c r="AF24" i="15"/>
  <c r="AE24" i="15"/>
  <c r="AK23" i="15"/>
  <c r="AJ23" i="15"/>
  <c r="AI23" i="15"/>
  <c r="AH23" i="15"/>
  <c r="AG23" i="15"/>
  <c r="AF23" i="15"/>
  <c r="AE23" i="15"/>
  <c r="AK22" i="15"/>
  <c r="AJ22" i="15"/>
  <c r="AI22" i="15"/>
  <c r="AH22" i="15"/>
  <c r="AG22" i="15"/>
  <c r="AF22" i="15"/>
  <c r="AE22" i="15"/>
  <c r="AK18" i="15"/>
  <c r="AJ18" i="15"/>
  <c r="AI18" i="15"/>
  <c r="AH18" i="15"/>
  <c r="AG18" i="15"/>
  <c r="AF18" i="15"/>
  <c r="AE18" i="15"/>
  <c r="AK17" i="15"/>
  <c r="AJ17" i="15"/>
  <c r="AI17" i="15"/>
  <c r="AH17" i="15"/>
  <c r="AG17" i="15"/>
  <c r="AF17" i="15"/>
  <c r="AE17" i="15"/>
  <c r="AK16" i="15"/>
  <c r="AJ16" i="15"/>
  <c r="AI16" i="15"/>
  <c r="AH16" i="15"/>
  <c r="AG16" i="15"/>
  <c r="AF16" i="15"/>
  <c r="AE16" i="15"/>
  <c r="AK15" i="15"/>
  <c r="AJ15" i="15"/>
  <c r="AI15" i="15"/>
  <c r="AH15" i="15"/>
  <c r="AG15" i="15"/>
  <c r="AF15" i="15"/>
  <c r="AE15" i="15"/>
  <c r="AE9" i="15"/>
  <c r="AF9" i="15"/>
  <c r="AG9" i="15"/>
  <c r="AH9" i="15"/>
  <c r="AI9" i="15"/>
  <c r="AJ9" i="15"/>
  <c r="AK9" i="15"/>
  <c r="AE10" i="15"/>
  <c r="AF10" i="15"/>
  <c r="AG10" i="15"/>
  <c r="AH10" i="15"/>
  <c r="AI10" i="15"/>
  <c r="AJ10" i="15"/>
  <c r="AK10" i="15"/>
  <c r="AF11" i="15"/>
  <c r="AG11" i="15"/>
  <c r="AH11" i="15"/>
  <c r="AI11" i="15"/>
  <c r="AJ11" i="15"/>
  <c r="AK11" i="15"/>
  <c r="AF8" i="15"/>
  <c r="AG8" i="15"/>
  <c r="AH8" i="15"/>
  <c r="AI8" i="15"/>
  <c r="AJ8" i="15"/>
  <c r="AK8" i="15"/>
  <c r="AE8" i="15"/>
  <c r="AK168" i="24"/>
  <c r="AJ168" i="24"/>
  <c r="AI168" i="24"/>
  <c r="AH168" i="24"/>
  <c r="AG168" i="24"/>
  <c r="AF168" i="24"/>
  <c r="AE168" i="24"/>
  <c r="AK167" i="24"/>
  <c r="AJ167" i="24"/>
  <c r="AI167" i="24"/>
  <c r="AH167" i="24"/>
  <c r="AG167" i="24"/>
  <c r="AF167" i="24"/>
  <c r="AE167" i="24"/>
  <c r="AK166" i="24"/>
  <c r="AJ166" i="24"/>
  <c r="AI166" i="24"/>
  <c r="AH166" i="24"/>
  <c r="AG166" i="24"/>
  <c r="AF166" i="24"/>
  <c r="AE166" i="24"/>
  <c r="AK165" i="24"/>
  <c r="AJ165" i="24"/>
  <c r="AI165" i="24"/>
  <c r="AH165" i="24"/>
  <c r="AG165" i="24"/>
  <c r="AF165" i="24"/>
  <c r="AE165" i="24"/>
  <c r="AE151" i="24"/>
  <c r="AK150" i="24"/>
  <c r="AJ150" i="24"/>
  <c r="AI150" i="24"/>
  <c r="AH150" i="24"/>
  <c r="AG150" i="24"/>
  <c r="AF150" i="24"/>
  <c r="AE150" i="24"/>
  <c r="AK149" i="24"/>
  <c r="AJ149" i="24"/>
  <c r="AI149" i="24"/>
  <c r="AH149" i="24"/>
  <c r="AG149" i="24"/>
  <c r="AF149" i="24"/>
  <c r="AE149" i="24"/>
  <c r="AK145" i="24"/>
  <c r="AJ145" i="24"/>
  <c r="AI145" i="24"/>
  <c r="AH145" i="24"/>
  <c r="AG145" i="24"/>
  <c r="AF145" i="24"/>
  <c r="AE145" i="24"/>
  <c r="AK144" i="24"/>
  <c r="AJ144" i="24"/>
  <c r="AI144" i="24"/>
  <c r="AH144" i="24"/>
  <c r="AG144" i="24"/>
  <c r="AF144" i="24"/>
  <c r="AE144" i="24"/>
  <c r="AK143" i="24"/>
  <c r="AJ143" i="24"/>
  <c r="AI143" i="24"/>
  <c r="AH143" i="24"/>
  <c r="AG143" i="24"/>
  <c r="AF143" i="24"/>
  <c r="AE143" i="24"/>
  <c r="AK142" i="24"/>
  <c r="AJ142" i="24"/>
  <c r="AI142" i="24"/>
  <c r="AH142" i="24"/>
  <c r="AG142" i="24"/>
  <c r="AF142" i="24"/>
  <c r="AE142" i="24"/>
  <c r="AK138" i="24"/>
  <c r="AJ138" i="24"/>
  <c r="AI138" i="24"/>
  <c r="AH138" i="24"/>
  <c r="AG138" i="24"/>
  <c r="AF138" i="24"/>
  <c r="AE138" i="24"/>
  <c r="AK137" i="24"/>
  <c r="AJ137" i="24"/>
  <c r="AI137" i="24"/>
  <c r="AH137" i="24"/>
  <c r="AG137" i="24"/>
  <c r="AF137" i="24"/>
  <c r="AE137" i="24"/>
  <c r="AK136" i="24"/>
  <c r="AJ136" i="24"/>
  <c r="AI136" i="24"/>
  <c r="AH136" i="24"/>
  <c r="AG136" i="24"/>
  <c r="AF136" i="24"/>
  <c r="AE136" i="24"/>
  <c r="AK135" i="24"/>
  <c r="AJ135" i="24"/>
  <c r="AI135" i="24"/>
  <c r="AH135" i="24"/>
  <c r="AG135" i="24"/>
  <c r="AF135" i="24"/>
  <c r="AE135" i="24"/>
  <c r="AK131" i="24"/>
  <c r="AJ131" i="24"/>
  <c r="AI131" i="24"/>
  <c r="AH131" i="24"/>
  <c r="AG131" i="24"/>
  <c r="AF131" i="24"/>
  <c r="AE131" i="24"/>
  <c r="AK130" i="24"/>
  <c r="AJ130" i="24"/>
  <c r="AI130" i="24"/>
  <c r="AH130" i="24"/>
  <c r="AG130" i="24"/>
  <c r="AF130" i="24"/>
  <c r="AE130" i="24"/>
  <c r="AK129" i="24"/>
  <c r="AJ129" i="24"/>
  <c r="AI129" i="24"/>
  <c r="AH129" i="24"/>
  <c r="AG129" i="24"/>
  <c r="AF129" i="24"/>
  <c r="AE129" i="24"/>
  <c r="AK128" i="24"/>
  <c r="AJ128" i="24"/>
  <c r="AI128" i="24"/>
  <c r="AH128" i="24"/>
  <c r="AG128" i="24"/>
  <c r="AF128" i="24"/>
  <c r="AE128" i="24"/>
  <c r="AK124" i="24"/>
  <c r="AJ124" i="24"/>
  <c r="AI124" i="24"/>
  <c r="AH124" i="24"/>
  <c r="AG124" i="24"/>
  <c r="AF124" i="24"/>
  <c r="AE124" i="24"/>
  <c r="AK123" i="24"/>
  <c r="AJ123" i="24"/>
  <c r="AI123" i="24"/>
  <c r="AH123" i="24"/>
  <c r="AG123" i="24"/>
  <c r="AF123" i="24"/>
  <c r="AE123" i="24"/>
  <c r="AK122" i="24"/>
  <c r="AJ122" i="24"/>
  <c r="AI122" i="24"/>
  <c r="AH122" i="24"/>
  <c r="AG122" i="24"/>
  <c r="AF122" i="24"/>
  <c r="AE122" i="24"/>
  <c r="AK121" i="24"/>
  <c r="AJ121" i="24"/>
  <c r="AI121" i="24"/>
  <c r="AH121" i="24"/>
  <c r="AG121" i="24"/>
  <c r="AF121" i="24"/>
  <c r="AE121" i="24"/>
  <c r="AK117" i="24"/>
  <c r="AJ117" i="24"/>
  <c r="AI117" i="24"/>
  <c r="AH117" i="24"/>
  <c r="AG117" i="24"/>
  <c r="AF117" i="24"/>
  <c r="AE117" i="24"/>
  <c r="AK116" i="24"/>
  <c r="AJ116" i="24"/>
  <c r="AI116" i="24"/>
  <c r="AH116" i="24"/>
  <c r="AG116" i="24"/>
  <c r="AF116" i="24"/>
  <c r="AE116" i="24"/>
  <c r="AK115" i="24"/>
  <c r="AJ115" i="24"/>
  <c r="AI115" i="24"/>
  <c r="AH115" i="24"/>
  <c r="AG115" i="24"/>
  <c r="AF115" i="24"/>
  <c r="AE115" i="24"/>
  <c r="AK114" i="24"/>
  <c r="AJ114" i="24"/>
  <c r="AI114" i="24"/>
  <c r="AH114" i="24"/>
  <c r="AG114" i="24"/>
  <c r="AF114" i="24"/>
  <c r="AE114" i="24"/>
  <c r="AK110" i="24"/>
  <c r="AJ110" i="24"/>
  <c r="AI110" i="24"/>
  <c r="AH110" i="24"/>
  <c r="AG110" i="24"/>
  <c r="AF110" i="24"/>
  <c r="AE110" i="24"/>
  <c r="AK109" i="24"/>
  <c r="AJ109" i="24"/>
  <c r="AI109" i="24"/>
  <c r="AH109" i="24"/>
  <c r="AG109" i="24"/>
  <c r="AF109" i="24"/>
  <c r="AE109" i="24"/>
  <c r="AK108" i="24"/>
  <c r="AJ108" i="24"/>
  <c r="AI108" i="24"/>
  <c r="AH108" i="24"/>
  <c r="AG108" i="24"/>
  <c r="AF108" i="24"/>
  <c r="AE108" i="24"/>
  <c r="AK107" i="24"/>
  <c r="AJ107" i="24"/>
  <c r="AI107" i="24"/>
  <c r="AH107" i="24"/>
  <c r="AG107" i="24"/>
  <c r="AF107" i="24"/>
  <c r="AE107" i="24"/>
  <c r="AK103" i="24"/>
  <c r="AJ103" i="24"/>
  <c r="AI103" i="24"/>
  <c r="AH103" i="24"/>
  <c r="AG103" i="24"/>
  <c r="AF103" i="24"/>
  <c r="AE103" i="24"/>
  <c r="AK102" i="24"/>
  <c r="AJ102" i="24"/>
  <c r="AI102" i="24"/>
  <c r="AH102" i="24"/>
  <c r="AG102" i="24"/>
  <c r="AF102" i="24"/>
  <c r="AE102" i="24"/>
  <c r="AK101" i="24"/>
  <c r="AJ101" i="24"/>
  <c r="AI101" i="24"/>
  <c r="AH101" i="24"/>
  <c r="AG101" i="24"/>
  <c r="AF101" i="24"/>
  <c r="AE101" i="24"/>
  <c r="AK100" i="24"/>
  <c r="AJ100" i="24"/>
  <c r="AI100" i="24"/>
  <c r="AH100" i="24"/>
  <c r="AG100" i="24"/>
  <c r="AF100" i="24"/>
  <c r="AE100" i="24"/>
  <c r="AK95" i="24"/>
  <c r="AJ95" i="24"/>
  <c r="AI95" i="24"/>
  <c r="AH95" i="24"/>
  <c r="AG95" i="24"/>
  <c r="AF95" i="24"/>
  <c r="AE95" i="24"/>
  <c r="AK94" i="24"/>
  <c r="AJ94" i="24"/>
  <c r="AI94" i="24"/>
  <c r="AH94" i="24"/>
  <c r="AG94" i="24"/>
  <c r="AF94" i="24"/>
  <c r="AE94" i="24"/>
  <c r="AK93" i="24"/>
  <c r="AJ93" i="24"/>
  <c r="AI93" i="24"/>
  <c r="AH93" i="24"/>
  <c r="AG93" i="24"/>
  <c r="AF93" i="24"/>
  <c r="AE93" i="24"/>
  <c r="AK92" i="24"/>
  <c r="AJ92" i="24"/>
  <c r="AI92" i="24"/>
  <c r="AH92" i="24"/>
  <c r="AG92" i="24"/>
  <c r="AF92" i="24"/>
  <c r="AE92" i="24"/>
  <c r="AK88" i="24"/>
  <c r="AJ88" i="24"/>
  <c r="AI88" i="24"/>
  <c r="AH88" i="24"/>
  <c r="AG88" i="24"/>
  <c r="AF88" i="24"/>
  <c r="AE88" i="24"/>
  <c r="AK87" i="24"/>
  <c r="AJ87" i="24"/>
  <c r="AI87" i="24"/>
  <c r="AH87" i="24"/>
  <c r="AG87" i="24"/>
  <c r="AF87" i="24"/>
  <c r="AE87" i="24"/>
  <c r="AK86" i="24"/>
  <c r="AJ86" i="24"/>
  <c r="AI86" i="24"/>
  <c r="AH86" i="24"/>
  <c r="AG86" i="24"/>
  <c r="AF86" i="24"/>
  <c r="AE86" i="24"/>
  <c r="AK85" i="24"/>
  <c r="AJ85" i="24"/>
  <c r="AI85" i="24"/>
  <c r="AH85" i="24"/>
  <c r="AG85" i="24"/>
  <c r="AF85" i="24"/>
  <c r="AE85" i="24"/>
  <c r="AK81" i="24"/>
  <c r="AJ81" i="24"/>
  <c r="AI81" i="24"/>
  <c r="AH81" i="24"/>
  <c r="AG81" i="24"/>
  <c r="AF81" i="24"/>
  <c r="AE81" i="24"/>
  <c r="AK80" i="24"/>
  <c r="AJ80" i="24"/>
  <c r="AI80" i="24"/>
  <c r="AH80" i="24"/>
  <c r="AG80" i="24"/>
  <c r="AF80" i="24"/>
  <c r="AE80" i="24"/>
  <c r="AK79" i="24"/>
  <c r="AJ79" i="24"/>
  <c r="AI79" i="24"/>
  <c r="AH79" i="24"/>
  <c r="AG79" i="24"/>
  <c r="AF79" i="24"/>
  <c r="AE79" i="24"/>
  <c r="AK78" i="24"/>
  <c r="AJ78" i="24"/>
  <c r="AI78" i="24"/>
  <c r="AH78" i="24"/>
  <c r="AG78" i="24"/>
  <c r="AF78" i="24"/>
  <c r="AE78" i="24"/>
  <c r="AK74" i="24"/>
  <c r="AJ74" i="24"/>
  <c r="AI74" i="24"/>
  <c r="AH74" i="24"/>
  <c r="AG74" i="24"/>
  <c r="AF74" i="24"/>
  <c r="AE74" i="24"/>
  <c r="AK73" i="24"/>
  <c r="AJ73" i="24"/>
  <c r="AI73" i="24"/>
  <c r="AH73" i="24"/>
  <c r="AG73" i="24"/>
  <c r="AF73" i="24"/>
  <c r="AE73" i="24"/>
  <c r="AK72" i="24"/>
  <c r="AJ72" i="24"/>
  <c r="AI72" i="24"/>
  <c r="AH72" i="24"/>
  <c r="AG72" i="24"/>
  <c r="AF72" i="24"/>
  <c r="AE72" i="24"/>
  <c r="AK71" i="24"/>
  <c r="AJ71" i="24"/>
  <c r="AI71" i="24"/>
  <c r="AH71" i="24"/>
  <c r="AG71" i="24"/>
  <c r="AF71" i="24"/>
  <c r="AE71" i="24"/>
  <c r="AK67" i="24"/>
  <c r="AJ67" i="24"/>
  <c r="AI67" i="24"/>
  <c r="AH67" i="24"/>
  <c r="AG67" i="24"/>
  <c r="AF67" i="24"/>
  <c r="AE67" i="24"/>
  <c r="AK66" i="24"/>
  <c r="AJ66" i="24"/>
  <c r="AI66" i="24"/>
  <c r="AH66" i="24"/>
  <c r="AG66" i="24"/>
  <c r="AF66" i="24"/>
  <c r="AE66" i="24"/>
  <c r="AK65" i="24"/>
  <c r="AJ65" i="24"/>
  <c r="AI65" i="24"/>
  <c r="AH65" i="24"/>
  <c r="AG65" i="24"/>
  <c r="AF65" i="24"/>
  <c r="AE65" i="24"/>
  <c r="AK64" i="24"/>
  <c r="AJ64" i="24"/>
  <c r="AI64" i="24"/>
  <c r="AH64" i="24"/>
  <c r="AG64" i="24"/>
  <c r="AF64" i="24"/>
  <c r="AE64" i="24"/>
  <c r="AK60" i="24"/>
  <c r="AJ60" i="24"/>
  <c r="AI60" i="24"/>
  <c r="AH60" i="24"/>
  <c r="AG60" i="24"/>
  <c r="AF60" i="24"/>
  <c r="AE60" i="24"/>
  <c r="AK59" i="24"/>
  <c r="AJ59" i="24"/>
  <c r="AI59" i="24"/>
  <c r="AH59" i="24"/>
  <c r="AG59" i="24"/>
  <c r="AF59" i="24"/>
  <c r="AE59" i="24"/>
  <c r="AK58" i="24"/>
  <c r="AJ58" i="24"/>
  <c r="AI58" i="24"/>
  <c r="AH58" i="24"/>
  <c r="AG58" i="24"/>
  <c r="AF58" i="24"/>
  <c r="AE58" i="24"/>
  <c r="AK57" i="24"/>
  <c r="AJ57" i="24"/>
  <c r="AI57" i="24"/>
  <c r="AH57" i="24"/>
  <c r="AG57" i="24"/>
  <c r="AF57" i="24"/>
  <c r="AK53" i="24"/>
  <c r="AJ53" i="24"/>
  <c r="AI53" i="24"/>
  <c r="AH53" i="24"/>
  <c r="AG53" i="24"/>
  <c r="AF53" i="24"/>
  <c r="AE53" i="24"/>
  <c r="AK52" i="24"/>
  <c r="AJ52" i="24"/>
  <c r="AI52" i="24"/>
  <c r="AH52" i="24"/>
  <c r="AG52" i="24"/>
  <c r="AF52" i="24"/>
  <c r="AE52" i="24"/>
  <c r="AK51" i="24"/>
  <c r="AJ51" i="24"/>
  <c r="AI51" i="24"/>
  <c r="AH51" i="24"/>
  <c r="AG51" i="24"/>
  <c r="AF51" i="24"/>
  <c r="AE51" i="24"/>
  <c r="AK50" i="24"/>
  <c r="AJ50" i="24"/>
  <c r="AI50" i="24"/>
  <c r="AH50" i="24"/>
  <c r="AG50" i="24"/>
  <c r="AF50" i="24"/>
  <c r="AE50" i="24"/>
  <c r="AK46" i="24"/>
  <c r="AJ46" i="24"/>
  <c r="AI46" i="24"/>
  <c r="AH46" i="24"/>
  <c r="AG46" i="24"/>
  <c r="AF46" i="24"/>
  <c r="AE46" i="24"/>
  <c r="AK45" i="24"/>
  <c r="AJ45" i="24"/>
  <c r="AI45" i="24"/>
  <c r="AH45" i="24"/>
  <c r="AG45" i="24"/>
  <c r="AF45" i="24"/>
  <c r="AE45" i="24"/>
  <c r="AK44" i="24"/>
  <c r="AJ44" i="24"/>
  <c r="AI44" i="24"/>
  <c r="AH44" i="24"/>
  <c r="AG44" i="24"/>
  <c r="AF44" i="24"/>
  <c r="AE44" i="24"/>
  <c r="AK43" i="24"/>
  <c r="AJ43" i="24"/>
  <c r="AI43" i="24"/>
  <c r="AH43" i="24"/>
  <c r="AG43" i="24"/>
  <c r="AF43" i="24"/>
  <c r="AE43" i="24"/>
  <c r="AK39" i="24"/>
  <c r="AJ39" i="24"/>
  <c r="AI39" i="24"/>
  <c r="AH39" i="24"/>
  <c r="AG39" i="24"/>
  <c r="AF39" i="24"/>
  <c r="AE39" i="24"/>
  <c r="AK38" i="24"/>
  <c r="AJ38" i="24"/>
  <c r="AI38" i="24"/>
  <c r="AH38" i="24"/>
  <c r="AG38" i="24"/>
  <c r="AF38" i="24"/>
  <c r="AE38" i="24"/>
  <c r="AK37" i="24"/>
  <c r="AJ37" i="24"/>
  <c r="AI37" i="24"/>
  <c r="AH37" i="24"/>
  <c r="AG37" i="24"/>
  <c r="AF37" i="24"/>
  <c r="AE37" i="24"/>
  <c r="AK36" i="24"/>
  <c r="AJ36" i="24"/>
  <c r="AI36" i="24"/>
  <c r="AH36" i="24"/>
  <c r="AG36" i="24"/>
  <c r="AF36" i="24"/>
  <c r="AE36" i="24"/>
  <c r="AK32" i="24"/>
  <c r="AJ32" i="24"/>
  <c r="AI32" i="24"/>
  <c r="AH32" i="24"/>
  <c r="AG32" i="24"/>
  <c r="AF32" i="24"/>
  <c r="AE32" i="24"/>
  <c r="AK31" i="24"/>
  <c r="AJ31" i="24"/>
  <c r="AI31" i="24"/>
  <c r="AH31" i="24"/>
  <c r="AG31" i="24"/>
  <c r="AF31" i="24"/>
  <c r="AE31" i="24"/>
  <c r="AK30" i="24"/>
  <c r="AJ30" i="24"/>
  <c r="AI30" i="24"/>
  <c r="AH30" i="24"/>
  <c r="AG30" i="24"/>
  <c r="AF30" i="24"/>
  <c r="AE30" i="24"/>
  <c r="AK29" i="24"/>
  <c r="AJ29" i="24"/>
  <c r="AI29" i="24"/>
  <c r="AH29" i="24"/>
  <c r="AG29" i="24"/>
  <c r="AF29" i="24"/>
  <c r="AE29" i="24"/>
  <c r="AK25" i="24"/>
  <c r="AJ25" i="24"/>
  <c r="AI25" i="24"/>
  <c r="AH25" i="24"/>
  <c r="AG25" i="24"/>
  <c r="AF25" i="24"/>
  <c r="AE25" i="24"/>
  <c r="AK24" i="24"/>
  <c r="AJ24" i="24"/>
  <c r="AI24" i="24"/>
  <c r="AH24" i="24"/>
  <c r="AG24" i="24"/>
  <c r="AF24" i="24"/>
  <c r="AE24" i="24"/>
  <c r="AK23" i="24"/>
  <c r="AJ23" i="24"/>
  <c r="AI23" i="24"/>
  <c r="AH23" i="24"/>
  <c r="AG23" i="24"/>
  <c r="AF23" i="24"/>
  <c r="AE23" i="24"/>
  <c r="AK22" i="24"/>
  <c r="AJ22" i="24"/>
  <c r="AI22" i="24"/>
  <c r="AH22" i="24"/>
  <c r="AG22" i="24"/>
  <c r="AF22" i="24"/>
  <c r="AE22" i="24"/>
  <c r="AK18" i="24"/>
  <c r="AJ18" i="24"/>
  <c r="AI18" i="24"/>
  <c r="AH18" i="24"/>
  <c r="AG18" i="24"/>
  <c r="AF18" i="24"/>
  <c r="AE18" i="24"/>
  <c r="AK17" i="24"/>
  <c r="AJ17" i="24"/>
  <c r="AI17" i="24"/>
  <c r="AH17" i="24"/>
  <c r="AF17" i="24"/>
  <c r="AE17" i="24"/>
  <c r="AK16" i="24"/>
  <c r="AJ16" i="24"/>
  <c r="AI16" i="24"/>
  <c r="AH16" i="24"/>
  <c r="AF16" i="24"/>
  <c r="AE16" i="24"/>
  <c r="AK15" i="24"/>
  <c r="AJ15" i="24"/>
  <c r="AI15" i="24"/>
  <c r="AH15" i="24"/>
  <c r="AF15" i="24"/>
  <c r="AE15" i="24"/>
  <c r="AF8" i="24"/>
  <c r="AG8" i="24"/>
  <c r="AH8" i="24"/>
  <c r="AI8" i="24"/>
  <c r="AJ8" i="24"/>
  <c r="AK8" i="24"/>
  <c r="AF9" i="24"/>
  <c r="AG9" i="24"/>
  <c r="AH9" i="24"/>
  <c r="AI9" i="24"/>
  <c r="AJ9" i="24"/>
  <c r="AK9" i="24"/>
  <c r="AF10" i="24"/>
  <c r="AG10" i="24"/>
  <c r="AH10" i="24"/>
  <c r="AI10" i="24"/>
  <c r="AJ10" i="24"/>
  <c r="AK10" i="24"/>
  <c r="AF11" i="24"/>
  <c r="AG11" i="24"/>
  <c r="AH11" i="24"/>
  <c r="AI11" i="24"/>
  <c r="AJ11" i="24"/>
  <c r="AK11" i="24"/>
  <c r="AE9" i="24"/>
  <c r="AE10" i="24"/>
  <c r="AE11" i="24"/>
  <c r="AG63" i="29"/>
  <c r="AF63" i="29"/>
  <c r="AE63" i="29"/>
  <c r="AD63" i="29"/>
  <c r="AC63" i="29"/>
  <c r="AB63" i="29"/>
  <c r="AA63" i="29"/>
  <c r="F31" i="29" s="1"/>
  <c r="AG60" i="29"/>
  <c r="AF60" i="29"/>
  <c r="AE60" i="29"/>
  <c r="AD60" i="29"/>
  <c r="AC60" i="29"/>
  <c r="AB60" i="29"/>
  <c r="AA60" i="29"/>
  <c r="F29" i="29" s="1"/>
  <c r="AG59" i="29"/>
  <c r="AF59" i="29"/>
  <c r="AE59" i="29"/>
  <c r="AD59" i="29"/>
  <c r="AC59" i="29"/>
  <c r="AB59" i="29"/>
  <c r="AA59" i="29"/>
  <c r="F28" i="29" s="1"/>
  <c r="AG58" i="29"/>
  <c r="AF58" i="29"/>
  <c r="AE58" i="29"/>
  <c r="AD58" i="29"/>
  <c r="AC58" i="29"/>
  <c r="AB58" i="29"/>
  <c r="AA58" i="29"/>
  <c r="F27" i="29" s="1"/>
  <c r="AG57" i="29"/>
  <c r="AF57" i="29"/>
  <c r="AE57" i="29"/>
  <c r="AD57" i="29"/>
  <c r="AC57" i="29"/>
  <c r="AB57" i="29"/>
  <c r="AA57" i="29"/>
  <c r="F26" i="29" s="1"/>
  <c r="AG56" i="29"/>
  <c r="AF56" i="29"/>
  <c r="AE56" i="29"/>
  <c r="AD56" i="29"/>
  <c r="AC56" i="29"/>
  <c r="AB56" i="29"/>
  <c r="AA56" i="29"/>
  <c r="F25" i="29" s="1"/>
  <c r="AG55" i="29"/>
  <c r="AF55" i="29"/>
  <c r="AE55" i="29"/>
  <c r="AD55" i="29"/>
  <c r="AC55" i="29"/>
  <c r="AB55" i="29"/>
  <c r="AA55" i="29"/>
  <c r="F24" i="29" s="1"/>
  <c r="AG54" i="29"/>
  <c r="AF54" i="29"/>
  <c r="AE54" i="29"/>
  <c r="AD54" i="29"/>
  <c r="AC54" i="29"/>
  <c r="AB54" i="29"/>
  <c r="AA54" i="29"/>
  <c r="F23" i="29" s="1"/>
  <c r="AG53" i="29"/>
  <c r="AF53" i="29"/>
  <c r="AE53" i="29"/>
  <c r="AD53" i="29"/>
  <c r="AC53" i="29"/>
  <c r="AB53" i="29"/>
  <c r="AA53" i="29"/>
  <c r="F22" i="29" s="1"/>
  <c r="AG52" i="29"/>
  <c r="AF52" i="29"/>
  <c r="AE52" i="29"/>
  <c r="AD52" i="29"/>
  <c r="AC52" i="29"/>
  <c r="AB52" i="29"/>
  <c r="AA52" i="29"/>
  <c r="F21" i="29" s="1"/>
  <c r="AG51" i="29"/>
  <c r="AF51" i="29"/>
  <c r="AE51" i="29"/>
  <c r="AD51" i="29"/>
  <c r="AC51" i="29"/>
  <c r="AB51" i="29"/>
  <c r="AA51" i="29"/>
  <c r="F20" i="29" s="1"/>
  <c r="AG50" i="29"/>
  <c r="AF50" i="29"/>
  <c r="AE50" i="29"/>
  <c r="AD50" i="29"/>
  <c r="AC50" i="29"/>
  <c r="AB50" i="29"/>
  <c r="AA50" i="29"/>
  <c r="F19" i="29" s="1"/>
  <c r="AG49" i="29"/>
  <c r="AF49" i="29"/>
  <c r="AE49" i="29"/>
  <c r="AD49" i="29"/>
  <c r="AC49" i="29"/>
  <c r="AB49" i="29"/>
  <c r="AA49" i="29"/>
  <c r="F18" i="29" s="1"/>
  <c r="AG48" i="29"/>
  <c r="AF48" i="29"/>
  <c r="AE48" i="29"/>
  <c r="AD48" i="29"/>
  <c r="AC48" i="29"/>
  <c r="AB48" i="29"/>
  <c r="AA48" i="29"/>
  <c r="F17" i="29" s="1"/>
  <c r="AG47" i="29"/>
  <c r="AF47" i="29"/>
  <c r="AE47" i="29"/>
  <c r="AD47" i="29"/>
  <c r="AC47" i="29"/>
  <c r="AB47" i="29"/>
  <c r="AA47" i="29"/>
  <c r="F16" i="29" s="1"/>
  <c r="AG46" i="29"/>
  <c r="AF46" i="29"/>
  <c r="AE46" i="29"/>
  <c r="AD46" i="29"/>
  <c r="AC46" i="29"/>
  <c r="AB46" i="29"/>
  <c r="AA46" i="29"/>
  <c r="F15" i="29" s="1"/>
  <c r="AG45" i="29"/>
  <c r="AF45" i="29"/>
  <c r="AE45" i="29"/>
  <c r="AD45" i="29"/>
  <c r="AC45" i="29"/>
  <c r="AB45" i="29"/>
  <c r="AA45" i="29"/>
  <c r="F14" i="29" s="1"/>
  <c r="AG44" i="29"/>
  <c r="AF44" i="29"/>
  <c r="AE44" i="29"/>
  <c r="AD44" i="29"/>
  <c r="AC44" i="29"/>
  <c r="AB44" i="29"/>
  <c r="AA44" i="29"/>
  <c r="F13" i="29" s="1"/>
  <c r="AG43" i="29"/>
  <c r="AF43" i="29"/>
  <c r="AE43" i="29"/>
  <c r="AD43" i="29"/>
  <c r="AC43" i="29"/>
  <c r="AB43" i="29"/>
  <c r="AA43" i="29"/>
  <c r="F12" i="29" s="1"/>
  <c r="AG42" i="29"/>
  <c r="AF42" i="29"/>
  <c r="AE42" i="29"/>
  <c r="AD42" i="29"/>
  <c r="AC42" i="29"/>
  <c r="AB42" i="29"/>
  <c r="AA42" i="29"/>
  <c r="F11" i="29" s="1"/>
  <c r="AG41" i="29"/>
  <c r="AF41" i="29"/>
  <c r="AE41" i="29"/>
  <c r="AD41" i="29"/>
  <c r="AC41" i="29"/>
  <c r="AB41" i="29"/>
  <c r="AA41" i="29"/>
  <c r="F10" i="29" s="1"/>
  <c r="X299" i="19" l="1"/>
  <c r="AM299" i="19" s="1"/>
  <c r="W299" i="19"/>
  <c r="AL299" i="19" s="1"/>
  <c r="V299" i="19"/>
  <c r="AK299" i="19" s="1"/>
  <c r="U299" i="19"/>
  <c r="AJ299" i="19" s="1"/>
  <c r="T299" i="19"/>
  <c r="AI299" i="19" s="1"/>
  <c r="S299" i="19"/>
  <c r="AH299" i="19" s="1"/>
  <c r="R299" i="19"/>
  <c r="AG299" i="19" s="1"/>
  <c r="Q299" i="19"/>
  <c r="AF299" i="19" s="1"/>
</calcChain>
</file>

<file path=xl/sharedStrings.xml><?xml version="1.0" encoding="utf-8"?>
<sst xmlns="http://schemas.openxmlformats.org/spreadsheetml/2006/main" count="6788" uniqueCount="1111">
  <si>
    <t>Kalkylblad</t>
  </si>
  <si>
    <t>Tabell (T) / Diagram (D)</t>
  </si>
  <si>
    <t>Table (T) / Figure (F)</t>
  </si>
  <si>
    <t>2008</t>
  </si>
  <si>
    <t>2009</t>
  </si>
  <si>
    <t>2010</t>
  </si>
  <si>
    <t>2011</t>
  </si>
  <si>
    <t>2012</t>
  </si>
  <si>
    <t>2013</t>
  </si>
  <si>
    <t>2014</t>
  </si>
  <si>
    <t>01</t>
  </si>
  <si>
    <t>A01-F43</t>
  </si>
  <si>
    <t>G45-T98</t>
  </si>
  <si>
    <t>OFMHIO</t>
  </si>
  <si>
    <t>PK</t>
  </si>
  <si>
    <t>03</t>
  </si>
  <si>
    <t>04</t>
  </si>
  <si>
    <t>05</t>
  </si>
  <si>
    <t>06</t>
  </si>
  <si>
    <t>07</t>
  </si>
  <si>
    <t>08</t>
  </si>
  <si>
    <t>09</t>
  </si>
  <si>
    <t>10</t>
  </si>
  <si>
    <t>12</t>
  </si>
  <si>
    <t>13</t>
  </si>
  <si>
    <t>14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</si>
  <si>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</si>
  <si>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</si>
  <si>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</si>
  <si>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</si>
  <si>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</si>
  <si>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</si>
  <si>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</si>
  <si>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</si>
  <si>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</si>
  <si>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Stockholm</t>
  </si>
  <si>
    <t>Kod</t>
  </si>
  <si>
    <t>Län</t>
  </si>
  <si>
    <t>Bransch (SNI 2007)</t>
  </si>
  <si>
    <t>Code</t>
  </si>
  <si>
    <t>County</t>
  </si>
  <si>
    <t>Economic activity (SNI 2007)</t>
  </si>
  <si>
    <t>Uppsala</t>
  </si>
  <si>
    <t>Södermanland</t>
  </si>
  <si>
    <t>Östergötland</t>
  </si>
  <si>
    <t>Marknadsproduktion, varor (SNI A01-F43)</t>
  </si>
  <si>
    <t>Market production of goods (SNI A01-F43)</t>
  </si>
  <si>
    <t>Marknadsproduktion, tjänster (SNI G45-T98)</t>
  </si>
  <si>
    <t>Market production of services (SNI G45-T98)</t>
  </si>
  <si>
    <t>Offentl. myndigh. samt hushållens icke-vinstdrivande org.</t>
  </si>
  <si>
    <t>Non-market production</t>
  </si>
  <si>
    <t>Privat konsumtion</t>
  </si>
  <si>
    <t>Private consumption</t>
  </si>
  <si>
    <r>
      <t xml:space="preserve">* </t>
    </r>
    <r>
      <rPr>
        <sz val="8"/>
        <rFont val="Arial"/>
        <family val="2"/>
      </rPr>
      <t xml:space="preserve">Offentliga myndigheter samt hushållens icke-vinstdrivande organisationer redovisas som en egen post och ingår ej i Marknadsproduktion, tjänster (SNI G45-T98).  </t>
    </r>
  </si>
  <si>
    <t xml:space="preserve">Non-market production is not accounted for in Market production of services (SNI G45-T98). </t>
  </si>
  <si>
    <t>1) Ej branschfördelade poster omfattar produktskatter netto.</t>
  </si>
  <si>
    <t>Ej branschfördelade poster 1)</t>
  </si>
  <si>
    <t>Not allocated by activity 1)</t>
  </si>
  <si>
    <t>Ej allokerat</t>
  </si>
  <si>
    <t>Jönköping</t>
  </si>
  <si>
    <t>Kronoberg</t>
  </si>
  <si>
    <t>Kalmar</t>
  </si>
  <si>
    <t>Gotland</t>
  </si>
  <si>
    <t>Blekinge</t>
  </si>
  <si>
    <t>Skåne</t>
  </si>
  <si>
    <t>Halland</t>
  </si>
  <si>
    <t>Västra Götaland</t>
  </si>
  <si>
    <t>Värmland</t>
  </si>
  <si>
    <t>Örebro</t>
  </si>
  <si>
    <t>Västmanland</t>
  </si>
  <si>
    <t>Dalarna</t>
  </si>
  <si>
    <t>Gävleborg</t>
  </si>
  <si>
    <t>Västernorrland</t>
  </si>
  <si>
    <t>Jämtland</t>
  </si>
  <si>
    <t>Västerbotten</t>
  </si>
  <si>
    <t>Norrbotten</t>
  </si>
  <si>
    <t>99</t>
  </si>
  <si>
    <t>Extra-region</t>
  </si>
  <si>
    <t xml:space="preserve">Riket </t>
  </si>
  <si>
    <t>NACE code</t>
  </si>
  <si>
    <t>SNI kod</t>
  </si>
  <si>
    <t>Total</t>
  </si>
  <si>
    <t>Greenhouse gases by region (NUTS3) and activity, Kilotonnes</t>
  </si>
  <si>
    <t>0114</t>
  </si>
  <si>
    <t>0115</t>
  </si>
  <si>
    <t>0117</t>
  </si>
  <si>
    <t>0120</t>
  </si>
  <si>
    <t>0123</t>
  </si>
  <si>
    <t>0125</t>
  </si>
  <si>
    <t>0126</t>
  </si>
  <si>
    <t>0127</t>
  </si>
  <si>
    <t>0128</t>
  </si>
  <si>
    <t>0136</t>
  </si>
  <si>
    <t>0138</t>
  </si>
  <si>
    <t>0139</t>
  </si>
  <si>
    <t>0140</t>
  </si>
  <si>
    <t>0160</t>
  </si>
  <si>
    <t>0162</t>
  </si>
  <si>
    <t>0163</t>
  </si>
  <si>
    <t>0180</t>
  </si>
  <si>
    <t>0181</t>
  </si>
  <si>
    <t>0182</t>
  </si>
  <si>
    <t>0183</t>
  </si>
  <si>
    <t>0184</t>
  </si>
  <si>
    <t>0186</t>
  </si>
  <si>
    <t>0187</t>
  </si>
  <si>
    <t>0188</t>
  </si>
  <si>
    <t>0191</t>
  </si>
  <si>
    <t>0192</t>
  </si>
  <si>
    <t>0305</t>
  </si>
  <si>
    <t>0319</t>
  </si>
  <si>
    <t>0330</t>
  </si>
  <si>
    <t>0331</t>
  </si>
  <si>
    <t>0360</t>
  </si>
  <si>
    <t>0380</t>
  </si>
  <si>
    <t>0381</t>
  </si>
  <si>
    <t>0382</t>
  </si>
  <si>
    <t>0428</t>
  </si>
  <si>
    <t>0461</t>
  </si>
  <si>
    <t>0480</t>
  </si>
  <si>
    <t>0481</t>
  </si>
  <si>
    <t>0482</t>
  </si>
  <si>
    <t>0483</t>
  </si>
  <si>
    <t>0484</t>
  </si>
  <si>
    <t>0486</t>
  </si>
  <si>
    <t>0488</t>
  </si>
  <si>
    <t>0509</t>
  </si>
  <si>
    <t>0512</t>
  </si>
  <si>
    <t>0513</t>
  </si>
  <si>
    <t>0560</t>
  </si>
  <si>
    <t>0561</t>
  </si>
  <si>
    <t>0562</t>
  </si>
  <si>
    <t>0563</t>
  </si>
  <si>
    <t>0580</t>
  </si>
  <si>
    <t>0581</t>
  </si>
  <si>
    <t>0582</t>
  </si>
  <si>
    <t>0583</t>
  </si>
  <si>
    <t>0584</t>
  </si>
  <si>
    <t>0586</t>
  </si>
  <si>
    <t>0604</t>
  </si>
  <si>
    <t>0617</t>
  </si>
  <si>
    <t>0642</t>
  </si>
  <si>
    <t>0643</t>
  </si>
  <si>
    <t>0662</t>
  </si>
  <si>
    <t>0665</t>
  </si>
  <si>
    <t>0680</t>
  </si>
  <si>
    <t>0682</t>
  </si>
  <si>
    <t>0683</t>
  </si>
  <si>
    <t>0684</t>
  </si>
  <si>
    <t>0685</t>
  </si>
  <si>
    <t>0686</t>
  </si>
  <si>
    <t>0687</t>
  </si>
  <si>
    <t>0760</t>
  </si>
  <si>
    <t>0761</t>
  </si>
  <si>
    <t>0763</t>
  </si>
  <si>
    <t>0764</t>
  </si>
  <si>
    <t>0765</t>
  </si>
  <si>
    <t>0767</t>
  </si>
  <si>
    <t>0780</t>
  </si>
  <si>
    <t>0781</t>
  </si>
  <si>
    <t>0821</t>
  </si>
  <si>
    <t>0834</t>
  </si>
  <si>
    <t>0840</t>
  </si>
  <si>
    <t>0860</t>
  </si>
  <si>
    <t>0861</t>
  </si>
  <si>
    <t>0862</t>
  </si>
  <si>
    <t>0880</t>
  </si>
  <si>
    <t>0881</t>
  </si>
  <si>
    <t>0882</t>
  </si>
  <si>
    <t>0883</t>
  </si>
  <si>
    <t>0884</t>
  </si>
  <si>
    <t>0885</t>
  </si>
  <si>
    <t>0980</t>
  </si>
  <si>
    <t>1060</t>
  </si>
  <si>
    <t>1080</t>
  </si>
  <si>
    <t>1081</t>
  </si>
  <si>
    <t>1082</t>
  </si>
  <si>
    <t>1083</t>
  </si>
  <si>
    <t>1214</t>
  </si>
  <si>
    <t>1230</t>
  </si>
  <si>
    <t>1231</t>
  </si>
  <si>
    <t>1233</t>
  </si>
  <si>
    <t>1256</t>
  </si>
  <si>
    <t>1257</t>
  </si>
  <si>
    <t>1260</t>
  </si>
  <si>
    <t>1261</t>
  </si>
  <si>
    <t>1262</t>
  </si>
  <si>
    <t>1263</t>
  </si>
  <si>
    <t>1264</t>
  </si>
  <si>
    <t>1265</t>
  </si>
  <si>
    <t>1266</t>
  </si>
  <si>
    <t>1267</t>
  </si>
  <si>
    <t>1270</t>
  </si>
  <si>
    <t>1272</t>
  </si>
  <si>
    <t>1273</t>
  </si>
  <si>
    <t>1275</t>
  </si>
  <si>
    <t>1276</t>
  </si>
  <si>
    <t>1277</t>
  </si>
  <si>
    <t>1278</t>
  </si>
  <si>
    <t>1280</t>
  </si>
  <si>
    <t>1281</t>
  </si>
  <si>
    <t>1282</t>
  </si>
  <si>
    <t>1283</t>
  </si>
  <si>
    <t>1284</t>
  </si>
  <si>
    <t>1285</t>
  </si>
  <si>
    <t>1286</t>
  </si>
  <si>
    <t>1287</t>
  </si>
  <si>
    <t>1290</t>
  </si>
  <si>
    <t>1291</t>
  </si>
  <si>
    <t>1292</t>
  </si>
  <si>
    <t>1293</t>
  </si>
  <si>
    <t>1315</t>
  </si>
  <si>
    <t>1380</t>
  </si>
  <si>
    <t>1381</t>
  </si>
  <si>
    <t>1382</t>
  </si>
  <si>
    <t>1383</t>
  </si>
  <si>
    <t>1384</t>
  </si>
  <si>
    <t>1401</t>
  </si>
  <si>
    <t>1402</t>
  </si>
  <si>
    <t>1407</t>
  </si>
  <si>
    <t>1415</t>
  </si>
  <si>
    <t>1419</t>
  </si>
  <si>
    <t>1421</t>
  </si>
  <si>
    <t>1427</t>
  </si>
  <si>
    <t>1430</t>
  </si>
  <si>
    <t>1435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</si>
  <si>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</si>
  <si>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</si>
  <si>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</si>
  <si>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</si>
  <si>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</si>
  <si>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</si>
  <si>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</si>
  <si>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</si>
  <si>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</si>
  <si>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</si>
  <si>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1452</t>
  </si>
  <si>
    <t>1460</t>
  </si>
  <si>
    <t>1461</t>
  </si>
  <si>
    <t>1462</t>
  </si>
  <si>
    <t>1463</t>
  </si>
  <si>
    <t>1465</t>
  </si>
  <si>
    <t>1466</t>
  </si>
  <si>
    <t>1470</t>
  </si>
  <si>
    <t>1471</t>
  </si>
  <si>
    <t>1472</t>
  </si>
  <si>
    <t>1473</t>
  </si>
  <si>
    <t>1480</t>
  </si>
  <si>
    <t>1481</t>
  </si>
  <si>
    <t>1482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</si>
  <si>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</si>
  <si>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</si>
  <si>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</si>
  <si>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</si>
  <si>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</si>
  <si>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</si>
  <si>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</si>
  <si>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</si>
  <si>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</si>
  <si>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</si>
  <si>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</si>
  <si>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</si>
  <si>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</si>
  <si>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</si>
  <si>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</si>
  <si>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</si>
  <si>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1715</t>
  </si>
  <si>
    <t>1730</t>
  </si>
  <si>
    <t>1737</t>
  </si>
  <si>
    <t>1760</t>
  </si>
  <si>
    <t>1761</t>
  </si>
  <si>
    <t>1762</t>
  </si>
  <si>
    <t>1763</t>
  </si>
  <si>
    <t>1764</t>
  </si>
  <si>
    <t>1765</t>
  </si>
  <si>
    <t>1766</t>
  </si>
  <si>
    <t>1780</t>
  </si>
  <si>
    <t>1781</t>
  </si>
  <si>
    <t>1782</t>
  </si>
  <si>
    <t>1783</t>
  </si>
  <si>
    <t>1784</t>
  </si>
  <si>
    <t>1785</t>
  </si>
  <si>
    <t>1814</t>
  </si>
  <si>
    <t>1860</t>
  </si>
  <si>
    <t>1861</t>
  </si>
  <si>
    <t>1862</t>
  </si>
  <si>
    <t>1863</t>
  </si>
  <si>
    <t>1864</t>
  </si>
  <si>
    <t>1880</t>
  </si>
  <si>
    <t>1881</t>
  </si>
  <si>
    <t>1882</t>
  </si>
  <si>
    <t>1883</t>
  </si>
  <si>
    <t>1884</t>
  </si>
  <si>
    <t>1885</t>
  </si>
  <si>
    <t>1904</t>
  </si>
  <si>
    <t>1907</t>
  </si>
  <si>
    <t>1960</t>
  </si>
  <si>
    <t>1961</t>
  </si>
  <si>
    <t>1962</t>
  </si>
  <si>
    <t>1980</t>
  </si>
  <si>
    <t>1981</t>
  </si>
  <si>
    <t>1982</t>
  </si>
  <si>
    <t>1983</t>
  </si>
  <si>
    <t>1984</t>
  </si>
  <si>
    <t>2021</t>
  </si>
  <si>
    <t>2023</t>
  </si>
  <si>
    <t>2026</t>
  </si>
  <si>
    <t>2029</t>
  </si>
  <si>
    <t>2031</t>
  </si>
  <si>
    <t>2034</t>
  </si>
  <si>
    <t>2039</t>
  </si>
  <si>
    <t>2061</t>
  </si>
  <si>
    <t>2062</t>
  </si>
  <si>
    <t>2080</t>
  </si>
  <si>
    <t>2081</t>
  </si>
  <si>
    <t>2082</t>
  </si>
  <si>
    <t>2083</t>
  </si>
  <si>
    <t>2084</t>
  </si>
  <si>
    <t>2085</t>
  </si>
  <si>
    <t>2101</t>
  </si>
  <si>
    <t>2104</t>
  </si>
  <si>
    <t>2121</t>
  </si>
  <si>
    <t>2132</t>
  </si>
  <si>
    <t>2161</t>
  </si>
  <si>
    <t>2180</t>
  </si>
  <si>
    <t>2181</t>
  </si>
  <si>
    <t>2182</t>
  </si>
  <si>
    <t>2183</t>
  </si>
  <si>
    <t>2184</t>
  </si>
  <si>
    <t>2260</t>
  </si>
  <si>
    <t>2262</t>
  </si>
  <si>
    <t>2280</t>
  </si>
  <si>
    <t>2281</t>
  </si>
  <si>
    <t>2282</t>
  </si>
  <si>
    <t>2283</t>
  </si>
  <si>
    <t>2284</t>
  </si>
  <si>
    <t>2303</t>
  </si>
  <si>
    <t>2305</t>
  </si>
  <si>
    <t>2309</t>
  </si>
  <si>
    <t>2313</t>
  </si>
  <si>
    <t>2321</t>
  </si>
  <si>
    <t>2326</t>
  </si>
  <si>
    <t>2361</t>
  </si>
  <si>
    <t>2380</t>
  </si>
  <si>
    <t>2401</t>
  </si>
  <si>
    <t>2403</t>
  </si>
  <si>
    <t>2404</t>
  </si>
  <si>
    <t>2409</t>
  </si>
  <si>
    <t>2417</t>
  </si>
  <si>
    <t>2418</t>
  </si>
  <si>
    <t>2421</t>
  </si>
  <si>
    <t>2422</t>
  </si>
  <si>
    <t>2425</t>
  </si>
  <si>
    <t>2460</t>
  </si>
  <si>
    <t>2462</t>
  </si>
  <si>
    <t>2463</t>
  </si>
  <si>
    <t>2480</t>
  </si>
  <si>
    <t>2481</t>
  </si>
  <si>
    <t>2482</t>
  </si>
  <si>
    <t>2505</t>
  </si>
  <si>
    <t>2506</t>
  </si>
  <si>
    <t>2510</t>
  </si>
  <si>
    <t>2513</t>
  </si>
  <si>
    <t>2514</t>
  </si>
  <si>
    <t>2518</t>
  </si>
  <si>
    <t>2521</t>
  </si>
  <si>
    <t>2523</t>
  </si>
  <si>
    <t>2560</t>
  </si>
  <si>
    <t>2580</t>
  </si>
  <si>
    <t>2581</t>
  </si>
  <si>
    <t>2582</t>
  </si>
  <si>
    <t>2583</t>
  </si>
  <si>
    <t>2584</t>
  </si>
  <si>
    <t>Totalsumma</t>
  </si>
  <si>
    <t>Kommunkod</t>
  </si>
  <si>
    <t xml:space="preserve"> Upplands Väsby</t>
  </si>
  <si>
    <t xml:space="preserve"> Vallentuna</t>
  </si>
  <si>
    <t xml:space="preserve"> Österåker</t>
  </si>
  <si>
    <t xml:space="preserve"> Värmdö</t>
  </si>
  <si>
    <t xml:space="preserve"> Järfälla</t>
  </si>
  <si>
    <t xml:space="preserve"> Ekerö</t>
  </si>
  <si>
    <t xml:space="preserve"> Huddinge</t>
  </si>
  <si>
    <t xml:space="preserve"> Botkyrka</t>
  </si>
  <si>
    <t xml:space="preserve"> Salem</t>
  </si>
  <si>
    <t xml:space="preserve"> Haninge</t>
  </si>
  <si>
    <t xml:space="preserve"> Tyresö</t>
  </si>
  <si>
    <t xml:space="preserve"> Upplands-Bro</t>
  </si>
  <si>
    <t xml:space="preserve"> Nykvarn</t>
  </si>
  <si>
    <t xml:space="preserve"> Täby</t>
  </si>
  <si>
    <t xml:space="preserve"> Danderyd</t>
  </si>
  <si>
    <t xml:space="preserve"> Sollentuna</t>
  </si>
  <si>
    <t xml:space="preserve"> Stockholm</t>
  </si>
  <si>
    <t xml:space="preserve"> Södertälje</t>
  </si>
  <si>
    <t xml:space="preserve"> Nacka</t>
  </si>
  <si>
    <t xml:space="preserve"> Sundbyberg</t>
  </si>
  <si>
    <t xml:space="preserve"> Solna</t>
  </si>
  <si>
    <t xml:space="preserve"> Lidingö</t>
  </si>
  <si>
    <t xml:space="preserve"> Vaxholm</t>
  </si>
  <si>
    <t xml:space="preserve"> Norrtälje</t>
  </si>
  <si>
    <t xml:space="preserve"> Sigtuna</t>
  </si>
  <si>
    <t xml:space="preserve"> Nynäshamn</t>
  </si>
  <si>
    <t xml:space="preserve"> Håbo</t>
  </si>
  <si>
    <t xml:space="preserve"> Älvkarleby</t>
  </si>
  <si>
    <t xml:space="preserve"> Knivsta</t>
  </si>
  <si>
    <t xml:space="preserve"> Heby</t>
  </si>
  <si>
    <t xml:space="preserve"> Tierp</t>
  </si>
  <si>
    <t xml:space="preserve"> Uppsala</t>
  </si>
  <si>
    <t xml:space="preserve"> Enköping</t>
  </si>
  <si>
    <t xml:space="preserve"> Östhammar</t>
  </si>
  <si>
    <t xml:space="preserve"> Vingåker</t>
  </si>
  <si>
    <t xml:space="preserve"> Gnesta</t>
  </si>
  <si>
    <t xml:space="preserve"> Nyköping</t>
  </si>
  <si>
    <t xml:space="preserve"> Oxelösund</t>
  </si>
  <si>
    <t xml:space="preserve"> Flen</t>
  </si>
  <si>
    <t xml:space="preserve"> Katrineholm</t>
  </si>
  <si>
    <t xml:space="preserve"> Eskilstuna</t>
  </si>
  <si>
    <t xml:space="preserve"> Strängnäs</t>
  </si>
  <si>
    <t xml:space="preserve"> Trosa</t>
  </si>
  <si>
    <t xml:space="preserve"> Ödeshög</t>
  </si>
  <si>
    <t xml:space="preserve"> Ydre</t>
  </si>
  <si>
    <t xml:space="preserve"> Kinda</t>
  </si>
  <si>
    <t xml:space="preserve"> Boxholm</t>
  </si>
  <si>
    <t xml:space="preserve"> Åtvidaberg</t>
  </si>
  <si>
    <t xml:space="preserve"> Finspång</t>
  </si>
  <si>
    <t xml:space="preserve"> Valdemarsvik</t>
  </si>
  <si>
    <t xml:space="preserve"> Linköping</t>
  </si>
  <si>
    <t xml:space="preserve"> Norrköping</t>
  </si>
  <si>
    <t xml:space="preserve"> Söderköping</t>
  </si>
  <si>
    <t xml:space="preserve"> Motala</t>
  </si>
  <si>
    <t xml:space="preserve"> Vadstena</t>
  </si>
  <si>
    <t xml:space="preserve"> Mjölby</t>
  </si>
  <si>
    <t xml:space="preserve"> Aneby</t>
  </si>
  <si>
    <t xml:space="preserve"> Gnosjö</t>
  </si>
  <si>
    <t xml:space="preserve"> Mullsjö</t>
  </si>
  <si>
    <t xml:space="preserve"> Habo</t>
  </si>
  <si>
    <t xml:space="preserve"> Gislaved</t>
  </si>
  <si>
    <t xml:space="preserve"> Vaggeryd</t>
  </si>
  <si>
    <t xml:space="preserve"> Jönköping</t>
  </si>
  <si>
    <t xml:space="preserve"> Nässjö</t>
  </si>
  <si>
    <t xml:space="preserve"> Värnamo</t>
  </si>
  <si>
    <t xml:space="preserve"> Sävsjö</t>
  </si>
  <si>
    <t xml:space="preserve"> Vetlanda</t>
  </si>
  <si>
    <t xml:space="preserve"> Eksjö</t>
  </si>
  <si>
    <t xml:space="preserve"> Tranås</t>
  </si>
  <si>
    <t xml:space="preserve"> Uppvidinge</t>
  </si>
  <si>
    <t xml:space="preserve"> Lessebo</t>
  </si>
  <si>
    <t xml:space="preserve"> Tingsryd</t>
  </si>
  <si>
    <t xml:space="preserve"> Alvesta</t>
  </si>
  <si>
    <t xml:space="preserve"> Älmhult</t>
  </si>
  <si>
    <t xml:space="preserve"> Markaryd</t>
  </si>
  <si>
    <t xml:space="preserve"> Växjö</t>
  </si>
  <si>
    <t xml:space="preserve"> Ljungby</t>
  </si>
  <si>
    <t xml:space="preserve"> Högsby</t>
  </si>
  <si>
    <t xml:space="preserve"> Torsås</t>
  </si>
  <si>
    <t xml:space="preserve"> Mörbylånga</t>
  </si>
  <si>
    <t xml:space="preserve"> Hultsfred</t>
  </si>
  <si>
    <t xml:space="preserve"> Mönsterås</t>
  </si>
  <si>
    <t xml:space="preserve"> Emmaboda</t>
  </si>
  <si>
    <t xml:space="preserve"> Kalmar</t>
  </si>
  <si>
    <t xml:space="preserve"> Nybro</t>
  </si>
  <si>
    <t xml:space="preserve"> Oskarshamn</t>
  </si>
  <si>
    <t xml:space="preserve"> Västervik</t>
  </si>
  <si>
    <t xml:space="preserve"> Vimmerby</t>
  </si>
  <si>
    <t xml:space="preserve"> Borgholm</t>
  </si>
  <si>
    <t xml:space="preserve"> Gotland</t>
  </si>
  <si>
    <t xml:space="preserve"> Olofström</t>
  </si>
  <si>
    <t xml:space="preserve"> Karlskrona</t>
  </si>
  <si>
    <t xml:space="preserve"> Ronneby</t>
  </si>
  <si>
    <t xml:space="preserve"> Karlshamn</t>
  </si>
  <si>
    <t xml:space="preserve"> Sölvesborg</t>
  </si>
  <si>
    <t xml:space="preserve"> Svalöv</t>
  </si>
  <si>
    <t xml:space="preserve"> Staffanstorp</t>
  </si>
  <si>
    <t xml:space="preserve"> Burlöv</t>
  </si>
  <si>
    <t xml:space="preserve"> Vellinge</t>
  </si>
  <si>
    <t xml:space="preserve"> Östra Göinge</t>
  </si>
  <si>
    <t xml:space="preserve"> Örkelljunga</t>
  </si>
  <si>
    <t xml:space="preserve"> Bjuv</t>
  </si>
  <si>
    <t xml:space="preserve"> Kävlinge</t>
  </si>
  <si>
    <t xml:space="preserve"> Lomma</t>
  </si>
  <si>
    <t xml:space="preserve"> Svedala</t>
  </si>
  <si>
    <t xml:space="preserve"> Skurup</t>
  </si>
  <si>
    <t xml:space="preserve"> Sjöbo</t>
  </si>
  <si>
    <t xml:space="preserve"> Hörby</t>
  </si>
  <si>
    <t xml:space="preserve"> Höör</t>
  </si>
  <si>
    <t xml:space="preserve"> Tomelilla</t>
  </si>
  <si>
    <t xml:space="preserve"> Bromölla</t>
  </si>
  <si>
    <t xml:space="preserve"> Osby</t>
  </si>
  <si>
    <t xml:space="preserve"> Perstorp</t>
  </si>
  <si>
    <t xml:space="preserve"> Klippan</t>
  </si>
  <si>
    <t xml:space="preserve"> Åstorp</t>
  </si>
  <si>
    <t xml:space="preserve"> Båstad</t>
  </si>
  <si>
    <t xml:space="preserve"> Malmö</t>
  </si>
  <si>
    <t xml:space="preserve"> Lund</t>
  </si>
  <si>
    <t xml:space="preserve"> Landskrona</t>
  </si>
  <si>
    <t xml:space="preserve"> Helsingborg</t>
  </si>
  <si>
    <t xml:space="preserve"> Höganäs</t>
  </si>
  <si>
    <t xml:space="preserve"> Eslöv</t>
  </si>
  <si>
    <t xml:space="preserve"> Ystad</t>
  </si>
  <si>
    <t xml:space="preserve"> Trelleborg</t>
  </si>
  <si>
    <t xml:space="preserve"> Kristianstad</t>
  </si>
  <si>
    <t xml:space="preserve"> Simrishamn</t>
  </si>
  <si>
    <t xml:space="preserve"> Ängelholm</t>
  </si>
  <si>
    <t xml:space="preserve"> Hässleholm</t>
  </si>
  <si>
    <t xml:space="preserve"> Hylte</t>
  </si>
  <si>
    <t xml:space="preserve"> Halmstad</t>
  </si>
  <si>
    <t xml:space="preserve"> Laholm</t>
  </si>
  <si>
    <t xml:space="preserve"> Falkenberg</t>
  </si>
  <si>
    <t xml:space="preserve"> Varberg</t>
  </si>
  <si>
    <t xml:space="preserve"> Kungsbacka</t>
  </si>
  <si>
    <t xml:space="preserve"> Härryda</t>
  </si>
  <si>
    <t xml:space="preserve"> Partille</t>
  </si>
  <si>
    <t xml:space="preserve"> Öckerö</t>
  </si>
  <si>
    <t xml:space="preserve"> Stenungsund</t>
  </si>
  <si>
    <t xml:space="preserve"> Tjörn</t>
  </si>
  <si>
    <t xml:space="preserve"> Orust</t>
  </si>
  <si>
    <t xml:space="preserve"> Sotenäs</t>
  </si>
  <si>
    <t xml:space="preserve"> Munkedal</t>
  </si>
  <si>
    <t xml:space="preserve"> Tanum</t>
  </si>
  <si>
    <t xml:space="preserve"> Dals-Ed</t>
  </si>
  <si>
    <t xml:space="preserve"> Färgelanda</t>
  </si>
  <si>
    <t xml:space="preserve"> Ale</t>
  </si>
  <si>
    <t xml:space="preserve"> Lerum</t>
  </si>
  <si>
    <t xml:space="preserve"> Vårgårda</t>
  </si>
  <si>
    <t xml:space="preserve"> Bollebygd</t>
  </si>
  <si>
    <t xml:space="preserve"> Grästorp</t>
  </si>
  <si>
    <t xml:space="preserve"> Essunga</t>
  </si>
  <si>
    <t xml:space="preserve"> Karlsborg</t>
  </si>
  <si>
    <t xml:space="preserve"> Gullspång</t>
  </si>
  <si>
    <t xml:space="preserve"> Tranemo</t>
  </si>
  <si>
    <t xml:space="preserve"> Bengtsfors</t>
  </si>
  <si>
    <t xml:space="preserve"> Mellerud</t>
  </si>
  <si>
    <t xml:space="preserve"> Lilla Edet</t>
  </si>
  <si>
    <t xml:space="preserve"> Mark</t>
  </si>
  <si>
    <t xml:space="preserve"> Svenljunga</t>
  </si>
  <si>
    <t xml:space="preserve"> Herrljunga</t>
  </si>
  <si>
    <t xml:space="preserve"> Vara</t>
  </si>
  <si>
    <t xml:space="preserve"> Götene</t>
  </si>
  <si>
    <t xml:space="preserve"> Tibro</t>
  </si>
  <si>
    <t xml:space="preserve"> Töreboda</t>
  </si>
  <si>
    <t xml:space="preserve"> Göteborg</t>
  </si>
  <si>
    <t xml:space="preserve"> Mölndal</t>
  </si>
  <si>
    <t xml:space="preserve"> Kungälv</t>
  </si>
  <si>
    <t xml:space="preserve"> Lysekil</t>
  </si>
  <si>
    <t xml:space="preserve"> Uddevalla</t>
  </si>
  <si>
    <t xml:space="preserve"> Strömstad</t>
  </si>
  <si>
    <t xml:space="preserve"> Vänersborg</t>
  </si>
  <si>
    <t xml:space="preserve"> Trollhättan</t>
  </si>
  <si>
    <t xml:space="preserve"> Alingsås</t>
  </si>
  <si>
    <t xml:space="preserve"> Borås</t>
  </si>
  <si>
    <t xml:space="preserve"> Ulricehamn</t>
  </si>
  <si>
    <t xml:space="preserve"> Åmål</t>
  </si>
  <si>
    <t xml:space="preserve"> Mariestad</t>
  </si>
  <si>
    <t xml:space="preserve"> Lidköping</t>
  </si>
  <si>
    <t xml:space="preserve"> Skara</t>
  </si>
  <si>
    <t xml:space="preserve"> Skövde</t>
  </si>
  <si>
    <t xml:space="preserve"> Hjo</t>
  </si>
  <si>
    <t xml:space="preserve"> Tidaholm</t>
  </si>
  <si>
    <t xml:space="preserve"> Falköping</t>
  </si>
  <si>
    <t xml:space="preserve"> Kil</t>
  </si>
  <si>
    <t xml:space="preserve"> Eda</t>
  </si>
  <si>
    <t xml:space="preserve"> Torsby</t>
  </si>
  <si>
    <t xml:space="preserve"> Storfors</t>
  </si>
  <si>
    <t xml:space="preserve"> Hammarö</t>
  </si>
  <si>
    <t xml:space="preserve"> Munkfors</t>
  </si>
  <si>
    <t xml:space="preserve"> Forshaga</t>
  </si>
  <si>
    <t xml:space="preserve"> Grums</t>
  </si>
  <si>
    <t xml:space="preserve"> Årjäng</t>
  </si>
  <si>
    <t xml:space="preserve"> Sunne</t>
  </si>
  <si>
    <t xml:space="preserve"> Karlstad</t>
  </si>
  <si>
    <t xml:space="preserve"> Kristinehamn</t>
  </si>
  <si>
    <t xml:space="preserve"> Filipstad</t>
  </si>
  <si>
    <t xml:space="preserve"> Hagfors</t>
  </si>
  <si>
    <t xml:space="preserve"> Arvika</t>
  </si>
  <si>
    <t xml:space="preserve"> Säffle</t>
  </si>
  <si>
    <t xml:space="preserve"> Lekeberg</t>
  </si>
  <si>
    <t xml:space="preserve"> Laxå</t>
  </si>
  <si>
    <t xml:space="preserve"> Hallsberg</t>
  </si>
  <si>
    <t xml:space="preserve"> Degerfors</t>
  </si>
  <si>
    <t xml:space="preserve"> Hällefors</t>
  </si>
  <si>
    <t xml:space="preserve"> Ljusnarsberg</t>
  </si>
  <si>
    <t xml:space="preserve"> Örebro</t>
  </si>
  <si>
    <t xml:space="preserve"> Kumla</t>
  </si>
  <si>
    <t xml:space="preserve"> Askersund</t>
  </si>
  <si>
    <t xml:space="preserve"> Karlskoga</t>
  </si>
  <si>
    <t xml:space="preserve"> Nora</t>
  </si>
  <si>
    <t xml:space="preserve"> Lindesberg</t>
  </si>
  <si>
    <t xml:space="preserve"> Skinnskatteberg</t>
  </si>
  <si>
    <t xml:space="preserve"> Surahammar</t>
  </si>
  <si>
    <t xml:space="preserve"> Kungsör</t>
  </si>
  <si>
    <t xml:space="preserve"> Hallstahammar</t>
  </si>
  <si>
    <t xml:space="preserve"> Norberg</t>
  </si>
  <si>
    <t xml:space="preserve"> Västerås</t>
  </si>
  <si>
    <t xml:space="preserve"> Sala</t>
  </si>
  <si>
    <t xml:space="preserve"> Fagersta</t>
  </si>
  <si>
    <t xml:space="preserve"> Köping</t>
  </si>
  <si>
    <t xml:space="preserve"> Arboga</t>
  </si>
  <si>
    <t xml:space="preserve"> Vansbro</t>
  </si>
  <si>
    <t xml:space="preserve"> Malung-Sälen</t>
  </si>
  <si>
    <t xml:space="preserve"> Gagnef</t>
  </si>
  <si>
    <t xml:space="preserve"> Leksand</t>
  </si>
  <si>
    <t xml:space="preserve"> Rättvik</t>
  </si>
  <si>
    <t xml:space="preserve"> Orsa</t>
  </si>
  <si>
    <t xml:space="preserve"> Älvdalen</t>
  </si>
  <si>
    <t xml:space="preserve"> Smedjebacken</t>
  </si>
  <si>
    <t xml:space="preserve"> Mora</t>
  </si>
  <si>
    <t xml:space="preserve"> Falun</t>
  </si>
  <si>
    <t xml:space="preserve"> Borlänge</t>
  </si>
  <si>
    <t xml:space="preserve"> Säter</t>
  </si>
  <si>
    <t xml:space="preserve"> Hedemora</t>
  </si>
  <si>
    <t xml:space="preserve"> Avesta</t>
  </si>
  <si>
    <t xml:space="preserve"> Ludvika</t>
  </si>
  <si>
    <t xml:space="preserve"> Ockelbo</t>
  </si>
  <si>
    <t xml:space="preserve"> Hofors</t>
  </si>
  <si>
    <t xml:space="preserve"> Ovanåker</t>
  </si>
  <si>
    <t xml:space="preserve"> Nordanstig</t>
  </si>
  <si>
    <t xml:space="preserve"> Ljusdal</t>
  </si>
  <si>
    <t xml:space="preserve"> Gävle</t>
  </si>
  <si>
    <t xml:space="preserve"> Sandviken</t>
  </si>
  <si>
    <t xml:space="preserve"> Söderhamn</t>
  </si>
  <si>
    <t xml:space="preserve"> Bollnäs</t>
  </si>
  <si>
    <t xml:space="preserve"> Hudiksvall</t>
  </si>
  <si>
    <t xml:space="preserve"> Ånge</t>
  </si>
  <si>
    <t xml:space="preserve"> Timrå</t>
  </si>
  <si>
    <t xml:space="preserve"> Härnösand</t>
  </si>
  <si>
    <t xml:space="preserve"> Sundsvall</t>
  </si>
  <si>
    <t xml:space="preserve"> Kramfors</t>
  </si>
  <si>
    <t xml:space="preserve"> Sollefteå</t>
  </si>
  <si>
    <t xml:space="preserve"> Örnsköldsvik</t>
  </si>
  <si>
    <t xml:space="preserve"> Ragunda</t>
  </si>
  <si>
    <t xml:space="preserve"> Bräcke</t>
  </si>
  <si>
    <t xml:space="preserve"> Krokom</t>
  </si>
  <si>
    <t xml:space="preserve"> Strömsund</t>
  </si>
  <si>
    <t xml:space="preserve"> Åre</t>
  </si>
  <si>
    <t xml:space="preserve"> Berg</t>
  </si>
  <si>
    <t xml:space="preserve"> Härjedalen</t>
  </si>
  <si>
    <t xml:space="preserve"> Östersund</t>
  </si>
  <si>
    <t xml:space="preserve"> Nordmaling</t>
  </si>
  <si>
    <t xml:space="preserve"> Bjurholm</t>
  </si>
  <si>
    <t xml:space="preserve"> Vindeln</t>
  </si>
  <si>
    <t xml:space="preserve"> Robertsfors</t>
  </si>
  <si>
    <t xml:space="preserve"> Norsjö</t>
  </si>
  <si>
    <t xml:space="preserve"> Malå</t>
  </si>
  <si>
    <t xml:space="preserve"> Storuman</t>
  </si>
  <si>
    <t xml:space="preserve"> Sorsele</t>
  </si>
  <si>
    <t xml:space="preserve"> Dorotea</t>
  </si>
  <si>
    <t xml:space="preserve"> Vännäs</t>
  </si>
  <si>
    <t xml:space="preserve"> Vilhelmina</t>
  </si>
  <si>
    <t xml:space="preserve"> Åsele</t>
  </si>
  <si>
    <t xml:space="preserve"> Umeå</t>
  </si>
  <si>
    <t xml:space="preserve"> Lycksele</t>
  </si>
  <si>
    <t xml:space="preserve"> Skellefteå</t>
  </si>
  <si>
    <t xml:space="preserve"> Arvidsjaur</t>
  </si>
  <si>
    <t xml:space="preserve"> Arjeplog</t>
  </si>
  <si>
    <t xml:space="preserve"> Jokkmokk</t>
  </si>
  <si>
    <t xml:space="preserve"> Överkalix</t>
  </si>
  <si>
    <t xml:space="preserve"> Kalix</t>
  </si>
  <si>
    <t xml:space="preserve"> Övertorneå</t>
  </si>
  <si>
    <t xml:space="preserve"> Pajala</t>
  </si>
  <si>
    <t xml:space="preserve"> Gällivare</t>
  </si>
  <si>
    <t xml:space="preserve"> Älvsbyn</t>
  </si>
  <si>
    <t xml:space="preserve"> Luleå</t>
  </si>
  <si>
    <t xml:space="preserve"> Piteå</t>
  </si>
  <si>
    <t xml:space="preserve"> Boden</t>
  </si>
  <si>
    <t xml:space="preserve"> Haparanda</t>
  </si>
  <si>
    <t xml:space="preserve"> Kiruna</t>
  </si>
  <si>
    <t>Kommunnamn</t>
  </si>
  <si>
    <t>Municipality</t>
  </si>
  <si>
    <t>SE11</t>
  </si>
  <si>
    <t>SE12</t>
  </si>
  <si>
    <t>SE21</t>
  </si>
  <si>
    <t>SE22</t>
  </si>
  <si>
    <t>SE23</t>
  </si>
  <si>
    <t>SE31</t>
  </si>
  <si>
    <t>SE32</t>
  </si>
  <si>
    <t>SE33</t>
  </si>
  <si>
    <t>9900</t>
  </si>
  <si>
    <t>Riket</t>
  </si>
  <si>
    <t>..</t>
  </si>
  <si>
    <t>Genomsnitt alla branscher</t>
  </si>
  <si>
    <t>Regional Gross Domestic Product by region (NUTS 3) and activity, 
current prices, SEK millions</t>
  </si>
  <si>
    <t>Average number of employed by region (NUTS 3) and activity, 
thousand persons</t>
  </si>
  <si>
    <t>Greenhouse gases by region (NUTS3) and activity, 
Kilotonnes carbon dioxide equivalents</t>
  </si>
  <si>
    <t>Greenhouse gases by municipality, Kilotonnes carbon dioxide equivalents</t>
  </si>
  <si>
    <t>Genomsnitt för riket</t>
  </si>
  <si>
    <t>Folkmängden i Sveriges kommuner</t>
  </si>
  <si>
    <t>Greenhouse gases by municipality, 
Kilotonnes carbon dioxide equivalents</t>
  </si>
  <si>
    <t>Källa:</t>
  </si>
  <si>
    <t>Miljöräkenskaperna, Statistiska centralbyrån (SCB)</t>
  </si>
  <si>
    <t>Andel sysselsatta*</t>
  </si>
  <si>
    <t>Kontakt:</t>
  </si>
  <si>
    <t>Worksheet</t>
  </si>
  <si>
    <t>Emissions of Greenhouse gases, Gross Regional Product and employment, by industry (NACE rev 2) and county (T)</t>
  </si>
  <si>
    <t>Senaste 
uppdatering:</t>
  </si>
  <si>
    <t>Tillbaka till innehåll - Back to content</t>
  </si>
  <si>
    <t>Emissions of Greenhouse gases per Gross Regional Product, by industry (NACE rev 2) and county (T)(F)</t>
  </si>
  <si>
    <t>Emission intensity: greenhouse gas emissions per regional gross domestic product, by industry (NACE rev 2) and county. Tonne carbon dioxide equivalents per million SEK.</t>
  </si>
  <si>
    <t>Emission intensity: greenhouse gas emissions per employee, by industry (NACE rev 2) and county (NUTS3). Tonne carbon dioxide equivalents per employee.</t>
  </si>
  <si>
    <t>Emissions of Greenhouse gases per employment, by industry (NACE rev 2) and county (NUTS 3) (T)(F)</t>
  </si>
  <si>
    <t>Växthusgaser per kommun, tusen ton koldioxidekvivalenter</t>
  </si>
  <si>
    <t>Växthusgaser per kommun, 
tusen ton koldioxidekvivalenter</t>
  </si>
  <si>
    <t>Regional Gross Domestic Product by county (NUTS 3), current prices, million SEK</t>
  </si>
  <si>
    <t>Emissions of greenhouse gases by county (NUTS3), Kilotonnes carbon dioxide equivalents</t>
  </si>
  <si>
    <t>Emission intensity: greenhouse gas emissions by GRP by county (NUTS3). Tonnes carbon dioxide equivalents per million SEK</t>
  </si>
  <si>
    <t>Ton koldioxidekvivalenter per miljoner kronor</t>
  </si>
  <si>
    <t>Tonnes carbon dioxide equivalents per million SEK</t>
  </si>
  <si>
    <t>Emissions of Greenhouse gases per Gross Regional Product, by county (NUTS3) (T)(F)</t>
  </si>
  <si>
    <t>Environmental economic profiles by county (NUTS3) (T)(D)</t>
  </si>
  <si>
    <t>Regional Gross Domestic Product by region (NUTS 3), current prices, SEK millions</t>
  </si>
  <si>
    <t>Average number of employed by region (NUTS 3), thousand persons</t>
  </si>
  <si>
    <t>Andel utsläpp av växthusgaser</t>
  </si>
  <si>
    <t>Share of greenhouse gas emissions</t>
  </si>
  <si>
    <t>Andel av BNP*</t>
  </si>
  <si>
    <t>Share of GDP*</t>
  </si>
  <si>
    <t>Share of employees*</t>
  </si>
  <si>
    <t>Bruttoregionprodukt per kommun,
löpande priser miljoner kronor</t>
  </si>
  <si>
    <t>Gross regional produkt by municipality, 
current prices, million SEK</t>
  </si>
  <si>
    <t>Not: Tidsserien börjar 2012 då ny serie har beräknats för kommuners bruttoregionprodukt</t>
  </si>
  <si>
    <t>Hushåll</t>
  </si>
  <si>
    <t>Näringsliv</t>
  </si>
  <si>
    <t>Offentliga myndigheter och HIO</t>
  </si>
  <si>
    <t>Name</t>
  </si>
  <si>
    <t>Riksområde</t>
  </si>
  <si>
    <t>Östra Mellansverige</t>
  </si>
  <si>
    <t>Småland med öarna</t>
  </si>
  <si>
    <t>Sydsverige</t>
  </si>
  <si>
    <t>Västsverige</t>
  </si>
  <si>
    <t>Norra Mellansverige</t>
  </si>
  <si>
    <t>Mellersta Norrland</t>
  </si>
  <si>
    <t>Övre Norrland</t>
  </si>
  <si>
    <t>NACE aggregates</t>
  </si>
  <si>
    <t>Economic activities</t>
  </si>
  <si>
    <t>Greenhouse gas emissions from road transport, 
kilotonnes carbon dioxide equivalent</t>
  </si>
  <si>
    <t>Intensity: Greenhouse gas emissions from road transport, kilogram carbon dioxide equivalent per 10 Km driven</t>
  </si>
  <si>
    <t>Utsläpp av växthusgaser från vägtrafik, 
tusen ton koldioxidekvivalenter</t>
  </si>
  <si>
    <t>Total/Average NUTS2 region</t>
  </si>
  <si>
    <t>Utsläpp av växthusgaser från vägtrafik per körda mil, per bransch (SNI 2007) och riksområde (NUTS 2), 
kilo koldioxidekvivalenter per körda mil</t>
  </si>
  <si>
    <t>Greenhouse gas emissions from road transport per 10 km driven, by industry (NACE rev 2) and region (NUTS 2). 
Kilogram carbon dioxide equivalent per 10 Km driven</t>
  </si>
  <si>
    <t>Notering:</t>
  </si>
  <si>
    <t xml:space="preserve">Körsträckor redovisar hur mycket de svenskregistrerade fordonen kör oavsett var, med andra ord både i Sverige och utomlands. Körsträckan är registrerad på en specifik bil med en given ägare. Det innebär inte att bilen nödvändigtvis körs i det område som bilen är registrerad. Det är samma avgränsning som görs för national-och miljöräkenskaperna. T.ex. avspeglar utsläppen av växthusgaserna per riksområde vem som äger utsläppen, inte att utsläppen specifikt har genomförts i regionen. </t>
  </si>
  <si>
    <t>Utsläpp av växthusgaser från vägtrafik per körd Km, per bransch (SNI 2007) och riksområde (NUTS 2) (T)(D)</t>
  </si>
  <si>
    <t>Greenhouse gas emissions from road transport per Km driven, by industry (NACE rev 2) and region (NUTS 2) (T)(D)</t>
  </si>
  <si>
    <t>Intensitet: Utsläpp av växthusgaser från vägtrafik, Kilo koldioxidekvivalenter per körda mil</t>
  </si>
  <si>
    <t>Utsläppsintensitet: växthusgaser per BRP
ton koldioxidekvivalenter per miljoner kronor</t>
  </si>
  <si>
    <t>Emission intensity: greenhouse gas emissions by GRP
tonnes carbon dioxide equivalents per million SEK</t>
  </si>
  <si>
    <t>Utsläppsintensitet: Växthusgaser per capita, ton koldioxidekvivalenter, per kommun</t>
  </si>
  <si>
    <t>Emission intensity: Greenhouse gas emissions per capita, tonnes carbon dioxide equivalents</t>
  </si>
  <si>
    <t>Utsläpp av växthusgaser per capita, per kommun (T)</t>
  </si>
  <si>
    <t>Emissions of Greenhouse gases per capita, by municipality (T)</t>
  </si>
  <si>
    <t>Utsläpp av växthusgaser per bruttoregionprodukt, per kommun (T)</t>
  </si>
  <si>
    <t>Emissions of Greenhouse gases per Gross Regional Product, by municipality (T)</t>
  </si>
  <si>
    <t>Körsträcka vägtrafik, mil</t>
  </si>
  <si>
    <t>10 Kilometers driven, road transport</t>
  </si>
  <si>
    <t>Upplands-Väsby</t>
  </si>
  <si>
    <t>Vallentuna</t>
  </si>
  <si>
    <t>Österåker</t>
  </si>
  <si>
    <t>Värmdö</t>
  </si>
  <si>
    <t>Järfälla</t>
  </si>
  <si>
    <t>Ekerö</t>
  </si>
  <si>
    <t>Huddinge</t>
  </si>
  <si>
    <t>Botkyrka</t>
  </si>
  <si>
    <t>Salem</t>
  </si>
  <si>
    <t>Haninge</t>
  </si>
  <si>
    <t>Tyresö</t>
  </si>
  <si>
    <t>Upplands-Bro</t>
  </si>
  <si>
    <t>Nykvarn</t>
  </si>
  <si>
    <t>Täby</t>
  </si>
  <si>
    <t>Danderyd</t>
  </si>
  <si>
    <t>Sollentuna</t>
  </si>
  <si>
    <t>Södertälje</t>
  </si>
  <si>
    <t>Nacka</t>
  </si>
  <si>
    <t>Sundbyberg</t>
  </si>
  <si>
    <t>Solna</t>
  </si>
  <si>
    <t>Lidingö</t>
  </si>
  <si>
    <t>Vaxholm</t>
  </si>
  <si>
    <t>Norrtälje</t>
  </si>
  <si>
    <t>Sigtuna</t>
  </si>
  <si>
    <t>Nynäshamn</t>
  </si>
  <si>
    <t>Håbo</t>
  </si>
  <si>
    <t>Älvkarleby</t>
  </si>
  <si>
    <t>Knivsta</t>
  </si>
  <si>
    <t>Heby</t>
  </si>
  <si>
    <t>Tierp</t>
  </si>
  <si>
    <t>Enköping</t>
  </si>
  <si>
    <t>Östhammar</t>
  </si>
  <si>
    <t>Vingåker</t>
  </si>
  <si>
    <t>Gnesta</t>
  </si>
  <si>
    <t>Nyköping</t>
  </si>
  <si>
    <t>Oxelösund</t>
  </si>
  <si>
    <t>Flen</t>
  </si>
  <si>
    <t>Katrineholm</t>
  </si>
  <si>
    <t>Eskilstuna</t>
  </si>
  <si>
    <t>Strängnäs</t>
  </si>
  <si>
    <t>Trosa</t>
  </si>
  <si>
    <t>Ödeshög</t>
  </si>
  <si>
    <t>Ydre</t>
  </si>
  <si>
    <t>Kinda</t>
  </si>
  <si>
    <t>Boxholm</t>
  </si>
  <si>
    <t>Åtvidaberg</t>
  </si>
  <si>
    <t>Finspång</t>
  </si>
  <si>
    <t>Valdemarsvik</t>
  </si>
  <si>
    <t>Linköping</t>
  </si>
  <si>
    <t>Norrköping</t>
  </si>
  <si>
    <t>Söderköping</t>
  </si>
  <si>
    <t>Motala</t>
  </si>
  <si>
    <t>Vadstena</t>
  </si>
  <si>
    <t>Mjölby</t>
  </si>
  <si>
    <t>Aneby</t>
  </si>
  <si>
    <t>Gnosjö</t>
  </si>
  <si>
    <t>Mullsjö</t>
  </si>
  <si>
    <t>Habo</t>
  </si>
  <si>
    <t>Gislaved</t>
  </si>
  <si>
    <t>Vaggeryd</t>
  </si>
  <si>
    <t>Nässjö</t>
  </si>
  <si>
    <t>Värnamo</t>
  </si>
  <si>
    <t>Sävsjö</t>
  </si>
  <si>
    <t>Vetlanda</t>
  </si>
  <si>
    <t>Eksjö</t>
  </si>
  <si>
    <t>Tranås</t>
  </si>
  <si>
    <t>Uppvidinge</t>
  </si>
  <si>
    <t>Lessebo</t>
  </si>
  <si>
    <t>Tingsryd</t>
  </si>
  <si>
    <t>Alvesta</t>
  </si>
  <si>
    <t>Älmhult</t>
  </si>
  <si>
    <t>Markaryd</t>
  </si>
  <si>
    <t>Växjö</t>
  </si>
  <si>
    <t>Ljungby</t>
  </si>
  <si>
    <t>Högsby</t>
  </si>
  <si>
    <t>Torsås</t>
  </si>
  <si>
    <t>Mörbylånga</t>
  </si>
  <si>
    <t>Hultsfred</t>
  </si>
  <si>
    <t>Mönsterås</t>
  </si>
  <si>
    <t>Emmaboda</t>
  </si>
  <si>
    <t>Nybro</t>
  </si>
  <si>
    <t>Oskarshamn</t>
  </si>
  <si>
    <t>Västervik</t>
  </si>
  <si>
    <t>Vimmerby</t>
  </si>
  <si>
    <t>Borgholm</t>
  </si>
  <si>
    <t>Olofström</t>
  </si>
  <si>
    <t>Karlskrona</t>
  </si>
  <si>
    <t>Ronneby</t>
  </si>
  <si>
    <t>Karlshamn</t>
  </si>
  <si>
    <t>Sölvesborg</t>
  </si>
  <si>
    <t>Svalöv</t>
  </si>
  <si>
    <t>Staffanstorp</t>
  </si>
  <si>
    <t>Burlöv</t>
  </si>
  <si>
    <t>Vellinge</t>
  </si>
  <si>
    <t>Östra Göinge</t>
  </si>
  <si>
    <t>Örkelljunga</t>
  </si>
  <si>
    <t>Bjuv</t>
  </si>
  <si>
    <t>Kävlinge</t>
  </si>
  <si>
    <t>Lomma</t>
  </si>
  <si>
    <t>Svedala</t>
  </si>
  <si>
    <t>Skurup</t>
  </si>
  <si>
    <t>Sjöbo</t>
  </si>
  <si>
    <t>Hörby</t>
  </si>
  <si>
    <t>Höör</t>
  </si>
  <si>
    <t>Tomelilla</t>
  </si>
  <si>
    <t>Bromölla</t>
  </si>
  <si>
    <t>Osby</t>
  </si>
  <si>
    <t>Perstorp</t>
  </si>
  <si>
    <t>Klippan</t>
  </si>
  <si>
    <t>Åstorp</t>
  </si>
  <si>
    <t>Båstad</t>
  </si>
  <si>
    <t>Malmö</t>
  </si>
  <si>
    <t>Lund</t>
  </si>
  <si>
    <t>Landskrona</t>
  </si>
  <si>
    <t>Helsingborg</t>
  </si>
  <si>
    <t>Höganäs</t>
  </si>
  <si>
    <t>Eslöv</t>
  </si>
  <si>
    <t>Ystad</t>
  </si>
  <si>
    <t>Trelleborg</t>
  </si>
  <si>
    <t>Kristianstad</t>
  </si>
  <si>
    <t>Simrishamn</t>
  </si>
  <si>
    <t>Ängelholm</t>
  </si>
  <si>
    <t>Hässleholm</t>
  </si>
  <si>
    <t>Hylte</t>
  </si>
  <si>
    <t>Halmstad</t>
  </si>
  <si>
    <t>Laholm</t>
  </si>
  <si>
    <t>Falkenberg</t>
  </si>
  <si>
    <t>Varberg</t>
  </si>
  <si>
    <t>Kungsbacka</t>
  </si>
  <si>
    <t>Härryda</t>
  </si>
  <si>
    <t>Partille</t>
  </si>
  <si>
    <t>Öckerö</t>
  </si>
  <si>
    <t>Stenungsund</t>
  </si>
  <si>
    <t>Tjörn</t>
  </si>
  <si>
    <t>Orust</t>
  </si>
  <si>
    <t>Sotenäs</t>
  </si>
  <si>
    <t>Munkedal</t>
  </si>
  <si>
    <t>Tanum</t>
  </si>
  <si>
    <t>Dals-Ed</t>
  </si>
  <si>
    <t>Färgelanda</t>
  </si>
  <si>
    <t>Ale</t>
  </si>
  <si>
    <t>Lerum</t>
  </si>
  <si>
    <t>Vårgårda</t>
  </si>
  <si>
    <t>Bollebygd</t>
  </si>
  <si>
    <t>Grästorp</t>
  </si>
  <si>
    <t>Essunga</t>
  </si>
  <si>
    <t>Karlsborg</t>
  </si>
  <si>
    <t>Gullspång</t>
  </si>
  <si>
    <t>Tranemo</t>
  </si>
  <si>
    <t>Bengtsfors</t>
  </si>
  <si>
    <t>Mellerud</t>
  </si>
  <si>
    <t>Lilla Edet</t>
  </si>
  <si>
    <t>Mark</t>
  </si>
  <si>
    <t>Svenljunga</t>
  </si>
  <si>
    <t>Herrljunga</t>
  </si>
  <si>
    <t>Vara</t>
  </si>
  <si>
    <t>Götene</t>
  </si>
  <si>
    <t>Tibro</t>
  </si>
  <si>
    <t>Töreboda</t>
  </si>
  <si>
    <t>Göteborg</t>
  </si>
  <si>
    <t>Mölndal</t>
  </si>
  <si>
    <t>Kungälv</t>
  </si>
  <si>
    <t>Lysekil</t>
  </si>
  <si>
    <t>Uddevalla</t>
  </si>
  <si>
    <t>Strömstad</t>
  </si>
  <si>
    <t>Vänersborg</t>
  </si>
  <si>
    <t>Trollhättan</t>
  </si>
  <si>
    <t>Alingsås</t>
  </si>
  <si>
    <t>Borås</t>
  </si>
  <si>
    <t>Ulricehamn</t>
  </si>
  <si>
    <t>Åmål</t>
  </si>
  <si>
    <t>Mariestad</t>
  </si>
  <si>
    <t>Lidköping</t>
  </si>
  <si>
    <t>Skara</t>
  </si>
  <si>
    <t>Skövde</t>
  </si>
  <si>
    <t>Hjo</t>
  </si>
  <si>
    <t>Tidaholm</t>
  </si>
  <si>
    <t>Falköping</t>
  </si>
  <si>
    <t>Kil</t>
  </si>
  <si>
    <t>Eda</t>
  </si>
  <si>
    <t>Torsby</t>
  </si>
  <si>
    <t>Storfors</t>
  </si>
  <si>
    <t>Hammarö</t>
  </si>
  <si>
    <t>Munkfors</t>
  </si>
  <si>
    <t>Forshaga</t>
  </si>
  <si>
    <t>Grums</t>
  </si>
  <si>
    <t>Årjäng</t>
  </si>
  <si>
    <t>Sunne</t>
  </si>
  <si>
    <t>Karlstad</t>
  </si>
  <si>
    <t>Kristinehamn</t>
  </si>
  <si>
    <t>Filipstad</t>
  </si>
  <si>
    <t>Hagfors</t>
  </si>
  <si>
    <t>Arvika</t>
  </si>
  <si>
    <t>Säffle</t>
  </si>
  <si>
    <t>Lekeberg</t>
  </si>
  <si>
    <t>Laxå</t>
  </si>
  <si>
    <t>Hallsberg</t>
  </si>
  <si>
    <t>Degerfors</t>
  </si>
  <si>
    <t>Hällefors</t>
  </si>
  <si>
    <t>Ljusnarsberg</t>
  </si>
  <si>
    <t>Kumla</t>
  </si>
  <si>
    <t>Askersund</t>
  </si>
  <si>
    <t>Karlskoga</t>
  </si>
  <si>
    <t>Nora</t>
  </si>
  <si>
    <t>Lindesberg</t>
  </si>
  <si>
    <t>Skinnskatteberg</t>
  </si>
  <si>
    <t>Surahammar</t>
  </si>
  <si>
    <t>Kungsör</t>
  </si>
  <si>
    <t>Hallstahammar</t>
  </si>
  <si>
    <t>Norberg</t>
  </si>
  <si>
    <t>Västerås</t>
  </si>
  <si>
    <t>Sala</t>
  </si>
  <si>
    <t>Fagersta</t>
  </si>
  <si>
    <t>Köping</t>
  </si>
  <si>
    <t>Arboga</t>
  </si>
  <si>
    <t>Vansbro</t>
  </si>
  <si>
    <t>Malung-Sälen</t>
  </si>
  <si>
    <t>Gagnef</t>
  </si>
  <si>
    <t>Leksand</t>
  </si>
  <si>
    <t>Rättvik</t>
  </si>
  <si>
    <t>Orsa</t>
  </si>
  <si>
    <t>Älvdalen</t>
  </si>
  <si>
    <t>Smedjebacken</t>
  </si>
  <si>
    <t>Mora</t>
  </si>
  <si>
    <t>Falun</t>
  </si>
  <si>
    <t>Borlänge</t>
  </si>
  <si>
    <t>Säter</t>
  </si>
  <si>
    <t>Hedemora</t>
  </si>
  <si>
    <t>Avesta</t>
  </si>
  <si>
    <t>Ludvika</t>
  </si>
  <si>
    <t>Ockelbo</t>
  </si>
  <si>
    <t>Hofors</t>
  </si>
  <si>
    <t>Ovanåker</t>
  </si>
  <si>
    <t>Nordanstig</t>
  </si>
  <si>
    <t>Ljusdal</t>
  </si>
  <si>
    <t>Gävle</t>
  </si>
  <si>
    <t>Sandviken</t>
  </si>
  <si>
    <t>Söderhamn</t>
  </si>
  <si>
    <t>Bollnäs</t>
  </si>
  <si>
    <t>Hudiksvall</t>
  </si>
  <si>
    <t>Ånge</t>
  </si>
  <si>
    <t>Timrå</t>
  </si>
  <si>
    <t>Härnösand</t>
  </si>
  <si>
    <t>Sundsvall</t>
  </si>
  <si>
    <t>Kramfors</t>
  </si>
  <si>
    <t>Sollefteå</t>
  </si>
  <si>
    <t>Örnsköldsvik</t>
  </si>
  <si>
    <t>Ragunda</t>
  </si>
  <si>
    <t>Bräcke</t>
  </si>
  <si>
    <t>Krokom</t>
  </si>
  <si>
    <t>Strömsund</t>
  </si>
  <si>
    <t>Åre</t>
  </si>
  <si>
    <t>Berg</t>
  </si>
  <si>
    <t>Härjedalen</t>
  </si>
  <si>
    <t>Östersund</t>
  </si>
  <si>
    <t>Nordmaling</t>
  </si>
  <si>
    <t>Bjurholm</t>
  </si>
  <si>
    <t>Vindeln</t>
  </si>
  <si>
    <t>Robertsfors</t>
  </si>
  <si>
    <t>Norsjö</t>
  </si>
  <si>
    <t>Malå</t>
  </si>
  <si>
    <t>Storuman</t>
  </si>
  <si>
    <t>Sorsele</t>
  </si>
  <si>
    <t>Dorotea</t>
  </si>
  <si>
    <t>Vännäs</t>
  </si>
  <si>
    <t>Vilhelmina</t>
  </si>
  <si>
    <t>Åsele</t>
  </si>
  <si>
    <t>Umeå</t>
  </si>
  <si>
    <t>Lycksele</t>
  </si>
  <si>
    <t>Skellefteå</t>
  </si>
  <si>
    <t>Arvidsjaur</t>
  </si>
  <si>
    <t>Arjeplog</t>
  </si>
  <si>
    <t>Jokkmokk</t>
  </si>
  <si>
    <t>Överkalix</t>
  </si>
  <si>
    <t>Kalix</t>
  </si>
  <si>
    <t>Övertorneå</t>
  </si>
  <si>
    <t>Pajala</t>
  </si>
  <si>
    <t>Gällivare</t>
  </si>
  <si>
    <t>Älvsbyn</t>
  </si>
  <si>
    <t>Luleå</t>
  </si>
  <si>
    <t>Piteå</t>
  </si>
  <si>
    <t>Boden</t>
  </si>
  <si>
    <t>Haparanda</t>
  </si>
  <si>
    <t>Kiruna</t>
  </si>
  <si>
    <t>SE</t>
  </si>
  <si>
    <t>Extra-region 1)</t>
  </si>
  <si>
    <t xml:space="preserve">1) Delar av det ekonomiska territoriet vilka inte direkt kan knytas till en enskild region, t.ex. ambassader och konsulat.  </t>
  </si>
  <si>
    <t>Riket totalt</t>
  </si>
  <si>
    <t>Genomsnitt alla branscher för riksområdet</t>
  </si>
  <si>
    <t xml:space="preserve">Emission intensity: greenhouse gas emissions by GRP by county (NUTS3) </t>
  </si>
  <si>
    <r>
      <t>*</t>
    </r>
    <r>
      <rPr>
        <sz val="8"/>
        <rFont val="Arial"/>
        <family val="2"/>
      </rPr>
      <t xml:space="preserve">Offentliga myndigheter samt hushållens icke-vinstdrivande organisationer redovisas som en egen post och ingår ej i Marknadsproduktion, tjänster (SNI G45-T98).  </t>
    </r>
  </si>
  <si>
    <t xml:space="preserve">*Non-market production is not accounted for in Market production of services (SNI G45-T98). </t>
  </si>
  <si>
    <t xml:space="preserve">* Non-market production is not accounted for in Market production of services (SNI G45-T98). </t>
  </si>
  <si>
    <t>Emission intensity: greenhouse gas emissions per regional gross domestic product, by industry (NACE rev 2) and county. Tonne carbon dioxide equivalents per million SEK*</t>
  </si>
  <si>
    <t xml:space="preserve">1)Taxes on products net. </t>
  </si>
  <si>
    <t>Emission intensity: greenhouse gas emissions per employee, by industry (NACE rev 2) and county (NUTS3). Tonne carbon dioxide equivalents per employee*</t>
  </si>
  <si>
    <t>Förändring 2017-2016</t>
  </si>
  <si>
    <t>Change 2017-2016</t>
  </si>
  <si>
    <t xml:space="preserve"> 1) Extra territorial organisations and bodies, e.g. embassies and consulates</t>
  </si>
  <si>
    <t/>
  </si>
  <si>
    <t>2016*</t>
  </si>
  <si>
    <t>Enligt indelningen 1 januari 2020</t>
  </si>
  <si>
    <t>Population in Sweden's municipalities in accordance with distribution 1 January 2020</t>
  </si>
  <si>
    <t>2018**</t>
  </si>
  <si>
    <t>**Uppgifterna avseende 2018 är preliminära.</t>
  </si>
  <si>
    <t>**The figures for 2018 are preliminary.</t>
  </si>
  <si>
    <t>*Uppgifterna avseende 2018 är preliminära.</t>
  </si>
  <si>
    <t>*The figures for 2018 are preliminary.</t>
  </si>
  <si>
    <t>2018*</t>
  </si>
  <si>
    <t>Andel av riket 2018</t>
  </si>
  <si>
    <t>* 2018 är preliminära</t>
  </si>
  <si>
    <t xml:space="preserve">Observera även att för t.ex. tunga lastbilar är jämförelsen körsträckor med utsläpp inte helt korrekt då utsläppen för tunga lastbilar beror på hur tungt lastade fordonen är. </t>
  </si>
  <si>
    <t>2018***</t>
  </si>
  <si>
    <t>***Uppgifterna avseende 2018 är preliminära.</t>
  </si>
  <si>
    <t>***The figures for 2018 are preliminary.</t>
  </si>
  <si>
    <t>**År 2016 har reviderats i samband med SCBs allmänna översyn av nationalräkenskaperna i september 2019. År före 2016 är inte jämförbara med senare år utan kommer att revideras vid ett senare tillfälle.</t>
  </si>
  <si>
    <t>**Values for 2016 have been revised in september 2019. Years before 2016 are not comparable with later years, which will be revised at a later date.</t>
  </si>
  <si>
    <t>2016**</t>
  </si>
  <si>
    <t>*BRP år 2016 har reviderats i samband med SCBs allmänna översyn av nationalräkenskaperna i september 2019. År före 2016 är inte jämförbara med senare år utan kommer att revideras vid ett senare tillfälle.</t>
  </si>
  <si>
    <t>*GRP values for 2016 have been revised in september 2019. Years before 2016 are not comparable with later years, which will be revised at a later date.</t>
  </si>
  <si>
    <t>**BRP år 2016 har reviderats i samband med SCBs allmänna översyn av nationalräkenskaperna i september 2019. År före 2016 är inte jämförbara med senare år utan kommer att revideras vid ett senare tillfälle.</t>
  </si>
  <si>
    <t>**GRP values for 2016 have been revised in september 2019. Years before 2016 are not comparable with later years, which will be revised at a later date.</t>
  </si>
  <si>
    <t>Values for 2016 have been revised in september 2019. Years before 2016 are not comparable with later years, which will be revised at a later date.</t>
  </si>
  <si>
    <t>**Uppgifterna avseende BRP 2018 är preliminära.</t>
  </si>
  <si>
    <t>**The figures for GRP 2018 are preliminary.</t>
  </si>
  <si>
    <t xml:space="preserve">* 2018 BRP är preliminär </t>
  </si>
  <si>
    <t>* 2018 GRP is preliminary</t>
  </si>
  <si>
    <t>Change 2018-2017</t>
  </si>
  <si>
    <t>Förändring 2018-2017</t>
  </si>
  <si>
    <t>Environmental economic profiles by county (NUTS3) 2018 (T)(D)</t>
  </si>
  <si>
    <t>The figures for 2018 are preliminary.</t>
  </si>
  <si>
    <t>2020-11-04</t>
  </si>
  <si>
    <t>Susanna Roth, Statistiska centralbyrån (SCB)</t>
  </si>
  <si>
    <t>Telefon: 010 479 48 03</t>
  </si>
  <si>
    <t>e-post: susanna.roth@scb.se</t>
  </si>
  <si>
    <t xml:space="preserve">**2018 ej tillgängligt vid tidpunkten för denna sammanställning. Publiceras av Nationalräkenskaperna i december 2020. </t>
  </si>
  <si>
    <t>**2018 not available at the time of reporting. Will be published by the national accounts in December 2020.</t>
  </si>
  <si>
    <t>Växthusgaser per län och bransch, 
Tusen ton koldioxidekvivalenter*</t>
  </si>
  <si>
    <t>Bruttoregionprodukt per län och bransch, löpande priser, 
miljoner kr *</t>
  </si>
  <si>
    <t>Antal sysselsatta per län och bransch, 
tusen personer *</t>
  </si>
  <si>
    <t>Extra region</t>
  </si>
  <si>
    <t>Utsläppsintensitet: utsläpp av växthusgaser per bruttoregionprodukt, per bransch (SNI2007) och län. Ton koldioxidekvivalenter per miljoner kronor.</t>
  </si>
  <si>
    <t>Utsläppsintensitet: utsläpp av växthusgaser per bruttoregionprodukt, per bransch (SNI2007) och län. Ton koldioxidekvivalenter per miljoner kronor*</t>
  </si>
  <si>
    <t>Utsläppsintensitet: utsläpp av växthusgaser per sysselsatt, per bransch (SNI2007) och län. Ton koldioxidekvivalenter per sysselsatt.</t>
  </si>
  <si>
    <t>Utsläppsintensitet: utsläpp av växthusgaser per sysselsatt, per bransch (SNI2007) och län. Ton koldioxidekvivalenter per sysselsatt*</t>
  </si>
  <si>
    <t>Län/County</t>
  </si>
  <si>
    <t>Utsläppsintensitet: Utsläpp av växthusgaser per BRP, per län</t>
  </si>
  <si>
    <t>Utsläpp av växthusgaser per län, tusen ton koldioxidekvivalenter</t>
  </si>
  <si>
    <t xml:space="preserve">Bruttoregionprodukt per län, löpande priser, miljoner kr </t>
  </si>
  <si>
    <t>Utsläppsintensitet: Utsläpp av växthusgaser per BRP, per län. Ton koldioxidekvivalenter per miljoner kronor</t>
  </si>
  <si>
    <t>Utsläpp av växthusgaser per län, tusen ton</t>
  </si>
  <si>
    <t>Bruttoregionprodukt per län, löpande priser, miljoner kr *</t>
  </si>
  <si>
    <t>Medelantal sysselsatta per län, tusen personer *</t>
  </si>
  <si>
    <t>Miljöekonomisk profil per län 2018</t>
  </si>
  <si>
    <t>Utsläpp av växthusgaser, bruttoregionprodukt och sysselsättning, per bransch (SNI 2007) och län (T)</t>
  </si>
  <si>
    <t>Utsläpp av växthusgaser per bruttoregionprodukt, per bransch (SNI2007) och län (T)(D)</t>
  </si>
  <si>
    <t>Utsläpp av växthusgaser per sysselsatt, per bransch (SNI 2007) och län (T)(D)</t>
  </si>
  <si>
    <t>Utsläpp av växthusgaser per bruttoregionprodukt, per län (T)(D)</t>
  </si>
  <si>
    <t>Miljöekonomisk profil per län (T)(D)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</si>
</sst>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74" x14ac:knownFonts="1"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MS Sans Serif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Arial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b/>
      <i/>
      <u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u/>
      <sz val="10"/>
      <color theme="10"/>
      <name val="MS Sans Serif"/>
      <family val="2"/>
    </font>
    <font>
      <b/>
      <sz val="11"/>
      <name val="Arial"/>
      <family val="2"/>
    </font>
    <font>
      <b/>
      <u/>
      <sz val="12"/>
      <color theme="10"/>
      <name val="Arial"/>
      <family val="2"/>
      <scheme val="minor"/>
    </font>
    <font>
      <i/>
      <u/>
      <sz val="12"/>
      <color theme="10"/>
      <name val="Arial"/>
      <family val="2"/>
      <scheme val="minor"/>
    </font>
    <font>
      <i/>
      <sz val="1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i/>
      <sz val="11"/>
      <name val="Arial"/>
      <family val="2"/>
    </font>
    <font>
      <i/>
      <sz val="8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theme="0"/>
      <name val="Arial"/>
      <family val="2"/>
      <scheme val="minor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  <scheme val="minor"/>
    </font>
    <font>
      <sz val="10"/>
      <name val="Arial"/>
      <family val="2"/>
      <scheme val="minor"/>
    </font>
    <font>
      <b/>
      <u/>
      <sz val="12"/>
      <name val="Arial"/>
      <family val="2"/>
      <scheme val="minor"/>
    </font>
    <font>
      <i/>
      <u/>
      <sz val="12"/>
      <name val="Arial"/>
      <family val="2"/>
      <scheme val="minor"/>
    </font>
    <font>
      <b/>
      <sz val="10"/>
      <name val="Arial"/>
      <family val="2"/>
      <scheme val="minor"/>
    </font>
    <font>
      <sz val="8"/>
      <color theme="1"/>
      <name val="Arial"/>
      <family val="2"/>
      <scheme val="minor"/>
    </font>
    <font>
      <sz val="11"/>
      <color rgb="FF333333"/>
      <name val="Arial"/>
      <family val="2"/>
      <scheme val="minor"/>
    </font>
    <font>
      <i/>
      <sz val="10"/>
      <color theme="1"/>
      <name val="Arial"/>
      <family val="2"/>
      <scheme val="minor"/>
    </font>
    <font>
      <i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8"/>
      <color rgb="FFFF0000"/>
      <name val="Arial"/>
      <family val="2"/>
    </font>
    <font>
      <sz val="8"/>
      <color rgb="FFFF0000"/>
      <name val="Arial"/>
      <family val="2"/>
    </font>
    <font>
      <b/>
      <sz val="10"/>
      <color rgb="FFFF0000"/>
      <name val="Arial"/>
      <family val="2"/>
      <scheme val="minor"/>
    </font>
    <font>
      <sz val="9.5"/>
      <color theme="1"/>
      <name val="Arial"/>
      <family val="2"/>
    </font>
    <font>
      <sz val="9.5"/>
      <name val="Arial"/>
      <family val="2"/>
    </font>
    <font>
      <b/>
      <sz val="9.5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  <scheme val="minor"/>
    </font>
    <font>
      <b/>
      <sz val="8"/>
      <name val="Arial"/>
      <family val="2"/>
      <scheme val="minor"/>
    </font>
    <font>
      <i/>
      <sz val="8"/>
      <name val="Arial"/>
      <family val="2"/>
      <scheme val="minor"/>
    </font>
    <font>
      <sz val="8"/>
      <color rgb="FFFF0000"/>
      <name val="Arial"/>
      <family val="2"/>
      <scheme val="minor"/>
    </font>
    <font>
      <i/>
      <sz val="8"/>
      <color theme="1"/>
      <name val="Arial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66">
    <xf numFmtId="0" fontId="0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0" borderId="0"/>
    <xf numFmtId="0" fontId="24" fillId="0" borderId="0" applyNumberFormat="0" applyBorder="0" applyAlignment="0"/>
    <xf numFmtId="0" fontId="25" fillId="0" borderId="0"/>
    <xf numFmtId="0" fontId="5" fillId="0" borderId="0"/>
    <xf numFmtId="0" fontId="5" fillId="0" borderId="0"/>
    <xf numFmtId="0" fontId="5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39" fillId="0" borderId="0"/>
    <xf numFmtId="0" fontId="23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31" fillId="0" borderId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0" borderId="0"/>
    <xf numFmtId="0" fontId="6" fillId="0" borderId="0"/>
    <xf numFmtId="0" fontId="31" fillId="0" borderId="0"/>
    <xf numFmtId="0" fontId="3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6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</cellStyleXfs>
  <cellXfs count="278">
    <xf numFmtId="0" fontId="0" fillId="0" borderId="0" xfId="0"/>
    <xf numFmtId="0" fontId="40" fillId="0" borderId="0" xfId="0" applyFont="1"/>
    <xf numFmtId="0" fontId="26" fillId="34" borderId="13" xfId="47" applyFont="1" applyFill="1" applyBorder="1" applyAlignment="1" applyProtection="1">
      <alignment horizontal="center"/>
    </xf>
    <xf numFmtId="0" fontId="36" fillId="34" borderId="15" xfId="48" applyFont="1" applyFill="1" applyBorder="1" applyAlignment="1" applyProtection="1"/>
    <xf numFmtId="0" fontId="38" fillId="34" borderId="13" xfId="47" applyFont="1" applyFill="1" applyBorder="1" applyAlignment="1" applyProtection="1">
      <alignment horizontal="center"/>
    </xf>
    <xf numFmtId="0" fontId="37" fillId="34" borderId="15" xfId="48" applyFont="1" applyFill="1" applyBorder="1" applyAlignment="1" applyProtection="1"/>
    <xf numFmtId="0" fontId="21" fillId="34" borderId="13" xfId="46" applyFont="1" applyFill="1" applyBorder="1" applyAlignment="1">
      <alignment horizontal="center"/>
    </xf>
    <xf numFmtId="49" fontId="32" fillId="34" borderId="15" xfId="46" applyNumberFormat="1" applyFont="1" applyFill="1" applyBorder="1" applyAlignment="1">
      <alignment horizontal="left"/>
    </xf>
    <xf numFmtId="0" fontId="33" fillId="34" borderId="13" xfId="47" applyFont="1" applyFill="1" applyBorder="1" applyAlignment="1" applyProtection="1">
      <alignment horizontal="center"/>
    </xf>
    <xf numFmtId="0" fontId="30" fillId="34" borderId="15" xfId="47" applyFont="1" applyFill="1" applyBorder="1" applyAlignment="1" applyProtection="1"/>
    <xf numFmtId="0" fontId="27" fillId="33" borderId="12" xfId="46" applyFont="1" applyFill="1" applyBorder="1" applyAlignment="1">
      <alignment horizontal="center"/>
    </xf>
    <xf numFmtId="0" fontId="27" fillId="33" borderId="10" xfId="46" applyFont="1" applyFill="1" applyBorder="1"/>
    <xf numFmtId="0" fontId="28" fillId="33" borderId="14" xfId="46" applyFont="1" applyFill="1" applyBorder="1" applyAlignment="1">
      <alignment horizontal="center"/>
    </xf>
    <xf numFmtId="0" fontId="28" fillId="33" borderId="11" xfId="46" applyFont="1" applyFill="1" applyBorder="1"/>
    <xf numFmtId="3" fontId="45" fillId="0" borderId="0" xfId="55" applyNumberFormat="1" applyFont="1" applyBorder="1"/>
    <xf numFmtId="3" fontId="45" fillId="0" borderId="0" xfId="85" applyNumberFormat="1" applyFont="1" applyBorder="1"/>
    <xf numFmtId="49" fontId="45" fillId="0" borderId="0" xfId="85" applyNumberFormat="1" applyFont="1" applyAlignment="1">
      <alignment horizontal="right"/>
    </xf>
    <xf numFmtId="3" fontId="45" fillId="0" borderId="0" xfId="85" applyNumberFormat="1" applyFont="1" applyBorder="1"/>
    <xf numFmtId="49" fontId="45" fillId="0" borderId="0" xfId="85" applyNumberFormat="1" applyFont="1" applyAlignment="1">
      <alignment horizontal="right"/>
    </xf>
    <xf numFmtId="3" fontId="45" fillId="0" borderId="0" xfId="85" applyNumberFormat="1" applyFont="1" applyBorder="1"/>
    <xf numFmtId="49" fontId="45" fillId="0" borderId="0" xfId="85" applyNumberFormat="1" applyFont="1" applyAlignment="1">
      <alignment horizontal="right"/>
    </xf>
    <xf numFmtId="0" fontId="32" fillId="0" borderId="0" xfId="85" applyFont="1"/>
    <xf numFmtId="0" fontId="42" fillId="0" borderId="0" xfId="85" applyFont="1"/>
    <xf numFmtId="0" fontId="32" fillId="0" borderId="0" xfId="85" applyFont="1"/>
    <xf numFmtId="0" fontId="42" fillId="0" borderId="0" xfId="85" applyFont="1"/>
    <xf numFmtId="0" fontId="32" fillId="0" borderId="0" xfId="85" applyFont="1"/>
    <xf numFmtId="0" fontId="32" fillId="0" borderId="0" xfId="85" applyFont="1"/>
    <xf numFmtId="0" fontId="42" fillId="0" borderId="0" xfId="85" applyFont="1"/>
    <xf numFmtId="0" fontId="32" fillId="0" borderId="0" xfId="85" applyFont="1" applyFill="1"/>
    <xf numFmtId="0" fontId="42" fillId="0" borderId="0" xfId="85" applyFont="1" applyFill="1"/>
    <xf numFmtId="0" fontId="32" fillId="0" borderId="0" xfId="85" applyFont="1"/>
    <xf numFmtId="0" fontId="42" fillId="0" borderId="0" xfId="85" applyFont="1"/>
    <xf numFmtId="0" fontId="32" fillId="0" borderId="0" xfId="95" applyFont="1"/>
    <xf numFmtId="0" fontId="42" fillId="0" borderId="0" xfId="95" applyFont="1"/>
    <xf numFmtId="49" fontId="45" fillId="0" borderId="0" xfId="99" applyNumberFormat="1" applyFont="1" applyAlignment="1">
      <alignment horizontal="right"/>
    </xf>
    <xf numFmtId="3" fontId="45" fillId="0" borderId="0" xfId="99" applyNumberFormat="1" applyFont="1" applyBorder="1"/>
    <xf numFmtId="3" fontId="0" fillId="0" borderId="0" xfId="0" applyNumberFormat="1"/>
    <xf numFmtId="0" fontId="42" fillId="0" borderId="16" xfId="95" applyFont="1" applyBorder="1"/>
    <xf numFmtId="0" fontId="0" fillId="0" borderId="0" xfId="0" applyFont="1"/>
    <xf numFmtId="3" fontId="32" fillId="0" borderId="0" xfId="99" applyNumberFormat="1" applyFont="1" applyBorder="1"/>
    <xf numFmtId="0" fontId="41" fillId="0" borderId="16" xfId="104" applyFont="1" applyBorder="1"/>
    <xf numFmtId="0" fontId="41" fillId="0" borderId="16" xfId="85" applyFont="1" applyBorder="1"/>
    <xf numFmtId="0" fontId="43" fillId="0" borderId="16" xfId="85" applyFont="1" applyBorder="1" applyAlignment="1">
      <alignment horizontal="left" wrapText="1"/>
    </xf>
    <xf numFmtId="0" fontId="0" fillId="0" borderId="16" xfId="0" applyBorder="1"/>
    <xf numFmtId="0" fontId="0" fillId="0" borderId="0" xfId="0" applyBorder="1"/>
    <xf numFmtId="3" fontId="45" fillId="0" borderId="0" xfId="85" applyNumberFormat="1" applyFont="1" applyBorder="1"/>
    <xf numFmtId="49" fontId="45" fillId="0" borderId="0" xfId="98" applyNumberFormat="1" applyFont="1" applyAlignment="1">
      <alignment horizontal="right"/>
    </xf>
    <xf numFmtId="0" fontId="32" fillId="0" borderId="0" xfId="85" applyFont="1"/>
    <xf numFmtId="0" fontId="45" fillId="0" borderId="0" xfId="85" applyFont="1"/>
    <xf numFmtId="0" fontId="35" fillId="0" borderId="0" xfId="85" applyFont="1"/>
    <xf numFmtId="0" fontId="41" fillId="0" borderId="0" xfId="85" applyFont="1"/>
    <xf numFmtId="0" fontId="32" fillId="0" borderId="0" xfId="85" applyFont="1"/>
    <xf numFmtId="0" fontId="42" fillId="0" borderId="0" xfId="85" applyFont="1"/>
    <xf numFmtId="0" fontId="44" fillId="0" borderId="16" xfId="85" applyFont="1" applyBorder="1" applyAlignment="1">
      <alignment horizontal="left" wrapText="1"/>
    </xf>
    <xf numFmtId="0" fontId="32" fillId="0" borderId="0" xfId="85" applyFont="1" applyFill="1"/>
    <xf numFmtId="0" fontId="45" fillId="0" borderId="0" xfId="85" applyFont="1"/>
    <xf numFmtId="3" fontId="45" fillId="0" borderId="0" xfId="85" applyNumberFormat="1" applyFont="1" applyBorder="1"/>
    <xf numFmtId="0" fontId="42" fillId="0" borderId="0" xfId="85" applyFont="1" applyFill="1"/>
    <xf numFmtId="0" fontId="44" fillId="0" borderId="16" xfId="85" applyFont="1" applyFill="1" applyBorder="1" applyAlignment="1">
      <alignment horizontal="left" wrapText="1"/>
    </xf>
    <xf numFmtId="0" fontId="32" fillId="0" borderId="0" xfId="95" applyFont="1"/>
    <xf numFmtId="0" fontId="42" fillId="0" borderId="0" xfId="95" applyFont="1"/>
    <xf numFmtId="3" fontId="45" fillId="0" borderId="0" xfId="99" applyNumberFormat="1" applyFont="1" applyBorder="1"/>
    <xf numFmtId="0" fontId="42" fillId="0" borderId="0" xfId="95" applyFont="1" applyBorder="1"/>
    <xf numFmtId="0" fontId="43" fillId="0" borderId="0" xfId="85" applyFont="1" applyBorder="1" applyAlignment="1">
      <alignment horizontal="left" wrapText="1"/>
    </xf>
    <xf numFmtId="0" fontId="45" fillId="0" borderId="0" xfId="95" applyFont="1" applyBorder="1"/>
    <xf numFmtId="3" fontId="32" fillId="0" borderId="0" xfId="85" applyNumberFormat="1" applyFont="1"/>
    <xf numFmtId="3" fontId="45" fillId="0" borderId="0" xfId="85" applyNumberFormat="1" applyFont="1"/>
    <xf numFmtId="0" fontId="32" fillId="0" borderId="0" xfId="85" applyFont="1"/>
    <xf numFmtId="0" fontId="32" fillId="0" borderId="0" xfId="85" applyFont="1" applyFill="1"/>
    <xf numFmtId="0" fontId="45" fillId="0" borderId="0" xfId="85" applyFont="1"/>
    <xf numFmtId="0" fontId="32" fillId="0" borderId="0" xfId="85" applyFont="1"/>
    <xf numFmtId="3" fontId="32" fillId="0" borderId="16" xfId="85" applyNumberFormat="1" applyFont="1" applyBorder="1"/>
    <xf numFmtId="0" fontId="32" fillId="0" borderId="16" xfId="85" applyFont="1" applyBorder="1"/>
    <xf numFmtId="0" fontId="32" fillId="0" borderId="0" xfId="95" applyFont="1"/>
    <xf numFmtId="3" fontId="32" fillId="0" borderId="0" xfId="95" applyNumberFormat="1" applyFont="1" applyFill="1"/>
    <xf numFmtId="0" fontId="42" fillId="0" borderId="0" xfId="95" applyFont="1"/>
    <xf numFmtId="0" fontId="32" fillId="0" borderId="16" xfId="95" applyFont="1" applyBorder="1"/>
    <xf numFmtId="3" fontId="32" fillId="0" borderId="0" xfId="85" applyNumberFormat="1" applyFont="1"/>
    <xf numFmtId="3" fontId="45" fillId="0" borderId="0" xfId="85" applyNumberFormat="1" applyFont="1"/>
    <xf numFmtId="0" fontId="47" fillId="0" borderId="0" xfId="0" applyFont="1"/>
    <xf numFmtId="0" fontId="48" fillId="0" borderId="0" xfId="85" applyFont="1" applyBorder="1" applyAlignment="1">
      <alignment horizontal="left" wrapText="1"/>
    </xf>
    <xf numFmtId="0" fontId="47" fillId="0" borderId="0" xfId="0" applyFont="1" applyBorder="1"/>
    <xf numFmtId="0" fontId="49" fillId="0" borderId="16" xfId="85" applyFont="1" applyBorder="1" applyAlignment="1">
      <alignment horizontal="left" wrapText="1"/>
    </xf>
    <xf numFmtId="0" fontId="49" fillId="0" borderId="16" xfId="85" applyFont="1" applyFill="1" applyBorder="1" applyAlignment="1">
      <alignment horizontal="left" wrapText="1"/>
    </xf>
    <xf numFmtId="0" fontId="31" fillId="0" borderId="0" xfId="0" applyFont="1"/>
    <xf numFmtId="0" fontId="32" fillId="0" borderId="0" xfId="85" applyFont="1" applyBorder="1"/>
    <xf numFmtId="0" fontId="32" fillId="0" borderId="16" xfId="85" applyFont="1" applyBorder="1" applyAlignment="1">
      <alignment horizontal="center"/>
    </xf>
    <xf numFmtId="0" fontId="32" fillId="0" borderId="16" xfId="85" applyFont="1" applyBorder="1" applyAlignment="1">
      <alignment horizontal="left"/>
    </xf>
    <xf numFmtId="0" fontId="32" fillId="0" borderId="0" xfId="85" applyFont="1" applyBorder="1" applyAlignment="1">
      <alignment horizontal="center"/>
    </xf>
    <xf numFmtId="3" fontId="32" fillId="0" borderId="0" xfId="85" applyNumberFormat="1" applyFont="1" applyBorder="1"/>
    <xf numFmtId="3" fontId="51" fillId="0" borderId="0" xfId="0" applyNumberFormat="1" applyFont="1" applyBorder="1"/>
    <xf numFmtId="3" fontId="47" fillId="0" borderId="0" xfId="0" applyNumberFormat="1" applyFont="1" applyBorder="1"/>
    <xf numFmtId="0" fontId="0" fillId="0" borderId="0" xfId="0" applyFill="1" applyProtection="1"/>
    <xf numFmtId="0" fontId="32" fillId="0" borderId="0" xfId="85" applyFont="1" applyFill="1" applyBorder="1"/>
    <xf numFmtId="0" fontId="52" fillId="0" borderId="0" xfId="0" applyFont="1"/>
    <xf numFmtId="0" fontId="52" fillId="0" borderId="0" xfId="0" applyFont="1" applyBorder="1"/>
    <xf numFmtId="0" fontId="41" fillId="0" borderId="0" xfId="104" applyFont="1" applyBorder="1"/>
    <xf numFmtId="0" fontId="32" fillId="0" borderId="0" xfId="85" applyFont="1" applyBorder="1" applyAlignment="1">
      <alignment horizontal="left" wrapText="1"/>
    </xf>
    <xf numFmtId="0" fontId="42" fillId="0" borderId="0" xfId="85" applyFont="1" applyBorder="1" applyAlignment="1">
      <alignment horizontal="left" wrapText="1"/>
    </xf>
    <xf numFmtId="0" fontId="42" fillId="0" borderId="0" xfId="85" applyFont="1" applyFill="1" applyBorder="1" applyAlignment="1">
      <alignment horizontal="left" wrapText="1"/>
    </xf>
    <xf numFmtId="0" fontId="45" fillId="0" borderId="0" xfId="85" applyFont="1" applyBorder="1"/>
    <xf numFmtId="0" fontId="55" fillId="0" borderId="0" xfId="0" applyFont="1"/>
    <xf numFmtId="4" fontId="45" fillId="0" borderId="0" xfId="85" applyNumberFormat="1" applyFont="1"/>
    <xf numFmtId="0" fontId="52" fillId="0" borderId="16" xfId="0" applyFont="1" applyBorder="1"/>
    <xf numFmtId="4" fontId="45" fillId="0" borderId="16" xfId="85" applyNumberFormat="1" applyFont="1" applyBorder="1"/>
    <xf numFmtId="0" fontId="5" fillId="34" borderId="12" xfId="46" applyFill="1" applyBorder="1" applyAlignment="1">
      <alignment horizontal="center"/>
    </xf>
    <xf numFmtId="0" fontId="5" fillId="34" borderId="10" xfId="46" applyFill="1" applyBorder="1"/>
    <xf numFmtId="0" fontId="0" fillId="34" borderId="11" xfId="0" applyFill="1" applyBorder="1"/>
    <xf numFmtId="0" fontId="24" fillId="0" borderId="0" xfId="42" applyFill="1" applyProtection="1"/>
    <xf numFmtId="0" fontId="25" fillId="0" borderId="0" xfId="0" applyFont="1" applyFill="1" applyBorder="1"/>
    <xf numFmtId="0" fontId="52" fillId="34" borderId="0" xfId="0" applyFont="1" applyFill="1" applyBorder="1"/>
    <xf numFmtId="0" fontId="35" fillId="34" borderId="0" xfId="104" applyFont="1" applyFill="1" applyBorder="1"/>
    <xf numFmtId="0" fontId="41" fillId="34" borderId="0" xfId="104" applyFont="1" applyFill="1" applyBorder="1"/>
    <xf numFmtId="0" fontId="55" fillId="34" borderId="0" xfId="0" applyFont="1" applyFill="1" applyBorder="1"/>
    <xf numFmtId="0" fontId="32" fillId="34" borderId="0" xfId="85" applyFont="1" applyFill="1" applyBorder="1" applyAlignment="1">
      <alignment horizontal="left" wrapText="1"/>
    </xf>
    <xf numFmtId="0" fontId="42" fillId="34" borderId="0" xfId="85" applyFont="1" applyFill="1" applyBorder="1" applyAlignment="1">
      <alignment horizontal="left" wrapText="1"/>
    </xf>
    <xf numFmtId="3" fontId="45" fillId="34" borderId="0" xfId="85" applyNumberFormat="1" applyFont="1" applyFill="1" applyBorder="1"/>
    <xf numFmtId="3" fontId="45" fillId="34" borderId="0" xfId="55" applyNumberFormat="1" applyFont="1" applyFill="1" applyBorder="1"/>
    <xf numFmtId="0" fontId="45" fillId="34" borderId="0" xfId="85" applyFont="1" applyFill="1" applyBorder="1"/>
    <xf numFmtId="4" fontId="45" fillId="34" borderId="0" xfId="85" applyNumberFormat="1" applyFont="1" applyFill="1" applyBorder="1"/>
    <xf numFmtId="0" fontId="32" fillId="34" borderId="0" xfId="85" applyFont="1" applyFill="1" applyBorder="1"/>
    <xf numFmtId="0" fontId="42" fillId="34" borderId="0" xfId="85" applyFont="1" applyFill="1" applyBorder="1"/>
    <xf numFmtId="0" fontId="32" fillId="34" borderId="0" xfId="95" applyFont="1" applyFill="1" applyBorder="1"/>
    <xf numFmtId="0" fontId="42" fillId="34" borderId="0" xfId="95" applyFont="1" applyFill="1" applyBorder="1"/>
    <xf numFmtId="49" fontId="45" fillId="34" borderId="0" xfId="85" applyNumberFormat="1" applyFont="1" applyFill="1" applyBorder="1" applyAlignment="1">
      <alignment horizontal="right"/>
    </xf>
    <xf numFmtId="49" fontId="45" fillId="34" borderId="0" xfId="99" applyNumberFormat="1" applyFont="1" applyFill="1" applyBorder="1" applyAlignment="1">
      <alignment horizontal="right"/>
    </xf>
    <xf numFmtId="3" fontId="45" fillId="34" borderId="0" xfId="99" applyNumberFormat="1" applyFont="1" applyFill="1" applyBorder="1"/>
    <xf numFmtId="3" fontId="32" fillId="34" borderId="0" xfId="99" applyNumberFormat="1" applyFont="1" applyFill="1" applyBorder="1"/>
    <xf numFmtId="49" fontId="45" fillId="34" borderId="0" xfId="98" applyNumberFormat="1" applyFont="1" applyFill="1" applyBorder="1" applyAlignment="1">
      <alignment horizontal="right"/>
    </xf>
    <xf numFmtId="1" fontId="56" fillId="0" borderId="0" xfId="0" applyNumberFormat="1" applyFont="1"/>
    <xf numFmtId="0" fontId="35" fillId="0" borderId="0" xfId="154" applyFont="1"/>
    <xf numFmtId="0" fontId="41" fillId="0" borderId="0" xfId="154" applyFont="1"/>
    <xf numFmtId="0" fontId="41" fillId="0" borderId="16" xfId="154" applyFont="1" applyBorder="1"/>
    <xf numFmtId="3" fontId="45" fillId="0" borderId="0" xfId="99" applyNumberFormat="1" applyFont="1" applyFill="1" applyBorder="1"/>
    <xf numFmtId="0" fontId="45" fillId="0" borderId="0" xfId="85" applyFont="1" applyFill="1"/>
    <xf numFmtId="0" fontId="0" fillId="0" borderId="0" xfId="0" applyAlignment="1"/>
    <xf numFmtId="0" fontId="35" fillId="0" borderId="0" xfId="85" applyFont="1" applyAlignment="1"/>
    <xf numFmtId="0" fontId="41" fillId="0" borderId="0" xfId="85" applyFont="1" applyAlignment="1"/>
    <xf numFmtId="0" fontId="52" fillId="0" borderId="0" xfId="0" applyFont="1" applyFill="1"/>
    <xf numFmtId="0" fontId="26" fillId="0" borderId="0" xfId="47" applyFont="1" applyFill="1" applyBorder="1" applyAlignment="1" applyProtection="1">
      <alignment horizontal="center"/>
    </xf>
    <xf numFmtId="0" fontId="53" fillId="0" borderId="0" xfId="48" applyFont="1" applyFill="1" applyBorder="1" applyAlignment="1" applyProtection="1"/>
    <xf numFmtId="0" fontId="52" fillId="0" borderId="0" xfId="0" applyFont="1" applyFill="1" applyBorder="1"/>
    <xf numFmtId="0" fontId="38" fillId="0" borderId="0" xfId="47" applyFont="1" applyFill="1" applyBorder="1" applyAlignment="1" applyProtection="1">
      <alignment horizontal="center"/>
    </xf>
    <xf numFmtId="0" fontId="54" fillId="0" borderId="0" xfId="48" applyFont="1" applyFill="1" applyBorder="1" applyAlignment="1" applyProtection="1"/>
    <xf numFmtId="0" fontId="32" fillId="0" borderId="0" xfId="85" applyFont="1" applyFill="1" applyBorder="1" applyAlignment="1">
      <alignment horizontal="left" wrapText="1"/>
    </xf>
    <xf numFmtId="3" fontId="45" fillId="0" borderId="0" xfId="55" applyNumberFormat="1" applyFont="1" applyFill="1" applyBorder="1"/>
    <xf numFmtId="0" fontId="42" fillId="0" borderId="0" xfId="85" applyFont="1" applyFill="1" applyBorder="1"/>
    <xf numFmtId="0" fontId="32" fillId="0" borderId="0" xfId="95" applyFont="1" applyFill="1"/>
    <xf numFmtId="0" fontId="42" fillId="0" borderId="0" xfId="95" applyFont="1" applyFill="1"/>
    <xf numFmtId="3" fontId="45" fillId="0" borderId="0" xfId="85" applyNumberFormat="1" applyFont="1" applyFill="1" applyBorder="1"/>
    <xf numFmtId="3" fontId="32" fillId="0" borderId="0" xfId="99" applyNumberFormat="1" applyFont="1" applyFill="1" applyBorder="1"/>
    <xf numFmtId="0" fontId="52" fillId="0" borderId="16" xfId="0" applyFont="1" applyFill="1" applyBorder="1"/>
    <xf numFmtId="0" fontId="32" fillId="0" borderId="16" xfId="95" applyFont="1" applyFill="1" applyBorder="1"/>
    <xf numFmtId="0" fontId="42" fillId="0" borderId="16" xfId="95" applyFont="1" applyFill="1" applyBorder="1"/>
    <xf numFmtId="0" fontId="0" fillId="34" borderId="0" xfId="0" applyFill="1" applyBorder="1" applyAlignment="1">
      <alignment horizontal="center"/>
    </xf>
    <xf numFmtId="0" fontId="0" fillId="34" borderId="17" xfId="0" applyFill="1" applyBorder="1" applyAlignment="1">
      <alignment horizontal="center"/>
    </xf>
    <xf numFmtId="0" fontId="24" fillId="0" borderId="0" xfId="42" applyFill="1" applyAlignment="1" applyProtection="1">
      <alignment wrapText="1"/>
    </xf>
    <xf numFmtId="0" fontId="34" fillId="0" borderId="0" xfId="48" applyAlignment="1" applyProtection="1">
      <alignment horizontal="left"/>
    </xf>
    <xf numFmtId="0" fontId="34" fillId="34" borderId="0" xfId="48" applyFill="1" applyAlignment="1" applyProtection="1">
      <alignment horizontal="left"/>
    </xf>
    <xf numFmtId="0" fontId="0" fillId="34" borderId="0" xfId="0" applyFill="1"/>
    <xf numFmtId="0" fontId="35" fillId="0" borderId="0" xfId="104" applyFont="1" applyFill="1" applyBorder="1"/>
    <xf numFmtId="0" fontId="41" fillId="0" borderId="0" xfId="104" applyFont="1" applyFill="1" applyBorder="1"/>
    <xf numFmtId="49" fontId="32" fillId="0" borderId="0" xfId="85" applyNumberFormat="1" applyFont="1" applyAlignment="1">
      <alignment horizontal="right"/>
    </xf>
    <xf numFmtId="3" fontId="32" fillId="0" borderId="0" xfId="55" applyNumberFormat="1" applyFont="1" applyBorder="1"/>
    <xf numFmtId="49" fontId="32" fillId="0" borderId="0" xfId="99" applyNumberFormat="1" applyFont="1" applyAlignment="1">
      <alignment horizontal="right"/>
    </xf>
    <xf numFmtId="9" fontId="56" fillId="0" borderId="0" xfId="0" applyNumberFormat="1" applyFont="1"/>
    <xf numFmtId="9" fontId="32" fillId="0" borderId="0" xfId="85" applyNumberFormat="1" applyFont="1"/>
    <xf numFmtId="0" fontId="57" fillId="0" borderId="0" xfId="0" applyFont="1"/>
    <xf numFmtId="0" fontId="58" fillId="0" borderId="0" xfId="0" applyFont="1"/>
    <xf numFmtId="0" fontId="49" fillId="0" borderId="0" xfId="85" quotePrefix="1" applyFont="1" applyFill="1" applyBorder="1" applyAlignment="1">
      <alignment horizontal="left" wrapText="1"/>
    </xf>
    <xf numFmtId="3" fontId="48" fillId="0" borderId="0" xfId="85" applyNumberFormat="1" applyFont="1" applyBorder="1"/>
    <xf numFmtId="0" fontId="42" fillId="0" borderId="0" xfId="85" applyFont="1" applyBorder="1"/>
    <xf numFmtId="0" fontId="48" fillId="0" borderId="0" xfId="85" applyFont="1" applyBorder="1"/>
    <xf numFmtId="0" fontId="49" fillId="0" borderId="0" xfId="85" applyFont="1" applyBorder="1"/>
    <xf numFmtId="0" fontId="51" fillId="0" borderId="0" xfId="0" applyFont="1" applyBorder="1"/>
    <xf numFmtId="0" fontId="50" fillId="0" borderId="0" xfId="85" applyFont="1" applyBorder="1"/>
    <xf numFmtId="0" fontId="59" fillId="0" borderId="16" xfId="0" applyFont="1" applyBorder="1"/>
    <xf numFmtId="0" fontId="42" fillId="0" borderId="16" xfId="85" applyFont="1" applyFill="1" applyBorder="1" applyAlignment="1">
      <alignment horizontal="left" wrapText="1"/>
    </xf>
    <xf numFmtId="3" fontId="42" fillId="0" borderId="0" xfId="99" applyNumberFormat="1" applyFont="1" applyBorder="1"/>
    <xf numFmtId="164" fontId="32" fillId="0" borderId="0" xfId="85" applyNumberFormat="1" applyFont="1"/>
    <xf numFmtId="0" fontId="60" fillId="0" borderId="0" xfId="0" applyFont="1" applyBorder="1"/>
    <xf numFmtId="0" fontId="60" fillId="0" borderId="0" xfId="0" applyFont="1"/>
    <xf numFmtId="0" fontId="61" fillId="0" borderId="0" xfId="85" quotePrefix="1" applyFont="1" applyFill="1" applyBorder="1" applyAlignment="1">
      <alignment horizontal="left" wrapText="1"/>
    </xf>
    <xf numFmtId="3" fontId="63" fillId="0" borderId="0" xfId="0" applyNumberFormat="1" applyFont="1" applyBorder="1"/>
    <xf numFmtId="3" fontId="62" fillId="0" borderId="0" xfId="85" applyNumberFormat="1" applyFont="1" applyBorder="1"/>
    <xf numFmtId="3" fontId="60" fillId="0" borderId="0" xfId="0" applyNumberFormat="1" applyFont="1" applyBorder="1"/>
    <xf numFmtId="0" fontId="32" fillId="0" borderId="16" xfId="85" applyFont="1" applyBorder="1" applyAlignment="1">
      <alignment horizontal="left" wrapText="1"/>
    </xf>
    <xf numFmtId="3" fontId="55" fillId="0" borderId="0" xfId="0" applyNumberFormat="1" applyFont="1" applyBorder="1"/>
    <xf numFmtId="3" fontId="52" fillId="0" borderId="0" xfId="0" applyNumberFormat="1" applyFont="1"/>
    <xf numFmtId="0" fontId="2" fillId="0" borderId="0" xfId="258"/>
    <xf numFmtId="0" fontId="66" fillId="0" borderId="0" xfId="0" applyFont="1" applyAlignment="1">
      <alignment vertical="center"/>
    </xf>
    <xf numFmtId="0" fontId="34" fillId="34" borderId="15" xfId="48" applyFill="1" applyBorder="1" applyAlignment="1" applyProtection="1"/>
    <xf numFmtId="3" fontId="32" fillId="0" borderId="0" xfId="85" applyNumberFormat="1" applyFont="1" applyFill="1"/>
    <xf numFmtId="0" fontId="47" fillId="0" borderId="0" xfId="0" applyFont="1" applyFill="1"/>
    <xf numFmtId="3" fontId="32" fillId="0" borderId="0" xfId="85" applyNumberFormat="1" applyFont="1" applyFill="1" applyBorder="1"/>
    <xf numFmtId="0" fontId="2" fillId="0" borderId="0" xfId="258" applyFill="1"/>
    <xf numFmtId="0" fontId="0" fillId="0" borderId="0" xfId="0" applyAlignment="1">
      <alignment wrapText="1"/>
    </xf>
    <xf numFmtId="0" fontId="0" fillId="0" borderId="16" xfId="0" applyBorder="1" applyAlignment="1"/>
    <xf numFmtId="0" fontId="52" fillId="0" borderId="0" xfId="0" applyFont="1" applyAlignment="1">
      <alignment wrapText="1"/>
    </xf>
    <xf numFmtId="0" fontId="32" fillId="0" borderId="18" xfId="0" quotePrefix="1" applyFont="1" applyBorder="1" applyAlignment="1">
      <alignment horizontal="left"/>
    </xf>
    <xf numFmtId="0" fontId="32" fillId="0" borderId="18" xfId="0" applyFont="1" applyBorder="1"/>
    <xf numFmtId="3" fontId="32" fillId="0" borderId="0" xfId="0" applyNumberFormat="1" applyFont="1"/>
    <xf numFmtId="0" fontId="32" fillId="0" borderId="0" xfId="0" quotePrefix="1" applyFont="1" applyBorder="1" applyAlignment="1">
      <alignment horizontal="left"/>
    </xf>
    <xf numFmtId="0" fontId="32" fillId="0" borderId="0" xfId="0" applyFont="1" applyBorder="1"/>
    <xf numFmtId="0" fontId="32" fillId="0" borderId="0" xfId="0" applyFont="1" applyAlignment="1">
      <alignment horizontal="left"/>
    </xf>
    <xf numFmtId="0" fontId="32" fillId="0" borderId="0" xfId="0" applyFont="1"/>
    <xf numFmtId="0" fontId="32" fillId="0" borderId="0" xfId="0" applyFont="1" applyFill="1" applyAlignment="1">
      <alignment horizontal="left"/>
    </xf>
    <xf numFmtId="0" fontId="32" fillId="0" borderId="0" xfId="0" applyFont="1" applyFill="1"/>
    <xf numFmtId="3" fontId="32" fillId="0" borderId="0" xfId="0" applyNumberFormat="1" applyFont="1" applyFill="1"/>
    <xf numFmtId="0" fontId="45" fillId="0" borderId="0" xfId="0" applyFont="1" applyAlignment="1">
      <alignment horizontal="left"/>
    </xf>
    <xf numFmtId="0" fontId="45" fillId="0" borderId="0" xfId="0" applyFont="1"/>
    <xf numFmtId="3" fontId="45" fillId="0" borderId="0" xfId="0" applyNumberFormat="1" applyFont="1"/>
    <xf numFmtId="3" fontId="45" fillId="0" borderId="16" xfId="0" applyNumberFormat="1" applyFont="1" applyBorder="1"/>
    <xf numFmtId="0" fontId="45" fillId="0" borderId="16" xfId="0" applyFont="1" applyBorder="1"/>
    <xf numFmtId="0" fontId="32" fillId="0" borderId="0" xfId="0" applyFont="1" applyBorder="1" applyAlignment="1">
      <alignment horizontal="left"/>
    </xf>
    <xf numFmtId="3" fontId="45" fillId="0" borderId="0" xfId="85" applyNumberFormat="1" applyFont="1" applyBorder="1" applyAlignment="1">
      <alignment horizontal="right"/>
    </xf>
    <xf numFmtId="0" fontId="42" fillId="0" borderId="0" xfId="0" applyFont="1"/>
    <xf numFmtId="3" fontId="67" fillId="0" borderId="16" xfId="94" applyNumberFormat="1" applyFont="1" applyBorder="1"/>
    <xf numFmtId="0" fontId="0" fillId="0" borderId="0" xfId="0" applyAlignment="1"/>
    <xf numFmtId="0" fontId="52" fillId="0" borderId="0" xfId="0" applyFont="1" applyAlignment="1"/>
    <xf numFmtId="3" fontId="32" fillId="34" borderId="0" xfId="85" applyNumberFormat="1" applyFont="1" applyFill="1" applyBorder="1"/>
    <xf numFmtId="0" fontId="0" fillId="0" borderId="0" xfId="0" applyAlignment="1">
      <alignment wrapText="1"/>
    </xf>
    <xf numFmtId="0" fontId="0" fillId="0" borderId="0" xfId="0" applyAlignment="1"/>
    <xf numFmtId="0" fontId="0" fillId="0" borderId="16" xfId="0" applyBorder="1" applyAlignment="1"/>
    <xf numFmtId="0" fontId="52" fillId="0" borderId="0" xfId="0" applyFont="1" applyAlignment="1">
      <alignment wrapText="1"/>
    </xf>
    <xf numFmtId="3" fontId="68" fillId="0" borderId="0" xfId="83" applyNumberFormat="1" applyFont="1"/>
    <xf numFmtId="0" fontId="32" fillId="0" borderId="0" xfId="95" applyFont="1" applyBorder="1" applyAlignment="1">
      <alignment horizontal="right"/>
    </xf>
    <xf numFmtId="3" fontId="32" fillId="0" borderId="0" xfId="0" applyNumberFormat="1" applyFont="1" applyBorder="1"/>
    <xf numFmtId="0" fontId="69" fillId="0" borderId="0" xfId="48" applyFont="1" applyAlignment="1" applyProtection="1">
      <alignment horizontal="left"/>
    </xf>
    <xf numFmtId="0" fontId="56" fillId="0" borderId="0" xfId="0" applyFont="1" applyAlignment="1"/>
    <xf numFmtId="0" fontId="70" fillId="0" borderId="0" xfId="85" applyFont="1" applyAlignment="1"/>
    <xf numFmtId="0" fontId="71" fillId="0" borderId="0" xfId="85" applyFont="1" applyAlignment="1"/>
    <xf numFmtId="0" fontId="56" fillId="0" borderId="0" xfId="0" applyFont="1" applyBorder="1" applyAlignment="1"/>
    <xf numFmtId="0" fontId="56" fillId="0" borderId="0" xfId="0" applyFont="1" applyAlignment="1">
      <alignment wrapText="1"/>
    </xf>
    <xf numFmtId="0" fontId="56" fillId="0" borderId="0" xfId="0" applyFont="1"/>
    <xf numFmtId="0" fontId="56" fillId="0" borderId="0" xfId="0" applyFont="1" applyAlignment="1">
      <alignment wrapText="1"/>
    </xf>
    <xf numFmtId="0" fontId="56" fillId="0" borderId="0" xfId="0" applyFont="1" applyAlignment="1"/>
    <xf numFmtId="0" fontId="0" fillId="0" borderId="0" xfId="0" applyAlignment="1"/>
    <xf numFmtId="0" fontId="0" fillId="0" borderId="16" xfId="0" applyBorder="1" applyAlignment="1"/>
    <xf numFmtId="0" fontId="52" fillId="0" borderId="0" xfId="0" applyFont="1" applyAlignment="1">
      <alignment wrapText="1"/>
    </xf>
    <xf numFmtId="0" fontId="0" fillId="0" borderId="0" xfId="0" applyAlignment="1">
      <alignment wrapText="1"/>
    </xf>
    <xf numFmtId="0" fontId="32" fillId="0" borderId="18" xfId="85" applyFont="1" applyBorder="1"/>
    <xf numFmtId="0" fontId="0" fillId="0" borderId="18" xfId="0" applyBorder="1"/>
    <xf numFmtId="0" fontId="43" fillId="0" borderId="18" xfId="85" applyFont="1" applyBorder="1" applyAlignment="1">
      <alignment horizontal="left" wrapText="1"/>
    </xf>
    <xf numFmtId="0" fontId="52" fillId="0" borderId="18" xfId="0" applyFont="1" applyBorder="1"/>
    <xf numFmtId="164" fontId="56" fillId="0" borderId="0" xfId="0" applyNumberFormat="1" applyFont="1"/>
    <xf numFmtId="164" fontId="32" fillId="0" borderId="0" xfId="0" applyNumberFormat="1" applyFont="1"/>
    <xf numFmtId="164" fontId="45" fillId="0" borderId="0" xfId="85" applyNumberFormat="1" applyFont="1"/>
    <xf numFmtId="4" fontId="32" fillId="0" borderId="0" xfId="85" applyNumberFormat="1" applyFont="1"/>
    <xf numFmtId="9" fontId="0" fillId="0" borderId="0" xfId="465" applyFont="1"/>
    <xf numFmtId="165" fontId="0" fillId="0" borderId="0" xfId="465" applyNumberFormat="1" applyFont="1"/>
    <xf numFmtId="0" fontId="56" fillId="0" borderId="0" xfId="0" applyFont="1" applyAlignment="1">
      <alignment wrapText="1"/>
    </xf>
    <xf numFmtId="0" fontId="56" fillId="0" borderId="0" xfId="0" applyFont="1" applyAlignment="1"/>
    <xf numFmtId="0" fontId="72" fillId="0" borderId="0" xfId="0" applyFont="1" applyFill="1" applyAlignment="1" applyProtection="1">
      <alignment horizontal="center" wrapText="1"/>
    </xf>
    <xf numFmtId="164" fontId="45" fillId="0" borderId="16" xfId="0" applyNumberFormat="1" applyFont="1" applyBorder="1"/>
    <xf numFmtId="0" fontId="0" fillId="0" borderId="0" xfId="0" applyAlignment="1"/>
    <xf numFmtId="0" fontId="0" fillId="0" borderId="16" xfId="0" applyBorder="1" applyAlignment="1"/>
    <xf numFmtId="0" fontId="52" fillId="0" borderId="0" xfId="0" applyFont="1" applyAlignment="1">
      <alignment wrapText="1"/>
    </xf>
    <xf numFmtId="0" fontId="0" fillId="0" borderId="0" xfId="0" applyAlignment="1">
      <alignment wrapText="1"/>
    </xf>
    <xf numFmtId="0" fontId="64" fillId="0" borderId="0" xfId="0" applyFont="1" applyAlignment="1">
      <alignment vertical="center" wrapText="1"/>
    </xf>
    <xf numFmtId="0" fontId="72" fillId="0" borderId="0" xfId="0" applyFont="1" applyFill="1" applyAlignment="1" applyProtection="1">
      <alignment wrapText="1"/>
    </xf>
    <xf numFmtId="0" fontId="56" fillId="0" borderId="0" xfId="0" applyFont="1" applyAlignment="1">
      <alignment vertical="center" wrapText="1"/>
    </xf>
    <xf numFmtId="0" fontId="56" fillId="0" borderId="0" xfId="0" applyFont="1" applyAlignment="1">
      <alignment vertical="center"/>
    </xf>
    <xf numFmtId="0" fontId="73" fillId="0" borderId="0" xfId="0" applyFont="1" applyAlignment="1">
      <alignment vertical="center"/>
    </xf>
    <xf numFmtId="49" fontId="24" fillId="0" borderId="0" xfId="42" applyNumberFormat="1" applyFill="1" applyAlignment="1" applyProtection="1"/>
    <xf numFmtId="0" fontId="25" fillId="0" borderId="0" xfId="0" applyFont="1" applyFill="1" applyBorder="1" applyAlignment="1">
      <alignment wrapText="1"/>
    </xf>
    <xf numFmtId="0" fontId="70" fillId="0" borderId="0" xfId="85" applyFont="1" applyAlignment="1">
      <alignment wrapText="1"/>
    </xf>
    <xf numFmtId="0" fontId="56" fillId="0" borderId="0" xfId="0" applyFont="1" applyAlignment="1">
      <alignment wrapText="1"/>
    </xf>
    <xf numFmtId="0" fontId="71" fillId="0" borderId="0" xfId="85" applyFont="1" applyAlignment="1">
      <alignment wrapText="1"/>
    </xf>
    <xf numFmtId="0" fontId="56" fillId="0" borderId="0" xfId="0" applyFont="1" applyAlignment="1"/>
    <xf numFmtId="0" fontId="35" fillId="0" borderId="0" xfId="85" applyFont="1" applyAlignment="1">
      <alignment wrapText="1"/>
    </xf>
    <xf numFmtId="0" fontId="0" fillId="0" borderId="0" xfId="0" applyAlignment="1">
      <alignment wrapText="1"/>
    </xf>
    <xf numFmtId="0" fontId="41" fillId="0" borderId="16" xfId="85" applyFont="1" applyBorder="1" applyAlignment="1">
      <alignment wrapText="1"/>
    </xf>
    <xf numFmtId="0" fontId="0" fillId="0" borderId="16" xfId="0" applyBorder="1" applyAlignment="1"/>
    <xf numFmtId="0" fontId="65" fillId="0" borderId="0" xfId="0" applyFont="1" applyAlignment="1">
      <alignment horizontal="left" vertical="center" wrapText="1"/>
    </xf>
    <xf numFmtId="0" fontId="64" fillId="0" borderId="0" xfId="0" applyFont="1" applyAlignment="1">
      <alignment horizontal="left" vertical="center" wrapText="1"/>
    </xf>
    <xf numFmtId="0" fontId="0" fillId="0" borderId="0" xfId="0" applyAlignment="1"/>
    <xf numFmtId="0" fontId="52" fillId="0" borderId="0" xfId="0" applyFont="1" applyAlignment="1">
      <alignment wrapText="1"/>
    </xf>
  </cellXfs>
  <cellStyles count="466">
    <cellStyle name="20 % - Dekorfärg1" xfId="18" builtinId="30" customBuiltin="1"/>
    <cellStyle name="20 % - Dekorfärg2" xfId="22" builtinId="34" customBuiltin="1"/>
    <cellStyle name="20 % - Dekorfärg3" xfId="26" builtinId="38" customBuiltin="1"/>
    <cellStyle name="20 % - Dekorfärg4" xfId="30" builtinId="42" customBuiltin="1"/>
    <cellStyle name="20 % - Dekorfärg5" xfId="34" builtinId="46" customBuiltin="1"/>
    <cellStyle name="20 % - Dekorfärg6" xfId="38" builtinId="50" customBuiltin="1"/>
    <cellStyle name="20% - Dekorfärg1 2" xfId="105"/>
    <cellStyle name="20% - Dekorfärg1 2 2" xfId="155"/>
    <cellStyle name="20% - Dekorfärg1 2 2 2" xfId="362"/>
    <cellStyle name="20% - Dekorfärg1 2 3" xfId="313"/>
    <cellStyle name="20% - Dekorfärg1 3" xfId="156"/>
    <cellStyle name="20% - Dekorfärg1 3 2" xfId="363"/>
    <cellStyle name="20% - Dekorfärg1 4" xfId="259"/>
    <cellStyle name="20% - Dekorfärg2 2" xfId="106"/>
    <cellStyle name="20% - Dekorfärg2 2 2" xfId="157"/>
    <cellStyle name="20% - Dekorfärg2 2 2 2" xfId="364"/>
    <cellStyle name="20% - Dekorfärg2 2 3" xfId="314"/>
    <cellStyle name="20% - Dekorfärg2 3" xfId="158"/>
    <cellStyle name="20% - Dekorfärg2 3 2" xfId="365"/>
    <cellStyle name="20% - Dekorfärg2 4" xfId="261"/>
    <cellStyle name="20% - Dekorfärg3 2" xfId="107"/>
    <cellStyle name="20% - Dekorfärg3 2 2" xfId="159"/>
    <cellStyle name="20% - Dekorfärg3 2 2 2" xfId="366"/>
    <cellStyle name="20% - Dekorfärg3 2 3" xfId="315"/>
    <cellStyle name="20% - Dekorfärg3 3" xfId="160"/>
    <cellStyle name="20% - Dekorfärg3 3 2" xfId="367"/>
    <cellStyle name="20% - Dekorfärg3 4" xfId="263"/>
    <cellStyle name="20% - Dekorfärg4 2" xfId="108"/>
    <cellStyle name="20% - Dekorfärg4 2 2" xfId="161"/>
    <cellStyle name="20% - Dekorfärg4 2 2 2" xfId="368"/>
    <cellStyle name="20% - Dekorfärg4 2 3" xfId="316"/>
    <cellStyle name="20% - Dekorfärg4 3" xfId="162"/>
    <cellStyle name="20% - Dekorfärg4 3 2" xfId="369"/>
    <cellStyle name="20% - Dekorfärg4 4" xfId="265"/>
    <cellStyle name="20% - Dekorfärg5 2" xfId="109"/>
    <cellStyle name="20% - Dekorfärg5 2 2" xfId="163"/>
    <cellStyle name="20% - Dekorfärg5 2 2 2" xfId="370"/>
    <cellStyle name="20% - Dekorfärg5 2 3" xfId="317"/>
    <cellStyle name="20% - Dekorfärg5 3" xfId="164"/>
    <cellStyle name="20% - Dekorfärg5 3 2" xfId="371"/>
    <cellStyle name="20% - Dekorfärg5 4" xfId="267"/>
    <cellStyle name="20% - Dekorfärg6 2" xfId="110"/>
    <cellStyle name="20% - Dekorfärg6 2 2" xfId="165"/>
    <cellStyle name="20% - Dekorfärg6 2 2 2" xfId="372"/>
    <cellStyle name="20% - Dekorfärg6 2 3" xfId="318"/>
    <cellStyle name="20% - Dekorfärg6 3" xfId="166"/>
    <cellStyle name="20% - Dekorfärg6 3 2" xfId="373"/>
    <cellStyle name="20% - Dekorfärg6 4" xfId="269"/>
    <cellStyle name="40 % - Dekorfärg1" xfId="19" builtinId="31" customBuiltin="1"/>
    <cellStyle name="40 % - Dekorfärg2" xfId="23" builtinId="35" customBuiltin="1"/>
    <cellStyle name="40 % - Dekorfärg3" xfId="27" builtinId="39" customBuiltin="1"/>
    <cellStyle name="40 % - Dekorfärg4" xfId="31" builtinId="43" customBuiltin="1"/>
    <cellStyle name="40 % - Dekorfärg5" xfId="35" builtinId="47" customBuiltin="1"/>
    <cellStyle name="40 % - Dekorfärg6" xfId="39" builtinId="51" customBuiltin="1"/>
    <cellStyle name="40% - Dekorfärg1 2" xfId="111"/>
    <cellStyle name="40% - Dekorfärg1 2 2" xfId="167"/>
    <cellStyle name="40% - Dekorfärg1 2 2 2" xfId="374"/>
    <cellStyle name="40% - Dekorfärg1 2 3" xfId="319"/>
    <cellStyle name="40% - Dekorfärg1 3" xfId="168"/>
    <cellStyle name="40% - Dekorfärg1 3 2" xfId="375"/>
    <cellStyle name="40% - Dekorfärg1 4" xfId="260"/>
    <cellStyle name="40% - Dekorfärg2 2" xfId="112"/>
    <cellStyle name="40% - Dekorfärg2 2 2" xfId="169"/>
    <cellStyle name="40% - Dekorfärg2 2 2 2" xfId="376"/>
    <cellStyle name="40% - Dekorfärg2 2 3" xfId="320"/>
    <cellStyle name="40% - Dekorfärg2 3" xfId="170"/>
    <cellStyle name="40% - Dekorfärg2 3 2" xfId="377"/>
    <cellStyle name="40% - Dekorfärg2 4" xfId="262"/>
    <cellStyle name="40% - Dekorfärg3 2" xfId="113"/>
    <cellStyle name="40% - Dekorfärg3 2 2" xfId="171"/>
    <cellStyle name="40% - Dekorfärg3 2 2 2" xfId="378"/>
    <cellStyle name="40% - Dekorfärg3 2 3" xfId="321"/>
    <cellStyle name="40% - Dekorfärg3 3" xfId="172"/>
    <cellStyle name="40% - Dekorfärg3 3 2" xfId="379"/>
    <cellStyle name="40% - Dekorfärg3 4" xfId="264"/>
    <cellStyle name="40% - Dekorfärg4 2" xfId="114"/>
    <cellStyle name="40% - Dekorfärg4 2 2" xfId="173"/>
    <cellStyle name="40% - Dekorfärg4 2 2 2" xfId="380"/>
    <cellStyle name="40% - Dekorfärg4 2 3" xfId="322"/>
    <cellStyle name="40% - Dekorfärg4 3" xfId="174"/>
    <cellStyle name="40% - Dekorfärg4 3 2" xfId="381"/>
    <cellStyle name="40% - Dekorfärg4 4" xfId="266"/>
    <cellStyle name="40% - Dekorfärg5 2" xfId="115"/>
    <cellStyle name="40% - Dekorfärg5 2 2" xfId="175"/>
    <cellStyle name="40% - Dekorfärg5 2 2 2" xfId="382"/>
    <cellStyle name="40% - Dekorfärg5 2 3" xfId="323"/>
    <cellStyle name="40% - Dekorfärg5 3" xfId="176"/>
    <cellStyle name="40% - Dekorfärg5 3 2" xfId="383"/>
    <cellStyle name="40% - Dekorfärg5 4" xfId="268"/>
    <cellStyle name="40% - Dekorfärg6 2" xfId="116"/>
    <cellStyle name="40% - Dekorfärg6 2 2" xfId="177"/>
    <cellStyle name="40% - Dekorfärg6 2 2 2" xfId="384"/>
    <cellStyle name="40% - Dekorfärg6 2 3" xfId="324"/>
    <cellStyle name="40% - Dekorfärg6 3" xfId="178"/>
    <cellStyle name="40% - Dekorfärg6 3 2" xfId="385"/>
    <cellStyle name="40% - Dekorfärg6 4" xfId="270"/>
    <cellStyle name="60 % - Dekorfärg1" xfId="20" builtinId="32" customBuiltin="1"/>
    <cellStyle name="60 % - Dekorfärg2" xfId="24" builtinId="36" customBuiltin="1"/>
    <cellStyle name="60 % - Dekorfärg3" xfId="28" builtinId="40" customBuiltin="1"/>
    <cellStyle name="60 % - Dekorfärg4" xfId="32" builtinId="44" customBuiltin="1"/>
    <cellStyle name="60 % - Dekorfärg5" xfId="36" builtinId="48" customBuiltin="1"/>
    <cellStyle name="60 % - Dekorfärg6" xfId="40" builtinId="52" customBuiltin="1"/>
    <cellStyle name="Anteckning 10" xfId="56"/>
    <cellStyle name="Anteckning 10 2" xfId="117"/>
    <cellStyle name="Anteckning 10 2 2" xfId="179"/>
    <cellStyle name="Anteckning 10 2 2 2" xfId="386"/>
    <cellStyle name="Anteckning 10 2 3" xfId="325"/>
    <cellStyle name="Anteckning 10 3" xfId="180"/>
    <cellStyle name="Anteckning 10 3 2" xfId="387"/>
    <cellStyle name="Anteckning 10 4" xfId="277"/>
    <cellStyle name="Anteckning 11" xfId="57"/>
    <cellStyle name="Anteckning 11 2" xfId="118"/>
    <cellStyle name="Anteckning 11 2 2" xfId="181"/>
    <cellStyle name="Anteckning 11 2 2 2" xfId="388"/>
    <cellStyle name="Anteckning 11 2 3" xfId="326"/>
    <cellStyle name="Anteckning 11 3" xfId="182"/>
    <cellStyle name="Anteckning 11 3 2" xfId="389"/>
    <cellStyle name="Anteckning 11 4" xfId="278"/>
    <cellStyle name="Anteckning 12" xfId="58"/>
    <cellStyle name="Anteckning 12 2" xfId="119"/>
    <cellStyle name="Anteckning 12 2 2" xfId="183"/>
    <cellStyle name="Anteckning 12 2 2 2" xfId="390"/>
    <cellStyle name="Anteckning 12 2 3" xfId="327"/>
    <cellStyle name="Anteckning 12 3" xfId="184"/>
    <cellStyle name="Anteckning 12 3 2" xfId="391"/>
    <cellStyle name="Anteckning 12 4" xfId="279"/>
    <cellStyle name="Anteckning 13" xfId="59"/>
    <cellStyle name="Anteckning 13 2" xfId="120"/>
    <cellStyle name="Anteckning 13 2 2" xfId="185"/>
    <cellStyle name="Anteckning 13 2 2 2" xfId="392"/>
    <cellStyle name="Anteckning 13 2 3" xfId="328"/>
    <cellStyle name="Anteckning 13 3" xfId="186"/>
    <cellStyle name="Anteckning 13 3 2" xfId="393"/>
    <cellStyle name="Anteckning 13 4" xfId="280"/>
    <cellStyle name="Anteckning 14" xfId="60"/>
    <cellStyle name="Anteckning 14 2" xfId="121"/>
    <cellStyle name="Anteckning 14 2 2" xfId="187"/>
    <cellStyle name="Anteckning 14 2 2 2" xfId="394"/>
    <cellStyle name="Anteckning 14 2 3" xfId="329"/>
    <cellStyle name="Anteckning 14 3" xfId="188"/>
    <cellStyle name="Anteckning 14 3 2" xfId="395"/>
    <cellStyle name="Anteckning 14 4" xfId="281"/>
    <cellStyle name="Anteckning 15" xfId="61"/>
    <cellStyle name="Anteckning 15 2" xfId="122"/>
    <cellStyle name="Anteckning 15 2 2" xfId="189"/>
    <cellStyle name="Anteckning 15 2 2 2" xfId="396"/>
    <cellStyle name="Anteckning 15 2 3" xfId="330"/>
    <cellStyle name="Anteckning 15 3" xfId="190"/>
    <cellStyle name="Anteckning 15 3 2" xfId="397"/>
    <cellStyle name="Anteckning 15 4" xfId="282"/>
    <cellStyle name="Anteckning 16" xfId="62"/>
    <cellStyle name="Anteckning 16 2" xfId="123"/>
    <cellStyle name="Anteckning 16 2 2" xfId="191"/>
    <cellStyle name="Anteckning 16 2 2 2" xfId="398"/>
    <cellStyle name="Anteckning 16 2 3" xfId="331"/>
    <cellStyle name="Anteckning 16 3" xfId="192"/>
    <cellStyle name="Anteckning 16 3 2" xfId="399"/>
    <cellStyle name="Anteckning 16 4" xfId="283"/>
    <cellStyle name="Anteckning 17" xfId="63"/>
    <cellStyle name="Anteckning 17 2" xfId="124"/>
    <cellStyle name="Anteckning 17 2 2" xfId="193"/>
    <cellStyle name="Anteckning 17 2 2 2" xfId="400"/>
    <cellStyle name="Anteckning 17 2 3" xfId="332"/>
    <cellStyle name="Anteckning 17 3" xfId="194"/>
    <cellStyle name="Anteckning 17 3 2" xfId="401"/>
    <cellStyle name="Anteckning 17 4" xfId="284"/>
    <cellStyle name="Anteckning 18" xfId="64"/>
    <cellStyle name="Anteckning 18 2" xfId="125"/>
    <cellStyle name="Anteckning 18 2 2" xfId="195"/>
    <cellStyle name="Anteckning 18 2 2 2" xfId="402"/>
    <cellStyle name="Anteckning 18 2 3" xfId="333"/>
    <cellStyle name="Anteckning 18 3" xfId="196"/>
    <cellStyle name="Anteckning 18 3 2" xfId="403"/>
    <cellStyle name="Anteckning 18 4" xfId="285"/>
    <cellStyle name="Anteckning 19" xfId="65"/>
    <cellStyle name="Anteckning 19 2" xfId="126"/>
    <cellStyle name="Anteckning 19 2 2" xfId="197"/>
    <cellStyle name="Anteckning 19 2 2 2" xfId="404"/>
    <cellStyle name="Anteckning 19 2 3" xfId="334"/>
    <cellStyle name="Anteckning 19 3" xfId="198"/>
    <cellStyle name="Anteckning 19 3 2" xfId="405"/>
    <cellStyle name="Anteckning 19 4" xfId="286"/>
    <cellStyle name="Anteckning 2" xfId="66"/>
    <cellStyle name="Anteckning 2 2" xfId="127"/>
    <cellStyle name="Anteckning 2 2 2" xfId="199"/>
    <cellStyle name="Anteckning 2 2 2 2" xfId="406"/>
    <cellStyle name="Anteckning 2 2 3" xfId="335"/>
    <cellStyle name="Anteckning 2 3" xfId="200"/>
    <cellStyle name="Anteckning 2 3 2" xfId="407"/>
    <cellStyle name="Anteckning 2 4" xfId="287"/>
    <cellStyle name="Anteckning 20" xfId="67"/>
    <cellStyle name="Anteckning 20 2" xfId="128"/>
    <cellStyle name="Anteckning 20 2 2" xfId="201"/>
    <cellStyle name="Anteckning 20 2 2 2" xfId="408"/>
    <cellStyle name="Anteckning 20 2 3" xfId="336"/>
    <cellStyle name="Anteckning 20 3" xfId="202"/>
    <cellStyle name="Anteckning 20 3 2" xfId="409"/>
    <cellStyle name="Anteckning 20 4" xfId="288"/>
    <cellStyle name="Anteckning 21" xfId="68"/>
    <cellStyle name="Anteckning 21 2" xfId="129"/>
    <cellStyle name="Anteckning 21 2 2" xfId="203"/>
    <cellStyle name="Anteckning 21 2 2 2" xfId="410"/>
    <cellStyle name="Anteckning 21 2 3" xfId="337"/>
    <cellStyle name="Anteckning 21 3" xfId="204"/>
    <cellStyle name="Anteckning 21 3 2" xfId="411"/>
    <cellStyle name="Anteckning 21 4" xfId="289"/>
    <cellStyle name="Anteckning 22" xfId="69"/>
    <cellStyle name="Anteckning 22 2" xfId="130"/>
    <cellStyle name="Anteckning 22 2 2" xfId="205"/>
    <cellStyle name="Anteckning 22 2 2 2" xfId="412"/>
    <cellStyle name="Anteckning 22 2 3" xfId="338"/>
    <cellStyle name="Anteckning 22 3" xfId="206"/>
    <cellStyle name="Anteckning 22 3 2" xfId="413"/>
    <cellStyle name="Anteckning 22 4" xfId="290"/>
    <cellStyle name="Anteckning 23" xfId="70"/>
    <cellStyle name="Anteckning 23 2" xfId="131"/>
    <cellStyle name="Anteckning 23 2 2" xfId="207"/>
    <cellStyle name="Anteckning 23 2 2 2" xfId="414"/>
    <cellStyle name="Anteckning 23 2 3" xfId="339"/>
    <cellStyle name="Anteckning 23 3" xfId="208"/>
    <cellStyle name="Anteckning 23 3 2" xfId="415"/>
    <cellStyle name="Anteckning 23 4" xfId="291"/>
    <cellStyle name="Anteckning 24" xfId="71"/>
    <cellStyle name="Anteckning 24 2" xfId="132"/>
    <cellStyle name="Anteckning 24 2 2" xfId="209"/>
    <cellStyle name="Anteckning 24 2 2 2" xfId="416"/>
    <cellStyle name="Anteckning 24 2 3" xfId="340"/>
    <cellStyle name="Anteckning 24 3" xfId="210"/>
    <cellStyle name="Anteckning 24 3 2" xfId="417"/>
    <cellStyle name="Anteckning 24 4" xfId="292"/>
    <cellStyle name="Anteckning 25" xfId="72"/>
    <cellStyle name="Anteckning 25 2" xfId="133"/>
    <cellStyle name="Anteckning 25 2 2" xfId="211"/>
    <cellStyle name="Anteckning 25 2 2 2" xfId="418"/>
    <cellStyle name="Anteckning 25 2 3" xfId="341"/>
    <cellStyle name="Anteckning 25 3" xfId="212"/>
    <cellStyle name="Anteckning 25 3 2" xfId="419"/>
    <cellStyle name="Anteckning 25 4" xfId="293"/>
    <cellStyle name="Anteckning 26" xfId="73"/>
    <cellStyle name="Anteckning 26 2" xfId="134"/>
    <cellStyle name="Anteckning 26 2 2" xfId="213"/>
    <cellStyle name="Anteckning 26 2 2 2" xfId="420"/>
    <cellStyle name="Anteckning 26 2 3" xfId="342"/>
    <cellStyle name="Anteckning 26 3" xfId="214"/>
    <cellStyle name="Anteckning 26 3 2" xfId="421"/>
    <cellStyle name="Anteckning 26 4" xfId="294"/>
    <cellStyle name="Anteckning 27" xfId="74"/>
    <cellStyle name="Anteckning 27 2" xfId="135"/>
    <cellStyle name="Anteckning 27 2 2" xfId="215"/>
    <cellStyle name="Anteckning 27 2 2 2" xfId="422"/>
    <cellStyle name="Anteckning 27 2 3" xfId="343"/>
    <cellStyle name="Anteckning 27 3" xfId="216"/>
    <cellStyle name="Anteckning 27 3 2" xfId="423"/>
    <cellStyle name="Anteckning 27 4" xfId="295"/>
    <cellStyle name="Anteckning 28" xfId="75"/>
    <cellStyle name="Anteckning 28 2" xfId="136"/>
    <cellStyle name="Anteckning 28 2 2" xfId="217"/>
    <cellStyle name="Anteckning 28 2 2 2" xfId="424"/>
    <cellStyle name="Anteckning 28 2 3" xfId="344"/>
    <cellStyle name="Anteckning 28 3" xfId="218"/>
    <cellStyle name="Anteckning 28 3 2" xfId="425"/>
    <cellStyle name="Anteckning 28 4" xfId="296"/>
    <cellStyle name="Anteckning 3" xfId="76"/>
    <cellStyle name="Anteckning 3 2" xfId="137"/>
    <cellStyle name="Anteckning 3 2 2" xfId="219"/>
    <cellStyle name="Anteckning 3 2 2 2" xfId="426"/>
    <cellStyle name="Anteckning 3 2 3" xfId="345"/>
    <cellStyle name="Anteckning 3 3" xfId="220"/>
    <cellStyle name="Anteckning 3 3 2" xfId="427"/>
    <cellStyle name="Anteckning 3 4" xfId="297"/>
    <cellStyle name="Anteckning 4" xfId="77"/>
    <cellStyle name="Anteckning 4 2" xfId="138"/>
    <cellStyle name="Anteckning 4 2 2" xfId="221"/>
    <cellStyle name="Anteckning 4 2 2 2" xfId="428"/>
    <cellStyle name="Anteckning 4 2 3" xfId="346"/>
    <cellStyle name="Anteckning 4 3" xfId="222"/>
    <cellStyle name="Anteckning 4 3 2" xfId="429"/>
    <cellStyle name="Anteckning 4 4" xfId="298"/>
    <cellStyle name="Anteckning 5" xfId="78"/>
    <cellStyle name="Anteckning 5 2" xfId="139"/>
    <cellStyle name="Anteckning 5 2 2" xfId="223"/>
    <cellStyle name="Anteckning 5 2 2 2" xfId="430"/>
    <cellStyle name="Anteckning 5 2 3" xfId="347"/>
    <cellStyle name="Anteckning 5 3" xfId="224"/>
    <cellStyle name="Anteckning 5 3 2" xfId="431"/>
    <cellStyle name="Anteckning 5 4" xfId="299"/>
    <cellStyle name="Anteckning 6" xfId="79"/>
    <cellStyle name="Anteckning 6 2" xfId="140"/>
    <cellStyle name="Anteckning 6 2 2" xfId="225"/>
    <cellStyle name="Anteckning 6 2 2 2" xfId="432"/>
    <cellStyle name="Anteckning 6 2 3" xfId="348"/>
    <cellStyle name="Anteckning 6 3" xfId="226"/>
    <cellStyle name="Anteckning 6 3 2" xfId="433"/>
    <cellStyle name="Anteckning 6 4" xfId="300"/>
    <cellStyle name="Anteckning 7" xfId="80"/>
    <cellStyle name="Anteckning 7 2" xfId="141"/>
    <cellStyle name="Anteckning 7 2 2" xfId="227"/>
    <cellStyle name="Anteckning 7 2 2 2" xfId="434"/>
    <cellStyle name="Anteckning 7 2 3" xfId="349"/>
    <cellStyle name="Anteckning 7 3" xfId="228"/>
    <cellStyle name="Anteckning 7 3 2" xfId="435"/>
    <cellStyle name="Anteckning 7 4" xfId="301"/>
    <cellStyle name="Anteckning 8" xfId="81"/>
    <cellStyle name="Anteckning 8 2" xfId="142"/>
    <cellStyle name="Anteckning 8 2 2" xfId="229"/>
    <cellStyle name="Anteckning 8 2 2 2" xfId="436"/>
    <cellStyle name="Anteckning 8 2 3" xfId="350"/>
    <cellStyle name="Anteckning 8 3" xfId="230"/>
    <cellStyle name="Anteckning 8 3 2" xfId="437"/>
    <cellStyle name="Anteckning 8 4" xfId="302"/>
    <cellStyle name="Anteckning 9" xfId="82"/>
    <cellStyle name="Anteckning 9 2" xfId="143"/>
    <cellStyle name="Anteckning 9 2 2" xfId="231"/>
    <cellStyle name="Anteckning 9 2 2 2" xfId="438"/>
    <cellStyle name="Anteckning 9 2 3" xfId="351"/>
    <cellStyle name="Anteckning 9 3" xfId="232"/>
    <cellStyle name="Anteckning 9 3 2" xfId="439"/>
    <cellStyle name="Anteckning 9 4" xfId="303"/>
    <cellStyle name="Beräkning" xfId="11" builtinId="22" customBuiltin="1"/>
    <cellStyle name="Bra" xfId="6" builtinId="26" customBuiltin="1"/>
    <cellStyle name="Dekorfärg1" xfId="17" builtinId="29" customBuiltin="1"/>
    <cellStyle name="Dekorfärg2" xfId="21" builtinId="33" customBuiltin="1"/>
    <cellStyle name="Dekorfärg3" xfId="25" builtinId="37" customBuiltin="1"/>
    <cellStyle name="Dekorfärg4" xfId="29" builtinId="41" customBuiltin="1"/>
    <cellStyle name="Dekorfärg5" xfId="33" builtinId="45" customBuiltin="1"/>
    <cellStyle name="Dekorfärg6" xfId="37" builtinId="49" customBuiltin="1"/>
    <cellStyle name="Dålig" xfId="7" builtinId="27" customBuiltin="1"/>
    <cellStyle name="Förklarande text" xfId="15" builtinId="53" customBuiltin="1"/>
    <cellStyle name="Hyperlänk" xfId="48" builtinId="8"/>
    <cellStyle name="Hyperlänk 2" xfId="47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 customBuiltin="1"/>
    <cellStyle name="Normal 10" xfId="83"/>
    <cellStyle name="Normal 10 2" xfId="144"/>
    <cellStyle name="Normal 10 2 2" xfId="233"/>
    <cellStyle name="Normal 10 2 2 2" xfId="440"/>
    <cellStyle name="Normal 10 2 3" xfId="352"/>
    <cellStyle name="Normal 10 3" xfId="234"/>
    <cellStyle name="Normal 10 3 2" xfId="441"/>
    <cellStyle name="Normal 10 4" xfId="304"/>
    <cellStyle name="Normal 11" xfId="84"/>
    <cellStyle name="Normal 12" xfId="85"/>
    <cellStyle name="Normal 12 2" xfId="86"/>
    <cellStyle name="Normal 13" xfId="55"/>
    <cellStyle name="Normal 14" xfId="104"/>
    <cellStyle name="Normal 14 2" xfId="154"/>
    <cellStyle name="Normal 15" xfId="258"/>
    <cellStyle name="Normal 17" xfId="87"/>
    <cellStyle name="Normal 17 2" xfId="145"/>
    <cellStyle name="Normal 17 2 2" xfId="235"/>
    <cellStyle name="Normal 17 2 2 2" xfId="442"/>
    <cellStyle name="Normal 17 2 3" xfId="353"/>
    <cellStyle name="Normal 17 3" xfId="236"/>
    <cellStyle name="Normal 17 3 2" xfId="443"/>
    <cellStyle name="Normal 17 4" xfId="305"/>
    <cellStyle name="Normal 18" xfId="88"/>
    <cellStyle name="Normal 18 2" xfId="146"/>
    <cellStyle name="Normal 18 2 2" xfId="237"/>
    <cellStyle name="Normal 18 2 2 2" xfId="444"/>
    <cellStyle name="Normal 18 2 3" xfId="354"/>
    <cellStyle name="Normal 18 3" xfId="238"/>
    <cellStyle name="Normal 18 3 2" xfId="445"/>
    <cellStyle name="Normal 18 4" xfId="306"/>
    <cellStyle name="Normal 19" xfId="89"/>
    <cellStyle name="Normal 19 2" xfId="147"/>
    <cellStyle name="Normal 19 2 2" xfId="239"/>
    <cellStyle name="Normal 19 2 2 2" xfId="446"/>
    <cellStyle name="Normal 19 2 3" xfId="355"/>
    <cellStyle name="Normal 19 3" xfId="240"/>
    <cellStyle name="Normal 19 3 2" xfId="447"/>
    <cellStyle name="Normal 19 4" xfId="307"/>
    <cellStyle name="Normal 2" xfId="42"/>
    <cellStyle name="Normal 2 2" xfId="90"/>
    <cellStyle name="Normal 2 2 2" xfId="241"/>
    <cellStyle name="Normal 2 2 2 2" xfId="448"/>
    <cellStyle name="Normal 2 2 3" xfId="308"/>
    <cellStyle name="Normal 2 3" xfId="148"/>
    <cellStyle name="Normal 2 3 2" xfId="242"/>
    <cellStyle name="Normal 2 3 2 2" xfId="449"/>
    <cellStyle name="Normal 2 3 3" xfId="356"/>
    <cellStyle name="Normal 20" xfId="91"/>
    <cellStyle name="Normal 20 2" xfId="149"/>
    <cellStyle name="Normal 20 2 2" xfId="243"/>
    <cellStyle name="Normal 20 2 2 2" xfId="450"/>
    <cellStyle name="Normal 20 2 3" xfId="357"/>
    <cellStyle name="Normal 20 3" xfId="244"/>
    <cellStyle name="Normal 20 3 2" xfId="451"/>
    <cellStyle name="Normal 20 4" xfId="309"/>
    <cellStyle name="Normal 21" xfId="92"/>
    <cellStyle name="Normal 21 2" xfId="150"/>
    <cellStyle name="Normal 21 2 2" xfId="245"/>
    <cellStyle name="Normal 21 2 2 2" xfId="452"/>
    <cellStyle name="Normal 21 2 3" xfId="358"/>
    <cellStyle name="Normal 21 3" xfId="246"/>
    <cellStyle name="Normal 21 3 2" xfId="453"/>
    <cellStyle name="Normal 21 4" xfId="310"/>
    <cellStyle name="Normal 22" xfId="93"/>
    <cellStyle name="Normal 22 2" xfId="151"/>
    <cellStyle name="Normal 22 2 2" xfId="247"/>
    <cellStyle name="Normal 22 2 2 2" xfId="454"/>
    <cellStyle name="Normal 22 2 3" xfId="359"/>
    <cellStyle name="Normal 22 3" xfId="248"/>
    <cellStyle name="Normal 22 3 2" xfId="455"/>
    <cellStyle name="Normal 22 4" xfId="311"/>
    <cellStyle name="Normal 29" xfId="94"/>
    <cellStyle name="Normal 29 2" xfId="152"/>
    <cellStyle name="Normal 29 2 2" xfId="249"/>
    <cellStyle name="Normal 29 2 2 2" xfId="456"/>
    <cellStyle name="Normal 29 2 3" xfId="360"/>
    <cellStyle name="Normal 29 3" xfId="250"/>
    <cellStyle name="Normal 29 3 2" xfId="457"/>
    <cellStyle name="Normal 29 4" xfId="312"/>
    <cellStyle name="Normal 3" xfId="43"/>
    <cellStyle name="Normal 3 2" xfId="51"/>
    <cellStyle name="Normal 3 3" xfId="95"/>
    <cellStyle name="Normal 4" xfId="44"/>
    <cellStyle name="Normal 4 2" xfId="52"/>
    <cellStyle name="Normal 4 2 2" xfId="251"/>
    <cellStyle name="Normal 4 2 2 2" xfId="458"/>
    <cellStyle name="Normal 4 2 3" xfId="274"/>
    <cellStyle name="Normal 4 3" xfId="153"/>
    <cellStyle name="Normal 4 3 2" xfId="252"/>
    <cellStyle name="Normal 4 3 2 2" xfId="459"/>
    <cellStyle name="Normal 4 3 3" xfId="361"/>
    <cellStyle name="Normal 4 4" xfId="253"/>
    <cellStyle name="Normal 4 4 2" xfId="460"/>
    <cellStyle name="Normal 4 5" xfId="271"/>
    <cellStyle name="Normal 5" xfId="45"/>
    <cellStyle name="Normal 5 2" xfId="53"/>
    <cellStyle name="Normal 5 2 2" xfId="97"/>
    <cellStyle name="Normal 5 2 3" xfId="254"/>
    <cellStyle name="Normal 5 2 3 2" xfId="461"/>
    <cellStyle name="Normal 5 2 4" xfId="275"/>
    <cellStyle name="Normal 5 3" xfId="96"/>
    <cellStyle name="Normal 5 4" xfId="255"/>
    <cellStyle name="Normal 5 4 2" xfId="462"/>
    <cellStyle name="Normal 5 5" xfId="272"/>
    <cellStyle name="Normal 6" xfId="46"/>
    <cellStyle name="Normal 6 2" xfId="54"/>
    <cellStyle name="Normal 6 2 2" xfId="256"/>
    <cellStyle name="Normal 6 2 2 2" xfId="463"/>
    <cellStyle name="Normal 6 2 3" xfId="276"/>
    <cellStyle name="Normal 6 3" xfId="98"/>
    <cellStyle name="Normal 6 4" xfId="257"/>
    <cellStyle name="Normal 6 4 2" xfId="464"/>
    <cellStyle name="Normal 6 5" xfId="273"/>
    <cellStyle name="Normal 7" xfId="50"/>
    <cellStyle name="Normal 7 2" xfId="99"/>
    <cellStyle name="Normal 8" xfId="49"/>
    <cellStyle name="Normal 8 2" xfId="101"/>
    <cellStyle name="Normal 8 3" xfId="100"/>
    <cellStyle name="Normal 9" xfId="41"/>
    <cellStyle name="Normal 9 2" xfId="103"/>
    <cellStyle name="Normal 9 3" xfId="102"/>
    <cellStyle name="Procent" xfId="465" builtinId="5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6" builtinId="25" customBuiltin="1"/>
    <cellStyle name="Utdata" xfId="10" builtinId="21" customBuiltin="1"/>
    <cellStyle name="Varnings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Stockholm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'4'!$AB$8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'4'!$AE$8:$AO$8</c:f>
              <c:numCache>
                <c:formatCode>#,##0</c:formatCode>
                <c:ptCount val="11"/>
                <c:pt idx="0">
                  <c:v>10.433124388248284</c:v>
                </c:pt>
                <c:pt idx="1">
                  <c:v>10.027966099300885</c:v>
                </c:pt>
                <c:pt idx="2">
                  <c:v>9.2407605383989484</c:v>
                </c:pt>
                <c:pt idx="3">
                  <c:v>7.5695868120989784</c:v>
                </c:pt>
                <c:pt idx="4">
                  <c:v>7.4403924313217802</c:v>
                </c:pt>
                <c:pt idx="5">
                  <c:v>7.5621199639625232</c:v>
                </c:pt>
                <c:pt idx="6">
                  <c:v>7.455639831817888</c:v>
                </c:pt>
                <c:pt idx="7">
                  <c:v>7.6103410892379078</c:v>
                </c:pt>
                <c:pt idx="8">
                  <c:v>7.3358945599398968</c:v>
                </c:pt>
                <c:pt idx="9">
                  <c:v>6.5606005501027198</c:v>
                </c:pt>
                <c:pt idx="10">
                  <c:v>6.3568870992990973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AA-4EDD-91BB-7FC755BB6DF5}"/>
            </c:ext>
          </c:extLst>
        </c:ser>
        <c:ser>
          <c:idx val="1"/>
          <c:order val="1"/>
          <c:tx>
            <c:strRef>
              <c:f>'4'!$AB$9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'4'!$AE$9:$AO$9</c:f>
              <c:numCache>
                <c:formatCode>#,##0</c:formatCode>
                <c:ptCount val="11"/>
                <c:pt idx="0">
                  <c:v>17.785232900007717</c:v>
                </c:pt>
                <c:pt idx="1">
                  <c:v>16.702221012128021</c:v>
                </c:pt>
                <c:pt idx="2">
                  <c:v>16.888126962148927</c:v>
                </c:pt>
                <c:pt idx="3">
                  <c:v>13.670042710419553</c:v>
                </c:pt>
                <c:pt idx="4">
                  <c:v>12.315437751795377</c:v>
                </c:pt>
                <c:pt idx="5">
                  <c:v>13.437608447090225</c:v>
                </c:pt>
                <c:pt idx="6">
                  <c:v>12.512164149608024</c:v>
                </c:pt>
                <c:pt idx="7">
                  <c:v>14.195033486614298</c:v>
                </c:pt>
                <c:pt idx="8">
                  <c:v>12.618866251119673</c:v>
                </c:pt>
                <c:pt idx="9">
                  <c:v>11.539439107915854</c:v>
                </c:pt>
                <c:pt idx="10">
                  <c:v>10.740244158518026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AA-4EDD-91BB-7FC755BB6DF5}"/>
            </c:ext>
          </c:extLst>
        </c:ser>
        <c:ser>
          <c:idx val="2"/>
          <c:order val="2"/>
          <c:tx>
            <c:strRef>
              <c:f>'4'!$AB$10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'4'!$AE$10:$AO$10</c:f>
              <c:numCache>
                <c:formatCode>#,##0</c:formatCode>
                <c:ptCount val="11"/>
                <c:pt idx="0">
                  <c:v>9.7445267832878333</c:v>
                </c:pt>
                <c:pt idx="1">
                  <c:v>9.5472653785329875</c:v>
                </c:pt>
                <c:pt idx="2">
                  <c:v>8.1984717214977447</c:v>
                </c:pt>
                <c:pt idx="3">
                  <c:v>6.5227824189398484</c:v>
                </c:pt>
                <c:pt idx="4">
                  <c:v>6.8070167447874041</c:v>
                </c:pt>
                <c:pt idx="5">
                  <c:v>6.9989020980395589</c:v>
                </c:pt>
                <c:pt idx="6">
                  <c:v>7.1750724390792735</c:v>
                </c:pt>
                <c:pt idx="7">
                  <c:v>7.3613114123103571</c:v>
                </c:pt>
                <c:pt idx="8">
                  <c:v>7.4478437954924068</c:v>
                </c:pt>
                <c:pt idx="9">
                  <c:v>6.5002026911355886</c:v>
                </c:pt>
                <c:pt idx="10">
                  <c:v>6.4627926829200897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AA-4EDD-91BB-7FC755BB6DF5}"/>
            </c:ext>
          </c:extLst>
        </c:ser>
        <c:ser>
          <c:idx val="3"/>
          <c:order val="3"/>
          <c:tx>
            <c:strRef>
              <c:f>'4'!$AB$11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'4'!$AE$11:$AO$11</c:f>
              <c:numCache>
                <c:formatCode>#,##0</c:formatCode>
                <c:ptCount val="11"/>
                <c:pt idx="0">
                  <c:v>0.85775597551161364</c:v>
                </c:pt>
                <c:pt idx="1">
                  <c:v>0.91073107261424813</c:v>
                </c:pt>
                <c:pt idx="2">
                  <c:v>0.83691653519492115</c:v>
                </c:pt>
                <c:pt idx="3">
                  <c:v>0.75820315807619565</c:v>
                </c:pt>
                <c:pt idx="4">
                  <c:v>0.78370788812253334</c:v>
                </c:pt>
                <c:pt idx="5">
                  <c:v>0.66983357573562174</c:v>
                </c:pt>
                <c:pt idx="6">
                  <c:v>0.63188803761430135</c:v>
                </c:pt>
                <c:pt idx="7">
                  <c:v>0.60196979125919448</c:v>
                </c:pt>
                <c:pt idx="8">
                  <c:v>0.55040967045576406</c:v>
                </c:pt>
                <c:pt idx="9">
                  <c:v>0.51085011206661646</c:v>
                </c:pt>
                <c:pt idx="10">
                  <c:v>0.45161353786607067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AA-4EDD-91BB-7FC755BB6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409728"/>
        <c:axId val="174790144"/>
      </c:barChart>
      <c:catAx>
        <c:axId val="146409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4790144"/>
        <c:crosses val="autoZero"/>
        <c:auto val="1"/>
        <c:lblAlgn val="ctr"/>
        <c:lblOffset val="100"/>
        <c:noMultiLvlLbl val="0"/>
      </c:catAx>
      <c:valAx>
        <c:axId val="174790144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koldioxidekvivalenter per miljoner kronor</a:t>
                </a:r>
              </a:p>
            </c:rich>
          </c:tx>
          <c:layout>
            <c:manualLayout>
              <c:xMode val="edge"/>
              <c:yMode val="edge"/>
              <c:x val="2.8259467629659779E-2"/>
              <c:y val="2.970297319160493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1464097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Värmland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'4'!$AB$92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'4'!$AE$92:$AO$92</c:f>
              <c:numCache>
                <c:formatCode>#,##0</c:formatCode>
                <c:ptCount val="11"/>
                <c:pt idx="0">
                  <c:v>19.979399452851396</c:v>
                </c:pt>
                <c:pt idx="1">
                  <c:v>21.349726255715385</c:v>
                </c:pt>
                <c:pt idx="2">
                  <c:v>20.128395679689376</c:v>
                </c:pt>
                <c:pt idx="3">
                  <c:v>18.080880715409119</c:v>
                </c:pt>
                <c:pt idx="4">
                  <c:v>16.664393815246271</c:v>
                </c:pt>
                <c:pt idx="5">
                  <c:v>15.309701742190658</c:v>
                </c:pt>
                <c:pt idx="6">
                  <c:v>14.80733833199678</c:v>
                </c:pt>
                <c:pt idx="7">
                  <c:v>14.008114329179268</c:v>
                </c:pt>
                <c:pt idx="8">
                  <c:v>12.910762852069066</c:v>
                </c:pt>
                <c:pt idx="9">
                  <c:v>12.293602196707063</c:v>
                </c:pt>
                <c:pt idx="10">
                  <c:v>11.186932536331648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30-412A-99AA-76222C08B8EE}"/>
            </c:ext>
          </c:extLst>
        </c:ser>
        <c:ser>
          <c:idx val="1"/>
          <c:order val="1"/>
          <c:tx>
            <c:strRef>
              <c:f>'4'!$AB$93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'4'!$AE$93:$AO$93</c:f>
              <c:numCache>
                <c:formatCode>#,##0</c:formatCode>
                <c:ptCount val="11"/>
                <c:pt idx="0">
                  <c:v>33.381589400807236</c:v>
                </c:pt>
                <c:pt idx="1">
                  <c:v>42.538167735315653</c:v>
                </c:pt>
                <c:pt idx="2">
                  <c:v>34.738707054097816</c:v>
                </c:pt>
                <c:pt idx="3">
                  <c:v>31.827551290816768</c:v>
                </c:pt>
                <c:pt idx="4">
                  <c:v>29.34654136931108</c:v>
                </c:pt>
                <c:pt idx="5">
                  <c:v>27.129320064175296</c:v>
                </c:pt>
                <c:pt idx="6">
                  <c:v>27.09956150920398</c:v>
                </c:pt>
                <c:pt idx="7">
                  <c:v>25.246688357104702</c:v>
                </c:pt>
                <c:pt idx="8">
                  <c:v>23.419408378993076</c:v>
                </c:pt>
                <c:pt idx="9">
                  <c:v>22.65701267531178</c:v>
                </c:pt>
                <c:pt idx="10">
                  <c:v>20.012440088394712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30-412A-99AA-76222C08B8EE}"/>
            </c:ext>
          </c:extLst>
        </c:ser>
        <c:ser>
          <c:idx val="2"/>
          <c:order val="2"/>
          <c:tx>
            <c:strRef>
              <c:f>'4'!$AB$94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'4'!$AE$94:$AO$94</c:f>
              <c:numCache>
                <c:formatCode>#,##0</c:formatCode>
                <c:ptCount val="11"/>
                <c:pt idx="0">
                  <c:v>10.11582461593985</c:v>
                </c:pt>
                <c:pt idx="1">
                  <c:v>9.5711897383299629</c:v>
                </c:pt>
                <c:pt idx="2">
                  <c:v>9.6949135509518314</c:v>
                </c:pt>
                <c:pt idx="3">
                  <c:v>8.6377597841524949</c:v>
                </c:pt>
                <c:pt idx="4">
                  <c:v>7.5138729175001284</c:v>
                </c:pt>
                <c:pt idx="5">
                  <c:v>6.9194571966886711</c:v>
                </c:pt>
                <c:pt idx="6">
                  <c:v>6.4538638054441648</c:v>
                </c:pt>
                <c:pt idx="7">
                  <c:v>6.0363260248078019</c:v>
                </c:pt>
                <c:pt idx="8">
                  <c:v>5.4848868901886201</c:v>
                </c:pt>
                <c:pt idx="9">
                  <c:v>4.850645146508759</c:v>
                </c:pt>
                <c:pt idx="10">
                  <c:v>4.6424627245217707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30-412A-99AA-76222C08B8EE}"/>
            </c:ext>
          </c:extLst>
        </c:ser>
        <c:ser>
          <c:idx val="3"/>
          <c:order val="3"/>
          <c:tx>
            <c:strRef>
              <c:f>'4'!$AB$95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'4'!$AE$95:$AO$95</c:f>
              <c:numCache>
                <c:formatCode>#,##0</c:formatCode>
                <c:ptCount val="11"/>
                <c:pt idx="0">
                  <c:v>1.1863610467475596</c:v>
                </c:pt>
                <c:pt idx="1">
                  <c:v>1.173823484270603</c:v>
                </c:pt>
                <c:pt idx="2">
                  <c:v>1.2158880225394364</c:v>
                </c:pt>
                <c:pt idx="3">
                  <c:v>1.102980190320981</c:v>
                </c:pt>
                <c:pt idx="4">
                  <c:v>1.0845617734719237</c:v>
                </c:pt>
                <c:pt idx="5">
                  <c:v>0.9655589406232904</c:v>
                </c:pt>
                <c:pt idx="6">
                  <c:v>0.89885010441641666</c:v>
                </c:pt>
                <c:pt idx="7">
                  <c:v>0.83875683796632639</c:v>
                </c:pt>
                <c:pt idx="8">
                  <c:v>0.77448279428231859</c:v>
                </c:pt>
                <c:pt idx="9">
                  <c:v>0.71768715425524243</c:v>
                </c:pt>
                <c:pt idx="10">
                  <c:v>0.62434660777291673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30-412A-99AA-76222C08B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294080"/>
        <c:axId val="165295616"/>
      </c:barChart>
      <c:catAx>
        <c:axId val="165294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295616"/>
        <c:crosses val="autoZero"/>
        <c:auto val="1"/>
        <c:lblAlgn val="ctr"/>
        <c:lblOffset val="100"/>
        <c:noMultiLvlLbl val="0"/>
      </c:catAx>
      <c:valAx>
        <c:axId val="165295616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algn="ctr" rtl="0">
                  <a:defRPr lang="en-US"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Ton per miljoner kronor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1652940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Örebro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'4'!$AB$100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'4'!$AE$100:$AO$100</c:f>
              <c:numCache>
                <c:formatCode>#,##0</c:formatCode>
                <c:ptCount val="11"/>
                <c:pt idx="0">
                  <c:v>21.652981747372859</c:v>
                </c:pt>
                <c:pt idx="1">
                  <c:v>22.779051036715874</c:v>
                </c:pt>
                <c:pt idx="2">
                  <c:v>21.664829367512212</c:v>
                </c:pt>
                <c:pt idx="3">
                  <c:v>19.235512155786946</c:v>
                </c:pt>
                <c:pt idx="4">
                  <c:v>18.905478842100383</c:v>
                </c:pt>
                <c:pt idx="5">
                  <c:v>18.427842326498208</c:v>
                </c:pt>
                <c:pt idx="6">
                  <c:v>16.514739567127776</c:v>
                </c:pt>
                <c:pt idx="7">
                  <c:v>15.348076957390671</c:v>
                </c:pt>
                <c:pt idx="8">
                  <c:v>15.60558069093319</c:v>
                </c:pt>
                <c:pt idx="9">
                  <c:v>14.683096519632635</c:v>
                </c:pt>
                <c:pt idx="10">
                  <c:v>13.732518044310806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51-4CCF-8F90-32E4F8A2E6DA}"/>
            </c:ext>
          </c:extLst>
        </c:ser>
        <c:ser>
          <c:idx val="1"/>
          <c:order val="1"/>
          <c:tx>
            <c:strRef>
              <c:f>'4'!$AB$101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'4'!$AE$101:$AO$101</c:f>
              <c:numCache>
                <c:formatCode>#,##0</c:formatCode>
                <c:ptCount val="11"/>
                <c:pt idx="0">
                  <c:v>45.427580074360229</c:v>
                </c:pt>
                <c:pt idx="1">
                  <c:v>53.347733217288301</c:v>
                </c:pt>
                <c:pt idx="2">
                  <c:v>46.601400160435787</c:v>
                </c:pt>
                <c:pt idx="3">
                  <c:v>39.928930244444693</c:v>
                </c:pt>
                <c:pt idx="4">
                  <c:v>40.785548156775285</c:v>
                </c:pt>
                <c:pt idx="5">
                  <c:v>41.453474648264084</c:v>
                </c:pt>
                <c:pt idx="6">
                  <c:v>38.639906828658866</c:v>
                </c:pt>
                <c:pt idx="7">
                  <c:v>37.141218716094414</c:v>
                </c:pt>
                <c:pt idx="8">
                  <c:v>40.902262808546823</c:v>
                </c:pt>
                <c:pt idx="9">
                  <c:v>36.800930724729362</c:v>
                </c:pt>
                <c:pt idx="10">
                  <c:v>33.907850593315949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51-4CCF-8F90-32E4F8A2E6DA}"/>
            </c:ext>
          </c:extLst>
        </c:ser>
        <c:ser>
          <c:idx val="2"/>
          <c:order val="2"/>
          <c:tx>
            <c:strRef>
              <c:f>'4'!$AB$102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'4'!$AE$102:$AO$102</c:f>
              <c:numCache>
                <c:formatCode>#,##0</c:formatCode>
                <c:ptCount val="11"/>
                <c:pt idx="0">
                  <c:v>7.5013588981501664</c:v>
                </c:pt>
                <c:pt idx="1">
                  <c:v>6.8289418213806936</c:v>
                </c:pt>
                <c:pt idx="2">
                  <c:v>7.2282249946476735</c:v>
                </c:pt>
                <c:pt idx="3">
                  <c:v>6.7800096823270746</c:v>
                </c:pt>
                <c:pt idx="4">
                  <c:v>6.1170313259942661</c:v>
                </c:pt>
                <c:pt idx="5">
                  <c:v>5.7688592016911606</c:v>
                </c:pt>
                <c:pt idx="6">
                  <c:v>4.9554156796674844</c:v>
                </c:pt>
                <c:pt idx="7">
                  <c:v>4.5946946270987761</c:v>
                </c:pt>
                <c:pt idx="8">
                  <c:v>3.6837415413245704</c:v>
                </c:pt>
                <c:pt idx="9">
                  <c:v>3.4186145956891085</c:v>
                </c:pt>
                <c:pt idx="10">
                  <c:v>3.2429657576551763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51-4CCF-8F90-32E4F8A2E6DA}"/>
            </c:ext>
          </c:extLst>
        </c:ser>
        <c:ser>
          <c:idx val="3"/>
          <c:order val="3"/>
          <c:tx>
            <c:strRef>
              <c:f>'4'!$AB$103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'4'!$AE$103:$AO$103</c:f>
              <c:numCache>
                <c:formatCode>#,##0</c:formatCode>
                <c:ptCount val="11"/>
                <c:pt idx="0">
                  <c:v>0.9922888054663449</c:v>
                </c:pt>
                <c:pt idx="1">
                  <c:v>0.99015047850371274</c:v>
                </c:pt>
                <c:pt idx="2">
                  <c:v>1.0062391863796216</c:v>
                </c:pt>
                <c:pt idx="3">
                  <c:v>0.93146105758829445</c:v>
                </c:pt>
                <c:pt idx="4">
                  <c:v>0.89586293332096345</c:v>
                </c:pt>
                <c:pt idx="5">
                  <c:v>0.80999093132115585</c:v>
                </c:pt>
                <c:pt idx="6">
                  <c:v>0.73343374133272865</c:v>
                </c:pt>
                <c:pt idx="7">
                  <c:v>0.66738900126156908</c:v>
                </c:pt>
                <c:pt idx="8">
                  <c:v>0.60367829064615108</c:v>
                </c:pt>
                <c:pt idx="9">
                  <c:v>0.55557031193422846</c:v>
                </c:pt>
                <c:pt idx="10">
                  <c:v>0.48248580170409594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51-4CCF-8F90-32E4F8A2E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339520"/>
        <c:axId val="165341056"/>
      </c:barChart>
      <c:catAx>
        <c:axId val="165339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341056"/>
        <c:crosses val="autoZero"/>
        <c:auto val="1"/>
        <c:lblAlgn val="ctr"/>
        <c:lblOffset val="100"/>
        <c:noMultiLvlLbl val="0"/>
      </c:catAx>
      <c:valAx>
        <c:axId val="165341056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miljoner kronor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16533952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Västmanland</a:t>
            </a:r>
          </a:p>
        </c:rich>
      </c:tx>
      <c:layout>
        <c:manualLayout>
          <c:xMode val="edge"/>
          <c:yMode val="edge"/>
          <c:x val="0.41405400574607004"/>
          <c:y val="5.1961900061938834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'4'!$AB$107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'4'!$AE$107:$AO$107</c:f>
              <c:numCache>
                <c:formatCode>#,##0</c:formatCode>
                <c:ptCount val="11"/>
                <c:pt idx="0">
                  <c:v>29.728032876967106</c:v>
                </c:pt>
                <c:pt idx="1">
                  <c:v>24.823088463404403</c:v>
                </c:pt>
                <c:pt idx="2">
                  <c:v>27.305824144067863</c:v>
                </c:pt>
                <c:pt idx="3">
                  <c:v>20.946401748320767</c:v>
                </c:pt>
                <c:pt idx="4">
                  <c:v>20.381223984316513</c:v>
                </c:pt>
                <c:pt idx="5">
                  <c:v>19.011174128296318</c:v>
                </c:pt>
                <c:pt idx="6">
                  <c:v>16.694817812025324</c:v>
                </c:pt>
                <c:pt idx="7">
                  <c:v>14.35756305194055</c:v>
                </c:pt>
                <c:pt idx="8">
                  <c:v>13.887755177789137</c:v>
                </c:pt>
                <c:pt idx="9">
                  <c:v>13.395966900089002</c:v>
                </c:pt>
                <c:pt idx="10">
                  <c:v>12.12363370639294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0-4693-8C01-D0C3C514EC5D}"/>
            </c:ext>
          </c:extLst>
        </c:ser>
        <c:ser>
          <c:idx val="1"/>
          <c:order val="1"/>
          <c:tx>
            <c:strRef>
              <c:f>'4'!$AB$108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'4'!$AE$108:$AO$108</c:f>
              <c:numCache>
                <c:formatCode>#,##0</c:formatCode>
                <c:ptCount val="11"/>
                <c:pt idx="0">
                  <c:v>61.873121786066193</c:v>
                </c:pt>
                <c:pt idx="1">
                  <c:v>54.345440397186429</c:v>
                </c:pt>
                <c:pt idx="2">
                  <c:v>59.531085138515564</c:v>
                </c:pt>
                <c:pt idx="3">
                  <c:v>42.979748123778855</c:v>
                </c:pt>
                <c:pt idx="4">
                  <c:v>43.74199843942057</c:v>
                </c:pt>
                <c:pt idx="5">
                  <c:v>42.447672575774774</c:v>
                </c:pt>
                <c:pt idx="6">
                  <c:v>38.012411367536536</c:v>
                </c:pt>
                <c:pt idx="7">
                  <c:v>29.823627304143695</c:v>
                </c:pt>
                <c:pt idx="8">
                  <c:v>30.195939488699327</c:v>
                </c:pt>
                <c:pt idx="9">
                  <c:v>29.905763443361717</c:v>
                </c:pt>
                <c:pt idx="10">
                  <c:v>26.313037491749153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00-4693-8C01-D0C3C514EC5D}"/>
            </c:ext>
          </c:extLst>
        </c:ser>
        <c:ser>
          <c:idx val="2"/>
          <c:order val="2"/>
          <c:tx>
            <c:strRef>
              <c:f>'4'!$AB$109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'4'!$AE$109:$AO$109</c:f>
              <c:numCache>
                <c:formatCode>#,##0</c:formatCode>
                <c:ptCount val="11"/>
                <c:pt idx="0">
                  <c:v>9.2511345653953434</c:v>
                </c:pt>
                <c:pt idx="1">
                  <c:v>7.5060986201547442</c:v>
                </c:pt>
                <c:pt idx="2">
                  <c:v>7.111431218046917</c:v>
                </c:pt>
                <c:pt idx="3">
                  <c:v>6.5042456915400084</c:v>
                </c:pt>
                <c:pt idx="4">
                  <c:v>5.7818178809565284</c:v>
                </c:pt>
                <c:pt idx="5">
                  <c:v>4.6518358472912409</c:v>
                </c:pt>
                <c:pt idx="6">
                  <c:v>4.2313634645338434</c:v>
                </c:pt>
                <c:pt idx="7">
                  <c:v>4.3637368493868252</c:v>
                </c:pt>
                <c:pt idx="8">
                  <c:v>3.9806600652593516</c:v>
                </c:pt>
                <c:pt idx="9">
                  <c:v>3.6409712552609266</c:v>
                </c:pt>
                <c:pt idx="10">
                  <c:v>3.6385197611670477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00-4693-8C01-D0C3C514EC5D}"/>
            </c:ext>
          </c:extLst>
        </c:ser>
        <c:ser>
          <c:idx val="3"/>
          <c:order val="3"/>
          <c:tx>
            <c:strRef>
              <c:f>'4'!$AB$110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'4'!$AE$110:$AO$110</c:f>
              <c:numCache>
                <c:formatCode>#,##0</c:formatCode>
                <c:ptCount val="11"/>
                <c:pt idx="0">
                  <c:v>1.2292976683656502</c:v>
                </c:pt>
                <c:pt idx="1">
                  <c:v>1.1690443000842807</c:v>
                </c:pt>
                <c:pt idx="2">
                  <c:v>1.1915596456228061</c:v>
                </c:pt>
                <c:pt idx="3">
                  <c:v>1.1121639922328723</c:v>
                </c:pt>
                <c:pt idx="4">
                  <c:v>1.1040596935540843</c:v>
                </c:pt>
                <c:pt idx="5">
                  <c:v>0.93754859235739141</c:v>
                </c:pt>
                <c:pt idx="6">
                  <c:v>0.82575052421938022</c:v>
                </c:pt>
                <c:pt idx="7">
                  <c:v>0.77730801273815109</c:v>
                </c:pt>
                <c:pt idx="8">
                  <c:v>0.7648728376802576</c:v>
                </c:pt>
                <c:pt idx="9">
                  <c:v>0.70104097219433603</c:v>
                </c:pt>
                <c:pt idx="10">
                  <c:v>0.60888612327513258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00-4693-8C01-D0C3C514E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606144"/>
        <c:axId val="165607680"/>
      </c:barChart>
      <c:catAx>
        <c:axId val="165606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607680"/>
        <c:crosses val="autoZero"/>
        <c:auto val="1"/>
        <c:lblAlgn val="ctr"/>
        <c:lblOffset val="100"/>
        <c:noMultiLvlLbl val="0"/>
      </c:catAx>
      <c:valAx>
        <c:axId val="165607680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miljoner kronor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16560614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Dalarna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'4'!$AB$114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'4'!$AE$114:$AO$114</c:f>
              <c:numCache>
                <c:formatCode>#,##0</c:formatCode>
                <c:ptCount val="11"/>
                <c:pt idx="0">
                  <c:v>23.089190516710264</c:v>
                </c:pt>
                <c:pt idx="1">
                  <c:v>22.188371300733394</c:v>
                </c:pt>
                <c:pt idx="2">
                  <c:v>22.606451067859972</c:v>
                </c:pt>
                <c:pt idx="3">
                  <c:v>20.322769166526857</c:v>
                </c:pt>
                <c:pt idx="4">
                  <c:v>19.858827085230665</c:v>
                </c:pt>
                <c:pt idx="5">
                  <c:v>19.667574220808916</c:v>
                </c:pt>
                <c:pt idx="6">
                  <c:v>18.371535115558512</c:v>
                </c:pt>
                <c:pt idx="7">
                  <c:v>16.837803912495179</c:v>
                </c:pt>
                <c:pt idx="8">
                  <c:v>16.402620217852714</c:v>
                </c:pt>
                <c:pt idx="9">
                  <c:v>15.845982994209949</c:v>
                </c:pt>
                <c:pt idx="10">
                  <c:v>14.552940038135274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D-4A99-82D1-0233E3D8D8B0}"/>
            </c:ext>
          </c:extLst>
        </c:ser>
        <c:ser>
          <c:idx val="1"/>
          <c:order val="1"/>
          <c:tx>
            <c:strRef>
              <c:f>'4'!$AB$115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'4'!$AE$115:$AO$115</c:f>
              <c:numCache>
                <c:formatCode>#,##0</c:formatCode>
                <c:ptCount val="11"/>
                <c:pt idx="0">
                  <c:v>41.998816539336744</c:v>
                </c:pt>
                <c:pt idx="1">
                  <c:v>44.983798630236777</c:v>
                </c:pt>
                <c:pt idx="2">
                  <c:v>45.49974883827386</c:v>
                </c:pt>
                <c:pt idx="3">
                  <c:v>39.897687438471984</c:v>
                </c:pt>
                <c:pt idx="4">
                  <c:v>42.951209538105211</c:v>
                </c:pt>
                <c:pt idx="5">
                  <c:v>44.187933522657808</c:v>
                </c:pt>
                <c:pt idx="6">
                  <c:v>41.714746586762793</c:v>
                </c:pt>
                <c:pt idx="7">
                  <c:v>37.258415117941738</c:v>
                </c:pt>
                <c:pt idx="8">
                  <c:v>37.463290087965852</c:v>
                </c:pt>
                <c:pt idx="9">
                  <c:v>37.520652948398229</c:v>
                </c:pt>
                <c:pt idx="10">
                  <c:v>34.044236251148469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D-4A99-82D1-0233E3D8D8B0}"/>
            </c:ext>
          </c:extLst>
        </c:ser>
        <c:ser>
          <c:idx val="2"/>
          <c:order val="2"/>
          <c:tx>
            <c:strRef>
              <c:f>'4'!$AB$116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'4'!$AE$116:$AO$116</c:f>
              <c:numCache>
                <c:formatCode>#,##0</c:formatCode>
                <c:ptCount val="11"/>
                <c:pt idx="0">
                  <c:v>9.1171497502742795</c:v>
                </c:pt>
                <c:pt idx="1">
                  <c:v>8.4761026124771721</c:v>
                </c:pt>
                <c:pt idx="2">
                  <c:v>8.4741200760821815</c:v>
                </c:pt>
                <c:pt idx="3">
                  <c:v>7.9136699814866969</c:v>
                </c:pt>
                <c:pt idx="4">
                  <c:v>6.955733284333947</c:v>
                </c:pt>
                <c:pt idx="5">
                  <c:v>6.4815280082263262</c:v>
                </c:pt>
                <c:pt idx="6">
                  <c:v>5.8960831484523881</c:v>
                </c:pt>
                <c:pt idx="7">
                  <c:v>4.9839766237798608</c:v>
                </c:pt>
                <c:pt idx="8">
                  <c:v>4.5858391827135749</c:v>
                </c:pt>
                <c:pt idx="9">
                  <c:v>4.1976619584411976</c:v>
                </c:pt>
                <c:pt idx="10">
                  <c:v>4.0393544618785047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D-4A99-82D1-0233E3D8D8B0}"/>
            </c:ext>
          </c:extLst>
        </c:ser>
        <c:ser>
          <c:idx val="3"/>
          <c:order val="3"/>
          <c:tx>
            <c:strRef>
              <c:f>'4'!$AB$117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'4'!$AE$117:$AO$117</c:f>
              <c:numCache>
                <c:formatCode>#,##0</c:formatCode>
                <c:ptCount val="11"/>
                <c:pt idx="0">
                  <c:v>0.92756595479414594</c:v>
                </c:pt>
                <c:pt idx="1">
                  <c:v>0.80446848394931514</c:v>
                </c:pt>
                <c:pt idx="2">
                  <c:v>0.7843503323912584</c:v>
                </c:pt>
                <c:pt idx="3">
                  <c:v>0.73040118874888804</c:v>
                </c:pt>
                <c:pt idx="4">
                  <c:v>0.68407592012654928</c:v>
                </c:pt>
                <c:pt idx="5">
                  <c:v>0.64693079312942536</c:v>
                </c:pt>
                <c:pt idx="6">
                  <c:v>0.59507302603420253</c:v>
                </c:pt>
                <c:pt idx="7">
                  <c:v>0.56205912815879655</c:v>
                </c:pt>
                <c:pt idx="8">
                  <c:v>0.52933129501362775</c:v>
                </c:pt>
                <c:pt idx="9">
                  <c:v>0.48908643719724215</c:v>
                </c:pt>
                <c:pt idx="10">
                  <c:v>0.42873989505166787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7D-4A99-82D1-0233E3D8D8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762176"/>
        <c:axId val="165763712"/>
      </c:barChart>
      <c:catAx>
        <c:axId val="165762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763712"/>
        <c:crosses val="autoZero"/>
        <c:auto val="1"/>
        <c:lblAlgn val="ctr"/>
        <c:lblOffset val="100"/>
        <c:noMultiLvlLbl val="0"/>
      </c:catAx>
      <c:valAx>
        <c:axId val="165763712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miljoner kronor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1657621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Västernorrland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'4'!$AB$128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'4'!$AE$128:$AO$128</c:f>
              <c:numCache>
                <c:formatCode>#,##0</c:formatCode>
                <c:ptCount val="11"/>
                <c:pt idx="0">
                  <c:v>24.584425259052242</c:v>
                </c:pt>
                <c:pt idx="1">
                  <c:v>22.629115619756629</c:v>
                </c:pt>
                <c:pt idx="2">
                  <c:v>23.85442388275013</c:v>
                </c:pt>
                <c:pt idx="3">
                  <c:v>23.041487908787623</c:v>
                </c:pt>
                <c:pt idx="4">
                  <c:v>20.800961463144173</c:v>
                </c:pt>
                <c:pt idx="5">
                  <c:v>19.085697440109481</c:v>
                </c:pt>
                <c:pt idx="6">
                  <c:v>17.965416356126319</c:v>
                </c:pt>
                <c:pt idx="7">
                  <c:v>16.485345624836505</c:v>
                </c:pt>
                <c:pt idx="8">
                  <c:v>15.770477888591371</c:v>
                </c:pt>
                <c:pt idx="9">
                  <c:v>15.158632592794316</c:v>
                </c:pt>
                <c:pt idx="10">
                  <c:v>14.367600950960172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8-4433-932C-C5C0F36D9BFD}"/>
            </c:ext>
          </c:extLst>
        </c:ser>
        <c:ser>
          <c:idx val="1"/>
          <c:order val="1"/>
          <c:tx>
            <c:strRef>
              <c:f>'4'!$AB$129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'4'!$AE$129:$AO$129</c:f>
              <c:numCache>
                <c:formatCode>#,##0</c:formatCode>
                <c:ptCount val="11"/>
                <c:pt idx="0">
                  <c:v>53.38836317079803</c:v>
                </c:pt>
                <c:pt idx="1">
                  <c:v>49.244848671199769</c:v>
                </c:pt>
                <c:pt idx="2">
                  <c:v>49.509631302032446</c:v>
                </c:pt>
                <c:pt idx="3">
                  <c:v>50.890699139422544</c:v>
                </c:pt>
                <c:pt idx="4">
                  <c:v>50.55426917608996</c:v>
                </c:pt>
                <c:pt idx="5">
                  <c:v>44.737813132325158</c:v>
                </c:pt>
                <c:pt idx="6">
                  <c:v>42.039590855129035</c:v>
                </c:pt>
                <c:pt idx="7">
                  <c:v>38.099413122621023</c:v>
                </c:pt>
                <c:pt idx="8">
                  <c:v>38.876253571415454</c:v>
                </c:pt>
                <c:pt idx="9">
                  <c:v>39.10868157477492</c:v>
                </c:pt>
                <c:pt idx="10">
                  <c:v>36.673041654234616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88-4433-932C-C5C0F36D9BFD}"/>
            </c:ext>
          </c:extLst>
        </c:ser>
        <c:ser>
          <c:idx val="2"/>
          <c:order val="2"/>
          <c:tx>
            <c:strRef>
              <c:f>'4'!$AB$130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'4'!$AE$130:$AO$130</c:f>
              <c:numCache>
                <c:formatCode>#,##0</c:formatCode>
                <c:ptCount val="11"/>
                <c:pt idx="0">
                  <c:v>8.6735679831932302</c:v>
                </c:pt>
                <c:pt idx="1">
                  <c:v>8.2122160051191102</c:v>
                </c:pt>
                <c:pt idx="2">
                  <c:v>8.7775065450619874</c:v>
                </c:pt>
                <c:pt idx="3">
                  <c:v>7.8886325095124334</c:v>
                </c:pt>
                <c:pt idx="4">
                  <c:v>6.7296479594765319</c:v>
                </c:pt>
                <c:pt idx="5">
                  <c:v>6.3425901238119069</c:v>
                </c:pt>
                <c:pt idx="6">
                  <c:v>5.8570932459023348</c:v>
                </c:pt>
                <c:pt idx="7">
                  <c:v>5.3443884476148282</c:v>
                </c:pt>
                <c:pt idx="8">
                  <c:v>4.8643069545638387</c:v>
                </c:pt>
                <c:pt idx="9">
                  <c:v>3.9025841093537177</c:v>
                </c:pt>
                <c:pt idx="10">
                  <c:v>3.745204727180238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88-4433-932C-C5C0F36D9BFD}"/>
            </c:ext>
          </c:extLst>
        </c:ser>
        <c:ser>
          <c:idx val="3"/>
          <c:order val="3"/>
          <c:tx>
            <c:strRef>
              <c:f>'4'!$AB$131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'4'!$AE$131:$AO$131</c:f>
              <c:numCache>
                <c:formatCode>#,##0</c:formatCode>
                <c:ptCount val="11"/>
                <c:pt idx="0">
                  <c:v>1.122295926683587</c:v>
                </c:pt>
                <c:pt idx="1">
                  <c:v>1.2779861794308562</c:v>
                </c:pt>
                <c:pt idx="2">
                  <c:v>1.2765818687190047</c:v>
                </c:pt>
                <c:pt idx="3">
                  <c:v>1.2316877547697911</c:v>
                </c:pt>
                <c:pt idx="4">
                  <c:v>1.165625388255076</c:v>
                </c:pt>
                <c:pt idx="5">
                  <c:v>1.0847646754394671</c:v>
                </c:pt>
                <c:pt idx="6">
                  <c:v>1.0387253412417827</c:v>
                </c:pt>
                <c:pt idx="7">
                  <c:v>0.99116559892600986</c:v>
                </c:pt>
                <c:pt idx="8">
                  <c:v>0.9401194247051754</c:v>
                </c:pt>
                <c:pt idx="9">
                  <c:v>0.87671868592920377</c:v>
                </c:pt>
                <c:pt idx="10">
                  <c:v>0.76318562192236961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88-4433-932C-C5C0F36D9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779328"/>
        <c:axId val="165780864"/>
      </c:barChart>
      <c:catAx>
        <c:axId val="165779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780864"/>
        <c:crosses val="autoZero"/>
        <c:auto val="1"/>
        <c:lblAlgn val="ctr"/>
        <c:lblOffset val="100"/>
        <c:noMultiLvlLbl val="0"/>
      </c:catAx>
      <c:valAx>
        <c:axId val="165780864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miljoner kronor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1657793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Västerbotten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'4'!$AB$142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'4'!$AE$142:$AO$142</c:f>
              <c:numCache>
                <c:formatCode>#,##0</c:formatCode>
                <c:ptCount val="11"/>
                <c:pt idx="0">
                  <c:v>21.233542546318564</c:v>
                </c:pt>
                <c:pt idx="1">
                  <c:v>22.556499515639082</c:v>
                </c:pt>
                <c:pt idx="2">
                  <c:v>18.946984201997154</c:v>
                </c:pt>
                <c:pt idx="3">
                  <c:v>19.114490949020972</c:v>
                </c:pt>
                <c:pt idx="4">
                  <c:v>17.76127904985956</c:v>
                </c:pt>
                <c:pt idx="5">
                  <c:v>17.4874450881467</c:v>
                </c:pt>
                <c:pt idx="6">
                  <c:v>16.468924949014109</c:v>
                </c:pt>
                <c:pt idx="7">
                  <c:v>15.425345816894586</c:v>
                </c:pt>
                <c:pt idx="8">
                  <c:v>14.105653884947973</c:v>
                </c:pt>
                <c:pt idx="9">
                  <c:v>13.309665348657161</c:v>
                </c:pt>
                <c:pt idx="10">
                  <c:v>12.635852074858503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A2-4281-BCE5-DFAF828F1FAA}"/>
            </c:ext>
          </c:extLst>
        </c:ser>
        <c:ser>
          <c:idx val="1"/>
          <c:order val="1"/>
          <c:tx>
            <c:strRef>
              <c:f>'4'!$AB$143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'4'!$AE$143:$AO$143</c:f>
              <c:numCache>
                <c:formatCode>#,##0</c:formatCode>
                <c:ptCount val="11"/>
                <c:pt idx="0">
                  <c:v>42.666657297304454</c:v>
                </c:pt>
                <c:pt idx="1">
                  <c:v>49.361086702622714</c:v>
                </c:pt>
                <c:pt idx="2">
                  <c:v>36.290269042601992</c:v>
                </c:pt>
                <c:pt idx="3">
                  <c:v>39.584812034248415</c:v>
                </c:pt>
                <c:pt idx="4">
                  <c:v>38.109296329177631</c:v>
                </c:pt>
                <c:pt idx="5">
                  <c:v>38.747010450327423</c:v>
                </c:pt>
                <c:pt idx="6">
                  <c:v>37.53080686178842</c:v>
                </c:pt>
                <c:pt idx="7">
                  <c:v>33.708730092654385</c:v>
                </c:pt>
                <c:pt idx="8">
                  <c:v>31.864217529084645</c:v>
                </c:pt>
                <c:pt idx="9">
                  <c:v>29.716370879990215</c:v>
                </c:pt>
                <c:pt idx="10">
                  <c:v>28.190968836646849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A2-4281-BCE5-DFAF828F1FAA}"/>
            </c:ext>
          </c:extLst>
        </c:ser>
        <c:ser>
          <c:idx val="2"/>
          <c:order val="2"/>
          <c:tx>
            <c:strRef>
              <c:f>'4'!$AB$144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'4'!$AE$144:$AO$144</c:f>
              <c:numCache>
                <c:formatCode>#,##0</c:formatCode>
                <c:ptCount val="11"/>
                <c:pt idx="0">
                  <c:v>8.660544339527096</c:v>
                </c:pt>
                <c:pt idx="1">
                  <c:v>8.6838159517701854</c:v>
                </c:pt>
                <c:pt idx="2">
                  <c:v>8.5546802151390615</c:v>
                </c:pt>
                <c:pt idx="3">
                  <c:v>7.8820592405165408</c:v>
                </c:pt>
                <c:pt idx="4">
                  <c:v>6.9957840118420176</c:v>
                </c:pt>
                <c:pt idx="5">
                  <c:v>6.5654632095206829</c:v>
                </c:pt>
                <c:pt idx="6">
                  <c:v>5.8563065476257554</c:v>
                </c:pt>
                <c:pt idx="7">
                  <c:v>5.4725759164747334</c:v>
                </c:pt>
                <c:pt idx="8">
                  <c:v>4.7897206695223868</c:v>
                </c:pt>
                <c:pt idx="9">
                  <c:v>4.1593597846542005</c:v>
                </c:pt>
                <c:pt idx="10">
                  <c:v>3.8642741497057278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A2-4281-BCE5-DFAF828F1FAA}"/>
            </c:ext>
          </c:extLst>
        </c:ser>
        <c:ser>
          <c:idx val="3"/>
          <c:order val="3"/>
          <c:tx>
            <c:strRef>
              <c:f>'4'!$AB$145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'4'!$AE$145:$AO$145</c:f>
              <c:numCache>
                <c:formatCode>#,##0</c:formatCode>
                <c:ptCount val="11"/>
                <c:pt idx="0">
                  <c:v>0.93870390530262138</c:v>
                </c:pt>
                <c:pt idx="1">
                  <c:v>0.99742977960171586</c:v>
                </c:pt>
                <c:pt idx="2">
                  <c:v>0.9461926939375056</c:v>
                </c:pt>
                <c:pt idx="3">
                  <c:v>0.85797865922009819</c:v>
                </c:pt>
                <c:pt idx="4">
                  <c:v>0.80197706667982294</c:v>
                </c:pt>
                <c:pt idx="5">
                  <c:v>0.74945375308270046</c:v>
                </c:pt>
                <c:pt idx="6">
                  <c:v>0.70694831978021389</c:v>
                </c:pt>
                <c:pt idx="7">
                  <c:v>0.65550696263148012</c:v>
                </c:pt>
                <c:pt idx="8">
                  <c:v>0.6062978609405556</c:v>
                </c:pt>
                <c:pt idx="9">
                  <c:v>0.56781983852474871</c:v>
                </c:pt>
                <c:pt idx="10">
                  <c:v>0.49459376983015724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A2-4281-BCE5-DFAF828F1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873920"/>
        <c:axId val="165879808"/>
      </c:barChart>
      <c:catAx>
        <c:axId val="165873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879808"/>
        <c:crosses val="autoZero"/>
        <c:auto val="1"/>
        <c:lblAlgn val="ctr"/>
        <c:lblOffset val="100"/>
        <c:noMultiLvlLbl val="0"/>
      </c:catAx>
      <c:valAx>
        <c:axId val="165879808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0"/>
                  <a:t>Ton per miljoner kronor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16587392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Norrbotten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'4'!$AB$149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'4'!$AE$149:$AO$149</c:f>
              <c:numCache>
                <c:formatCode>#,##0</c:formatCode>
                <c:ptCount val="11"/>
                <c:pt idx="0">
                  <c:v>62.521315167764172</c:v>
                </c:pt>
                <c:pt idx="1">
                  <c:v>60.241565789907405</c:v>
                </c:pt>
                <c:pt idx="2">
                  <c:v>59.086239053389619</c:v>
                </c:pt>
                <c:pt idx="3">
                  <c:v>55.68710143876725</c:v>
                </c:pt>
                <c:pt idx="4">
                  <c:v>54.93747386213213</c:v>
                </c:pt>
                <c:pt idx="5">
                  <c:v>53.473269738277089</c:v>
                </c:pt>
                <c:pt idx="6">
                  <c:v>52.922867825676683</c:v>
                </c:pt>
                <c:pt idx="7">
                  <c:v>47.136821879640578</c:v>
                </c:pt>
                <c:pt idx="8">
                  <c:v>52.905292081373865</c:v>
                </c:pt>
                <c:pt idx="9">
                  <c:v>49.987773229956005</c:v>
                </c:pt>
                <c:pt idx="10">
                  <c:v>42.536786123453467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36-4B0A-B70D-1B49AEEE3B17}"/>
            </c:ext>
          </c:extLst>
        </c:ser>
        <c:ser>
          <c:idx val="1"/>
          <c:order val="1"/>
          <c:tx>
            <c:strRef>
              <c:f>'4'!$AB$150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'4'!$AE$150:$AO$150</c:f>
              <c:numCache>
                <c:formatCode>#,##0</c:formatCode>
                <c:ptCount val="11"/>
                <c:pt idx="0">
                  <c:v>136.97657489854731</c:v>
                </c:pt>
                <c:pt idx="1">
                  <c:v>167.32008673582445</c:v>
                </c:pt>
                <c:pt idx="2">
                  <c:v>124.32952314275788</c:v>
                </c:pt>
                <c:pt idx="3">
                  <c:v>118.193983021761</c:v>
                </c:pt>
                <c:pt idx="4">
                  <c:v>127.21930744670638</c:v>
                </c:pt>
                <c:pt idx="5">
                  <c:v>129.41197166133148</c:v>
                </c:pt>
                <c:pt idx="6">
                  <c:v>138.21237585999197</c:v>
                </c:pt>
                <c:pt idx="7">
                  <c:v>126.56844035454459</c:v>
                </c:pt>
                <c:pt idx="8">
                  <c:v>149.23663202437575</c:v>
                </c:pt>
                <c:pt idx="9">
                  <c:v>127.68901475334188</c:v>
                </c:pt>
                <c:pt idx="10">
                  <c:v>106.97672904431501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36-4B0A-B70D-1B49AEEE3B17}"/>
            </c:ext>
          </c:extLst>
        </c:ser>
        <c:ser>
          <c:idx val="2"/>
          <c:order val="2"/>
          <c:tx>
            <c:strRef>
              <c:f>'4'!$AB$151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'4'!$AE$151:$AO$151</c:f>
              <c:numCache>
                <c:formatCode>#,##0</c:formatCode>
                <c:ptCount val="11"/>
                <c:pt idx="0">
                  <c:v>9.098377574422047</c:v>
                </c:pt>
                <c:pt idx="1">
                  <c:v>8.2710543764878057</c:v>
                </c:pt>
                <c:pt idx="2">
                  <c:v>8.0786939348269762</c:v>
                </c:pt>
                <c:pt idx="3">
                  <c:v>7.50863483222287</c:v>
                </c:pt>
                <c:pt idx="4">
                  <c:v>6.4063086799441633</c:v>
                </c:pt>
                <c:pt idx="5">
                  <c:v>5.951231085715591</c:v>
                </c:pt>
                <c:pt idx="6">
                  <c:v>5.5453000958354854</c:v>
                </c:pt>
                <c:pt idx="7">
                  <c:v>5.2832672782849199</c:v>
                </c:pt>
                <c:pt idx="8">
                  <c:v>4.5562634662466355</c:v>
                </c:pt>
                <c:pt idx="9">
                  <c:v>4.4014347915133163</c:v>
                </c:pt>
                <c:pt idx="10">
                  <c:v>3.8904143289527382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36-4B0A-B70D-1B49AEEE3B17}"/>
            </c:ext>
          </c:extLst>
        </c:ser>
        <c:ser>
          <c:idx val="3"/>
          <c:order val="3"/>
          <c:tx>
            <c:strRef>
              <c:f>'4'!$AB$152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'4'!$AE$152:$AO$152</c:f>
              <c:numCache>
                <c:formatCode>#,##0</c:formatCode>
                <c:ptCount val="11"/>
                <c:pt idx="0">
                  <c:v>2.2320745329779168</c:v>
                </c:pt>
                <c:pt idx="1">
                  <c:v>3.1183461689137357</c:v>
                </c:pt>
                <c:pt idx="2">
                  <c:v>2.4601794144247604</c:v>
                </c:pt>
                <c:pt idx="3">
                  <c:v>2.4996364931867303</c:v>
                </c:pt>
                <c:pt idx="4">
                  <c:v>2.1506066574526654</c:v>
                </c:pt>
                <c:pt idx="5">
                  <c:v>1.925930880960214</c:v>
                </c:pt>
                <c:pt idx="6">
                  <c:v>1.9358405361477835</c:v>
                </c:pt>
                <c:pt idx="7">
                  <c:v>2.1337792169902432</c:v>
                </c:pt>
                <c:pt idx="8">
                  <c:v>1.8025750131696539</c:v>
                </c:pt>
                <c:pt idx="9">
                  <c:v>1.8523853422770473</c:v>
                </c:pt>
                <c:pt idx="10">
                  <c:v>1.5903671678541118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36-4B0A-B70D-1B49AEEE3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919360"/>
        <c:axId val="165921152"/>
      </c:barChart>
      <c:catAx>
        <c:axId val="165919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921152"/>
        <c:crosses val="autoZero"/>
        <c:auto val="1"/>
        <c:lblAlgn val="ctr"/>
        <c:lblOffset val="100"/>
        <c:noMultiLvlLbl val="0"/>
      </c:catAx>
      <c:valAx>
        <c:axId val="1659211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miljoner kronor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1659193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Riket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'4'!$AB$165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'4'!$AE$165:$AO$165</c:f>
              <c:numCache>
                <c:formatCode>#,##0</c:formatCode>
                <c:ptCount val="11"/>
                <c:pt idx="0">
                  <c:v>20.283462525634189</c:v>
                </c:pt>
                <c:pt idx="1">
                  <c:v>19.454514910176329</c:v>
                </c:pt>
                <c:pt idx="2">
                  <c:v>19.75983124006439</c:v>
                </c:pt>
                <c:pt idx="3">
                  <c:v>17.321266242279204</c:v>
                </c:pt>
                <c:pt idx="4">
                  <c:v>16.381260200580581</c:v>
                </c:pt>
                <c:pt idx="5">
                  <c:v>15.713818387054667</c:v>
                </c:pt>
                <c:pt idx="6">
                  <c:v>14.81862988486402</c:v>
                </c:pt>
                <c:pt idx="7">
                  <c:v>14.300835367407617</c:v>
                </c:pt>
                <c:pt idx="8">
                  <c:v>13.567824647632968</c:v>
                </c:pt>
                <c:pt idx="9">
                  <c:v>12.602011821659787</c:v>
                </c:pt>
                <c:pt idx="10">
                  <c:v>11.893963031817608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31-4A17-B636-C5FC96F40191}"/>
            </c:ext>
          </c:extLst>
        </c:ser>
        <c:ser>
          <c:idx val="1"/>
          <c:order val="1"/>
          <c:tx>
            <c:strRef>
              <c:f>'4'!$AB$166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'4'!$AE$166:$AO$166</c:f>
              <c:numCache>
                <c:formatCode>#,##0</c:formatCode>
                <c:ptCount val="11"/>
                <c:pt idx="0">
                  <c:v>44.42323605247919</c:v>
                </c:pt>
                <c:pt idx="1">
                  <c:v>45.193811167461497</c:v>
                </c:pt>
                <c:pt idx="2">
                  <c:v>45.567723303732627</c:v>
                </c:pt>
                <c:pt idx="3">
                  <c:v>41.246668693503757</c:v>
                </c:pt>
                <c:pt idx="4">
                  <c:v>41.240602008578087</c:v>
                </c:pt>
                <c:pt idx="5">
                  <c:v>40.066493484504747</c:v>
                </c:pt>
                <c:pt idx="6">
                  <c:v>37.570361193715485</c:v>
                </c:pt>
                <c:pt idx="7">
                  <c:v>36.945638851181187</c:v>
                </c:pt>
                <c:pt idx="8">
                  <c:v>35.463501686636427</c:v>
                </c:pt>
                <c:pt idx="9">
                  <c:v>33.362999436080905</c:v>
                </c:pt>
                <c:pt idx="10">
                  <c:v>30.743277519462882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31-4A17-B636-C5FC96F40191}"/>
            </c:ext>
          </c:extLst>
        </c:ser>
        <c:ser>
          <c:idx val="2"/>
          <c:order val="2"/>
          <c:tx>
            <c:strRef>
              <c:f>'4'!$AB$167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'4'!$AE$167:$AO$167</c:f>
              <c:numCache>
                <c:formatCode>#,##0</c:formatCode>
                <c:ptCount val="11"/>
                <c:pt idx="0">
                  <c:v>10.916138027846401</c:v>
                </c:pt>
                <c:pt idx="1">
                  <c:v>10.441285000325729</c:v>
                </c:pt>
                <c:pt idx="2">
                  <c:v>9.8658502314301195</c:v>
                </c:pt>
                <c:pt idx="3">
                  <c:v>8.0160521294190872</c:v>
                </c:pt>
                <c:pt idx="4">
                  <c:v>7.2231595980066281</c:v>
                </c:pt>
                <c:pt idx="5">
                  <c:v>7.227249299428955</c:v>
                </c:pt>
                <c:pt idx="6">
                  <c:v>7.0624535608504297</c:v>
                </c:pt>
                <c:pt idx="7">
                  <c:v>7.2174039135953469</c:v>
                </c:pt>
                <c:pt idx="8">
                  <c:v>6.8532362579798436</c:v>
                </c:pt>
                <c:pt idx="9">
                  <c:v>5.9143209388522191</c:v>
                </c:pt>
                <c:pt idx="10">
                  <c:v>5.8782855361267137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31-4A17-B636-C5FC96F40191}"/>
            </c:ext>
          </c:extLst>
        </c:ser>
        <c:ser>
          <c:idx val="3"/>
          <c:order val="3"/>
          <c:tx>
            <c:strRef>
              <c:f>'4'!$AB$168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'4'!$AE$168:$AO$168</c:f>
              <c:numCache>
                <c:formatCode>#,##0</c:formatCode>
                <c:ptCount val="11"/>
                <c:pt idx="0">
                  <c:v>1.3572906556406761</c:v>
                </c:pt>
                <c:pt idx="1">
                  <c:v>1.4310196524052812</c:v>
                </c:pt>
                <c:pt idx="2">
                  <c:v>1.3256972751902325</c:v>
                </c:pt>
                <c:pt idx="3">
                  <c:v>1.2091118160718335</c:v>
                </c:pt>
                <c:pt idx="4">
                  <c:v>1.1497252429301708</c:v>
                </c:pt>
                <c:pt idx="5">
                  <c:v>1.0008473524660684</c:v>
                </c:pt>
                <c:pt idx="6">
                  <c:v>0.94392883182854337</c:v>
                </c:pt>
                <c:pt idx="7">
                  <c:v>0.9205808376528597</c:v>
                </c:pt>
                <c:pt idx="8">
                  <c:v>0.84289801550983801</c:v>
                </c:pt>
                <c:pt idx="9">
                  <c:v>0.78038706108009093</c:v>
                </c:pt>
                <c:pt idx="10">
                  <c:v>0.68116712711592775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31-4A17-B636-C5FC96F40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939072"/>
        <c:axId val="165940608"/>
      </c:barChart>
      <c:catAx>
        <c:axId val="16593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940608"/>
        <c:crosses val="autoZero"/>
        <c:auto val="1"/>
        <c:lblAlgn val="ctr"/>
        <c:lblOffset val="100"/>
        <c:noMultiLvlLbl val="0"/>
      </c:catAx>
      <c:valAx>
        <c:axId val="165940608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miljoner kronor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16593907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Gävleborg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'4'!$AB$121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'4'!$AE$121:$AO$121</c:f>
              <c:numCache>
                <c:formatCode>#,##0</c:formatCode>
                <c:ptCount val="11"/>
                <c:pt idx="0">
                  <c:v>20.677685621268814</c:v>
                </c:pt>
                <c:pt idx="1">
                  <c:v>20.223673917763033</c:v>
                </c:pt>
                <c:pt idx="2">
                  <c:v>20.315217442293324</c:v>
                </c:pt>
                <c:pt idx="3">
                  <c:v>19.156100910578079</c:v>
                </c:pt>
                <c:pt idx="4">
                  <c:v>17.547519180720354</c:v>
                </c:pt>
                <c:pt idx="5">
                  <c:v>16.551590885497266</c:v>
                </c:pt>
                <c:pt idx="6">
                  <c:v>15.01450901949087</c:v>
                </c:pt>
                <c:pt idx="7">
                  <c:v>14.09831018754195</c:v>
                </c:pt>
                <c:pt idx="8">
                  <c:v>13.43128689005319</c:v>
                </c:pt>
                <c:pt idx="9">
                  <c:v>13.019393292435751</c:v>
                </c:pt>
                <c:pt idx="10">
                  <c:v>11.803019112305471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9B-424E-98A6-ADCA77C03B54}"/>
            </c:ext>
          </c:extLst>
        </c:ser>
        <c:ser>
          <c:idx val="1"/>
          <c:order val="1"/>
          <c:tx>
            <c:strRef>
              <c:f>'4'!$AB$122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'4'!$AE$122:$AO$122</c:f>
              <c:numCache>
                <c:formatCode>#,##0</c:formatCode>
                <c:ptCount val="11"/>
                <c:pt idx="0">
                  <c:v>37.551607216326886</c:v>
                </c:pt>
                <c:pt idx="1">
                  <c:v>37.849450000359475</c:v>
                </c:pt>
                <c:pt idx="2">
                  <c:v>35.695809399597287</c:v>
                </c:pt>
                <c:pt idx="3">
                  <c:v>35.929462298304855</c:v>
                </c:pt>
                <c:pt idx="4">
                  <c:v>33.695798856873587</c:v>
                </c:pt>
                <c:pt idx="5">
                  <c:v>31.825618372229691</c:v>
                </c:pt>
                <c:pt idx="6">
                  <c:v>27.86939906641231</c:v>
                </c:pt>
                <c:pt idx="7">
                  <c:v>26.51350258856062</c:v>
                </c:pt>
                <c:pt idx="8">
                  <c:v>26.022859557656094</c:v>
                </c:pt>
                <c:pt idx="9">
                  <c:v>26.89990704962284</c:v>
                </c:pt>
                <c:pt idx="10">
                  <c:v>23.977176266451178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9B-424E-98A6-ADCA77C03B54}"/>
            </c:ext>
          </c:extLst>
        </c:ser>
        <c:ser>
          <c:idx val="2"/>
          <c:order val="2"/>
          <c:tx>
            <c:strRef>
              <c:f>'4'!$AB$123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'4'!$AE$123:$AO$123</c:f>
              <c:numCache>
                <c:formatCode>#,##0</c:formatCode>
                <c:ptCount val="11"/>
                <c:pt idx="0">
                  <c:v>8.8661032872821668</c:v>
                </c:pt>
                <c:pt idx="1">
                  <c:v>8.056546375383645</c:v>
                </c:pt>
                <c:pt idx="2">
                  <c:v>8.6417665169439246</c:v>
                </c:pt>
                <c:pt idx="3">
                  <c:v>8.3168117093670073</c:v>
                </c:pt>
                <c:pt idx="4">
                  <c:v>7.3943076396587966</c:v>
                </c:pt>
                <c:pt idx="5">
                  <c:v>6.611489700049912</c:v>
                </c:pt>
                <c:pt idx="6">
                  <c:v>6.0297293254711626</c:v>
                </c:pt>
                <c:pt idx="7">
                  <c:v>5.5049680383503201</c:v>
                </c:pt>
                <c:pt idx="8">
                  <c:v>5.0266154157486609</c:v>
                </c:pt>
                <c:pt idx="9">
                  <c:v>4.5949223988739698</c:v>
                </c:pt>
                <c:pt idx="10">
                  <c:v>4.2100388590829185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9B-424E-98A6-ADCA77C03B54}"/>
            </c:ext>
          </c:extLst>
        </c:ser>
        <c:ser>
          <c:idx val="3"/>
          <c:order val="3"/>
          <c:tx>
            <c:strRef>
              <c:f>'4'!$AB$124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'4'!$AE$124:$AO$124</c:f>
              <c:numCache>
                <c:formatCode>#,##0</c:formatCode>
                <c:ptCount val="11"/>
                <c:pt idx="0">
                  <c:v>1.2693438169642188</c:v>
                </c:pt>
                <c:pt idx="1">
                  <c:v>1.2719479941336194</c:v>
                </c:pt>
                <c:pt idx="2">
                  <c:v>1.1309216027947813</c:v>
                </c:pt>
                <c:pt idx="3">
                  <c:v>0.99331778287167816</c:v>
                </c:pt>
                <c:pt idx="4">
                  <c:v>0.89319390752039507</c:v>
                </c:pt>
                <c:pt idx="5">
                  <c:v>0.86299934749319707</c:v>
                </c:pt>
                <c:pt idx="6">
                  <c:v>0.80220842020984628</c:v>
                </c:pt>
                <c:pt idx="7">
                  <c:v>0.75302706882736903</c:v>
                </c:pt>
                <c:pt idx="8">
                  <c:v>0.67151111100576177</c:v>
                </c:pt>
                <c:pt idx="9">
                  <c:v>0.61190310473060339</c:v>
                </c:pt>
                <c:pt idx="10">
                  <c:v>0.52388616802557042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9B-424E-98A6-ADCA77C03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972224"/>
        <c:axId val="165974016"/>
      </c:barChart>
      <c:catAx>
        <c:axId val="165972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974016"/>
        <c:crosses val="autoZero"/>
        <c:auto val="1"/>
        <c:lblAlgn val="ctr"/>
        <c:lblOffset val="100"/>
        <c:noMultiLvlLbl val="0"/>
      </c:catAx>
      <c:valAx>
        <c:axId val="165974016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algn="ctr" rtl="0">
                  <a:defRPr lang="en-US"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Ton per miljoner kronor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16597222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Jämtland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'4'!$AB$135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'4'!$AE$135:$AO$135</c:f>
              <c:numCache>
                <c:formatCode>#,##0</c:formatCode>
                <c:ptCount val="11"/>
                <c:pt idx="0">
                  <c:v>19.356107790853549</c:v>
                </c:pt>
                <c:pt idx="1">
                  <c:v>19.693833965220517</c:v>
                </c:pt>
                <c:pt idx="2">
                  <c:v>17.034018340895138</c:v>
                </c:pt>
                <c:pt idx="3">
                  <c:v>17.531287712869304</c:v>
                </c:pt>
                <c:pt idx="4">
                  <c:v>17.810122496903485</c:v>
                </c:pt>
                <c:pt idx="5">
                  <c:v>16.519977125919304</c:v>
                </c:pt>
                <c:pt idx="6">
                  <c:v>14.958851538262943</c:v>
                </c:pt>
                <c:pt idx="7">
                  <c:v>14.964732112339592</c:v>
                </c:pt>
                <c:pt idx="8">
                  <c:v>13.373980894798734</c:v>
                </c:pt>
                <c:pt idx="9">
                  <c:v>11.986574589067883</c:v>
                </c:pt>
                <c:pt idx="10">
                  <c:v>11.067728543294985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90-4AD7-961E-263CA583718F}"/>
            </c:ext>
          </c:extLst>
        </c:ser>
        <c:ser>
          <c:idx val="1"/>
          <c:order val="1"/>
          <c:tx>
            <c:strRef>
              <c:f>'4'!$AB$136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'4'!$AE$136:$AO$136</c:f>
              <c:numCache>
                <c:formatCode>#,##0</c:formatCode>
                <c:ptCount val="11"/>
                <c:pt idx="0">
                  <c:v>32.151307614908475</c:v>
                </c:pt>
                <c:pt idx="1">
                  <c:v>35.414333119128365</c:v>
                </c:pt>
                <c:pt idx="2">
                  <c:v>29.016634902525581</c:v>
                </c:pt>
                <c:pt idx="3">
                  <c:v>29.497679951822146</c:v>
                </c:pt>
                <c:pt idx="4">
                  <c:v>35.585611953624486</c:v>
                </c:pt>
                <c:pt idx="5">
                  <c:v>32.473165580126675</c:v>
                </c:pt>
                <c:pt idx="6">
                  <c:v>29.957945754332815</c:v>
                </c:pt>
                <c:pt idx="7">
                  <c:v>31.846308959103087</c:v>
                </c:pt>
                <c:pt idx="8">
                  <c:v>29.311791086607879</c:v>
                </c:pt>
                <c:pt idx="9">
                  <c:v>25.819398558020907</c:v>
                </c:pt>
                <c:pt idx="10">
                  <c:v>23.511580533959901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90-4AD7-961E-263CA583718F}"/>
            </c:ext>
          </c:extLst>
        </c:ser>
        <c:ser>
          <c:idx val="2"/>
          <c:order val="2"/>
          <c:tx>
            <c:strRef>
              <c:f>'4'!$AB$137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'4'!$AE$137:$AO$137</c:f>
              <c:numCache>
                <c:formatCode>#,##0</c:formatCode>
                <c:ptCount val="11"/>
                <c:pt idx="0">
                  <c:v>11.044001724386646</c:v>
                </c:pt>
                <c:pt idx="1">
                  <c:v>10.636069984244747</c:v>
                </c:pt>
                <c:pt idx="2">
                  <c:v>9.1271615897304308</c:v>
                </c:pt>
                <c:pt idx="3">
                  <c:v>10.864358361495714</c:v>
                </c:pt>
                <c:pt idx="4">
                  <c:v>9.3157618973981364</c:v>
                </c:pt>
                <c:pt idx="5">
                  <c:v>8.6310927519588834</c:v>
                </c:pt>
                <c:pt idx="6">
                  <c:v>7.6146039381339659</c:v>
                </c:pt>
                <c:pt idx="7">
                  <c:v>6.9678473893770052</c:v>
                </c:pt>
                <c:pt idx="8">
                  <c:v>5.4398114805764237</c:v>
                </c:pt>
                <c:pt idx="9">
                  <c:v>4.7674298909564055</c:v>
                </c:pt>
                <c:pt idx="10">
                  <c:v>4.3924854013093189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90-4AD7-961E-263CA583718F}"/>
            </c:ext>
          </c:extLst>
        </c:ser>
        <c:ser>
          <c:idx val="3"/>
          <c:order val="3"/>
          <c:tx>
            <c:strRef>
              <c:f>'4'!$AB$138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'4'!$AE$138:$AO$138</c:f>
              <c:numCache>
                <c:formatCode>#,##0</c:formatCode>
                <c:ptCount val="11"/>
                <c:pt idx="0">
                  <c:v>1.1537928218747737</c:v>
                </c:pt>
                <c:pt idx="1">
                  <c:v>1.2165907967118361</c:v>
                </c:pt>
                <c:pt idx="2">
                  <c:v>1.1555093404116619</c:v>
                </c:pt>
                <c:pt idx="3">
                  <c:v>1.0092555827571961</c:v>
                </c:pt>
                <c:pt idx="4">
                  <c:v>0.90331809361996385</c:v>
                </c:pt>
                <c:pt idx="5">
                  <c:v>0.84670536499637483</c:v>
                </c:pt>
                <c:pt idx="6">
                  <c:v>0.82041019324734954</c:v>
                </c:pt>
                <c:pt idx="7">
                  <c:v>0.79380524570397371</c:v>
                </c:pt>
                <c:pt idx="8">
                  <c:v>0.72684759141800781</c:v>
                </c:pt>
                <c:pt idx="9">
                  <c:v>0.69245794512671688</c:v>
                </c:pt>
                <c:pt idx="10">
                  <c:v>0.60503024991680543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90-4AD7-961E-263CA5837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993088"/>
        <c:axId val="165998976"/>
      </c:barChart>
      <c:catAx>
        <c:axId val="165993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998976"/>
        <c:crosses val="autoZero"/>
        <c:auto val="1"/>
        <c:lblAlgn val="ctr"/>
        <c:lblOffset val="100"/>
        <c:noMultiLvlLbl val="0"/>
      </c:catAx>
      <c:valAx>
        <c:axId val="165998976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algn="ctr" rtl="0">
                  <a:defRPr lang="en-US"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Ton per miljoner kronor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16599308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sv-SE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v-SE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Uppsala</a:t>
            </a:r>
          </a:p>
          <a:p>
            <a:pPr algn="ctr" rtl="0">
              <a:defRPr lang="sv-SE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'4'!$AB$15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'4'!$AE$15:$AO$15</c:f>
              <c:numCache>
                <c:formatCode>#,##0</c:formatCode>
                <c:ptCount val="11"/>
                <c:pt idx="0">
                  <c:v>13.537888637923029</c:v>
                </c:pt>
                <c:pt idx="1">
                  <c:v>13.537177568751678</c:v>
                </c:pt>
                <c:pt idx="2">
                  <c:v>16.729966138432388</c:v>
                </c:pt>
                <c:pt idx="3">
                  <c:v>14.209994899069851</c:v>
                </c:pt>
                <c:pt idx="4">
                  <c:v>13.019016547564554</c:v>
                </c:pt>
                <c:pt idx="5">
                  <c:v>12.358568503451057</c:v>
                </c:pt>
                <c:pt idx="6">
                  <c:v>11.078911951083894</c:v>
                </c:pt>
                <c:pt idx="7">
                  <c:v>10.461893220406022</c:v>
                </c:pt>
                <c:pt idx="8">
                  <c:v>9.8269540888175353</c:v>
                </c:pt>
                <c:pt idx="9">
                  <c:v>8.7773184461527656</c:v>
                </c:pt>
                <c:pt idx="10">
                  <c:v>8.8888903719768866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5D-4C16-BF94-5478FCCA643E}"/>
            </c:ext>
          </c:extLst>
        </c:ser>
        <c:ser>
          <c:idx val="1"/>
          <c:order val="1"/>
          <c:tx>
            <c:strRef>
              <c:f>'4'!$AB$16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'4'!$AE$16:$AO$16</c:f>
              <c:numCache>
                <c:formatCode>#,##0</c:formatCode>
                <c:ptCount val="11"/>
                <c:pt idx="0">
                  <c:v>27.552988307475864</c:v>
                </c:pt>
                <c:pt idx="1">
                  <c:v>30.064315946172933</c:v>
                </c:pt>
                <c:pt idx="2">
                  <c:v>39.245104203957851</c:v>
                </c:pt>
                <c:pt idx="3">
                  <c:v>33.000511329235685</c:v>
                </c:pt>
                <c:pt idx="4">
                  <c:v>32.030247801672644</c:v>
                </c:pt>
                <c:pt idx="5">
                  <c:v>31.021191139623184</c:v>
                </c:pt>
                <c:pt idx="6">
                  <c:v>27.683420236702471</c:v>
                </c:pt>
                <c:pt idx="7">
                  <c:v>27.305973264114744</c:v>
                </c:pt>
                <c:pt idx="8">
                  <c:v>27.975024890923237</c:v>
                </c:pt>
                <c:pt idx="9">
                  <c:v>24.016669656793621</c:v>
                </c:pt>
                <c:pt idx="10">
                  <c:v>24.910616890390745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5D-4C16-BF94-5478FCCA643E}"/>
            </c:ext>
          </c:extLst>
        </c:ser>
        <c:ser>
          <c:idx val="2"/>
          <c:order val="2"/>
          <c:tx>
            <c:strRef>
              <c:f>'4'!$AB$17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'4'!$AE$17:$AO$17</c:f>
              <c:numCache>
                <c:formatCode>#,##0</c:formatCode>
                <c:ptCount val="11"/>
                <c:pt idx="0">
                  <c:v>6.5470066851151216</c:v>
                </c:pt>
                <c:pt idx="1">
                  <c:v>6.2069953999130307</c:v>
                </c:pt>
                <c:pt idx="2">
                  <c:v>6.4667638161937884</c:v>
                </c:pt>
                <c:pt idx="3">
                  <c:v>5.9371331827473988</c:v>
                </c:pt>
                <c:pt idx="4">
                  <c:v>5.2670312078609296</c:v>
                </c:pt>
                <c:pt idx="5">
                  <c:v>4.8387944870550532</c:v>
                </c:pt>
                <c:pt idx="6">
                  <c:v>4.4027961395603263</c:v>
                </c:pt>
                <c:pt idx="7">
                  <c:v>3.7952918893526579</c:v>
                </c:pt>
                <c:pt idx="8">
                  <c:v>3.3115228717925653</c:v>
                </c:pt>
                <c:pt idx="9">
                  <c:v>3.0634024284717443</c:v>
                </c:pt>
                <c:pt idx="10">
                  <c:v>3.0120632626903903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5D-4C16-BF94-5478FCCA643E}"/>
            </c:ext>
          </c:extLst>
        </c:ser>
        <c:ser>
          <c:idx val="3"/>
          <c:order val="3"/>
          <c:tx>
            <c:strRef>
              <c:f>'4'!$AB$18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'4'!$AE$18:$AO$18</c:f>
              <c:numCache>
                <c:formatCode>#,##0</c:formatCode>
                <c:ptCount val="11"/>
                <c:pt idx="0">
                  <c:v>0.6081834837960477</c:v>
                </c:pt>
                <c:pt idx="1">
                  <c:v>0.56993853107645132</c:v>
                </c:pt>
                <c:pt idx="2">
                  <c:v>0.56213678458814298</c:v>
                </c:pt>
                <c:pt idx="3">
                  <c:v>0.50473716691190773</c:v>
                </c:pt>
                <c:pt idx="4">
                  <c:v>0.48221586422037627</c:v>
                </c:pt>
                <c:pt idx="5">
                  <c:v>0.40437273139080743</c:v>
                </c:pt>
                <c:pt idx="6">
                  <c:v>0.36815534145127354</c:v>
                </c:pt>
                <c:pt idx="7">
                  <c:v>0.39929230539172256</c:v>
                </c:pt>
                <c:pt idx="8">
                  <c:v>0.34418535366764547</c:v>
                </c:pt>
                <c:pt idx="9">
                  <c:v>0.31273631554815373</c:v>
                </c:pt>
                <c:pt idx="10">
                  <c:v>0.27494285459550738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5D-4C16-BF94-5478FCCA6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487040"/>
        <c:axId val="331333632"/>
      </c:barChart>
      <c:catAx>
        <c:axId val="324487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31333632"/>
        <c:crosses val="autoZero"/>
        <c:auto val="1"/>
        <c:lblAlgn val="ctr"/>
        <c:lblOffset val="100"/>
        <c:noMultiLvlLbl val="0"/>
      </c:catAx>
      <c:valAx>
        <c:axId val="331333632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koldioxidekvivalenter per miljoner kronor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32448704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sv-SE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v-SE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Jönköping</a:t>
            </a:r>
          </a:p>
          <a:p>
            <a:pPr algn="ctr" rtl="0">
              <a:defRPr lang="sv-SE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'4'!$AB$36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'4'!$AE$36:$AO$36</c:f>
              <c:numCache>
                <c:formatCode>#,##0</c:formatCode>
                <c:ptCount val="11"/>
                <c:pt idx="0">
                  <c:v>16.290368035817732</c:v>
                </c:pt>
                <c:pt idx="1">
                  <c:v>17.845144342193912</c:v>
                </c:pt>
                <c:pt idx="2">
                  <c:v>17.477758496813895</c:v>
                </c:pt>
                <c:pt idx="3">
                  <c:v>15.284204173395858</c:v>
                </c:pt>
                <c:pt idx="4">
                  <c:v>14.74733439142488</c:v>
                </c:pt>
                <c:pt idx="5">
                  <c:v>14.421220641841673</c:v>
                </c:pt>
                <c:pt idx="6">
                  <c:v>13.516778556529596</c:v>
                </c:pt>
                <c:pt idx="7">
                  <c:v>12.542167541968277</c:v>
                </c:pt>
                <c:pt idx="8">
                  <c:v>11.062511804087354</c:v>
                </c:pt>
                <c:pt idx="9">
                  <c:v>10.521037041366975</c:v>
                </c:pt>
                <c:pt idx="10">
                  <c:v>9.7594792372642729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89-4088-9D1C-D241F18AA7C5}"/>
            </c:ext>
          </c:extLst>
        </c:ser>
        <c:ser>
          <c:idx val="1"/>
          <c:order val="1"/>
          <c:tx>
            <c:strRef>
              <c:f>'4'!$AB$37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'4'!$AE$37:$AO$37</c:f>
              <c:numCache>
                <c:formatCode>#,##0</c:formatCode>
                <c:ptCount val="11"/>
                <c:pt idx="0">
                  <c:v>26.956478095916317</c:v>
                </c:pt>
                <c:pt idx="1">
                  <c:v>33.788269070656561</c:v>
                </c:pt>
                <c:pt idx="2">
                  <c:v>31.317551614965474</c:v>
                </c:pt>
                <c:pt idx="3">
                  <c:v>26.4884052917626</c:v>
                </c:pt>
                <c:pt idx="4">
                  <c:v>27.096717120564648</c:v>
                </c:pt>
                <c:pt idx="5">
                  <c:v>26.203910113196581</c:v>
                </c:pt>
                <c:pt idx="6">
                  <c:v>24.38738194148247</c:v>
                </c:pt>
                <c:pt idx="7">
                  <c:v>21.811575918344207</c:v>
                </c:pt>
                <c:pt idx="8">
                  <c:v>19.478425055111156</c:v>
                </c:pt>
                <c:pt idx="9">
                  <c:v>18.972770940428223</c:v>
                </c:pt>
                <c:pt idx="10">
                  <c:v>17.411412991809996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89-4088-9D1C-D241F18AA7C5}"/>
            </c:ext>
          </c:extLst>
        </c:ser>
        <c:ser>
          <c:idx val="2"/>
          <c:order val="2"/>
          <c:tx>
            <c:strRef>
              <c:f>'4'!$AB$38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'4'!$AE$38:$AO$38</c:f>
              <c:numCache>
                <c:formatCode>#,##0</c:formatCode>
                <c:ptCount val="11"/>
                <c:pt idx="0">
                  <c:v>8.3996060928940963</c:v>
                </c:pt>
                <c:pt idx="1">
                  <c:v>8.2415103893373285</c:v>
                </c:pt>
                <c:pt idx="2">
                  <c:v>8.5269683838094057</c:v>
                </c:pt>
                <c:pt idx="3">
                  <c:v>7.8218432837452161</c:v>
                </c:pt>
                <c:pt idx="4">
                  <c:v>7.0186900398232597</c:v>
                </c:pt>
                <c:pt idx="5">
                  <c:v>6.8025640263261122</c:v>
                </c:pt>
                <c:pt idx="6">
                  <c:v>6.2195209151015218</c:v>
                </c:pt>
                <c:pt idx="7">
                  <c:v>5.8702403928289559</c:v>
                </c:pt>
                <c:pt idx="8">
                  <c:v>4.6406623265202258</c:v>
                </c:pt>
                <c:pt idx="9">
                  <c:v>4.1179749146336873</c:v>
                </c:pt>
                <c:pt idx="10">
                  <c:v>3.9332237866007231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89-4088-9D1C-D241F18AA7C5}"/>
            </c:ext>
          </c:extLst>
        </c:ser>
        <c:ser>
          <c:idx val="3"/>
          <c:order val="3"/>
          <c:tx>
            <c:strRef>
              <c:f>'4'!$AB$39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'4'!$AE$39:$AO$39</c:f>
              <c:numCache>
                <c:formatCode>#,##0</c:formatCode>
                <c:ptCount val="11"/>
                <c:pt idx="0">
                  <c:v>1.2432640740902305</c:v>
                </c:pt>
                <c:pt idx="1">
                  <c:v>1.2450316747979211</c:v>
                </c:pt>
                <c:pt idx="2">
                  <c:v>1.2725662911570605</c:v>
                </c:pt>
                <c:pt idx="3">
                  <c:v>1.1493850125159333</c:v>
                </c:pt>
                <c:pt idx="4">
                  <c:v>1.1284799070117568</c:v>
                </c:pt>
                <c:pt idx="5">
                  <c:v>1.0232111621649065</c:v>
                </c:pt>
                <c:pt idx="6">
                  <c:v>0.90684866091234151</c:v>
                </c:pt>
                <c:pt idx="7">
                  <c:v>0.81278957698310617</c:v>
                </c:pt>
                <c:pt idx="8">
                  <c:v>0.76663157814580696</c:v>
                </c:pt>
                <c:pt idx="9">
                  <c:v>0.68202949843900906</c:v>
                </c:pt>
                <c:pt idx="10">
                  <c:v>0.59723747610481903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89-4088-9D1C-D241F18AA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013952"/>
        <c:axId val="166015744"/>
      </c:barChart>
      <c:catAx>
        <c:axId val="166013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6015744"/>
        <c:crosses val="autoZero"/>
        <c:auto val="1"/>
        <c:lblAlgn val="ctr"/>
        <c:lblOffset val="100"/>
        <c:noMultiLvlLbl val="0"/>
      </c:catAx>
      <c:valAx>
        <c:axId val="166015744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koldioxidekvivalenter per miljoner kronor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16601395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Södermanland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'4'!$AB$22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'4'!$AE$22:$AO$22</c:f>
              <c:numCache>
                <c:formatCode>#,##0</c:formatCode>
                <c:ptCount val="11"/>
                <c:pt idx="0">
                  <c:v>43.918574920941374</c:v>
                </c:pt>
                <c:pt idx="1">
                  <c:v>30.273984325440711</c:v>
                </c:pt>
                <c:pt idx="2">
                  <c:v>38.77116483161155</c:v>
                </c:pt>
                <c:pt idx="3">
                  <c:v>34.868004213016263</c:v>
                </c:pt>
                <c:pt idx="4">
                  <c:v>28.148915077868196</c:v>
                </c:pt>
                <c:pt idx="5">
                  <c:v>29.865015944834358</c:v>
                </c:pt>
                <c:pt idx="6">
                  <c:v>30.772605151200967</c:v>
                </c:pt>
                <c:pt idx="7">
                  <c:v>37.71845629781545</c:v>
                </c:pt>
                <c:pt idx="8">
                  <c:v>27.655529495562977</c:v>
                </c:pt>
                <c:pt idx="9">
                  <c:v>26.287906073427731</c:v>
                </c:pt>
                <c:pt idx="10">
                  <c:v>24.327378022129327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DA-4587-A6EE-1049B79AEFED}"/>
            </c:ext>
          </c:extLst>
        </c:ser>
        <c:ser>
          <c:idx val="1"/>
          <c:order val="1"/>
          <c:tx>
            <c:strRef>
              <c:f>'4'!$AB$23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'4'!$AE$23:$AO$23</c:f>
              <c:numCache>
                <c:formatCode>#,##0</c:formatCode>
                <c:ptCount val="11"/>
                <c:pt idx="0">
                  <c:v>107.35923242531685</c:v>
                </c:pt>
                <c:pt idx="1">
                  <c:v>76.626212646208216</c:v>
                </c:pt>
                <c:pt idx="2">
                  <c:v>94.429433800937517</c:v>
                </c:pt>
                <c:pt idx="3">
                  <c:v>86.612450908663234</c:v>
                </c:pt>
                <c:pt idx="4">
                  <c:v>69.487209032819038</c:v>
                </c:pt>
                <c:pt idx="5">
                  <c:v>80.972091009423437</c:v>
                </c:pt>
                <c:pt idx="6">
                  <c:v>86.981751190699001</c:v>
                </c:pt>
                <c:pt idx="7">
                  <c:v>116.57962030077594</c:v>
                </c:pt>
                <c:pt idx="8">
                  <c:v>81.084169234733523</c:v>
                </c:pt>
                <c:pt idx="9">
                  <c:v>70.89716984881224</c:v>
                </c:pt>
                <c:pt idx="10">
                  <c:v>64.304338310868303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DA-4587-A6EE-1049B79AEFED}"/>
            </c:ext>
          </c:extLst>
        </c:ser>
        <c:ser>
          <c:idx val="2"/>
          <c:order val="2"/>
          <c:tx>
            <c:strRef>
              <c:f>'4'!$AB$24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'4'!$AE$24:$AO$24</c:f>
              <c:numCache>
                <c:formatCode>#,##0</c:formatCode>
                <c:ptCount val="11"/>
                <c:pt idx="0">
                  <c:v>7.0536209151745171</c:v>
                </c:pt>
                <c:pt idx="1">
                  <c:v>6.9049397148595926</c:v>
                </c:pt>
                <c:pt idx="2">
                  <c:v>6.3469010316852046</c:v>
                </c:pt>
                <c:pt idx="3">
                  <c:v>5.9724154371289861</c:v>
                </c:pt>
                <c:pt idx="4">
                  <c:v>5.1907094829051026</c:v>
                </c:pt>
                <c:pt idx="5">
                  <c:v>4.9692967645163062</c:v>
                </c:pt>
                <c:pt idx="6">
                  <c:v>4.7241022881472574</c:v>
                </c:pt>
                <c:pt idx="7">
                  <c:v>4.335583884537213</c:v>
                </c:pt>
                <c:pt idx="8">
                  <c:v>3.9704916511428441</c:v>
                </c:pt>
                <c:pt idx="9">
                  <c:v>3.7984695112690239</c:v>
                </c:pt>
                <c:pt idx="10">
                  <c:v>3.6770799315057507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DA-4587-A6EE-1049B79AEFED}"/>
            </c:ext>
          </c:extLst>
        </c:ser>
        <c:ser>
          <c:idx val="3"/>
          <c:order val="3"/>
          <c:tx>
            <c:strRef>
              <c:f>'4'!$AB$25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'4'!$AE$25:$AO$25</c:f>
              <c:numCache>
                <c:formatCode>#,##0</c:formatCode>
                <c:ptCount val="11"/>
                <c:pt idx="0">
                  <c:v>1.1829382101275698</c:v>
                </c:pt>
                <c:pt idx="1">
                  <c:v>1.1574220035293434</c:v>
                </c:pt>
                <c:pt idx="2">
                  <c:v>1.1607206179914782</c:v>
                </c:pt>
                <c:pt idx="3">
                  <c:v>1.083188956952325</c:v>
                </c:pt>
                <c:pt idx="4">
                  <c:v>1.083211035820584</c:v>
                </c:pt>
                <c:pt idx="5">
                  <c:v>0.93215322559325642</c:v>
                </c:pt>
                <c:pt idx="6">
                  <c:v>0.84929322348077985</c:v>
                </c:pt>
                <c:pt idx="7">
                  <c:v>0.80423075135507183</c:v>
                </c:pt>
                <c:pt idx="8">
                  <c:v>0.75338447938031328</c:v>
                </c:pt>
                <c:pt idx="9">
                  <c:v>0.65615790697200593</c:v>
                </c:pt>
                <c:pt idx="10">
                  <c:v>0.568439270236198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DA-4587-A6EE-1049B79AE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055936"/>
        <c:axId val="166057472"/>
      </c:barChart>
      <c:catAx>
        <c:axId val="166055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6057472"/>
        <c:crosses val="autoZero"/>
        <c:auto val="1"/>
        <c:lblAlgn val="ctr"/>
        <c:lblOffset val="100"/>
        <c:noMultiLvlLbl val="0"/>
      </c:catAx>
      <c:valAx>
        <c:axId val="166057472"/>
        <c:scaling>
          <c:orientation val="minMax"/>
          <c:max val="12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koldioxidekvivalenter per miljoner kronor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1660559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Östergötland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'4'!$AB$29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'4'!$AE$29:$AO$29</c:f>
              <c:numCache>
                <c:formatCode>#,##0</c:formatCode>
                <c:ptCount val="11"/>
                <c:pt idx="0">
                  <c:v>17.933113434656775</c:v>
                </c:pt>
                <c:pt idx="1">
                  <c:v>17.37200632858352</c:v>
                </c:pt>
                <c:pt idx="2">
                  <c:v>17.095565177791148</c:v>
                </c:pt>
                <c:pt idx="3">
                  <c:v>14.956134439323385</c:v>
                </c:pt>
                <c:pt idx="4">
                  <c:v>14.790958781465644</c:v>
                </c:pt>
                <c:pt idx="5">
                  <c:v>13.844433928467204</c:v>
                </c:pt>
                <c:pt idx="6">
                  <c:v>12.421179236008202</c:v>
                </c:pt>
                <c:pt idx="7">
                  <c:v>11.946639187763518</c:v>
                </c:pt>
                <c:pt idx="8">
                  <c:v>11.578428483912905</c:v>
                </c:pt>
                <c:pt idx="9">
                  <c:v>10.637473837222883</c:v>
                </c:pt>
                <c:pt idx="10">
                  <c:v>9.9746455498157598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D0-4A1F-B9D6-1A7A7B6A7B28}"/>
            </c:ext>
          </c:extLst>
        </c:ser>
        <c:ser>
          <c:idx val="1"/>
          <c:order val="1"/>
          <c:tx>
            <c:strRef>
              <c:f>'4'!$AB$30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'4'!$AE$30:$AO$30</c:f>
              <c:numCache>
                <c:formatCode>#,##0</c:formatCode>
                <c:ptCount val="11"/>
                <c:pt idx="0">
                  <c:v>34.605522866425169</c:v>
                </c:pt>
                <c:pt idx="1">
                  <c:v>32.411740831168153</c:v>
                </c:pt>
                <c:pt idx="2">
                  <c:v>33.278534946430916</c:v>
                </c:pt>
                <c:pt idx="3">
                  <c:v>30.148993462645102</c:v>
                </c:pt>
                <c:pt idx="4">
                  <c:v>32.810880317588534</c:v>
                </c:pt>
                <c:pt idx="5">
                  <c:v>30.438757773571048</c:v>
                </c:pt>
                <c:pt idx="6">
                  <c:v>26.93200182475125</c:v>
                </c:pt>
                <c:pt idx="7">
                  <c:v>27.58348023207154</c:v>
                </c:pt>
                <c:pt idx="8">
                  <c:v>28.587004441008581</c:v>
                </c:pt>
                <c:pt idx="9">
                  <c:v>25.66703765306654</c:v>
                </c:pt>
                <c:pt idx="10">
                  <c:v>23.936223333348249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D0-4A1F-B9D6-1A7A7B6A7B28}"/>
            </c:ext>
          </c:extLst>
        </c:ser>
        <c:ser>
          <c:idx val="2"/>
          <c:order val="2"/>
          <c:tx>
            <c:strRef>
              <c:f>'4'!$AB$31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'4'!$AE$31:$AO$31</c:f>
              <c:numCache>
                <c:formatCode>#,##0</c:formatCode>
                <c:ptCount val="11"/>
                <c:pt idx="0">
                  <c:v>8.502609042859941</c:v>
                </c:pt>
                <c:pt idx="1">
                  <c:v>8.5735917829534909</c:v>
                </c:pt>
                <c:pt idx="2">
                  <c:v>8.0369682565877767</c:v>
                </c:pt>
                <c:pt idx="3">
                  <c:v>5.8522962138620338</c:v>
                </c:pt>
                <c:pt idx="4">
                  <c:v>5.2940410658815704</c:v>
                </c:pt>
                <c:pt idx="5">
                  <c:v>4.761227621109307</c:v>
                </c:pt>
                <c:pt idx="6">
                  <c:v>4.219065517976115</c:v>
                </c:pt>
                <c:pt idx="7">
                  <c:v>3.7229706858392273</c:v>
                </c:pt>
                <c:pt idx="8">
                  <c:v>3.1847619974713859</c:v>
                </c:pt>
                <c:pt idx="9">
                  <c:v>2.8531988100099834</c:v>
                </c:pt>
                <c:pt idx="10">
                  <c:v>2.6948215676286269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D0-4A1F-B9D6-1A7A7B6A7B28}"/>
            </c:ext>
          </c:extLst>
        </c:ser>
        <c:ser>
          <c:idx val="3"/>
          <c:order val="3"/>
          <c:tx>
            <c:strRef>
              <c:f>'4'!$AB$32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'4'!$AE$32:$AO$32</c:f>
              <c:numCache>
                <c:formatCode>#,##0</c:formatCode>
                <c:ptCount val="11"/>
                <c:pt idx="0">
                  <c:v>2.6802297934081802</c:v>
                </c:pt>
                <c:pt idx="1">
                  <c:v>2.5829588301093458</c:v>
                </c:pt>
                <c:pt idx="2">
                  <c:v>1.9972142722835473</c:v>
                </c:pt>
                <c:pt idx="3">
                  <c:v>1.9466901390310867</c:v>
                </c:pt>
                <c:pt idx="4">
                  <c:v>1.7811230145519235</c:v>
                </c:pt>
                <c:pt idx="5">
                  <c:v>1.5480666515576644</c:v>
                </c:pt>
                <c:pt idx="6">
                  <c:v>1.4909533853763262</c:v>
                </c:pt>
                <c:pt idx="7">
                  <c:v>1.6085869538729656</c:v>
                </c:pt>
                <c:pt idx="8">
                  <c:v>1.3680353699918351</c:v>
                </c:pt>
                <c:pt idx="9">
                  <c:v>1.3576722218387387</c:v>
                </c:pt>
                <c:pt idx="10">
                  <c:v>1.1673035474987259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D0-4A1F-B9D6-1A7A7B6A7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289408"/>
        <c:axId val="166290944"/>
      </c:barChart>
      <c:catAx>
        <c:axId val="166289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6290944"/>
        <c:crosses val="autoZero"/>
        <c:auto val="1"/>
        <c:lblAlgn val="ctr"/>
        <c:lblOffset val="100"/>
        <c:noMultiLvlLbl val="0"/>
      </c:catAx>
      <c:valAx>
        <c:axId val="166290944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miljoner kronor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1662894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Stockholm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'5'!$AB$8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'5'!$AE$8:$AO$8</c:f>
              <c:numCache>
                <c:formatCode>#,##0</c:formatCode>
                <c:ptCount val="11"/>
                <c:pt idx="0">
                  <c:v>9.2371660511818146</c:v>
                </c:pt>
                <c:pt idx="1">
                  <c:v>9.168234070544182</c:v>
                </c:pt>
                <c:pt idx="2">
                  <c:v>8.6771276634747885</c:v>
                </c:pt>
                <c:pt idx="3">
                  <c:v>7.3687652780683122</c:v>
                </c:pt>
                <c:pt idx="4">
                  <c:v>7.2522392460344296</c:v>
                </c:pt>
                <c:pt idx="5">
                  <c:v>7.4358819046354183</c:v>
                </c:pt>
                <c:pt idx="6">
                  <c:v>7.6023429076823579</c:v>
                </c:pt>
                <c:pt idx="7">
                  <c:v>8.2172241730011173</c:v>
                </c:pt>
                <c:pt idx="8">
                  <c:v>8.0384066348579246</c:v>
                </c:pt>
                <c:pt idx="9">
                  <c:v>7.2206753534034247</c:v>
                </c:pt>
                <c:pt idx="10">
                  <c:v>7.1608898732984567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8-4C1F-921C-3FC84BCEB171}"/>
            </c:ext>
          </c:extLst>
        </c:ser>
        <c:ser>
          <c:idx val="1"/>
          <c:order val="1"/>
          <c:tx>
            <c:strRef>
              <c:f>'5'!$AB$9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'5'!$AE$9:$AO$9</c:f>
              <c:numCache>
                <c:formatCode>#,##0</c:formatCode>
                <c:ptCount val="11"/>
                <c:pt idx="0">
                  <c:v>19.114353719657075</c:v>
                </c:pt>
                <c:pt idx="1">
                  <c:v>18.646998758743891</c:v>
                </c:pt>
                <c:pt idx="2">
                  <c:v>19.975895661768266</c:v>
                </c:pt>
                <c:pt idx="3">
                  <c:v>16.615660543705797</c:v>
                </c:pt>
                <c:pt idx="4">
                  <c:v>15.025198419254023</c:v>
                </c:pt>
                <c:pt idx="5">
                  <c:v>15.085128314522608</c:v>
                </c:pt>
                <c:pt idx="6">
                  <c:v>14.418803761231636</c:v>
                </c:pt>
                <c:pt idx="7">
                  <c:v>15.455760859032551</c:v>
                </c:pt>
                <c:pt idx="8">
                  <c:v>14.764311008156023</c:v>
                </c:pt>
                <c:pt idx="9">
                  <c:v>13.187638640674809</c:v>
                </c:pt>
                <c:pt idx="10">
                  <c:v>12.862919396610309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88-4C1F-921C-3FC84BCEB171}"/>
            </c:ext>
          </c:extLst>
        </c:ser>
        <c:ser>
          <c:idx val="2"/>
          <c:order val="2"/>
          <c:tx>
            <c:strRef>
              <c:f>'5'!$AB$10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'5'!$AE$10:$AO$10</c:f>
              <c:numCache>
                <c:formatCode>#,##0</c:formatCode>
                <c:ptCount val="11"/>
                <c:pt idx="0">
                  <c:v>7.7415129645459135</c:v>
                </c:pt>
                <c:pt idx="1">
                  <c:v>7.6972313961185126</c:v>
                </c:pt>
                <c:pt idx="2">
                  <c:v>6.7489503533607849</c:v>
                </c:pt>
                <c:pt idx="3">
                  <c:v>5.589148470188289</c:v>
                </c:pt>
                <c:pt idx="4">
                  <c:v>5.8837843935076179</c:v>
                </c:pt>
                <c:pt idx="5">
                  <c:v>6.1974267257748403</c:v>
                </c:pt>
                <c:pt idx="6">
                  <c:v>6.6590858271168489</c:v>
                </c:pt>
                <c:pt idx="7">
                  <c:v>7.504945422701164</c:v>
                </c:pt>
                <c:pt idx="8">
                  <c:v>7.5990887124328008</c:v>
                </c:pt>
                <c:pt idx="9">
                  <c:v>6.6765562178070459</c:v>
                </c:pt>
                <c:pt idx="10">
                  <c:v>6.7113529793640287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88-4C1F-921C-3FC84BCEB171}"/>
            </c:ext>
          </c:extLst>
        </c:ser>
        <c:ser>
          <c:idx val="3"/>
          <c:order val="3"/>
          <c:tx>
            <c:strRef>
              <c:f>'5'!$AB$11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'5'!$AE$11:$AO$11</c:f>
              <c:numCache>
                <c:formatCode>#,##0</c:formatCode>
                <c:ptCount val="11"/>
                <c:pt idx="0">
                  <c:v>0.46730287574150753</c:v>
                </c:pt>
                <c:pt idx="1">
                  <c:v>0.51717261063067721</c:v>
                </c:pt>
                <c:pt idx="2">
                  <c:v>0.49134400182868909</c:v>
                </c:pt>
                <c:pt idx="3">
                  <c:v>0.45929169167279771</c:v>
                </c:pt>
                <c:pt idx="4">
                  <c:v>0.46407988250627774</c:v>
                </c:pt>
                <c:pt idx="5">
                  <c:v>0.42304285385858781</c:v>
                </c:pt>
                <c:pt idx="6">
                  <c:v>0.40519820412017082</c:v>
                </c:pt>
                <c:pt idx="7">
                  <c:v>0.39605081309436918</c:v>
                </c:pt>
                <c:pt idx="8">
                  <c:v>0.3764961629919904</c:v>
                </c:pt>
                <c:pt idx="9">
                  <c:v>0.35714838641751179</c:v>
                </c:pt>
                <c:pt idx="10">
                  <c:v>0.3296474914216484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88-4C1F-921C-3FC84BCEB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322944"/>
        <c:axId val="166324480"/>
      </c:barChart>
      <c:catAx>
        <c:axId val="166322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6324480"/>
        <c:crosses val="autoZero"/>
        <c:auto val="1"/>
        <c:lblAlgn val="ctr"/>
        <c:lblOffset val="100"/>
        <c:noMultiLvlLbl val="0"/>
      </c:catAx>
      <c:valAx>
        <c:axId val="166324480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</a:t>
                </a:r>
                <a:r>
                  <a:rPr lang="en-US" b="0" baseline="0"/>
                  <a:t> pe</a:t>
                </a:r>
                <a:r>
                  <a:rPr lang="en-US" b="0"/>
                  <a:t>r sysselsatt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16632294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v-SE"/>
              <a:t>Uppsala</a:t>
            </a:r>
          </a:p>
          <a:p>
            <a:pPr>
              <a:defRPr/>
            </a:pPr>
            <a:endParaRPr lang="sv-SE"/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'5'!$AB$15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'5'!$AE$15:$AO$15</c:f>
              <c:numCache>
                <c:formatCode>#,##0</c:formatCode>
                <c:ptCount val="11"/>
                <c:pt idx="0">
                  <c:v>10.07349956255651</c:v>
                </c:pt>
                <c:pt idx="1">
                  <c:v>9.8925101032167717</c:v>
                </c:pt>
                <c:pt idx="2">
                  <c:v>12.782215524370994</c:v>
                </c:pt>
                <c:pt idx="3">
                  <c:v>11.009770131617024</c:v>
                </c:pt>
                <c:pt idx="4">
                  <c:v>10.088610456027752</c:v>
                </c:pt>
                <c:pt idx="5">
                  <c:v>9.949115182548093</c:v>
                </c:pt>
                <c:pt idx="6">
                  <c:v>9.0962425772942233</c:v>
                </c:pt>
                <c:pt idx="7">
                  <c:v>8.8312852758711369</c:v>
                </c:pt>
                <c:pt idx="8">
                  <c:v>8.6469112705610573</c:v>
                </c:pt>
                <c:pt idx="9">
                  <c:v>8.0249480728005658</c:v>
                </c:pt>
                <c:pt idx="10">
                  <c:v>8.4009330982426995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69-4483-BC70-57A1D396685F}"/>
            </c:ext>
          </c:extLst>
        </c:ser>
        <c:ser>
          <c:idx val="1"/>
          <c:order val="1"/>
          <c:tx>
            <c:strRef>
              <c:f>'5'!$AB$16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'5'!$AE$16:$AO$16</c:f>
              <c:numCache>
                <c:formatCode>#,##0</c:formatCode>
                <c:ptCount val="11"/>
                <c:pt idx="0">
                  <c:v>26.760950637158071</c:v>
                </c:pt>
                <c:pt idx="1">
                  <c:v>27.395855688534429</c:v>
                </c:pt>
                <c:pt idx="2">
                  <c:v>42.260502446160949</c:v>
                </c:pt>
                <c:pt idx="3">
                  <c:v>33.930337057254398</c:v>
                </c:pt>
                <c:pt idx="4">
                  <c:v>30.78057536436431</c:v>
                </c:pt>
                <c:pt idx="5">
                  <c:v>31.16202354111595</c:v>
                </c:pt>
                <c:pt idx="6">
                  <c:v>27.870240864066719</c:v>
                </c:pt>
                <c:pt idx="7">
                  <c:v>27.316665362079608</c:v>
                </c:pt>
                <c:pt idx="8">
                  <c:v>29.438266847055949</c:v>
                </c:pt>
                <c:pt idx="9">
                  <c:v>26.444941915206556</c:v>
                </c:pt>
                <c:pt idx="10">
                  <c:v>29.167729776882897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69-4483-BC70-57A1D396685F}"/>
            </c:ext>
          </c:extLst>
        </c:ser>
        <c:ser>
          <c:idx val="2"/>
          <c:order val="2"/>
          <c:tx>
            <c:strRef>
              <c:f>'5'!$AB$17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'5'!$AE$17:$AO$17</c:f>
              <c:numCache>
                <c:formatCode>#,##0</c:formatCode>
                <c:ptCount val="11"/>
                <c:pt idx="0">
                  <c:v>4.2776675747356538</c:v>
                </c:pt>
                <c:pt idx="1">
                  <c:v>3.931328259624618</c:v>
                </c:pt>
                <c:pt idx="2">
                  <c:v>3.9875258475296924</c:v>
                </c:pt>
                <c:pt idx="3">
                  <c:v>3.7879321292284227</c:v>
                </c:pt>
                <c:pt idx="4">
                  <c:v>3.4124440181628448</c:v>
                </c:pt>
                <c:pt idx="5">
                  <c:v>3.2673191069029435</c:v>
                </c:pt>
                <c:pt idx="6">
                  <c:v>3.103608011381815</c:v>
                </c:pt>
                <c:pt idx="7">
                  <c:v>2.8504639611085487</c:v>
                </c:pt>
                <c:pt idx="8">
                  <c:v>2.5547543395259273</c:v>
                </c:pt>
                <c:pt idx="9">
                  <c:v>2.4617117272741549</c:v>
                </c:pt>
                <c:pt idx="10">
                  <c:v>2.4399468732901606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69-4483-BC70-57A1D396685F}"/>
            </c:ext>
          </c:extLst>
        </c:ser>
        <c:ser>
          <c:idx val="3"/>
          <c:order val="3"/>
          <c:tx>
            <c:strRef>
              <c:f>'5'!$AB$18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'5'!$AE$18:$AO$18</c:f>
              <c:numCache>
                <c:formatCode>#,##0</c:formatCode>
                <c:ptCount val="11"/>
                <c:pt idx="0">
                  <c:v>0.32538299835778378</c:v>
                </c:pt>
                <c:pt idx="1">
                  <c:v>0.31567504477229663</c:v>
                </c:pt>
                <c:pt idx="2">
                  <c:v>0.31558682360328594</c:v>
                </c:pt>
                <c:pt idx="3">
                  <c:v>0.29517157100703001</c:v>
                </c:pt>
                <c:pt idx="4">
                  <c:v>0.29679007618422876</c:v>
                </c:pt>
                <c:pt idx="5">
                  <c:v>0.25828544673910725</c:v>
                </c:pt>
                <c:pt idx="6">
                  <c:v>0.23940506348332144</c:v>
                </c:pt>
                <c:pt idx="7">
                  <c:v>0.26443697960848039</c:v>
                </c:pt>
                <c:pt idx="8">
                  <c:v>0.24383366272277732</c:v>
                </c:pt>
                <c:pt idx="9">
                  <c:v>0.22772197396429902</c:v>
                </c:pt>
                <c:pt idx="10">
                  <c:v>0.20819160751810617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69-4483-BC70-57A1D3966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810176"/>
        <c:axId val="167811712"/>
      </c:barChart>
      <c:catAx>
        <c:axId val="167810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7811712"/>
        <c:crosses val="autoZero"/>
        <c:auto val="1"/>
        <c:lblAlgn val="ctr"/>
        <c:lblOffset val="100"/>
        <c:noMultiLvlLbl val="0"/>
      </c:catAx>
      <c:valAx>
        <c:axId val="167811712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sv-SE" b="0"/>
                  <a:t>Ton per sysselsatt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1678101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Södermanland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2639060456425999"/>
          <c:y val="8.8183518951821263E-2"/>
          <c:w val="0.83717198328142628"/>
          <c:h val="0.47622469019632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'5'!$AB$22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'5'!$AE$22:$AO$22</c:f>
              <c:numCache>
                <c:formatCode>#,##0</c:formatCode>
                <c:ptCount val="11"/>
                <c:pt idx="0">
                  <c:v>31.310565566714203</c:v>
                </c:pt>
                <c:pt idx="1">
                  <c:v>19.911575442281691</c:v>
                </c:pt>
                <c:pt idx="2">
                  <c:v>29.339507755408945</c:v>
                </c:pt>
                <c:pt idx="3">
                  <c:v>26.43620069422192</c:v>
                </c:pt>
                <c:pt idx="4">
                  <c:v>21.528952578967193</c:v>
                </c:pt>
                <c:pt idx="5">
                  <c:v>22.013519338224267</c:v>
                </c:pt>
                <c:pt idx="6">
                  <c:v>22.72421731236512</c:v>
                </c:pt>
                <c:pt idx="7">
                  <c:v>28.553434379480592</c:v>
                </c:pt>
                <c:pt idx="8">
                  <c:v>21.675896799304002</c:v>
                </c:pt>
                <c:pt idx="9">
                  <c:v>21.738525542019485</c:v>
                </c:pt>
                <c:pt idx="10">
                  <c:v>20.741591950101785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0E-4F16-9440-250D5F1127E4}"/>
            </c:ext>
          </c:extLst>
        </c:ser>
        <c:ser>
          <c:idx val="1"/>
          <c:order val="1"/>
          <c:tx>
            <c:strRef>
              <c:f>'5'!$AB$23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'5'!$AE$23:$AO$23</c:f>
              <c:numCache>
                <c:formatCode>#,##0</c:formatCode>
                <c:ptCount val="11"/>
                <c:pt idx="0">
                  <c:v>85.96384355385014</c:v>
                </c:pt>
                <c:pt idx="1">
                  <c:v>51.594151192500654</c:v>
                </c:pt>
                <c:pt idx="2">
                  <c:v>84.03302817664013</c:v>
                </c:pt>
                <c:pt idx="3">
                  <c:v>74.261461779087313</c:v>
                </c:pt>
                <c:pt idx="4">
                  <c:v>60.22593610917739</c:v>
                </c:pt>
                <c:pt idx="5">
                  <c:v>63.287993953711542</c:v>
                </c:pt>
                <c:pt idx="6">
                  <c:v>66.789757447835783</c:v>
                </c:pt>
                <c:pt idx="7">
                  <c:v>90.000221432848221</c:v>
                </c:pt>
                <c:pt idx="8">
                  <c:v>69.743531132143644</c:v>
                </c:pt>
                <c:pt idx="9">
                  <c:v>70.290157290909363</c:v>
                </c:pt>
                <c:pt idx="10">
                  <c:v>67.360386072176894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0E-4F16-9440-250D5F1127E4}"/>
            </c:ext>
          </c:extLst>
        </c:ser>
        <c:ser>
          <c:idx val="2"/>
          <c:order val="2"/>
          <c:tx>
            <c:strRef>
              <c:f>'5'!$AB$24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'5'!$AE$24:$AO$24</c:f>
              <c:numCache>
                <c:formatCode>#,##0</c:formatCode>
                <c:ptCount val="11"/>
                <c:pt idx="0">
                  <c:v>4.9530638325574268</c:v>
                </c:pt>
                <c:pt idx="1">
                  <c:v>4.587787313704605</c:v>
                </c:pt>
                <c:pt idx="2">
                  <c:v>4.5261233866374537</c:v>
                </c:pt>
                <c:pt idx="3">
                  <c:v>4.3254183978949756</c:v>
                </c:pt>
                <c:pt idx="4">
                  <c:v>3.7808621462799508</c:v>
                </c:pt>
                <c:pt idx="5">
                  <c:v>3.6838727758964618</c:v>
                </c:pt>
                <c:pt idx="6">
                  <c:v>3.5553456225383977</c:v>
                </c:pt>
                <c:pt idx="7">
                  <c:v>3.4393552733930695</c:v>
                </c:pt>
                <c:pt idx="8">
                  <c:v>3.1305941614034185</c:v>
                </c:pt>
                <c:pt idx="9">
                  <c:v>2.9721937406941188</c:v>
                </c:pt>
                <c:pt idx="10">
                  <c:v>2.8908891220969486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0E-4F16-9440-250D5F1127E4}"/>
            </c:ext>
          </c:extLst>
        </c:ser>
        <c:ser>
          <c:idx val="3"/>
          <c:order val="3"/>
          <c:tx>
            <c:strRef>
              <c:f>'5'!$AB$25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'5'!$AE$25:$AO$25</c:f>
              <c:numCache>
                <c:formatCode>#,##0</c:formatCode>
                <c:ptCount val="11"/>
                <c:pt idx="0">
                  <c:v>0.49414142675226597</c:v>
                </c:pt>
                <c:pt idx="1">
                  <c:v>0.49151251592585943</c:v>
                </c:pt>
                <c:pt idx="2">
                  <c:v>0.51068644604242486</c:v>
                </c:pt>
                <c:pt idx="3">
                  <c:v>0.48936006140084876</c:v>
                </c:pt>
                <c:pt idx="4">
                  <c:v>0.50524260676030441</c:v>
                </c:pt>
                <c:pt idx="5">
                  <c:v>0.43428900786310631</c:v>
                </c:pt>
                <c:pt idx="6">
                  <c:v>0.40362554812438556</c:v>
                </c:pt>
                <c:pt idx="7">
                  <c:v>0.38834803569671184</c:v>
                </c:pt>
                <c:pt idx="8">
                  <c:v>0.37312077081384909</c:v>
                </c:pt>
                <c:pt idx="9">
                  <c:v>0.33819346131467282</c:v>
                </c:pt>
                <c:pt idx="10">
                  <c:v>0.30269714852646012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0E-4F16-9440-250D5F112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835136"/>
        <c:axId val="167836672"/>
      </c:barChart>
      <c:catAx>
        <c:axId val="167835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7836672"/>
        <c:crosses val="autoZero"/>
        <c:auto val="1"/>
        <c:lblAlgn val="ctr"/>
        <c:lblOffset val="100"/>
        <c:noMultiLvlLbl val="0"/>
      </c:catAx>
      <c:valAx>
        <c:axId val="1678366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1678351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Östergötland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0864364518947892"/>
          <c:y val="7.124997194882994E-2"/>
          <c:w val="0.86577991925755471"/>
          <c:h val="0.466974506780527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'5'!$AB$29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'5'!$AE$29:$AO$29</c:f>
              <c:numCache>
                <c:formatCode>#,##0</c:formatCode>
                <c:ptCount val="11"/>
                <c:pt idx="0">
                  <c:v>11.984800090407912</c:v>
                </c:pt>
                <c:pt idx="1">
                  <c:v>12.092896633394798</c:v>
                </c:pt>
                <c:pt idx="2">
                  <c:v>12.439558465702582</c:v>
                </c:pt>
                <c:pt idx="3">
                  <c:v>11.009737270263171</c:v>
                </c:pt>
                <c:pt idx="4">
                  <c:v>10.914597251041011</c:v>
                </c:pt>
                <c:pt idx="5">
                  <c:v>10.404047348948456</c:v>
                </c:pt>
                <c:pt idx="6">
                  <c:v>9.6219232208731711</c:v>
                </c:pt>
                <c:pt idx="7">
                  <c:v>9.5605962437646124</c:v>
                </c:pt>
                <c:pt idx="8">
                  <c:v>9.5087293618598423</c:v>
                </c:pt>
                <c:pt idx="9">
                  <c:v>9.0583702709915315</c:v>
                </c:pt>
                <c:pt idx="10">
                  <c:v>8.7843561161193389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4E-4FD4-A05A-F683A846C000}"/>
            </c:ext>
          </c:extLst>
        </c:ser>
        <c:ser>
          <c:idx val="1"/>
          <c:order val="1"/>
          <c:tx>
            <c:strRef>
              <c:f>'5'!$AB$30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'5'!$AE$30:$AO$30</c:f>
              <c:numCache>
                <c:formatCode>#,##0</c:formatCode>
                <c:ptCount val="11"/>
                <c:pt idx="0">
                  <c:v>23.93274017920864</c:v>
                </c:pt>
                <c:pt idx="1">
                  <c:v>24.483468893410741</c:v>
                </c:pt>
                <c:pt idx="2">
                  <c:v>27.294713368586908</c:v>
                </c:pt>
                <c:pt idx="3">
                  <c:v>24.916230660723695</c:v>
                </c:pt>
                <c:pt idx="4">
                  <c:v>25.553088967787993</c:v>
                </c:pt>
                <c:pt idx="5">
                  <c:v>24.852384247844153</c:v>
                </c:pt>
                <c:pt idx="6">
                  <c:v>22.473371167520934</c:v>
                </c:pt>
                <c:pt idx="7">
                  <c:v>23.354013263153906</c:v>
                </c:pt>
                <c:pt idx="8">
                  <c:v>25.436795490083231</c:v>
                </c:pt>
                <c:pt idx="9">
                  <c:v>23.907990005909713</c:v>
                </c:pt>
                <c:pt idx="10">
                  <c:v>23.573799160843311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4E-4FD4-A05A-F683A846C000}"/>
            </c:ext>
          </c:extLst>
        </c:ser>
        <c:ser>
          <c:idx val="2"/>
          <c:order val="2"/>
          <c:tx>
            <c:strRef>
              <c:f>'5'!$AB$31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'5'!$AE$31:$AO$31</c:f>
              <c:numCache>
                <c:formatCode>#,##0</c:formatCode>
                <c:ptCount val="11"/>
                <c:pt idx="0">
                  <c:v>5.4924674260710384</c:v>
                </c:pt>
                <c:pt idx="1">
                  <c:v>5.5064226396683935</c:v>
                </c:pt>
                <c:pt idx="2">
                  <c:v>5.2847691140920716</c:v>
                </c:pt>
                <c:pt idx="3">
                  <c:v>3.8771282456927803</c:v>
                </c:pt>
                <c:pt idx="4">
                  <c:v>3.6601926900424662</c:v>
                </c:pt>
                <c:pt idx="5">
                  <c:v>3.341406598819229</c:v>
                </c:pt>
                <c:pt idx="6">
                  <c:v>3.0659547303368813</c:v>
                </c:pt>
                <c:pt idx="7">
                  <c:v>2.87425305164837</c:v>
                </c:pt>
                <c:pt idx="8">
                  <c:v>2.4964459280515605</c:v>
                </c:pt>
                <c:pt idx="9">
                  <c:v>2.3102740408541189</c:v>
                </c:pt>
                <c:pt idx="10">
                  <c:v>2.2208705519655618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4E-4FD4-A05A-F683A846C000}"/>
            </c:ext>
          </c:extLst>
        </c:ser>
        <c:ser>
          <c:idx val="3"/>
          <c:order val="3"/>
          <c:tx>
            <c:strRef>
              <c:f>'5'!$AB$32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'5'!$AE$32:$AO$32</c:f>
              <c:numCache>
                <c:formatCode>#,##0</c:formatCode>
                <c:ptCount val="11"/>
                <c:pt idx="0">
                  <c:v>1.1741176458198945</c:v>
                </c:pt>
                <c:pt idx="1">
                  <c:v>1.1622896780988803</c:v>
                </c:pt>
                <c:pt idx="2">
                  <c:v>0.94820125212699846</c:v>
                </c:pt>
                <c:pt idx="3">
                  <c:v>0.95317083995465257</c:v>
                </c:pt>
                <c:pt idx="4">
                  <c:v>0.8954826634857127</c:v>
                </c:pt>
                <c:pt idx="5">
                  <c:v>0.77458026176939787</c:v>
                </c:pt>
                <c:pt idx="6">
                  <c:v>0.77880788463175843</c:v>
                </c:pt>
                <c:pt idx="7">
                  <c:v>0.85226595935700733</c:v>
                </c:pt>
                <c:pt idx="8">
                  <c:v>0.75183813534962041</c:v>
                </c:pt>
                <c:pt idx="9">
                  <c:v>0.76727389617758357</c:v>
                </c:pt>
                <c:pt idx="10">
                  <c:v>0.68182087814285974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4E-4FD4-A05A-F683A846C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03456"/>
        <c:axId val="168004992"/>
      </c:barChart>
      <c:catAx>
        <c:axId val="168003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004992"/>
        <c:crosses val="autoZero"/>
        <c:auto val="1"/>
        <c:lblAlgn val="ctr"/>
        <c:lblOffset val="100"/>
        <c:noMultiLvlLbl val="0"/>
      </c:catAx>
      <c:valAx>
        <c:axId val="168004992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sysselatt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16800345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Jönköping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'5'!$AB$36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'5'!$AE$36:$AO$36</c:f>
              <c:numCache>
                <c:formatCode>#,##0</c:formatCode>
                <c:ptCount val="11"/>
                <c:pt idx="0">
                  <c:v>10.509695524464254</c:v>
                </c:pt>
                <c:pt idx="1">
                  <c:v>10.920125851218614</c:v>
                </c:pt>
                <c:pt idx="2">
                  <c:v>11.095147738960724</c:v>
                </c:pt>
                <c:pt idx="3">
                  <c:v>10.125852183456951</c:v>
                </c:pt>
                <c:pt idx="4">
                  <c:v>9.8491745021931045</c:v>
                </c:pt>
                <c:pt idx="5">
                  <c:v>9.7972160091958269</c:v>
                </c:pt>
                <c:pt idx="6">
                  <c:v>9.3791683481592756</c:v>
                </c:pt>
                <c:pt idx="7">
                  <c:v>9.0377799405940991</c:v>
                </c:pt>
                <c:pt idx="8">
                  <c:v>8.4705209397900258</c:v>
                </c:pt>
                <c:pt idx="9">
                  <c:v>8.2671617775024124</c:v>
                </c:pt>
                <c:pt idx="10">
                  <c:v>7.9804085950242953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7D-4129-B126-69A1C98302C5}"/>
            </c:ext>
          </c:extLst>
        </c:ser>
        <c:ser>
          <c:idx val="1"/>
          <c:order val="1"/>
          <c:tx>
            <c:strRef>
              <c:f>'5'!$AB$37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'5'!$AE$37:$AO$37</c:f>
              <c:numCache>
                <c:formatCode>#,##0</c:formatCode>
                <c:ptCount val="11"/>
                <c:pt idx="0">
                  <c:v>16.484557022443337</c:v>
                </c:pt>
                <c:pt idx="1">
                  <c:v>18.475497163741164</c:v>
                </c:pt>
                <c:pt idx="2">
                  <c:v>18.680785702636239</c:v>
                </c:pt>
                <c:pt idx="3">
                  <c:v>16.370182429656307</c:v>
                </c:pt>
                <c:pt idx="4">
                  <c:v>16.459437079124193</c:v>
                </c:pt>
                <c:pt idx="5">
                  <c:v>17.054153045836081</c:v>
                </c:pt>
                <c:pt idx="6">
                  <c:v>16.54846169831244</c:v>
                </c:pt>
                <c:pt idx="7">
                  <c:v>15.90372330975431</c:v>
                </c:pt>
                <c:pt idx="8">
                  <c:v>15.638966425691306</c:v>
                </c:pt>
                <c:pt idx="9">
                  <c:v>15.516522618283659</c:v>
                </c:pt>
                <c:pt idx="10">
                  <c:v>14.972950367675546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7D-4129-B126-69A1C98302C5}"/>
            </c:ext>
          </c:extLst>
        </c:ser>
        <c:ser>
          <c:idx val="2"/>
          <c:order val="2"/>
          <c:tx>
            <c:strRef>
              <c:f>'5'!$AB$38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'5'!$AE$38:$AO$38</c:f>
              <c:numCache>
                <c:formatCode>#,##0</c:formatCode>
                <c:ptCount val="11"/>
                <c:pt idx="0">
                  <c:v>5.8972168780898686</c:v>
                </c:pt>
                <c:pt idx="1">
                  <c:v>5.4964413456995409</c:v>
                </c:pt>
                <c:pt idx="2">
                  <c:v>5.7920222281134999</c:v>
                </c:pt>
                <c:pt idx="3">
                  <c:v>5.6102526490993645</c:v>
                </c:pt>
                <c:pt idx="4">
                  <c:v>5.1408714228050911</c:v>
                </c:pt>
                <c:pt idx="5">
                  <c:v>4.8900438749819539</c:v>
                </c:pt>
                <c:pt idx="6">
                  <c:v>4.5135181850614554</c:v>
                </c:pt>
                <c:pt idx="7">
                  <c:v>4.3409879550094734</c:v>
                </c:pt>
                <c:pt idx="8">
                  <c:v>3.6231971114306663</c:v>
                </c:pt>
                <c:pt idx="9">
                  <c:v>3.2897677998025601</c:v>
                </c:pt>
                <c:pt idx="10">
                  <c:v>3.2278032220800634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7D-4129-B126-69A1C98302C5}"/>
            </c:ext>
          </c:extLst>
        </c:ser>
        <c:ser>
          <c:idx val="3"/>
          <c:order val="3"/>
          <c:tx>
            <c:strRef>
              <c:f>'5'!$AB$39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'5'!$AE$39:$AO$39</c:f>
              <c:numCache>
                <c:formatCode>#,##0</c:formatCode>
                <c:ptCount val="11"/>
                <c:pt idx="0">
                  <c:v>0.50412282455904744</c:v>
                </c:pt>
                <c:pt idx="1">
                  <c:v>0.51894781107012988</c:v>
                </c:pt>
                <c:pt idx="2">
                  <c:v>0.51641338408418813</c:v>
                </c:pt>
                <c:pt idx="3">
                  <c:v>0.48230601779707405</c:v>
                </c:pt>
                <c:pt idx="4">
                  <c:v>0.49184269040676082</c:v>
                </c:pt>
                <c:pt idx="5">
                  <c:v>0.44878475443010246</c:v>
                </c:pt>
                <c:pt idx="6">
                  <c:v>0.40292684783032406</c:v>
                </c:pt>
                <c:pt idx="7">
                  <c:v>0.36766371760186822</c:v>
                </c:pt>
                <c:pt idx="8">
                  <c:v>0.35464826295852608</c:v>
                </c:pt>
                <c:pt idx="9">
                  <c:v>0.32647790253803205</c:v>
                </c:pt>
                <c:pt idx="10">
                  <c:v>0.29823650606770241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7D-4129-B126-69A1C9830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110720"/>
        <c:axId val="168112512"/>
      </c:barChart>
      <c:catAx>
        <c:axId val="168110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112512"/>
        <c:crosses val="autoZero"/>
        <c:auto val="1"/>
        <c:lblAlgn val="ctr"/>
        <c:lblOffset val="100"/>
        <c:noMultiLvlLbl val="0"/>
      </c:catAx>
      <c:valAx>
        <c:axId val="168112512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16811072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Kronoberg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'5'!$AB$43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'5'!$AE$43:$AO$43</c:f>
              <c:numCache>
                <c:formatCode>#,##0</c:formatCode>
                <c:ptCount val="11"/>
                <c:pt idx="0">
                  <c:v>10.944031341534926</c:v>
                </c:pt>
                <c:pt idx="1">
                  <c:v>11.287197104907513</c:v>
                </c:pt>
                <c:pt idx="2">
                  <c:v>11.536270319316642</c:v>
                </c:pt>
                <c:pt idx="3">
                  <c:v>10.644788853265474</c:v>
                </c:pt>
                <c:pt idx="4">
                  <c:v>10.264884263729336</c:v>
                </c:pt>
                <c:pt idx="5">
                  <c:v>9.7417592090987348</c:v>
                </c:pt>
                <c:pt idx="6">
                  <c:v>9.3526653402778379</c:v>
                </c:pt>
                <c:pt idx="7">
                  <c:v>8.9975781945256301</c:v>
                </c:pt>
                <c:pt idx="8">
                  <c:v>8.6730753723100111</c:v>
                </c:pt>
                <c:pt idx="9">
                  <c:v>8.2750148514536157</c:v>
                </c:pt>
                <c:pt idx="10">
                  <c:v>8.0280344296528625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5F-467F-9272-5597FF96445F}"/>
            </c:ext>
          </c:extLst>
        </c:ser>
        <c:ser>
          <c:idx val="1"/>
          <c:order val="1"/>
          <c:tx>
            <c:strRef>
              <c:f>'5'!$AB$44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'5'!$AE$44:$AO$44</c:f>
              <c:numCache>
                <c:formatCode>#,##0</c:formatCode>
                <c:ptCount val="11"/>
                <c:pt idx="0">
                  <c:v>17.632438311729725</c:v>
                </c:pt>
                <c:pt idx="1">
                  <c:v>19.41860355257192</c:v>
                </c:pt>
                <c:pt idx="2">
                  <c:v>19.838488737899901</c:v>
                </c:pt>
                <c:pt idx="3">
                  <c:v>17.976591206875689</c:v>
                </c:pt>
                <c:pt idx="4">
                  <c:v>18.645569339693388</c:v>
                </c:pt>
                <c:pt idx="5">
                  <c:v>18.003027657338119</c:v>
                </c:pt>
                <c:pt idx="6">
                  <c:v>17.503813549265121</c:v>
                </c:pt>
                <c:pt idx="7">
                  <c:v>17.78848165563597</c:v>
                </c:pt>
                <c:pt idx="8">
                  <c:v>17.784045473651137</c:v>
                </c:pt>
                <c:pt idx="9">
                  <c:v>17.121628392389933</c:v>
                </c:pt>
                <c:pt idx="10">
                  <c:v>16.98860911382031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5F-467F-9272-5597FF96445F}"/>
            </c:ext>
          </c:extLst>
        </c:ser>
        <c:ser>
          <c:idx val="2"/>
          <c:order val="2"/>
          <c:tx>
            <c:strRef>
              <c:f>'5'!$AB$45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'5'!$AE$45:$AO$45</c:f>
              <c:numCache>
                <c:formatCode>#,##0</c:formatCode>
                <c:ptCount val="11"/>
                <c:pt idx="0">
                  <c:v>5.8861491542908428</c:v>
                </c:pt>
                <c:pt idx="1">
                  <c:v>5.5809966226039371</c:v>
                </c:pt>
                <c:pt idx="2">
                  <c:v>5.8001754218355872</c:v>
                </c:pt>
                <c:pt idx="3">
                  <c:v>5.5911076267352442</c:v>
                </c:pt>
                <c:pt idx="4">
                  <c:v>4.9226455720205653</c:v>
                </c:pt>
                <c:pt idx="5">
                  <c:v>4.5650697052940119</c:v>
                </c:pt>
                <c:pt idx="6">
                  <c:v>4.2803777271409178</c:v>
                </c:pt>
                <c:pt idx="7">
                  <c:v>3.7363859590073631</c:v>
                </c:pt>
                <c:pt idx="8">
                  <c:v>3.4845045898250002</c:v>
                </c:pt>
                <c:pt idx="9">
                  <c:v>3.2186692644637311</c:v>
                </c:pt>
                <c:pt idx="10">
                  <c:v>3.0236260012229215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5F-467F-9272-5597FF96445F}"/>
            </c:ext>
          </c:extLst>
        </c:ser>
        <c:ser>
          <c:idx val="3"/>
          <c:order val="3"/>
          <c:tx>
            <c:strRef>
              <c:f>'5'!$AB$46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'5'!$AE$46:$AO$46</c:f>
              <c:numCache>
                <c:formatCode>#,##0</c:formatCode>
                <c:ptCount val="11"/>
                <c:pt idx="0">
                  <c:v>0.48003485899862369</c:v>
                </c:pt>
                <c:pt idx="1">
                  <c:v>0.46104293664137319</c:v>
                </c:pt>
                <c:pt idx="2">
                  <c:v>0.49052471983122792</c:v>
                </c:pt>
                <c:pt idx="3">
                  <c:v>0.46240424688370108</c:v>
                </c:pt>
                <c:pt idx="4">
                  <c:v>0.45742812406016903</c:v>
                </c:pt>
                <c:pt idx="5">
                  <c:v>0.41026272986724199</c:v>
                </c:pt>
                <c:pt idx="6">
                  <c:v>0.382710236735684</c:v>
                </c:pt>
                <c:pt idx="7">
                  <c:v>0.35474997776451328</c:v>
                </c:pt>
                <c:pt idx="8">
                  <c:v>0.34821507367468268</c:v>
                </c:pt>
                <c:pt idx="9">
                  <c:v>0.33240283362483963</c:v>
                </c:pt>
                <c:pt idx="10">
                  <c:v>0.29791765993110059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5F-467F-9272-5597FF964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131584"/>
        <c:axId val="168145664"/>
      </c:barChart>
      <c:catAx>
        <c:axId val="168131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145664"/>
        <c:crosses val="autoZero"/>
        <c:auto val="1"/>
        <c:lblAlgn val="ctr"/>
        <c:lblOffset val="100"/>
        <c:noMultiLvlLbl val="0"/>
      </c:catAx>
      <c:valAx>
        <c:axId val="168145664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16813158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Kalmar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'5'!$AB$50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'5'!$AE$50:$AO$50</c:f>
              <c:numCache>
                <c:formatCode>#,##0</c:formatCode>
                <c:ptCount val="11"/>
                <c:pt idx="0">
                  <c:v>18.46260698513165</c:v>
                </c:pt>
                <c:pt idx="1">
                  <c:v>17.906180998040529</c:v>
                </c:pt>
                <c:pt idx="2">
                  <c:v>18.997793852825083</c:v>
                </c:pt>
                <c:pt idx="3">
                  <c:v>18.729571974932639</c:v>
                </c:pt>
                <c:pt idx="4">
                  <c:v>18.034626735972093</c:v>
                </c:pt>
                <c:pt idx="5">
                  <c:v>16.756205766616642</c:v>
                </c:pt>
                <c:pt idx="6">
                  <c:v>16.98964408977703</c:v>
                </c:pt>
                <c:pt idx="7">
                  <c:v>16.15038948451334</c:v>
                </c:pt>
                <c:pt idx="8">
                  <c:v>15.629246157586531</c:v>
                </c:pt>
                <c:pt idx="9">
                  <c:v>15.655559779164381</c:v>
                </c:pt>
                <c:pt idx="10">
                  <c:v>14.999470654418113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57-4DE4-95A8-9D3A1E73C1E8}"/>
            </c:ext>
          </c:extLst>
        </c:ser>
        <c:ser>
          <c:idx val="1"/>
          <c:order val="1"/>
          <c:tx>
            <c:strRef>
              <c:f>'5'!$AB$51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'5'!$AE$51:$AO$51</c:f>
              <c:numCache>
                <c:formatCode>#,##0</c:formatCode>
                <c:ptCount val="11"/>
                <c:pt idx="0">
                  <c:v>35.256079711492603</c:v>
                </c:pt>
                <c:pt idx="1">
                  <c:v>35.256430170726375</c:v>
                </c:pt>
                <c:pt idx="2">
                  <c:v>38.85877081257626</c:v>
                </c:pt>
                <c:pt idx="3">
                  <c:v>38.178660815348607</c:v>
                </c:pt>
                <c:pt idx="4">
                  <c:v>38.076953892954108</c:v>
                </c:pt>
                <c:pt idx="5">
                  <c:v>35.463638587025216</c:v>
                </c:pt>
                <c:pt idx="6">
                  <c:v>36.274933793087463</c:v>
                </c:pt>
                <c:pt idx="7">
                  <c:v>34.922172479769337</c:v>
                </c:pt>
                <c:pt idx="8">
                  <c:v>36.038093150079042</c:v>
                </c:pt>
                <c:pt idx="9">
                  <c:v>36.992782143746076</c:v>
                </c:pt>
                <c:pt idx="10">
                  <c:v>35.237517618584135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57-4DE4-95A8-9D3A1E73C1E8}"/>
            </c:ext>
          </c:extLst>
        </c:ser>
        <c:ser>
          <c:idx val="2"/>
          <c:order val="2"/>
          <c:tx>
            <c:strRef>
              <c:f>'5'!$AB$52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'5'!$AE$52:$AO$52</c:f>
              <c:numCache>
                <c:formatCode>#,##0</c:formatCode>
                <c:ptCount val="11"/>
                <c:pt idx="0">
                  <c:v>7.4630885455915017</c:v>
                </c:pt>
                <c:pt idx="1">
                  <c:v>7.1033466840284412</c:v>
                </c:pt>
                <c:pt idx="2">
                  <c:v>7.2408196332306014</c:v>
                </c:pt>
                <c:pt idx="3">
                  <c:v>7.3408295733415638</c:v>
                </c:pt>
                <c:pt idx="4">
                  <c:v>6.2557498869327475</c:v>
                </c:pt>
                <c:pt idx="5">
                  <c:v>5.8331045356302811</c:v>
                </c:pt>
                <c:pt idx="6">
                  <c:v>5.8005643271722835</c:v>
                </c:pt>
                <c:pt idx="7">
                  <c:v>5.193241934783587</c:v>
                </c:pt>
                <c:pt idx="8">
                  <c:v>4.4862367781275001</c:v>
                </c:pt>
                <c:pt idx="9">
                  <c:v>4.166215061698896</c:v>
                </c:pt>
                <c:pt idx="10">
                  <c:v>4.2596136458766853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57-4DE4-95A8-9D3A1E73C1E8}"/>
            </c:ext>
          </c:extLst>
        </c:ser>
        <c:ser>
          <c:idx val="3"/>
          <c:order val="3"/>
          <c:tx>
            <c:strRef>
              <c:f>'5'!$AB$53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'5'!$AE$53:$AO$53</c:f>
              <c:numCache>
                <c:formatCode>#,##0</c:formatCode>
                <c:ptCount val="11"/>
                <c:pt idx="0">
                  <c:v>0.6055294781100683</c:v>
                </c:pt>
                <c:pt idx="1">
                  <c:v>0.62175149166930166</c:v>
                </c:pt>
                <c:pt idx="2">
                  <c:v>0.62921551660589292</c:v>
                </c:pt>
                <c:pt idx="3">
                  <c:v>0.61275971058648748</c:v>
                </c:pt>
                <c:pt idx="4">
                  <c:v>0.62773881288548061</c:v>
                </c:pt>
                <c:pt idx="5">
                  <c:v>0.55598893556861195</c:v>
                </c:pt>
                <c:pt idx="6">
                  <c:v>0.53677284473367759</c:v>
                </c:pt>
                <c:pt idx="7">
                  <c:v>0.53181940180854015</c:v>
                </c:pt>
                <c:pt idx="8">
                  <c:v>0.51195821629996352</c:v>
                </c:pt>
                <c:pt idx="9">
                  <c:v>0.48836930848549609</c:v>
                </c:pt>
                <c:pt idx="10">
                  <c:v>0.44253221761489459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57-4DE4-95A8-9D3A1E73C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188928"/>
        <c:axId val="168190720"/>
      </c:barChart>
      <c:catAx>
        <c:axId val="168188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190720"/>
        <c:crosses val="autoZero"/>
        <c:auto val="1"/>
        <c:lblAlgn val="ctr"/>
        <c:lblOffset val="100"/>
        <c:noMultiLvlLbl val="0"/>
      </c:catAx>
      <c:valAx>
        <c:axId val="168190720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1681889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Kronoberg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'4'!$AB$43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'4'!$AE$43:$AO$43</c:f>
              <c:numCache>
                <c:formatCode>#,##0</c:formatCode>
                <c:ptCount val="11"/>
                <c:pt idx="0">
                  <c:v>16.480283260153467</c:v>
                </c:pt>
                <c:pt idx="1">
                  <c:v>17.817059702118378</c:v>
                </c:pt>
                <c:pt idx="2">
                  <c:v>16.754536828563612</c:v>
                </c:pt>
                <c:pt idx="3">
                  <c:v>15.024984654296635</c:v>
                </c:pt>
                <c:pt idx="4">
                  <c:v>14.244812902813562</c:v>
                </c:pt>
                <c:pt idx="5">
                  <c:v>13.121958436643251</c:v>
                </c:pt>
                <c:pt idx="6">
                  <c:v>12.534109217751066</c:v>
                </c:pt>
                <c:pt idx="7">
                  <c:v>11.241790147593738</c:v>
                </c:pt>
                <c:pt idx="8">
                  <c:v>10.518026392715871</c:v>
                </c:pt>
                <c:pt idx="9">
                  <c:v>9.4989677602636036</c:v>
                </c:pt>
                <c:pt idx="10">
                  <c:v>8.8306887944557815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77-4803-95E2-DAFF84A9C983}"/>
            </c:ext>
          </c:extLst>
        </c:ser>
        <c:ser>
          <c:idx val="1"/>
          <c:order val="1"/>
          <c:tx>
            <c:strRef>
              <c:f>'4'!$AB$44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'4'!$AE$44:$AO$44</c:f>
              <c:numCache>
                <c:formatCode>#,##0</c:formatCode>
                <c:ptCount val="11"/>
                <c:pt idx="0">
                  <c:v>28.183030876893667</c:v>
                </c:pt>
                <c:pt idx="1">
                  <c:v>35.132341953666298</c:v>
                </c:pt>
                <c:pt idx="2">
                  <c:v>29.721677301598731</c:v>
                </c:pt>
                <c:pt idx="3">
                  <c:v>26.144406403565004</c:v>
                </c:pt>
                <c:pt idx="4">
                  <c:v>27.015928070773821</c:v>
                </c:pt>
                <c:pt idx="5">
                  <c:v>26.499481678408252</c:v>
                </c:pt>
                <c:pt idx="6">
                  <c:v>25.985524815008066</c:v>
                </c:pt>
                <c:pt idx="7">
                  <c:v>23.043762283919161</c:v>
                </c:pt>
                <c:pt idx="8">
                  <c:v>22.603088235994257</c:v>
                </c:pt>
                <c:pt idx="9">
                  <c:v>20.146372726683321</c:v>
                </c:pt>
                <c:pt idx="10">
                  <c:v>18.655988045375771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77-4803-95E2-DAFF84A9C983}"/>
            </c:ext>
          </c:extLst>
        </c:ser>
        <c:ser>
          <c:idx val="2"/>
          <c:order val="2"/>
          <c:tx>
            <c:strRef>
              <c:f>'4'!$AB$45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'4'!$AE$45:$AO$45</c:f>
              <c:numCache>
                <c:formatCode>#,##0</c:formatCode>
                <c:ptCount val="11"/>
                <c:pt idx="0">
                  <c:v>8.4258246851401708</c:v>
                </c:pt>
                <c:pt idx="1">
                  <c:v>8.1851547698485714</c:v>
                </c:pt>
                <c:pt idx="2">
                  <c:v>8.3252418228624023</c:v>
                </c:pt>
                <c:pt idx="3">
                  <c:v>7.6481912651979309</c:v>
                </c:pt>
                <c:pt idx="4">
                  <c:v>6.5295839572022816</c:v>
                </c:pt>
                <c:pt idx="5">
                  <c:v>5.6059114647525794</c:v>
                </c:pt>
                <c:pt idx="6">
                  <c:v>5.1567255575690574</c:v>
                </c:pt>
                <c:pt idx="7">
                  <c:v>4.2670739782219433</c:v>
                </c:pt>
                <c:pt idx="8">
                  <c:v>3.8174606496998944</c:v>
                </c:pt>
                <c:pt idx="9">
                  <c:v>3.3922418419610265</c:v>
                </c:pt>
                <c:pt idx="10">
                  <c:v>3.0870782905192367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77-4803-95E2-DAFF84A9C983}"/>
            </c:ext>
          </c:extLst>
        </c:ser>
        <c:ser>
          <c:idx val="3"/>
          <c:order val="3"/>
          <c:tx>
            <c:strRef>
              <c:f>'4'!$AB$46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'4'!$AE$46:$AO$46</c:f>
              <c:numCache>
                <c:formatCode>#,##0</c:formatCode>
                <c:ptCount val="11"/>
                <c:pt idx="0">
                  <c:v>1.186058498588523</c:v>
                </c:pt>
                <c:pt idx="1">
                  <c:v>1.1068880524792886</c:v>
                </c:pt>
                <c:pt idx="2">
                  <c:v>1.1496012734283474</c:v>
                </c:pt>
                <c:pt idx="3">
                  <c:v>1.1023183577188864</c:v>
                </c:pt>
                <c:pt idx="4">
                  <c:v>1.0529520451165604</c:v>
                </c:pt>
                <c:pt idx="5">
                  <c:v>0.94293985843853267</c:v>
                </c:pt>
                <c:pt idx="6">
                  <c:v>0.86979599258109996</c:v>
                </c:pt>
                <c:pt idx="7">
                  <c:v>0.79837911383026317</c:v>
                </c:pt>
                <c:pt idx="8">
                  <c:v>0.76698272493117547</c:v>
                </c:pt>
                <c:pt idx="9">
                  <c:v>0.70239950224399628</c:v>
                </c:pt>
                <c:pt idx="10">
                  <c:v>0.60988929046865281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77-4803-95E2-DAFF84A9C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4699136"/>
        <c:axId val="354290304"/>
      </c:barChart>
      <c:catAx>
        <c:axId val="334699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54290304"/>
        <c:crosses val="autoZero"/>
        <c:auto val="1"/>
        <c:lblAlgn val="ctr"/>
        <c:lblOffset val="100"/>
        <c:noMultiLvlLbl val="0"/>
      </c:catAx>
      <c:valAx>
        <c:axId val="354290304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miljoner kronor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3346991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Gotland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'5'!$AB$57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'5'!$AE$57:$AO$57</c:f>
              <c:numCache>
                <c:formatCode>#,##0</c:formatCode>
                <c:ptCount val="11"/>
                <c:pt idx="0">
                  <c:v>93.071365350975995</c:v>
                </c:pt>
                <c:pt idx="1">
                  <c:v>81.026683110603116</c:v>
                </c:pt>
                <c:pt idx="2">
                  <c:v>89.92119724665902</c:v>
                </c:pt>
                <c:pt idx="3">
                  <c:v>90.225533825311913</c:v>
                </c:pt>
                <c:pt idx="4">
                  <c:v>93.627092364284977</c:v>
                </c:pt>
                <c:pt idx="5">
                  <c:v>87.050129462385343</c:v>
                </c:pt>
                <c:pt idx="6">
                  <c:v>84.237847662610164</c:v>
                </c:pt>
                <c:pt idx="7">
                  <c:v>93.979253197344036</c:v>
                </c:pt>
                <c:pt idx="8">
                  <c:v>88.213016861159034</c:v>
                </c:pt>
                <c:pt idx="9">
                  <c:v>85.023427080254251</c:v>
                </c:pt>
                <c:pt idx="10">
                  <c:v>89.188340966222626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7B-47FD-9640-9BB9ED1AA80B}"/>
            </c:ext>
          </c:extLst>
        </c:ser>
        <c:ser>
          <c:idx val="1"/>
          <c:order val="1"/>
          <c:tx>
            <c:strRef>
              <c:f>'5'!$AB$58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'5'!$AE$58:$AO$58</c:f>
              <c:numCache>
                <c:formatCode>#,##0</c:formatCode>
                <c:ptCount val="11"/>
                <c:pt idx="0">
                  <c:v>354.77911782224925</c:v>
                </c:pt>
                <c:pt idx="1">
                  <c:v>297.57376422672831</c:v>
                </c:pt>
                <c:pt idx="2">
                  <c:v>339.56589644985149</c:v>
                </c:pt>
                <c:pt idx="3">
                  <c:v>326.06403740632362</c:v>
                </c:pt>
                <c:pt idx="4">
                  <c:v>341.30916757639039</c:v>
                </c:pt>
                <c:pt idx="5">
                  <c:v>327.46272421402284</c:v>
                </c:pt>
                <c:pt idx="6">
                  <c:v>309.26521826050134</c:v>
                </c:pt>
                <c:pt idx="7">
                  <c:v>344.10296217791915</c:v>
                </c:pt>
                <c:pt idx="8">
                  <c:v>327.07120150876113</c:v>
                </c:pt>
                <c:pt idx="9">
                  <c:v>306.39899252363466</c:v>
                </c:pt>
                <c:pt idx="10">
                  <c:v>324.28946836449325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7B-47FD-9640-9BB9ED1AA80B}"/>
            </c:ext>
          </c:extLst>
        </c:ser>
        <c:ser>
          <c:idx val="2"/>
          <c:order val="2"/>
          <c:tx>
            <c:strRef>
              <c:f>'5'!$AB$59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'5'!$AE$59:$AO$59</c:f>
              <c:numCache>
                <c:formatCode>#,##0</c:formatCode>
                <c:ptCount val="11"/>
                <c:pt idx="0">
                  <c:v>21.752094539516001</c:v>
                </c:pt>
                <c:pt idx="1">
                  <c:v>20.694650032578437</c:v>
                </c:pt>
                <c:pt idx="2">
                  <c:v>17.125281664803165</c:v>
                </c:pt>
                <c:pt idx="3">
                  <c:v>13.247533248196168</c:v>
                </c:pt>
                <c:pt idx="4">
                  <c:v>11.209636093218927</c:v>
                </c:pt>
                <c:pt idx="5">
                  <c:v>13.248985735920328</c:v>
                </c:pt>
                <c:pt idx="6">
                  <c:v>14.238322932791819</c:v>
                </c:pt>
                <c:pt idx="7">
                  <c:v>14.910793857192067</c:v>
                </c:pt>
                <c:pt idx="8">
                  <c:v>14.841238558317279</c:v>
                </c:pt>
                <c:pt idx="9">
                  <c:v>14.081344933916721</c:v>
                </c:pt>
                <c:pt idx="10">
                  <c:v>18.513787443716016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7B-47FD-9640-9BB9ED1AA80B}"/>
            </c:ext>
          </c:extLst>
        </c:ser>
        <c:ser>
          <c:idx val="3"/>
          <c:order val="3"/>
          <c:tx>
            <c:strRef>
              <c:f>'5'!$AB$60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'5'!$AE$60:$AO$60</c:f>
              <c:numCache>
                <c:formatCode>#,##0</c:formatCode>
                <c:ptCount val="11"/>
                <c:pt idx="0">
                  <c:v>1.1577865223223454</c:v>
                </c:pt>
                <c:pt idx="1">
                  <c:v>1.4042702306823178</c:v>
                </c:pt>
                <c:pt idx="2">
                  <c:v>1.4298160299365714</c:v>
                </c:pt>
                <c:pt idx="3">
                  <c:v>1.351975641736495</c:v>
                </c:pt>
                <c:pt idx="4">
                  <c:v>1.2977985439733095</c:v>
                </c:pt>
                <c:pt idx="5">
                  <c:v>1.1560717372731484</c:v>
                </c:pt>
                <c:pt idx="6">
                  <c:v>1.125869581571519</c:v>
                </c:pt>
                <c:pt idx="7">
                  <c:v>1.2496314745653299</c:v>
                </c:pt>
                <c:pt idx="8">
                  <c:v>1.319497115510696</c:v>
                </c:pt>
                <c:pt idx="9">
                  <c:v>1.2123186200213725</c:v>
                </c:pt>
                <c:pt idx="10">
                  <c:v>1.1392705949166537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7B-47FD-9640-9BB9ED1AA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213888"/>
        <c:axId val="168223872"/>
      </c:barChart>
      <c:catAx>
        <c:axId val="168213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223872"/>
        <c:crosses val="autoZero"/>
        <c:auto val="1"/>
        <c:lblAlgn val="ctr"/>
        <c:lblOffset val="100"/>
        <c:noMultiLvlLbl val="0"/>
      </c:catAx>
      <c:valAx>
        <c:axId val="1682238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16821388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Blekinge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'5'!$AB$64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'5'!$AE$64:$AO$64</c:f>
              <c:numCache>
                <c:formatCode>#,##0</c:formatCode>
                <c:ptCount val="11"/>
                <c:pt idx="0">
                  <c:v>12.171292442506697</c:v>
                </c:pt>
                <c:pt idx="1">
                  <c:v>12.784685232549016</c:v>
                </c:pt>
                <c:pt idx="2">
                  <c:v>13.386634878070451</c:v>
                </c:pt>
                <c:pt idx="3">
                  <c:v>10.784726050770086</c:v>
                </c:pt>
                <c:pt idx="4">
                  <c:v>10.596839617746053</c:v>
                </c:pt>
                <c:pt idx="5">
                  <c:v>9.7076167584451536</c:v>
                </c:pt>
                <c:pt idx="6">
                  <c:v>9.1463923355412771</c:v>
                </c:pt>
                <c:pt idx="7">
                  <c:v>9.4346923905704987</c:v>
                </c:pt>
                <c:pt idx="8">
                  <c:v>8.7212043531034027</c:v>
                </c:pt>
                <c:pt idx="9">
                  <c:v>8.3312685424220465</c:v>
                </c:pt>
                <c:pt idx="10">
                  <c:v>8.4578117717270835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E4-467F-92AA-5C705EF943DC}"/>
            </c:ext>
          </c:extLst>
        </c:ser>
        <c:ser>
          <c:idx val="1"/>
          <c:order val="1"/>
          <c:tx>
            <c:strRef>
              <c:f>'5'!$AB$65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'5'!$AE$65:$AO$65</c:f>
              <c:numCache>
                <c:formatCode>#,##0</c:formatCode>
                <c:ptCount val="11"/>
                <c:pt idx="0">
                  <c:v>20.425927373385584</c:v>
                </c:pt>
                <c:pt idx="1">
                  <c:v>23.10237246871807</c:v>
                </c:pt>
                <c:pt idx="2">
                  <c:v>25.81548391492365</c:v>
                </c:pt>
                <c:pt idx="3">
                  <c:v>18.009683726383841</c:v>
                </c:pt>
                <c:pt idx="4">
                  <c:v>18.908968215722322</c:v>
                </c:pt>
                <c:pt idx="5">
                  <c:v>16.542653113962047</c:v>
                </c:pt>
                <c:pt idx="6">
                  <c:v>14.872547319451705</c:v>
                </c:pt>
                <c:pt idx="7">
                  <c:v>15.742634767092161</c:v>
                </c:pt>
                <c:pt idx="8">
                  <c:v>15.667439806921026</c:v>
                </c:pt>
                <c:pt idx="9">
                  <c:v>14.11567496089995</c:v>
                </c:pt>
                <c:pt idx="10">
                  <c:v>15.188821778133892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E4-467F-92AA-5C705EF943DC}"/>
            </c:ext>
          </c:extLst>
        </c:ser>
        <c:ser>
          <c:idx val="2"/>
          <c:order val="2"/>
          <c:tx>
            <c:strRef>
              <c:f>'5'!$AB$66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'5'!$AE$66:$AO$66</c:f>
              <c:numCache>
                <c:formatCode>#,##0</c:formatCode>
                <c:ptCount val="11"/>
                <c:pt idx="0">
                  <c:v>5.9758311591642856</c:v>
                </c:pt>
                <c:pt idx="1">
                  <c:v>5.4615359129860517</c:v>
                </c:pt>
                <c:pt idx="2">
                  <c:v>5.7120815918881496</c:v>
                </c:pt>
                <c:pt idx="3">
                  <c:v>5.3853067743437002</c:v>
                </c:pt>
                <c:pt idx="4">
                  <c:v>4.5520833613013627</c:v>
                </c:pt>
                <c:pt idx="5">
                  <c:v>4.5553593738313172</c:v>
                </c:pt>
                <c:pt idx="6">
                  <c:v>4.7185443443717894</c:v>
                </c:pt>
                <c:pt idx="7">
                  <c:v>4.3900866667203529</c:v>
                </c:pt>
                <c:pt idx="8">
                  <c:v>4.011227061018503</c:v>
                </c:pt>
                <c:pt idx="9">
                  <c:v>3.581291781911478</c:v>
                </c:pt>
                <c:pt idx="10">
                  <c:v>3.615243374208438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E4-467F-92AA-5C705EF943DC}"/>
            </c:ext>
          </c:extLst>
        </c:ser>
        <c:ser>
          <c:idx val="3"/>
          <c:order val="3"/>
          <c:tx>
            <c:strRef>
              <c:f>'5'!$AB$67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'5'!$AE$67:$AO$67</c:f>
              <c:numCache>
                <c:formatCode>#,##0</c:formatCode>
                <c:ptCount val="11"/>
                <c:pt idx="0">
                  <c:v>1.7889254733387248</c:v>
                </c:pt>
                <c:pt idx="1">
                  <c:v>2.3889999791334726</c:v>
                </c:pt>
                <c:pt idx="2">
                  <c:v>1.9585312216025992</c:v>
                </c:pt>
                <c:pt idx="3">
                  <c:v>1.9907540159703625</c:v>
                </c:pt>
                <c:pt idx="4">
                  <c:v>1.8448095557558266</c:v>
                </c:pt>
                <c:pt idx="5">
                  <c:v>1.5799551327300503</c:v>
                </c:pt>
                <c:pt idx="6">
                  <c:v>1.6297142781197802</c:v>
                </c:pt>
                <c:pt idx="7">
                  <c:v>1.9047788341716843</c:v>
                </c:pt>
                <c:pt idx="8">
                  <c:v>1.6085501626139322</c:v>
                </c:pt>
                <c:pt idx="9">
                  <c:v>1.6792877353924052</c:v>
                </c:pt>
                <c:pt idx="10">
                  <c:v>1.4895784566414545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E4-467F-92AA-5C705EF94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325120"/>
        <c:axId val="168326656"/>
      </c:barChart>
      <c:catAx>
        <c:axId val="168325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326656"/>
        <c:crosses val="autoZero"/>
        <c:auto val="1"/>
        <c:lblAlgn val="ctr"/>
        <c:lblOffset val="100"/>
        <c:noMultiLvlLbl val="0"/>
      </c:catAx>
      <c:valAx>
        <c:axId val="168326656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16832512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Skåne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'5'!$AB$71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'5'!$AE$71:$AO$71</c:f>
              <c:numCache>
                <c:formatCode>#,##0</c:formatCode>
                <c:ptCount val="11"/>
                <c:pt idx="0">
                  <c:v>12.606577203500246</c:v>
                </c:pt>
                <c:pt idx="1">
                  <c:v>13.149394251753648</c:v>
                </c:pt>
                <c:pt idx="2">
                  <c:v>14.729431510258777</c:v>
                </c:pt>
                <c:pt idx="3">
                  <c:v>12.95651571590389</c:v>
                </c:pt>
                <c:pt idx="4">
                  <c:v>11.884578483758659</c:v>
                </c:pt>
                <c:pt idx="5">
                  <c:v>11.788668229664164</c:v>
                </c:pt>
                <c:pt idx="6">
                  <c:v>10.970068374288758</c:v>
                </c:pt>
                <c:pt idx="7">
                  <c:v>11.098924004728046</c:v>
                </c:pt>
                <c:pt idx="8">
                  <c:v>10.309809058900864</c:v>
                </c:pt>
                <c:pt idx="9">
                  <c:v>9.4890793329896521</c:v>
                </c:pt>
                <c:pt idx="10">
                  <c:v>9.0349319938514778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22-4C8D-8084-5D7DB4685259}"/>
            </c:ext>
          </c:extLst>
        </c:ser>
        <c:ser>
          <c:idx val="1"/>
          <c:order val="1"/>
          <c:tx>
            <c:strRef>
              <c:f>'5'!$AB$72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'5'!$AE$72:$AO$72</c:f>
              <c:numCache>
                <c:formatCode>#,##0</c:formatCode>
                <c:ptCount val="11"/>
                <c:pt idx="0">
                  <c:v>26.869528891318858</c:v>
                </c:pt>
                <c:pt idx="1">
                  <c:v>30.498228890055</c:v>
                </c:pt>
                <c:pt idx="2">
                  <c:v>37.98943157734228</c:v>
                </c:pt>
                <c:pt idx="3">
                  <c:v>32.970389269528248</c:v>
                </c:pt>
                <c:pt idx="4">
                  <c:v>30.717543702245404</c:v>
                </c:pt>
                <c:pt idx="5">
                  <c:v>31.218899923477363</c:v>
                </c:pt>
                <c:pt idx="6">
                  <c:v>27.961044566872967</c:v>
                </c:pt>
                <c:pt idx="7">
                  <c:v>28.870229344862384</c:v>
                </c:pt>
                <c:pt idx="8">
                  <c:v>29.183237294477795</c:v>
                </c:pt>
                <c:pt idx="9">
                  <c:v>26.985543673597146</c:v>
                </c:pt>
                <c:pt idx="10">
                  <c:v>25.315549996846151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22-4C8D-8084-5D7DB4685259}"/>
            </c:ext>
          </c:extLst>
        </c:ser>
        <c:ser>
          <c:idx val="2"/>
          <c:order val="2"/>
          <c:tx>
            <c:strRef>
              <c:f>'5'!$AB$73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'5'!$AE$73:$AO$73</c:f>
              <c:numCache>
                <c:formatCode>#,##0</c:formatCode>
                <c:ptCount val="11"/>
                <c:pt idx="0">
                  <c:v>7.4476805441326279</c:v>
                </c:pt>
                <c:pt idx="1">
                  <c:v>7.0309177250093819</c:v>
                </c:pt>
                <c:pt idx="2">
                  <c:v>7.3028180059359222</c:v>
                </c:pt>
                <c:pt idx="3">
                  <c:v>6.5274559756072073</c:v>
                </c:pt>
                <c:pt idx="4">
                  <c:v>5.5893525680487128</c:v>
                </c:pt>
                <c:pt idx="5">
                  <c:v>5.6853221499066082</c:v>
                </c:pt>
                <c:pt idx="6">
                  <c:v>5.4784513364265717</c:v>
                </c:pt>
                <c:pt idx="7">
                  <c:v>5.7247412432838214</c:v>
                </c:pt>
                <c:pt idx="8">
                  <c:v>4.5226499814834593</c:v>
                </c:pt>
                <c:pt idx="9">
                  <c:v>3.8548702380253963</c:v>
                </c:pt>
                <c:pt idx="10">
                  <c:v>3.8580499391437084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22-4C8D-8084-5D7DB4685259}"/>
            </c:ext>
          </c:extLst>
        </c:ser>
        <c:ser>
          <c:idx val="3"/>
          <c:order val="3"/>
          <c:tx>
            <c:strRef>
              <c:f>'5'!$AB$74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'5'!$AE$74:$AO$74</c:f>
              <c:numCache>
                <c:formatCode>#,##0</c:formatCode>
                <c:ptCount val="11"/>
                <c:pt idx="0">
                  <c:v>0.72768378092509567</c:v>
                </c:pt>
                <c:pt idx="1">
                  <c:v>0.72403769699644327</c:v>
                </c:pt>
                <c:pt idx="2">
                  <c:v>0.73753169894807014</c:v>
                </c:pt>
                <c:pt idx="3">
                  <c:v>0.62661634293881874</c:v>
                </c:pt>
                <c:pt idx="4">
                  <c:v>0.628250141662416</c:v>
                </c:pt>
                <c:pt idx="5">
                  <c:v>0.53106340802703866</c:v>
                </c:pt>
                <c:pt idx="6">
                  <c:v>0.49509473445713431</c:v>
                </c:pt>
                <c:pt idx="7">
                  <c:v>0.45736469911675232</c:v>
                </c:pt>
                <c:pt idx="8">
                  <c:v>0.45255561304814257</c:v>
                </c:pt>
                <c:pt idx="9">
                  <c:v>0.41068029926488159</c:v>
                </c:pt>
                <c:pt idx="10">
                  <c:v>0.38097604686245418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22-4C8D-8084-5D7DB4685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636800"/>
        <c:axId val="168638336"/>
      </c:barChart>
      <c:catAx>
        <c:axId val="168636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638336"/>
        <c:crosses val="autoZero"/>
        <c:auto val="1"/>
        <c:lblAlgn val="ctr"/>
        <c:lblOffset val="100"/>
        <c:noMultiLvlLbl val="0"/>
      </c:catAx>
      <c:valAx>
        <c:axId val="168638336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16863680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Halland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5381831044705871"/>
          <c:y val="9.6979789717271073E-2"/>
          <c:w val="0.82061728252732258"/>
          <c:h val="0.52881536819637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'5'!$AB$78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'5'!$AE$78:$AO$78</c:f>
              <c:numCache>
                <c:formatCode>#,##0</c:formatCode>
                <c:ptCount val="11"/>
                <c:pt idx="0">
                  <c:v>13.915573602620222</c:v>
                </c:pt>
                <c:pt idx="1">
                  <c:v>13.434773589805546</c:v>
                </c:pt>
                <c:pt idx="2">
                  <c:v>13.4535956282573</c:v>
                </c:pt>
                <c:pt idx="3">
                  <c:v>12.390411550628254</c:v>
                </c:pt>
                <c:pt idx="4">
                  <c:v>11.549106799462677</c:v>
                </c:pt>
                <c:pt idx="5">
                  <c:v>10.223195829301261</c:v>
                </c:pt>
                <c:pt idx="6">
                  <c:v>10.165441904093001</c:v>
                </c:pt>
                <c:pt idx="7">
                  <c:v>9.9356594828969804</c:v>
                </c:pt>
                <c:pt idx="8">
                  <c:v>9.7035206251848969</c:v>
                </c:pt>
                <c:pt idx="9">
                  <c:v>9.2905049974054954</c:v>
                </c:pt>
                <c:pt idx="10">
                  <c:v>8.7557019912223133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AF-49F0-AF62-2E0BC8CB3926}"/>
            </c:ext>
          </c:extLst>
        </c:ser>
        <c:ser>
          <c:idx val="1"/>
          <c:order val="1"/>
          <c:tx>
            <c:strRef>
              <c:f>'5'!$AB$79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'5'!$AE$79:$AO$79</c:f>
              <c:numCache>
                <c:formatCode>#,##0</c:formatCode>
                <c:ptCount val="11"/>
                <c:pt idx="0">
                  <c:v>27.796981473338835</c:v>
                </c:pt>
                <c:pt idx="1">
                  <c:v>27.350724572362701</c:v>
                </c:pt>
                <c:pt idx="2">
                  <c:v>27.988303375506685</c:v>
                </c:pt>
                <c:pt idx="3">
                  <c:v>25.825460389350724</c:v>
                </c:pt>
                <c:pt idx="4">
                  <c:v>24.231034875222633</c:v>
                </c:pt>
                <c:pt idx="5">
                  <c:v>20.65820110969236</c:v>
                </c:pt>
                <c:pt idx="6">
                  <c:v>21.5811701742427</c:v>
                </c:pt>
                <c:pt idx="7">
                  <c:v>21.121429775262172</c:v>
                </c:pt>
                <c:pt idx="8">
                  <c:v>21.800301415200387</c:v>
                </c:pt>
                <c:pt idx="9">
                  <c:v>21.032906944303342</c:v>
                </c:pt>
                <c:pt idx="10">
                  <c:v>19.599405824899428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AF-49F0-AF62-2E0BC8CB3926}"/>
            </c:ext>
          </c:extLst>
        </c:ser>
        <c:ser>
          <c:idx val="2"/>
          <c:order val="2"/>
          <c:tx>
            <c:strRef>
              <c:f>'5'!$AB$80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'5'!$AE$80:$AO$80</c:f>
              <c:numCache>
                <c:formatCode>#,##0</c:formatCode>
                <c:ptCount val="11"/>
                <c:pt idx="0">
                  <c:v>5.8306309954168825</c:v>
                </c:pt>
                <c:pt idx="1">
                  <c:v>5.351250607315686</c:v>
                </c:pt>
                <c:pt idx="2">
                  <c:v>5.5264487828457725</c:v>
                </c:pt>
                <c:pt idx="3">
                  <c:v>5.1782554526566074</c:v>
                </c:pt>
                <c:pt idx="4">
                  <c:v>4.4464774599044699</c:v>
                </c:pt>
                <c:pt idx="5">
                  <c:v>4.1943181330972816</c:v>
                </c:pt>
                <c:pt idx="6">
                  <c:v>3.9628217771968219</c:v>
                </c:pt>
                <c:pt idx="7">
                  <c:v>3.7609906695917639</c:v>
                </c:pt>
                <c:pt idx="8">
                  <c:v>3.4975289782477392</c:v>
                </c:pt>
                <c:pt idx="9">
                  <c:v>3.1312423569736643</c:v>
                </c:pt>
                <c:pt idx="10">
                  <c:v>2.9872937198321403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AF-49F0-AF62-2E0BC8CB3926}"/>
            </c:ext>
          </c:extLst>
        </c:ser>
        <c:ser>
          <c:idx val="3"/>
          <c:order val="3"/>
          <c:tx>
            <c:strRef>
              <c:f>'5'!$AB$81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'5'!$AE$81:$AO$81</c:f>
              <c:numCache>
                <c:formatCode>#,##0</c:formatCode>
                <c:ptCount val="11"/>
                <c:pt idx="0">
                  <c:v>0.79833612783099517</c:v>
                </c:pt>
                <c:pt idx="1">
                  <c:v>0.81180428498428547</c:v>
                </c:pt>
                <c:pt idx="2">
                  <c:v>0.84478051613090033</c:v>
                </c:pt>
                <c:pt idx="3">
                  <c:v>0.72844691965463215</c:v>
                </c:pt>
                <c:pt idx="4">
                  <c:v>0.72260152011451939</c:v>
                </c:pt>
                <c:pt idx="5">
                  <c:v>0.61676374499673015</c:v>
                </c:pt>
                <c:pt idx="6">
                  <c:v>0.56692277948165648</c:v>
                </c:pt>
                <c:pt idx="7">
                  <c:v>0.55353686071590935</c:v>
                </c:pt>
                <c:pt idx="8">
                  <c:v>0.53807004488626464</c:v>
                </c:pt>
                <c:pt idx="9">
                  <c:v>0.47045757162615215</c:v>
                </c:pt>
                <c:pt idx="10">
                  <c:v>0.43965479619757142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AF-49F0-AF62-2E0BC8CB3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669952"/>
        <c:axId val="168671488"/>
      </c:barChart>
      <c:catAx>
        <c:axId val="168669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671488"/>
        <c:crosses val="autoZero"/>
        <c:auto val="1"/>
        <c:lblAlgn val="ctr"/>
        <c:lblOffset val="100"/>
        <c:noMultiLvlLbl val="0"/>
      </c:catAx>
      <c:valAx>
        <c:axId val="168671488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layout>
            <c:manualLayout>
              <c:xMode val="edge"/>
              <c:yMode val="edge"/>
              <c:x val="2.2535211267605635E-2"/>
              <c:y val="0.25496261946848481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16866995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Västra Götaland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'5'!$AB$85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'5'!$AE$85:$AO$85</c:f>
              <c:numCache>
                <c:formatCode>#,##0</c:formatCode>
                <c:ptCount val="11"/>
                <c:pt idx="0">
                  <c:v>17.664178130697977</c:v>
                </c:pt>
                <c:pt idx="1">
                  <c:v>17.341720667420212</c:v>
                </c:pt>
                <c:pt idx="2">
                  <c:v>18.304816794964857</c:v>
                </c:pt>
                <c:pt idx="3">
                  <c:v>15.667693418471876</c:v>
                </c:pt>
                <c:pt idx="4">
                  <c:v>14.625836843994424</c:v>
                </c:pt>
                <c:pt idx="5">
                  <c:v>14.257918719152245</c:v>
                </c:pt>
                <c:pt idx="6">
                  <c:v>14.060604706125739</c:v>
                </c:pt>
                <c:pt idx="7">
                  <c:v>14.589874592717258</c:v>
                </c:pt>
                <c:pt idx="8">
                  <c:v>14.610901275024766</c:v>
                </c:pt>
                <c:pt idx="9">
                  <c:v>13.463393005937535</c:v>
                </c:pt>
                <c:pt idx="10">
                  <c:v>13.649907569436575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F1-41D6-B49E-31D223641928}"/>
            </c:ext>
          </c:extLst>
        </c:ser>
        <c:ser>
          <c:idx val="1"/>
          <c:order val="1"/>
          <c:tx>
            <c:strRef>
              <c:f>'5'!$AB$86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'5'!$AE$86:$AO$86</c:f>
              <c:numCache>
                <c:formatCode>#,##0</c:formatCode>
                <c:ptCount val="11"/>
                <c:pt idx="0">
                  <c:v>36.936449263933461</c:v>
                </c:pt>
                <c:pt idx="1">
                  <c:v>37.618587243664727</c:v>
                </c:pt>
                <c:pt idx="2">
                  <c:v>41.646087885717343</c:v>
                </c:pt>
                <c:pt idx="3">
                  <c:v>37.251180121940436</c:v>
                </c:pt>
                <c:pt idx="4">
                  <c:v>36.960546276423727</c:v>
                </c:pt>
                <c:pt idx="5">
                  <c:v>35.210104751083982</c:v>
                </c:pt>
                <c:pt idx="6">
                  <c:v>34.997570082231384</c:v>
                </c:pt>
                <c:pt idx="7">
                  <c:v>34.709072759267734</c:v>
                </c:pt>
                <c:pt idx="8">
                  <c:v>36.172925824427374</c:v>
                </c:pt>
                <c:pt idx="9">
                  <c:v>34.249031380918595</c:v>
                </c:pt>
                <c:pt idx="10">
                  <c:v>34.824140805729158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F1-41D6-B49E-31D223641928}"/>
            </c:ext>
          </c:extLst>
        </c:ser>
        <c:ser>
          <c:idx val="2"/>
          <c:order val="2"/>
          <c:tx>
            <c:strRef>
              <c:f>'5'!$AB$87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'5'!$AE$87:$AO$87</c:f>
              <c:numCache>
                <c:formatCode>#,##0</c:formatCode>
                <c:ptCount val="11"/>
                <c:pt idx="0">
                  <c:v>12.279985494634346</c:v>
                </c:pt>
                <c:pt idx="1">
                  <c:v>11.511762221744483</c:v>
                </c:pt>
                <c:pt idx="2">
                  <c:v>11.637040739992171</c:v>
                </c:pt>
                <c:pt idx="3">
                  <c:v>8.5188382812168033</c:v>
                </c:pt>
                <c:pt idx="4">
                  <c:v>6.7059694318254301</c:v>
                </c:pt>
                <c:pt idx="5">
                  <c:v>7.2846897283366543</c:v>
                </c:pt>
                <c:pt idx="6">
                  <c:v>7.351894096908282</c:v>
                </c:pt>
                <c:pt idx="7">
                  <c:v>9.2097206047762956</c:v>
                </c:pt>
                <c:pt idx="8">
                  <c:v>9.3416423409856986</c:v>
                </c:pt>
                <c:pt idx="9">
                  <c:v>7.8714288875625797</c:v>
                </c:pt>
                <c:pt idx="10">
                  <c:v>8.1254265143267013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F1-41D6-B49E-31D223641928}"/>
            </c:ext>
          </c:extLst>
        </c:ser>
        <c:ser>
          <c:idx val="3"/>
          <c:order val="3"/>
          <c:tx>
            <c:strRef>
              <c:f>'5'!$AB$88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'5'!$AE$88:$AO$88</c:f>
              <c:numCache>
                <c:formatCode>#,##0</c:formatCode>
                <c:ptCount val="11"/>
                <c:pt idx="0">
                  <c:v>0.6150982740851757</c:v>
                </c:pt>
                <c:pt idx="1">
                  <c:v>0.69093829896991776</c:v>
                </c:pt>
                <c:pt idx="2">
                  <c:v>0.65890210331884047</c:v>
                </c:pt>
                <c:pt idx="3">
                  <c:v>0.61361881357864201</c:v>
                </c:pt>
                <c:pt idx="4">
                  <c:v>0.60123814854713042</c:v>
                </c:pt>
                <c:pt idx="5">
                  <c:v>0.52595235860544087</c:v>
                </c:pt>
                <c:pt idx="6">
                  <c:v>0.51295047130104743</c:v>
                </c:pt>
                <c:pt idx="7">
                  <c:v>0.51105654902929631</c:v>
                </c:pt>
                <c:pt idx="8">
                  <c:v>0.47915980861407637</c:v>
                </c:pt>
                <c:pt idx="9">
                  <c:v>0.45872631528472479</c:v>
                </c:pt>
                <c:pt idx="10">
                  <c:v>0.41534215721240264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F1-41D6-B49E-31D223641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686720"/>
        <c:axId val="168688256"/>
      </c:barChart>
      <c:catAx>
        <c:axId val="168686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688256"/>
        <c:crosses val="autoZero"/>
        <c:auto val="1"/>
        <c:lblAlgn val="ctr"/>
        <c:lblOffset val="100"/>
        <c:noMultiLvlLbl val="0"/>
      </c:catAx>
      <c:valAx>
        <c:axId val="168688256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168686720"/>
        <c:crosses val="autoZero"/>
        <c:crossBetween val="between"/>
        <c:majorUnit val="1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Värmland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'5'!$AB$92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'5'!$AE$92:$AO$92</c:f>
              <c:numCache>
                <c:formatCode>#,##0</c:formatCode>
                <c:ptCount val="11"/>
                <c:pt idx="0">
                  <c:v>13.425169375102964</c:v>
                </c:pt>
                <c:pt idx="1">
                  <c:v>13.746116201355079</c:v>
                </c:pt>
                <c:pt idx="2">
                  <c:v>14.113609924589289</c:v>
                </c:pt>
                <c:pt idx="3">
                  <c:v>12.772939956166175</c:v>
                </c:pt>
                <c:pt idx="4">
                  <c:v>12.114403566737931</c:v>
                </c:pt>
                <c:pt idx="5">
                  <c:v>11.093362614015476</c:v>
                </c:pt>
                <c:pt idx="6">
                  <c:v>10.986325865458184</c:v>
                </c:pt>
                <c:pt idx="7">
                  <c:v>10.78110414861616</c:v>
                </c:pt>
                <c:pt idx="8">
                  <c:v>10.456844085279018</c:v>
                </c:pt>
                <c:pt idx="9">
                  <c:v>10.403001380475933</c:v>
                </c:pt>
                <c:pt idx="10">
                  <c:v>9.8339072917741817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13-4629-9FB2-7CE49E63DC57}"/>
            </c:ext>
          </c:extLst>
        </c:ser>
        <c:ser>
          <c:idx val="1"/>
          <c:order val="1"/>
          <c:tx>
            <c:strRef>
              <c:f>'5'!$AB$93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'5'!$AE$93:$AO$93</c:f>
              <c:numCache>
                <c:formatCode>#,##0</c:formatCode>
                <c:ptCount val="11"/>
                <c:pt idx="0">
                  <c:v>25.325627796855201</c:v>
                </c:pt>
                <c:pt idx="1">
                  <c:v>27.93895735765928</c:v>
                </c:pt>
                <c:pt idx="2">
                  <c:v>28.847328213130851</c:v>
                </c:pt>
                <c:pt idx="3">
                  <c:v>25.839933106891813</c:v>
                </c:pt>
                <c:pt idx="4">
                  <c:v>24.949994708612437</c:v>
                </c:pt>
                <c:pt idx="5">
                  <c:v>22.567730675056534</c:v>
                </c:pt>
                <c:pt idx="6">
                  <c:v>23.029449022662391</c:v>
                </c:pt>
                <c:pt idx="7">
                  <c:v>23.540275381828081</c:v>
                </c:pt>
                <c:pt idx="8">
                  <c:v>23.739680420732284</c:v>
                </c:pt>
                <c:pt idx="9">
                  <c:v>24.036701689980923</c:v>
                </c:pt>
                <c:pt idx="10">
                  <c:v>22.55089303585703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13-4629-9FB2-7CE49E63DC57}"/>
            </c:ext>
          </c:extLst>
        </c:ser>
        <c:ser>
          <c:idx val="2"/>
          <c:order val="2"/>
          <c:tx>
            <c:strRef>
              <c:f>'5'!$AB$94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'5'!$AE$94:$AO$94</c:f>
              <c:numCache>
                <c:formatCode>#,##0</c:formatCode>
                <c:ptCount val="11"/>
                <c:pt idx="0">
                  <c:v>6.5874859898474627</c:v>
                </c:pt>
                <c:pt idx="1">
                  <c:v>6.2517830349929566</c:v>
                </c:pt>
                <c:pt idx="2">
                  <c:v>6.2463642509844695</c:v>
                </c:pt>
                <c:pt idx="3">
                  <c:v>5.753342260161916</c:v>
                </c:pt>
                <c:pt idx="4">
                  <c:v>5.0093098494248407</c:v>
                </c:pt>
                <c:pt idx="5">
                  <c:v>4.7006288794607123</c:v>
                </c:pt>
                <c:pt idx="6">
                  <c:v>4.5514442875420142</c:v>
                </c:pt>
                <c:pt idx="7">
                  <c:v>4.3733607143114552</c:v>
                </c:pt>
                <c:pt idx="8">
                  <c:v>4.1419167892104172</c:v>
                </c:pt>
                <c:pt idx="9">
                  <c:v>3.8009214400302045</c:v>
                </c:pt>
                <c:pt idx="10">
                  <c:v>3.6738247148155652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13-4629-9FB2-7CE49E63DC57}"/>
            </c:ext>
          </c:extLst>
        </c:ser>
        <c:ser>
          <c:idx val="3"/>
          <c:order val="3"/>
          <c:tx>
            <c:strRef>
              <c:f>'5'!$AB$95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'5'!$AE$95:$AO$95</c:f>
              <c:numCache>
                <c:formatCode>#,##0</c:formatCode>
                <c:ptCount val="11"/>
                <c:pt idx="0">
                  <c:v>0.49518158295407438</c:v>
                </c:pt>
                <c:pt idx="1">
                  <c:v>0.50581121049478717</c:v>
                </c:pt>
                <c:pt idx="2">
                  <c:v>0.53158389391216909</c:v>
                </c:pt>
                <c:pt idx="3">
                  <c:v>0.48877779291081191</c:v>
                </c:pt>
                <c:pt idx="4">
                  <c:v>0.50470200301106305</c:v>
                </c:pt>
                <c:pt idx="5">
                  <c:v>0.45102127577171319</c:v>
                </c:pt>
                <c:pt idx="6">
                  <c:v>0.43036176207899757</c:v>
                </c:pt>
                <c:pt idx="7">
                  <c:v>0.39967337820080368</c:v>
                </c:pt>
                <c:pt idx="8">
                  <c:v>0.38046251655868824</c:v>
                </c:pt>
                <c:pt idx="9">
                  <c:v>0.36592496922614853</c:v>
                </c:pt>
                <c:pt idx="10">
                  <c:v>0.33137127446907932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13-4629-9FB2-7CE49E63D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801792"/>
        <c:axId val="168803328"/>
      </c:barChart>
      <c:catAx>
        <c:axId val="168801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803328"/>
        <c:crosses val="autoZero"/>
        <c:auto val="1"/>
        <c:lblAlgn val="ctr"/>
        <c:lblOffset val="100"/>
        <c:noMultiLvlLbl val="0"/>
      </c:catAx>
      <c:valAx>
        <c:axId val="168803328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1688017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Örebro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'5'!$AB$100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'5'!$AE$100:$AO$100</c:f>
              <c:numCache>
                <c:formatCode>#,##0</c:formatCode>
                <c:ptCount val="11"/>
                <c:pt idx="0">
                  <c:v>14.235561310526039</c:v>
                </c:pt>
                <c:pt idx="1">
                  <c:v>14.95413435196229</c:v>
                </c:pt>
                <c:pt idx="2">
                  <c:v>15.18921019141956</c:v>
                </c:pt>
                <c:pt idx="3">
                  <c:v>14.036764924104144</c:v>
                </c:pt>
                <c:pt idx="4">
                  <c:v>14.137884483755865</c:v>
                </c:pt>
                <c:pt idx="5">
                  <c:v>13.713503582465808</c:v>
                </c:pt>
                <c:pt idx="6">
                  <c:v>12.456512593589334</c:v>
                </c:pt>
                <c:pt idx="7">
                  <c:v>11.5830541517704</c:v>
                </c:pt>
                <c:pt idx="8">
                  <c:v>12.671913510316946</c:v>
                </c:pt>
                <c:pt idx="9">
                  <c:v>12.226581289759068</c:v>
                </c:pt>
                <c:pt idx="10">
                  <c:v>11.920789347938575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12-408A-9FA4-B717BD4A9C96}"/>
            </c:ext>
          </c:extLst>
        </c:ser>
        <c:ser>
          <c:idx val="1"/>
          <c:order val="1"/>
          <c:tx>
            <c:strRef>
              <c:f>'5'!$AB$101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'5'!$AE$101:$AO$101</c:f>
              <c:numCache>
                <c:formatCode>#,##0</c:formatCode>
                <c:ptCount val="11"/>
                <c:pt idx="0">
                  <c:v>34.387077686640382</c:v>
                </c:pt>
                <c:pt idx="1">
                  <c:v>38.494111451149131</c:v>
                </c:pt>
                <c:pt idx="2">
                  <c:v>39.616640592529528</c:v>
                </c:pt>
                <c:pt idx="3">
                  <c:v>35.116207923944813</c:v>
                </c:pt>
                <c:pt idx="4">
                  <c:v>36.596700027772393</c:v>
                </c:pt>
                <c:pt idx="5">
                  <c:v>36.43085597576512</c:v>
                </c:pt>
                <c:pt idx="6">
                  <c:v>34.084767812339884</c:v>
                </c:pt>
                <c:pt idx="7">
                  <c:v>32.174686106230951</c:v>
                </c:pt>
                <c:pt idx="8">
                  <c:v>38.087297410423865</c:v>
                </c:pt>
                <c:pt idx="9">
                  <c:v>37.016140845926607</c:v>
                </c:pt>
                <c:pt idx="10">
                  <c:v>36.389153945771433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12-408A-9FA4-B717BD4A9C96}"/>
            </c:ext>
          </c:extLst>
        </c:ser>
        <c:ser>
          <c:idx val="2"/>
          <c:order val="2"/>
          <c:tx>
            <c:strRef>
              <c:f>'5'!$AB$102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'5'!$AE$102:$AO$102</c:f>
              <c:numCache>
                <c:formatCode>#,##0</c:formatCode>
                <c:ptCount val="11"/>
                <c:pt idx="0">
                  <c:v>4.7685833321067239</c:v>
                </c:pt>
                <c:pt idx="1">
                  <c:v>4.4750627340946476</c:v>
                </c:pt>
                <c:pt idx="2">
                  <c:v>4.812459926223724</c:v>
                </c:pt>
                <c:pt idx="3">
                  <c:v>4.6649600232330668</c:v>
                </c:pt>
                <c:pt idx="4">
                  <c:v>4.3258720272188862</c:v>
                </c:pt>
                <c:pt idx="5">
                  <c:v>4.1776963349053782</c:v>
                </c:pt>
                <c:pt idx="6">
                  <c:v>3.722078922956721</c:v>
                </c:pt>
                <c:pt idx="7">
                  <c:v>3.5906319878606681</c:v>
                </c:pt>
                <c:pt idx="8">
                  <c:v>3.1422388582916905</c:v>
                </c:pt>
                <c:pt idx="9">
                  <c:v>2.9312479407083045</c:v>
                </c:pt>
                <c:pt idx="10">
                  <c:v>2.8456405636829203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12-408A-9FA4-B717BD4A9C96}"/>
            </c:ext>
          </c:extLst>
        </c:ser>
        <c:ser>
          <c:idx val="3"/>
          <c:order val="3"/>
          <c:tx>
            <c:strRef>
              <c:f>'5'!$AB$103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'5'!$AE$103:$AO$103</c:f>
              <c:numCache>
                <c:formatCode>#,##0</c:formatCode>
                <c:ptCount val="11"/>
                <c:pt idx="0">
                  <c:v>0.39769945097256126</c:v>
                </c:pt>
                <c:pt idx="1">
                  <c:v>0.40199694269817399</c:v>
                </c:pt>
                <c:pt idx="2">
                  <c:v>0.41171778317023383</c:v>
                </c:pt>
                <c:pt idx="3">
                  <c:v>0.39737075965249785</c:v>
                </c:pt>
                <c:pt idx="4">
                  <c:v>0.39771797283484456</c:v>
                </c:pt>
                <c:pt idx="5">
                  <c:v>0.36049596387811939</c:v>
                </c:pt>
                <c:pt idx="6">
                  <c:v>0.3305743141545972</c:v>
                </c:pt>
                <c:pt idx="7">
                  <c:v>0.29692514433486417</c:v>
                </c:pt>
                <c:pt idx="8">
                  <c:v>0.28512017407655577</c:v>
                </c:pt>
                <c:pt idx="9">
                  <c:v>0.25981671074329549</c:v>
                </c:pt>
                <c:pt idx="10">
                  <c:v>0.23517291818544805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12-408A-9FA4-B717BD4A9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835328"/>
        <c:axId val="168841216"/>
      </c:barChart>
      <c:catAx>
        <c:axId val="168835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841216"/>
        <c:crosses val="autoZero"/>
        <c:auto val="1"/>
        <c:lblAlgn val="ctr"/>
        <c:lblOffset val="100"/>
        <c:noMultiLvlLbl val="0"/>
      </c:catAx>
      <c:valAx>
        <c:axId val="168841216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1688353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Västmanland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2080592279004539"/>
          <c:y val="7.3247953276730338E-2"/>
          <c:w val="0.8591162869109048"/>
          <c:h val="0.554865843626396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'5'!$AB$107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'5'!$AE$107:$AO$107</c:f>
              <c:numCache>
                <c:formatCode>#,##0</c:formatCode>
                <c:ptCount val="11"/>
                <c:pt idx="0">
                  <c:v>20.36717722586393</c:v>
                </c:pt>
                <c:pt idx="1">
                  <c:v>16.942491953047902</c:v>
                </c:pt>
                <c:pt idx="2">
                  <c:v>19.936198296839759</c:v>
                </c:pt>
                <c:pt idx="3">
                  <c:v>15.474914220395288</c:v>
                </c:pt>
                <c:pt idx="4">
                  <c:v>14.883984600763082</c:v>
                </c:pt>
                <c:pt idx="5">
                  <c:v>14.118954383892195</c:v>
                </c:pt>
                <c:pt idx="6">
                  <c:v>12.477524500226503</c:v>
                </c:pt>
                <c:pt idx="7">
                  <c:v>11.684014467700807</c:v>
                </c:pt>
                <c:pt idx="8">
                  <c:v>11.601743656567962</c:v>
                </c:pt>
                <c:pt idx="9">
                  <c:v>11.271357779871122</c:v>
                </c:pt>
                <c:pt idx="10">
                  <c:v>10.594107418256044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4E-407D-AC4D-583B54D8B57E}"/>
            </c:ext>
          </c:extLst>
        </c:ser>
        <c:ser>
          <c:idx val="1"/>
          <c:order val="1"/>
          <c:tx>
            <c:strRef>
              <c:f>'5'!$AB$108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'5'!$AE$108:$AO$108</c:f>
              <c:numCache>
                <c:formatCode>#,##0</c:formatCode>
                <c:ptCount val="11"/>
                <c:pt idx="0">
                  <c:v>45.816565803397147</c:v>
                </c:pt>
                <c:pt idx="1">
                  <c:v>38.308053951446105</c:v>
                </c:pt>
                <c:pt idx="2">
                  <c:v>48.181169989029911</c:v>
                </c:pt>
                <c:pt idx="3">
                  <c:v>35.399573391300564</c:v>
                </c:pt>
                <c:pt idx="4">
                  <c:v>33.867602802697533</c:v>
                </c:pt>
                <c:pt idx="5">
                  <c:v>32.826977555166479</c:v>
                </c:pt>
                <c:pt idx="6">
                  <c:v>28.29209474640934</c:v>
                </c:pt>
                <c:pt idx="7">
                  <c:v>26.338838125111216</c:v>
                </c:pt>
                <c:pt idx="8">
                  <c:v>27.87400694771755</c:v>
                </c:pt>
                <c:pt idx="9">
                  <c:v>27.568779726164522</c:v>
                </c:pt>
                <c:pt idx="10">
                  <c:v>25.58144379038896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4E-407D-AC4D-583B54D8B57E}"/>
            </c:ext>
          </c:extLst>
        </c:ser>
        <c:ser>
          <c:idx val="2"/>
          <c:order val="2"/>
          <c:tx>
            <c:strRef>
              <c:f>'5'!$AB$109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'5'!$AE$109:$AO$109</c:f>
              <c:numCache>
                <c:formatCode>#,##0</c:formatCode>
                <c:ptCount val="11"/>
                <c:pt idx="0">
                  <c:v>5.8948317978302631</c:v>
                </c:pt>
                <c:pt idx="1">
                  <c:v>4.8400705170300489</c:v>
                </c:pt>
                <c:pt idx="2">
                  <c:v>4.6387651337394669</c:v>
                </c:pt>
                <c:pt idx="3">
                  <c:v>4.2684470514040305</c:v>
                </c:pt>
                <c:pt idx="4">
                  <c:v>3.889621615782155</c:v>
                </c:pt>
                <c:pt idx="5">
                  <c:v>3.2347754981462606</c:v>
                </c:pt>
                <c:pt idx="6">
                  <c:v>3.0564242138275217</c:v>
                </c:pt>
                <c:pt idx="7">
                  <c:v>3.2908690634866242</c:v>
                </c:pt>
                <c:pt idx="8">
                  <c:v>3.0927240794524375</c:v>
                </c:pt>
                <c:pt idx="9">
                  <c:v>2.8331668787464883</c:v>
                </c:pt>
                <c:pt idx="10">
                  <c:v>2.8850695579920469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4E-407D-AC4D-583B54D8B57E}"/>
            </c:ext>
          </c:extLst>
        </c:ser>
        <c:ser>
          <c:idx val="3"/>
          <c:order val="3"/>
          <c:tx>
            <c:strRef>
              <c:f>'5'!$AB$110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'5'!$AE$110:$AO$110</c:f>
              <c:numCache>
                <c:formatCode>#,##0</c:formatCode>
                <c:ptCount val="11"/>
                <c:pt idx="0">
                  <c:v>0.51234745272139881</c:v>
                </c:pt>
                <c:pt idx="1">
                  <c:v>0.50962055063851031</c:v>
                </c:pt>
                <c:pt idx="2">
                  <c:v>0.53403536844731214</c:v>
                </c:pt>
                <c:pt idx="3">
                  <c:v>0.50501739330232931</c:v>
                </c:pt>
                <c:pt idx="4">
                  <c:v>0.51009553130801499</c:v>
                </c:pt>
                <c:pt idx="5">
                  <c:v>0.45098000656864728</c:v>
                </c:pt>
                <c:pt idx="6">
                  <c:v>0.41114308428589663</c:v>
                </c:pt>
                <c:pt idx="7">
                  <c:v>0.40252361992969743</c:v>
                </c:pt>
                <c:pt idx="8">
                  <c:v>0.40076410951350544</c:v>
                </c:pt>
                <c:pt idx="9">
                  <c:v>0.37828020502293302</c:v>
                </c:pt>
                <c:pt idx="10">
                  <c:v>0.34456751447966488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4E-407D-AC4D-583B54D8B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872576"/>
        <c:axId val="168878464"/>
      </c:barChart>
      <c:catAx>
        <c:axId val="168872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878464"/>
        <c:crosses val="autoZero"/>
        <c:auto val="1"/>
        <c:lblAlgn val="ctr"/>
        <c:lblOffset val="100"/>
        <c:noMultiLvlLbl val="0"/>
      </c:catAx>
      <c:valAx>
        <c:axId val="168878464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1688725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Dalarna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'5'!$AB$114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'5'!$AE$114:$AO$114</c:f>
              <c:numCache>
                <c:formatCode>#,##0</c:formatCode>
                <c:ptCount val="11"/>
                <c:pt idx="0">
                  <c:v>16.471404655085045</c:v>
                </c:pt>
                <c:pt idx="1">
                  <c:v>15.216493134407198</c:v>
                </c:pt>
                <c:pt idx="2">
                  <c:v>16.275167223037748</c:v>
                </c:pt>
                <c:pt idx="3">
                  <c:v>15.298914538255184</c:v>
                </c:pt>
                <c:pt idx="4">
                  <c:v>14.59784201322493</c:v>
                </c:pt>
                <c:pt idx="5">
                  <c:v>14.567436437500614</c:v>
                </c:pt>
                <c:pt idx="6">
                  <c:v>13.76277833032904</c:v>
                </c:pt>
                <c:pt idx="7">
                  <c:v>13.140447034285586</c:v>
                </c:pt>
                <c:pt idx="8">
                  <c:v>13.510008340071707</c:v>
                </c:pt>
                <c:pt idx="9">
                  <c:v>13.138724545533799</c:v>
                </c:pt>
                <c:pt idx="10">
                  <c:v>12.474874018568544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B7-4484-81C6-BB4FA6688916}"/>
            </c:ext>
          </c:extLst>
        </c:ser>
        <c:ser>
          <c:idx val="1"/>
          <c:order val="1"/>
          <c:tx>
            <c:strRef>
              <c:f>'5'!$AB$115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'5'!$AE$115:$AO$115</c:f>
              <c:numCache>
                <c:formatCode>#,##0</c:formatCode>
                <c:ptCount val="11"/>
                <c:pt idx="0">
                  <c:v>34.843109085020963</c:v>
                </c:pt>
                <c:pt idx="1">
                  <c:v>32.719465753687501</c:v>
                </c:pt>
                <c:pt idx="2">
                  <c:v>35.511528111866575</c:v>
                </c:pt>
                <c:pt idx="3">
                  <c:v>33.146332026233424</c:v>
                </c:pt>
                <c:pt idx="4">
                  <c:v>32.210034021939784</c:v>
                </c:pt>
                <c:pt idx="5">
                  <c:v>32.636784623875798</c:v>
                </c:pt>
                <c:pt idx="6">
                  <c:v>31.155493889747476</c:v>
                </c:pt>
                <c:pt idx="7">
                  <c:v>30.689594539539403</c:v>
                </c:pt>
                <c:pt idx="8">
                  <c:v>34.305979281708375</c:v>
                </c:pt>
                <c:pt idx="9">
                  <c:v>32.891038497823139</c:v>
                </c:pt>
                <c:pt idx="10">
                  <c:v>31.597540590901097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B7-4484-81C6-BB4FA6688916}"/>
            </c:ext>
          </c:extLst>
        </c:ser>
        <c:ser>
          <c:idx val="2"/>
          <c:order val="2"/>
          <c:tx>
            <c:strRef>
              <c:f>'5'!$AB$116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'5'!$AE$116:$AO$116</c:f>
              <c:numCache>
                <c:formatCode>#,##0</c:formatCode>
                <c:ptCount val="11"/>
                <c:pt idx="0">
                  <c:v>6.0259906742751159</c:v>
                </c:pt>
                <c:pt idx="1">
                  <c:v>5.683324352719028</c:v>
                </c:pt>
                <c:pt idx="2">
                  <c:v>5.7114295009023062</c:v>
                </c:pt>
                <c:pt idx="3">
                  <c:v>5.5429072597375937</c:v>
                </c:pt>
                <c:pt idx="4">
                  <c:v>4.9007822731689421</c:v>
                </c:pt>
                <c:pt idx="5">
                  <c:v>4.7581948591141403</c:v>
                </c:pt>
                <c:pt idx="6">
                  <c:v>4.350182373305711</c:v>
                </c:pt>
                <c:pt idx="7">
                  <c:v>3.7382100466761643</c:v>
                </c:pt>
                <c:pt idx="8">
                  <c:v>3.576543276491233</c:v>
                </c:pt>
                <c:pt idx="9">
                  <c:v>3.4035575972809777</c:v>
                </c:pt>
                <c:pt idx="10">
                  <c:v>3.306662878142538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B7-4484-81C6-BB4FA6688916}"/>
            </c:ext>
          </c:extLst>
        </c:ser>
        <c:ser>
          <c:idx val="3"/>
          <c:order val="3"/>
          <c:tx>
            <c:strRef>
              <c:f>'5'!$AB$117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'5'!$AE$117:$AO$117</c:f>
              <c:numCache>
                <c:formatCode>#,##0</c:formatCode>
                <c:ptCount val="11"/>
                <c:pt idx="0">
                  <c:v>0.40981365849559298</c:v>
                </c:pt>
                <c:pt idx="1">
                  <c:v>0.36801751579068004</c:v>
                </c:pt>
                <c:pt idx="2">
                  <c:v>0.38454175671075003</c:v>
                </c:pt>
                <c:pt idx="3">
                  <c:v>0.36687854305129952</c:v>
                </c:pt>
                <c:pt idx="4">
                  <c:v>0.36125427454682951</c:v>
                </c:pt>
                <c:pt idx="5">
                  <c:v>0.34134767857887982</c:v>
                </c:pt>
                <c:pt idx="6">
                  <c:v>0.32124561623904957</c:v>
                </c:pt>
                <c:pt idx="7">
                  <c:v>0.30647144408410842</c:v>
                </c:pt>
                <c:pt idx="8">
                  <c:v>0.29639122728354861</c:v>
                </c:pt>
                <c:pt idx="9">
                  <c:v>0.27991908928911652</c:v>
                </c:pt>
                <c:pt idx="10">
                  <c:v>0.25437371179216112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B7-4484-81C6-BB4FA6688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958976"/>
        <c:axId val="168960768"/>
      </c:barChart>
      <c:catAx>
        <c:axId val="168958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960768"/>
        <c:crosses val="autoZero"/>
        <c:auto val="1"/>
        <c:lblAlgn val="ctr"/>
        <c:lblOffset val="100"/>
        <c:noMultiLvlLbl val="0"/>
      </c:catAx>
      <c:valAx>
        <c:axId val="168960768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1689589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Västernorrland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'5'!$AB$128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'5'!$AE$128:$AO$128</c:f>
              <c:numCache>
                <c:formatCode>#,##0</c:formatCode>
                <c:ptCount val="11"/>
                <c:pt idx="0">
                  <c:v>16.766114169593273</c:v>
                </c:pt>
                <c:pt idx="1">
                  <c:v>15.991915190211939</c:v>
                </c:pt>
                <c:pt idx="2">
                  <c:v>18.221912101473446</c:v>
                </c:pt>
                <c:pt idx="3">
                  <c:v>17.746312758774454</c:v>
                </c:pt>
                <c:pt idx="4">
                  <c:v>15.872102816805601</c:v>
                </c:pt>
                <c:pt idx="5">
                  <c:v>14.42980516858624</c:v>
                </c:pt>
                <c:pt idx="6">
                  <c:v>13.89437316353318</c:v>
                </c:pt>
                <c:pt idx="7">
                  <c:v>13.26063695500123</c:v>
                </c:pt>
                <c:pt idx="8">
                  <c:v>12.940700170364872</c:v>
                </c:pt>
                <c:pt idx="9">
                  <c:v>12.750036023032674</c:v>
                </c:pt>
                <c:pt idx="10">
                  <c:v>12.661851573811635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58-4B51-A262-D1EEF4A5EBC6}"/>
            </c:ext>
          </c:extLst>
        </c:ser>
        <c:ser>
          <c:idx val="1"/>
          <c:order val="1"/>
          <c:tx>
            <c:strRef>
              <c:f>'5'!$AB$129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'5'!$AE$129:$AO$129</c:f>
              <c:numCache>
                <c:formatCode>#,##0</c:formatCode>
                <c:ptCount val="11"/>
                <c:pt idx="0">
                  <c:v>42.867115040196175</c:v>
                </c:pt>
                <c:pt idx="1">
                  <c:v>41.158504899742759</c:v>
                </c:pt>
                <c:pt idx="2">
                  <c:v>49.41272632973309</c:v>
                </c:pt>
                <c:pt idx="3">
                  <c:v>48.014497212197938</c:v>
                </c:pt>
                <c:pt idx="4">
                  <c:v>42.814902065069795</c:v>
                </c:pt>
                <c:pt idx="5">
                  <c:v>38.182952166833793</c:v>
                </c:pt>
                <c:pt idx="6">
                  <c:v>36.610560530951204</c:v>
                </c:pt>
                <c:pt idx="7">
                  <c:v>35.129782908150524</c:v>
                </c:pt>
                <c:pt idx="8">
                  <c:v>35.58565639412064</c:v>
                </c:pt>
                <c:pt idx="9">
                  <c:v>36.489086026485616</c:v>
                </c:pt>
                <c:pt idx="10">
                  <c:v>36.768262885196492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58-4B51-A262-D1EEF4A5EBC6}"/>
            </c:ext>
          </c:extLst>
        </c:ser>
        <c:ser>
          <c:idx val="2"/>
          <c:order val="2"/>
          <c:tx>
            <c:strRef>
              <c:f>'5'!$AB$130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'5'!$AE$130:$AO$130</c:f>
              <c:numCache>
                <c:formatCode>#,##0</c:formatCode>
                <c:ptCount val="11"/>
                <c:pt idx="0">
                  <c:v>5.7230953742949753</c:v>
                </c:pt>
                <c:pt idx="1">
                  <c:v>5.5023840490609954</c:v>
                </c:pt>
                <c:pt idx="2">
                  <c:v>6.0736903132399513</c:v>
                </c:pt>
                <c:pt idx="3">
                  <c:v>5.7178329129188912</c:v>
                </c:pt>
                <c:pt idx="4">
                  <c:v>5.1005057824950581</c:v>
                </c:pt>
                <c:pt idx="5">
                  <c:v>4.6739444297538277</c:v>
                </c:pt>
                <c:pt idx="6">
                  <c:v>4.4600122891869862</c:v>
                </c:pt>
                <c:pt idx="7">
                  <c:v>4.2220668736157139</c:v>
                </c:pt>
                <c:pt idx="8">
                  <c:v>4.0156810815021151</c:v>
                </c:pt>
                <c:pt idx="9">
                  <c:v>3.352948057127052</c:v>
                </c:pt>
                <c:pt idx="10">
                  <c:v>3.303558011722235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58-4B51-A262-D1EEF4A5EBC6}"/>
            </c:ext>
          </c:extLst>
        </c:ser>
        <c:ser>
          <c:idx val="3"/>
          <c:order val="3"/>
          <c:tx>
            <c:strRef>
              <c:f>'5'!$AB$131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'5'!$AE$131:$AO$131</c:f>
              <c:numCache>
                <c:formatCode>#,##0</c:formatCode>
                <c:ptCount val="11"/>
                <c:pt idx="0">
                  <c:v>0.46343614366998392</c:v>
                </c:pt>
                <c:pt idx="1">
                  <c:v>0.55130733941380861</c:v>
                </c:pt>
                <c:pt idx="2">
                  <c:v>0.55445477545047428</c:v>
                </c:pt>
                <c:pt idx="3">
                  <c:v>0.55300640781152854</c:v>
                </c:pt>
                <c:pt idx="4">
                  <c:v>0.54630333034578304</c:v>
                </c:pt>
                <c:pt idx="5">
                  <c:v>0.51188004387569308</c:v>
                </c:pt>
                <c:pt idx="6">
                  <c:v>0.49940686357240394</c:v>
                </c:pt>
                <c:pt idx="7">
                  <c:v>0.48896695084425673</c:v>
                </c:pt>
                <c:pt idx="8">
                  <c:v>0.47716683527619619</c:v>
                </c:pt>
                <c:pt idx="9">
                  <c:v>0.45093923666735353</c:v>
                </c:pt>
                <c:pt idx="10">
                  <c:v>0.41123281069630935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58-4B51-A262-D1EEF4A5E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007360"/>
        <c:axId val="173670400"/>
      </c:barChart>
      <c:catAx>
        <c:axId val="169007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3670400"/>
        <c:crosses val="autoZero"/>
        <c:auto val="1"/>
        <c:lblAlgn val="ctr"/>
        <c:lblOffset val="100"/>
        <c:noMultiLvlLbl val="0"/>
      </c:catAx>
      <c:valAx>
        <c:axId val="1736704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1690073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Kalmar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'4'!$AB$50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'4'!$AE$50:$AO$50</c:f>
              <c:numCache>
                <c:formatCode>#,##0</c:formatCode>
                <c:ptCount val="11"/>
                <c:pt idx="0">
                  <c:v>27.551138471612092</c:v>
                </c:pt>
                <c:pt idx="1">
                  <c:v>28.740532815745276</c:v>
                </c:pt>
                <c:pt idx="2">
                  <c:v>27.646907930001873</c:v>
                </c:pt>
                <c:pt idx="3">
                  <c:v>26.575569344693928</c:v>
                </c:pt>
                <c:pt idx="4">
                  <c:v>26.236639096244584</c:v>
                </c:pt>
                <c:pt idx="5">
                  <c:v>23.963897980445246</c:v>
                </c:pt>
                <c:pt idx="6">
                  <c:v>23.906757904106364</c:v>
                </c:pt>
                <c:pt idx="7">
                  <c:v>21.770597547100326</c:v>
                </c:pt>
                <c:pt idx="8">
                  <c:v>20.405521648541832</c:v>
                </c:pt>
                <c:pt idx="9">
                  <c:v>19.871250166627018</c:v>
                </c:pt>
                <c:pt idx="10">
                  <c:v>18.338725202468762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1D-403A-9E6A-D9241F7097AF}"/>
            </c:ext>
          </c:extLst>
        </c:ser>
        <c:ser>
          <c:idx val="1"/>
          <c:order val="1"/>
          <c:tx>
            <c:strRef>
              <c:f>'4'!$AB$51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'4'!$AE$51:$AO$51</c:f>
              <c:numCache>
                <c:formatCode>#,##0</c:formatCode>
                <c:ptCount val="11"/>
                <c:pt idx="0">
                  <c:v>51.564746089489965</c:v>
                </c:pt>
                <c:pt idx="1">
                  <c:v>62.149937440769037</c:v>
                </c:pt>
                <c:pt idx="2">
                  <c:v>54.128010392211586</c:v>
                </c:pt>
                <c:pt idx="3">
                  <c:v>53.31181061062604</c:v>
                </c:pt>
                <c:pt idx="4">
                  <c:v>56.927553785154373</c:v>
                </c:pt>
                <c:pt idx="5">
                  <c:v>51.309219247457918</c:v>
                </c:pt>
                <c:pt idx="6">
                  <c:v>52.867055976472763</c:v>
                </c:pt>
                <c:pt idx="7">
                  <c:v>47.296512070470328</c:v>
                </c:pt>
                <c:pt idx="8">
                  <c:v>45.543619176383508</c:v>
                </c:pt>
                <c:pt idx="9">
                  <c:v>45.257779679860334</c:v>
                </c:pt>
                <c:pt idx="10">
                  <c:v>41.043874052683869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1D-403A-9E6A-D9241F7097AF}"/>
            </c:ext>
          </c:extLst>
        </c:ser>
        <c:ser>
          <c:idx val="2"/>
          <c:order val="2"/>
          <c:tx>
            <c:strRef>
              <c:f>'4'!$AB$52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'4'!$AE$52:$AO$52</c:f>
              <c:numCache>
                <c:formatCode>#,##0</c:formatCode>
                <c:ptCount val="11"/>
                <c:pt idx="0">
                  <c:v>10.555565814596203</c:v>
                </c:pt>
                <c:pt idx="1">
                  <c:v>9.9473982844446667</c:v>
                </c:pt>
                <c:pt idx="2">
                  <c:v>10.16706955832424</c:v>
                </c:pt>
                <c:pt idx="3">
                  <c:v>9.716036555360466</c:v>
                </c:pt>
                <c:pt idx="4">
                  <c:v>8.3591603253498548</c:v>
                </c:pt>
                <c:pt idx="5">
                  <c:v>7.6985624490707334</c:v>
                </c:pt>
                <c:pt idx="6">
                  <c:v>7.3971064746086501</c:v>
                </c:pt>
                <c:pt idx="7">
                  <c:v>6.4061212423373703</c:v>
                </c:pt>
                <c:pt idx="8">
                  <c:v>5.561316942976072</c:v>
                </c:pt>
                <c:pt idx="9">
                  <c:v>5.0354085490282481</c:v>
                </c:pt>
                <c:pt idx="10">
                  <c:v>5.0735571756230726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1D-403A-9E6A-D9241F7097AF}"/>
            </c:ext>
          </c:extLst>
        </c:ser>
        <c:ser>
          <c:idx val="3"/>
          <c:order val="3"/>
          <c:tx>
            <c:strRef>
              <c:f>'4'!$AB$53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'4'!$AE$53:$AO$53</c:f>
              <c:numCache>
                <c:formatCode>#,##0</c:formatCode>
                <c:ptCount val="11"/>
                <c:pt idx="0">
                  <c:v>1.5168283415802137</c:v>
                </c:pt>
                <c:pt idx="1">
                  <c:v>1.5754633955401984</c:v>
                </c:pt>
                <c:pt idx="2">
                  <c:v>1.5582694791437273</c:v>
                </c:pt>
                <c:pt idx="3">
                  <c:v>1.4632946717055104</c:v>
                </c:pt>
                <c:pt idx="4">
                  <c:v>1.4505390671807992</c:v>
                </c:pt>
                <c:pt idx="5">
                  <c:v>1.2808708404236924</c:v>
                </c:pt>
                <c:pt idx="6">
                  <c:v>1.2032022364804387</c:v>
                </c:pt>
                <c:pt idx="7">
                  <c:v>1.1704157718982817</c:v>
                </c:pt>
                <c:pt idx="8">
                  <c:v>1.0857834698949851</c:v>
                </c:pt>
                <c:pt idx="9">
                  <c:v>0.9975093777939511</c:v>
                </c:pt>
                <c:pt idx="10">
                  <c:v>0.86283911910277167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1D-403A-9E6A-D9241F709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939264"/>
        <c:axId val="164940800"/>
      </c:barChart>
      <c:catAx>
        <c:axId val="164939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4940800"/>
        <c:crosses val="autoZero"/>
        <c:auto val="1"/>
        <c:lblAlgn val="ctr"/>
        <c:lblOffset val="100"/>
        <c:noMultiLvlLbl val="0"/>
      </c:catAx>
      <c:valAx>
        <c:axId val="164940800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koldioxidekvivalenter per miljoner kronor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1649392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Jämtland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'5'!$AB$135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'5'!$AE$135:$AO$135</c:f>
              <c:numCache>
                <c:formatCode>#,##0</c:formatCode>
                <c:ptCount val="11"/>
                <c:pt idx="0">
                  <c:v>13.137337774971627</c:v>
                </c:pt>
                <c:pt idx="1">
                  <c:v>13.32240306609685</c:v>
                </c:pt>
                <c:pt idx="2">
                  <c:v>13.614300795995577</c:v>
                </c:pt>
                <c:pt idx="3">
                  <c:v>12.40647892602985</c:v>
                </c:pt>
                <c:pt idx="4">
                  <c:v>12.425017010210444</c:v>
                </c:pt>
                <c:pt idx="5">
                  <c:v>11.717691601402068</c:v>
                </c:pt>
                <c:pt idx="6">
                  <c:v>10.972696143189001</c:v>
                </c:pt>
                <c:pt idx="7">
                  <c:v>10.771578844571723</c:v>
                </c:pt>
                <c:pt idx="8">
                  <c:v>10.342317776656349</c:v>
                </c:pt>
                <c:pt idx="9">
                  <c:v>9.4806498520782387</c:v>
                </c:pt>
                <c:pt idx="10">
                  <c:v>9.0075933530551655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5F-416D-8CD5-7CF8CB20B9ED}"/>
            </c:ext>
          </c:extLst>
        </c:ser>
        <c:ser>
          <c:idx val="1"/>
          <c:order val="1"/>
          <c:tx>
            <c:strRef>
              <c:f>'5'!$AB$136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'5'!$AE$136:$AO$136</c:f>
              <c:numCache>
                <c:formatCode>#,##0</c:formatCode>
                <c:ptCount val="11"/>
                <c:pt idx="0">
                  <c:v>29.797292295131605</c:v>
                </c:pt>
                <c:pt idx="1">
                  <c:v>32.404114804002461</c:v>
                </c:pt>
                <c:pt idx="2">
                  <c:v>31.762054974072232</c:v>
                </c:pt>
                <c:pt idx="3">
                  <c:v>28.230765208567625</c:v>
                </c:pt>
                <c:pt idx="4">
                  <c:v>31.102887104541043</c:v>
                </c:pt>
                <c:pt idx="5">
                  <c:v>29.026014157005537</c:v>
                </c:pt>
                <c:pt idx="6">
                  <c:v>26.704373506129691</c:v>
                </c:pt>
                <c:pt idx="7">
                  <c:v>27.153168691445789</c:v>
                </c:pt>
                <c:pt idx="8">
                  <c:v>27.212977343154581</c:v>
                </c:pt>
                <c:pt idx="9">
                  <c:v>24.792360259824072</c:v>
                </c:pt>
                <c:pt idx="10">
                  <c:v>23.414175414604927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5F-416D-8CD5-7CF8CB20B9ED}"/>
            </c:ext>
          </c:extLst>
        </c:ser>
        <c:ser>
          <c:idx val="2"/>
          <c:order val="2"/>
          <c:tx>
            <c:strRef>
              <c:f>'5'!$AB$137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'5'!$AE$137:$AO$137</c:f>
              <c:numCache>
                <c:formatCode>#,##0</c:formatCode>
                <c:ptCount val="11"/>
                <c:pt idx="0">
                  <c:v>6.6396947404113424</c:v>
                </c:pt>
                <c:pt idx="1">
                  <c:v>6.4940231073615093</c:v>
                </c:pt>
                <c:pt idx="2">
                  <c:v>7.064245844012718</c:v>
                </c:pt>
                <c:pt idx="3">
                  <c:v>6.8051749278084399</c:v>
                </c:pt>
                <c:pt idx="4">
                  <c:v>6.2521565985334124</c:v>
                </c:pt>
                <c:pt idx="5">
                  <c:v>5.9361845824751631</c:v>
                </c:pt>
                <c:pt idx="6">
                  <c:v>5.5857033934965887</c:v>
                </c:pt>
                <c:pt idx="7">
                  <c:v>5.1555707350440647</c:v>
                </c:pt>
                <c:pt idx="8">
                  <c:v>4.3332928181956216</c:v>
                </c:pt>
                <c:pt idx="9">
                  <c:v>3.8315533384884772</c:v>
                </c:pt>
                <c:pt idx="10">
                  <c:v>3.5610092000130131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5F-416D-8CD5-7CF8CB20B9ED}"/>
            </c:ext>
          </c:extLst>
        </c:ser>
        <c:ser>
          <c:idx val="3"/>
          <c:order val="3"/>
          <c:tx>
            <c:strRef>
              <c:f>'5'!$AB$131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'5'!$AE$138:$AO$138</c:f>
              <c:numCache>
                <c:formatCode>#,##0</c:formatCode>
                <c:ptCount val="11"/>
                <c:pt idx="0">
                  <c:v>0.46223186766611501</c:v>
                </c:pt>
                <c:pt idx="1">
                  <c:v>0.49346243899207687</c:v>
                </c:pt>
                <c:pt idx="2">
                  <c:v>0.46814029791356876</c:v>
                </c:pt>
                <c:pt idx="3">
                  <c:v>0.43064575267827143</c:v>
                </c:pt>
                <c:pt idx="4">
                  <c:v>0.39246288237701404</c:v>
                </c:pt>
                <c:pt idx="5">
                  <c:v>0.36618166372256267</c:v>
                </c:pt>
                <c:pt idx="6">
                  <c:v>0.36914891695290525</c:v>
                </c:pt>
                <c:pt idx="7">
                  <c:v>0.34980131574175105</c:v>
                </c:pt>
                <c:pt idx="8">
                  <c:v>0.34110987376670621</c:v>
                </c:pt>
                <c:pt idx="9">
                  <c:v>0.33550972357279685</c:v>
                </c:pt>
                <c:pt idx="10">
                  <c:v>0.30520414829136627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5F-416D-8CD5-7CF8CB20B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718144"/>
        <c:axId val="173719936"/>
      </c:barChart>
      <c:catAx>
        <c:axId val="173718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3719936"/>
        <c:crosses val="autoZero"/>
        <c:auto val="1"/>
        <c:lblAlgn val="ctr"/>
        <c:lblOffset val="100"/>
        <c:noMultiLvlLbl val="0"/>
      </c:catAx>
      <c:valAx>
        <c:axId val="173719936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17371814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Gävleborg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'5'!$AB$121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'5'!$AE$121:$AO$121</c:f>
              <c:numCache>
                <c:formatCode>#,##0</c:formatCode>
                <c:ptCount val="11"/>
                <c:pt idx="0">
                  <c:v>13.674286113580642</c:v>
                </c:pt>
                <c:pt idx="1">
                  <c:v>13.562032408627504</c:v>
                </c:pt>
                <c:pt idx="2">
                  <c:v>14.389613740293681</c:v>
                </c:pt>
                <c:pt idx="3">
                  <c:v>12.930831568694492</c:v>
                </c:pt>
                <c:pt idx="4">
                  <c:v>12.323072294752073</c:v>
                </c:pt>
                <c:pt idx="5">
                  <c:v>11.759079099068872</c:v>
                </c:pt>
                <c:pt idx="6">
                  <c:v>11.187658296986152</c:v>
                </c:pt>
                <c:pt idx="7">
                  <c:v>10.830745065364098</c:v>
                </c:pt>
                <c:pt idx="8">
                  <c:v>10.713781211931</c:v>
                </c:pt>
                <c:pt idx="9">
                  <c:v>10.366860486903562</c:v>
                </c:pt>
                <c:pt idx="10">
                  <c:v>9.8265974875537019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FB-4CD7-B954-F2BC093FAF31}"/>
            </c:ext>
          </c:extLst>
        </c:ser>
        <c:ser>
          <c:idx val="1"/>
          <c:order val="1"/>
          <c:tx>
            <c:strRef>
              <c:f>'5'!$AB$122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'5'!$AE$122:$AO$122</c:f>
              <c:numCache>
                <c:formatCode>#,##0</c:formatCode>
                <c:ptCount val="11"/>
                <c:pt idx="0">
                  <c:v>26.77116664463971</c:v>
                </c:pt>
                <c:pt idx="1">
                  <c:v>27.161674497647002</c:v>
                </c:pt>
                <c:pt idx="2">
                  <c:v>29.659556502408975</c:v>
                </c:pt>
                <c:pt idx="3">
                  <c:v>25.482142338249126</c:v>
                </c:pt>
                <c:pt idx="4">
                  <c:v>24.68587310568682</c:v>
                </c:pt>
                <c:pt idx="5">
                  <c:v>24.095454249298463</c:v>
                </c:pt>
                <c:pt idx="6">
                  <c:v>23.00355263481708</c:v>
                </c:pt>
                <c:pt idx="7">
                  <c:v>22.529193270993957</c:v>
                </c:pt>
                <c:pt idx="8">
                  <c:v>23.780832264552831</c:v>
                </c:pt>
                <c:pt idx="9">
                  <c:v>23.255159080364084</c:v>
                </c:pt>
                <c:pt idx="10">
                  <c:v>22.209869791081292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FB-4CD7-B954-F2BC093FAF31}"/>
            </c:ext>
          </c:extLst>
        </c:ser>
        <c:ser>
          <c:idx val="2"/>
          <c:order val="2"/>
          <c:tx>
            <c:strRef>
              <c:f>'5'!$AB$123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'5'!$AE$123:$AO$123</c:f>
              <c:numCache>
                <c:formatCode>#,##0</c:formatCode>
                <c:ptCount val="11"/>
                <c:pt idx="0">
                  <c:v>5.5733721833824585</c:v>
                </c:pt>
                <c:pt idx="1">
                  <c:v>5.0292499495504632</c:v>
                </c:pt>
                <c:pt idx="2">
                  <c:v>5.2263900978560871</c:v>
                </c:pt>
                <c:pt idx="3">
                  <c:v>5.1911094887376059</c:v>
                </c:pt>
                <c:pt idx="4">
                  <c:v>4.7342572955507007</c:v>
                </c:pt>
                <c:pt idx="5">
                  <c:v>4.2880892149928371</c:v>
                </c:pt>
                <c:pt idx="6">
                  <c:v>4.0411777562774942</c:v>
                </c:pt>
                <c:pt idx="7">
                  <c:v>3.8727576992376038</c:v>
                </c:pt>
                <c:pt idx="8">
                  <c:v>3.7219113170020188</c:v>
                </c:pt>
                <c:pt idx="9">
                  <c:v>3.459924938010539</c:v>
                </c:pt>
                <c:pt idx="10">
                  <c:v>3.2348067464811336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FB-4CD7-B954-F2BC093FAF31}"/>
            </c:ext>
          </c:extLst>
        </c:ser>
        <c:ser>
          <c:idx val="3"/>
          <c:order val="3"/>
          <c:tx>
            <c:strRef>
              <c:f>'5'!$AB$124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'5'!$AE$124:$AO$124</c:f>
              <c:numCache>
                <c:formatCode>#,##0</c:formatCode>
                <c:ptCount val="11"/>
                <c:pt idx="0">
                  <c:v>0.54669124300353433</c:v>
                </c:pt>
                <c:pt idx="1">
                  <c:v>0.56840933099747382</c:v>
                </c:pt>
                <c:pt idx="2">
                  <c:v>0.51750434009792612</c:v>
                </c:pt>
                <c:pt idx="3">
                  <c:v>0.46628766426170504</c:v>
                </c:pt>
                <c:pt idx="4">
                  <c:v>0.45218491564468472</c:v>
                </c:pt>
                <c:pt idx="5">
                  <c:v>0.4349724663015711</c:v>
                </c:pt>
                <c:pt idx="6">
                  <c:v>0.41420502387381775</c:v>
                </c:pt>
                <c:pt idx="7">
                  <c:v>0.39824223604924069</c:v>
                </c:pt>
                <c:pt idx="8">
                  <c:v>0.354581849150721</c:v>
                </c:pt>
                <c:pt idx="9">
                  <c:v>0.33810672430839783</c:v>
                </c:pt>
                <c:pt idx="10">
                  <c:v>0.30243249200985994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FB-4CD7-B954-F2BC093FA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739008"/>
        <c:axId val="173748992"/>
      </c:barChart>
      <c:catAx>
        <c:axId val="173739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3748992"/>
        <c:crosses val="autoZero"/>
        <c:auto val="1"/>
        <c:lblAlgn val="ctr"/>
        <c:lblOffset val="100"/>
        <c:noMultiLvlLbl val="0"/>
      </c:catAx>
      <c:valAx>
        <c:axId val="173748992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1737390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Västerbotten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0875504722472282"/>
          <c:y val="0.10020452318032701"/>
          <c:w val="0.86564229141803195"/>
          <c:h val="0.554574268853582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'5'!$AB$142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'5'!$AE$142:$AO$142</c:f>
              <c:numCache>
                <c:formatCode>#,##0</c:formatCode>
                <c:ptCount val="11"/>
                <c:pt idx="0">
                  <c:v>14.132687635729598</c:v>
                </c:pt>
                <c:pt idx="1">
                  <c:v>14.91019559205024</c:v>
                </c:pt>
                <c:pt idx="2">
                  <c:v>13.5362277619162</c:v>
                </c:pt>
                <c:pt idx="3">
                  <c:v>13.358226967075838</c:v>
                </c:pt>
                <c:pt idx="4">
                  <c:v>12.579924839728337</c:v>
                </c:pt>
                <c:pt idx="5">
                  <c:v>12.32193372132542</c:v>
                </c:pt>
                <c:pt idx="6">
                  <c:v>11.770849941068848</c:v>
                </c:pt>
                <c:pt idx="7">
                  <c:v>11.651588259260192</c:v>
                </c:pt>
                <c:pt idx="8">
                  <c:v>11.071551040254089</c:v>
                </c:pt>
                <c:pt idx="9">
                  <c:v>10.923115347078317</c:v>
                </c:pt>
                <c:pt idx="10">
                  <c:v>10.712041186878521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E3-4A1E-B633-DCB8CD0B6DFB}"/>
            </c:ext>
          </c:extLst>
        </c:ser>
        <c:ser>
          <c:idx val="1"/>
          <c:order val="1"/>
          <c:tx>
            <c:strRef>
              <c:f>'5'!$AB$143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'5'!$AE$143:$AO$143</c:f>
              <c:numCache>
                <c:formatCode>#,##0</c:formatCode>
                <c:ptCount val="11"/>
                <c:pt idx="0">
                  <c:v>36.13028742463829</c:v>
                </c:pt>
                <c:pt idx="1">
                  <c:v>40.435099190238411</c:v>
                </c:pt>
                <c:pt idx="2">
                  <c:v>34.948144177331521</c:v>
                </c:pt>
                <c:pt idx="3">
                  <c:v>33.717517195307053</c:v>
                </c:pt>
                <c:pt idx="4">
                  <c:v>32.031440978254544</c:v>
                </c:pt>
                <c:pt idx="5">
                  <c:v>31.726194783760423</c:v>
                </c:pt>
                <c:pt idx="6">
                  <c:v>30.995068221371056</c:v>
                </c:pt>
                <c:pt idx="7">
                  <c:v>31.663804915831012</c:v>
                </c:pt>
                <c:pt idx="8">
                  <c:v>31.57273829332679</c:v>
                </c:pt>
                <c:pt idx="9">
                  <c:v>31.738230712210772</c:v>
                </c:pt>
                <c:pt idx="10">
                  <c:v>31.568549266980757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E3-4A1E-B633-DCB8CD0B6DFB}"/>
            </c:ext>
          </c:extLst>
        </c:ser>
        <c:ser>
          <c:idx val="2"/>
          <c:order val="2"/>
          <c:tx>
            <c:strRef>
              <c:f>'5'!$AB$144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'5'!$AE$144:$AO$144</c:f>
              <c:numCache>
                <c:formatCode>#,##0</c:formatCode>
                <c:ptCount val="11"/>
                <c:pt idx="0">
                  <c:v>5.6492708348067691</c:v>
                </c:pt>
                <c:pt idx="1">
                  <c:v>5.7170374515367639</c:v>
                </c:pt>
                <c:pt idx="2">
                  <c:v>5.7784191515697136</c:v>
                </c:pt>
                <c:pt idx="3">
                  <c:v>5.5062971686641902</c:v>
                </c:pt>
                <c:pt idx="4">
                  <c:v>4.9531553467302505</c:v>
                </c:pt>
                <c:pt idx="5">
                  <c:v>4.7338296300486817</c:v>
                </c:pt>
                <c:pt idx="6">
                  <c:v>4.3588475245018916</c:v>
                </c:pt>
                <c:pt idx="7">
                  <c:v>4.131339852194774</c:v>
                </c:pt>
                <c:pt idx="8">
                  <c:v>3.7232095337754019</c:v>
                </c:pt>
                <c:pt idx="9">
                  <c:v>3.3137487659912441</c:v>
                </c:pt>
                <c:pt idx="10">
                  <c:v>3.1236358847377383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E3-4A1E-B633-DCB8CD0B6DFB}"/>
            </c:ext>
          </c:extLst>
        </c:ser>
        <c:ser>
          <c:idx val="3"/>
          <c:order val="3"/>
          <c:tx>
            <c:strRef>
              <c:f>'5'!$AB$145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'5'!$AE$145:$AO$145</c:f>
              <c:numCache>
                <c:formatCode>#,##0</c:formatCode>
                <c:ptCount val="11"/>
                <c:pt idx="0">
                  <c:v>0.36589045700165218</c:v>
                </c:pt>
                <c:pt idx="1">
                  <c:v>0.39495001756809878</c:v>
                </c:pt>
                <c:pt idx="2">
                  <c:v>0.38465202989487557</c:v>
                </c:pt>
                <c:pt idx="3">
                  <c:v>0.35628157287614032</c:v>
                </c:pt>
                <c:pt idx="4">
                  <c:v>0.34966515846242913</c:v>
                </c:pt>
                <c:pt idx="5">
                  <c:v>0.32606391673902557</c:v>
                </c:pt>
                <c:pt idx="6">
                  <c:v>0.31195974792003478</c:v>
                </c:pt>
                <c:pt idx="7">
                  <c:v>0.29566880143981222</c:v>
                </c:pt>
                <c:pt idx="8">
                  <c:v>0.28646717576530323</c:v>
                </c:pt>
                <c:pt idx="9">
                  <c:v>0.27604942821413991</c:v>
                </c:pt>
                <c:pt idx="10">
                  <c:v>0.24845366960694659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E3-4A1E-B633-DCB8CD0B6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784448"/>
        <c:axId val="173794432"/>
      </c:barChart>
      <c:catAx>
        <c:axId val="173784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3794432"/>
        <c:crosses val="autoZero"/>
        <c:auto val="1"/>
        <c:lblAlgn val="ctr"/>
        <c:lblOffset val="100"/>
        <c:noMultiLvlLbl val="0"/>
      </c:catAx>
      <c:valAx>
        <c:axId val="173794432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17378444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Norrbotten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'5'!$AB$149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'5'!$AE$149:$AO$149</c:f>
              <c:numCache>
                <c:formatCode>#,##0</c:formatCode>
                <c:ptCount val="11"/>
                <c:pt idx="0">
                  <c:v>51.252837713286226</c:v>
                </c:pt>
                <c:pt idx="1">
                  <c:v>42.266537727715992</c:v>
                </c:pt>
                <c:pt idx="2">
                  <c:v>53.366980852897768</c:v>
                </c:pt>
                <c:pt idx="3">
                  <c:v>50.458648110910531</c:v>
                </c:pt>
                <c:pt idx="4">
                  <c:v>47.250855783764052</c:v>
                </c:pt>
                <c:pt idx="5">
                  <c:v>44.682140759540722</c:v>
                </c:pt>
                <c:pt idx="6">
                  <c:v>44.477241807800588</c:v>
                </c:pt>
                <c:pt idx="7">
                  <c:v>39.718374599667122</c:v>
                </c:pt>
                <c:pt idx="8">
                  <c:v>45.978114888897956</c:v>
                </c:pt>
                <c:pt idx="9">
                  <c:v>48.389398752603093</c:v>
                </c:pt>
                <c:pt idx="10">
                  <c:v>42.445635867474635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DB-4BEF-BEA5-20DB0F12EDDC}"/>
            </c:ext>
          </c:extLst>
        </c:ser>
        <c:ser>
          <c:idx val="1"/>
          <c:order val="1"/>
          <c:tx>
            <c:strRef>
              <c:f>'5'!$AB$150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'5'!$AE$150:$AO$150</c:f>
              <c:numCache>
                <c:formatCode>#,##0</c:formatCode>
                <c:ptCount val="11"/>
                <c:pt idx="0">
                  <c:v>177.18404223745421</c:v>
                </c:pt>
                <c:pt idx="1">
                  <c:v>141.35941999106885</c:v>
                </c:pt>
                <c:pt idx="2">
                  <c:v>178.55913573708432</c:v>
                </c:pt>
                <c:pt idx="3">
                  <c:v>163.92511290120871</c:v>
                </c:pt>
                <c:pt idx="4">
                  <c:v>154.989018851331</c:v>
                </c:pt>
                <c:pt idx="5">
                  <c:v>146.55031385431863</c:v>
                </c:pt>
                <c:pt idx="6">
                  <c:v>145.28584307167856</c:v>
                </c:pt>
                <c:pt idx="7">
                  <c:v>132.51993441510314</c:v>
                </c:pt>
                <c:pt idx="8">
                  <c:v>164.16029522681333</c:v>
                </c:pt>
                <c:pt idx="9">
                  <c:v>170.34361094752785</c:v>
                </c:pt>
                <c:pt idx="10">
                  <c:v>149.86497805645251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DB-4BEF-BEA5-20DB0F12EDDC}"/>
            </c:ext>
          </c:extLst>
        </c:ser>
        <c:ser>
          <c:idx val="2"/>
          <c:order val="2"/>
          <c:tx>
            <c:strRef>
              <c:f>'5'!$AB$151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'5'!$AE$151:$AO$151</c:f>
              <c:numCache>
                <c:formatCode>#,##0</c:formatCode>
                <c:ptCount val="11"/>
                <c:pt idx="0">
                  <c:v>6.0297653108757565</c:v>
                </c:pt>
                <c:pt idx="1">
                  <c:v>5.5711459121628577</c:v>
                </c:pt>
                <c:pt idx="2">
                  <c:v>5.70121818695754</c:v>
                </c:pt>
                <c:pt idx="3">
                  <c:v>5.3681759849576389</c:v>
                </c:pt>
                <c:pt idx="4">
                  <c:v>4.6478423177962238</c:v>
                </c:pt>
                <c:pt idx="5">
                  <c:v>4.3837246668322614</c:v>
                </c:pt>
                <c:pt idx="6">
                  <c:v>4.3374730401355972</c:v>
                </c:pt>
                <c:pt idx="7">
                  <c:v>4.2042865014518913</c:v>
                </c:pt>
                <c:pt idx="8">
                  <c:v>3.7111642137091585</c:v>
                </c:pt>
                <c:pt idx="9">
                  <c:v>3.7813564662422618</c:v>
                </c:pt>
                <c:pt idx="10">
                  <c:v>3.3653893440477907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DB-4BEF-BEA5-20DB0F12EDDC}"/>
            </c:ext>
          </c:extLst>
        </c:ser>
        <c:ser>
          <c:idx val="3"/>
          <c:order val="3"/>
          <c:tx>
            <c:strRef>
              <c:f>'5'!$AB$152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'5'!$AE$152:$AO$152</c:f>
              <c:numCache>
                <c:formatCode>#,##0</c:formatCode>
                <c:ptCount val="11"/>
                <c:pt idx="0">
                  <c:v>0.9643847951331338</c:v>
                </c:pt>
                <c:pt idx="1">
                  <c:v>1.3933520156463906</c:v>
                </c:pt>
                <c:pt idx="2">
                  <c:v>1.1085987195340852</c:v>
                </c:pt>
                <c:pt idx="3">
                  <c:v>1.1647551857584115</c:v>
                </c:pt>
                <c:pt idx="4">
                  <c:v>1.0270637081796332</c:v>
                </c:pt>
                <c:pt idx="5">
                  <c:v>0.92244896924994813</c:v>
                </c:pt>
                <c:pt idx="6">
                  <c:v>0.98339044671746589</c:v>
                </c:pt>
                <c:pt idx="7">
                  <c:v>1.1027082279092919</c:v>
                </c:pt>
                <c:pt idx="8">
                  <c:v>0.96623979631556822</c:v>
                </c:pt>
                <c:pt idx="9">
                  <c:v>1.0228724906728164</c:v>
                </c:pt>
                <c:pt idx="10">
                  <c:v>0.90976230942927272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DB-4BEF-BEA5-20DB0F12E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084480"/>
        <c:axId val="174086016"/>
      </c:barChart>
      <c:catAx>
        <c:axId val="174084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4086016"/>
        <c:crosses val="autoZero"/>
        <c:auto val="1"/>
        <c:lblAlgn val="ctr"/>
        <c:lblOffset val="100"/>
        <c:noMultiLvlLbl val="0"/>
      </c:catAx>
      <c:valAx>
        <c:axId val="1740860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1740844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Riket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'5'!$AB$165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'5'!$AE$165:$AO$165</c:f>
              <c:numCache>
                <c:formatCode>#,##0</c:formatCode>
                <c:ptCount val="11"/>
                <c:pt idx="0">
                  <c:v>15.069445908701807</c:v>
                </c:pt>
                <c:pt idx="1">
                  <c:v>14.376824067823797</c:v>
                </c:pt>
                <c:pt idx="2">
                  <c:v>15.481283224690101</c:v>
                </c:pt>
                <c:pt idx="3">
                  <c:v>13.804536762834443</c:v>
                </c:pt>
                <c:pt idx="4">
                  <c:v>13.059096167824842</c:v>
                </c:pt>
                <c:pt idx="5">
                  <c:v>12.693277407924379</c:v>
                </c:pt>
                <c:pt idx="6">
                  <c:v>12.327248908474637</c:v>
                </c:pt>
                <c:pt idx="7">
                  <c:v>12.498819447940402</c:v>
                </c:pt>
                <c:pt idx="8">
                  <c:v>12.236263777862089</c:v>
                </c:pt>
                <c:pt idx="9">
                  <c:v>11.610395705913183</c:v>
                </c:pt>
                <c:pt idx="10">
                  <c:v>11.301030344449851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9-46B6-8C5A-9BEFBC052CD0}"/>
            </c:ext>
          </c:extLst>
        </c:ser>
        <c:ser>
          <c:idx val="1"/>
          <c:order val="1"/>
          <c:tx>
            <c:strRef>
              <c:f>'5'!$AB$166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'5'!$AE$166:$AO$166</c:f>
              <c:numCache>
                <c:formatCode>#,##0</c:formatCode>
                <c:ptCount val="11"/>
                <c:pt idx="0">
                  <c:v>36.268825216952024</c:v>
                </c:pt>
                <c:pt idx="1">
                  <c:v>34.86404611110482</c:v>
                </c:pt>
                <c:pt idx="2">
                  <c:v>40.502659373598725</c:v>
                </c:pt>
                <c:pt idx="3">
                  <c:v>36.188570063192635</c:v>
                </c:pt>
                <c:pt idx="4">
                  <c:v>34.802540217671925</c:v>
                </c:pt>
                <c:pt idx="5">
                  <c:v>33.762700966696599</c:v>
                </c:pt>
                <c:pt idx="6">
                  <c:v>32.591021279685222</c:v>
                </c:pt>
                <c:pt idx="7">
                  <c:v>33.145648931318881</c:v>
                </c:pt>
                <c:pt idx="8">
                  <c:v>34.232729691668268</c:v>
                </c:pt>
                <c:pt idx="9">
                  <c:v>32.981637122177354</c:v>
                </c:pt>
                <c:pt idx="10">
                  <c:v>31.945992742579286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29-46B6-8C5A-9BEFBC052CD0}"/>
            </c:ext>
          </c:extLst>
        </c:ser>
        <c:ser>
          <c:idx val="2"/>
          <c:order val="2"/>
          <c:tx>
            <c:strRef>
              <c:f>'5'!$AB$167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'5'!$AE$167:$AO$167</c:f>
              <c:numCache>
                <c:formatCode>#,##0</c:formatCode>
                <c:ptCount val="11"/>
                <c:pt idx="0">
                  <c:v>7.8041509991582743</c:v>
                </c:pt>
                <c:pt idx="1">
                  <c:v>7.4765004536155031</c:v>
                </c:pt>
                <c:pt idx="2">
                  <c:v>7.2277933043171423</c:v>
                </c:pt>
                <c:pt idx="3">
                  <c:v>6.0567923495560683</c:v>
                </c:pt>
                <c:pt idx="4">
                  <c:v>5.5441819782088002</c:v>
                </c:pt>
                <c:pt idx="5">
                  <c:v>5.677031266916913</c:v>
                </c:pt>
                <c:pt idx="6">
                  <c:v>5.7527847651930051</c:v>
                </c:pt>
                <c:pt idx="7">
                  <c:v>6.3150016643014908</c:v>
                </c:pt>
                <c:pt idx="8">
                  <c:v>6.0981021932977404</c:v>
                </c:pt>
                <c:pt idx="9">
                  <c:v>5.3448499156878402</c:v>
                </c:pt>
                <c:pt idx="10">
                  <c:v>5.3900335458002626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29-46B6-8C5A-9BEFBC052CD0}"/>
            </c:ext>
          </c:extLst>
        </c:ser>
        <c:ser>
          <c:idx val="3"/>
          <c:order val="3"/>
          <c:tx>
            <c:strRef>
              <c:f>'5'!$AB$168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'5'!$AE$168:$AO$168</c:f>
              <c:numCache>
                <c:formatCode>#,##0</c:formatCode>
                <c:ptCount val="11"/>
                <c:pt idx="0">
                  <c:v>0.6084689835097058</c:v>
                </c:pt>
                <c:pt idx="1">
                  <c:v>0.66166858782209437</c:v>
                </c:pt>
                <c:pt idx="2">
                  <c:v>0.62842190104114914</c:v>
                </c:pt>
                <c:pt idx="3">
                  <c:v>0.58947573280981513</c:v>
                </c:pt>
                <c:pt idx="4">
                  <c:v>0.5771499312408831</c:v>
                </c:pt>
                <c:pt idx="5">
                  <c:v>0.5117349415369491</c:v>
                </c:pt>
                <c:pt idx="6">
                  <c:v>0.49347364571235569</c:v>
                </c:pt>
                <c:pt idx="7">
                  <c:v>0.49155893397527045</c:v>
                </c:pt>
                <c:pt idx="8">
                  <c:v>0.46279417839010156</c:v>
                </c:pt>
                <c:pt idx="9">
                  <c:v>0.44195842452327289</c:v>
                </c:pt>
                <c:pt idx="10">
                  <c:v>0.40189812515391266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29-46B6-8C5A-9BEFBC052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121344"/>
        <c:axId val="174122880"/>
      </c:barChart>
      <c:catAx>
        <c:axId val="174121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4122880"/>
        <c:crosses val="autoZero"/>
        <c:auto val="1"/>
        <c:lblAlgn val="ctr"/>
        <c:lblOffset val="100"/>
        <c:noMultiLvlLbl val="0"/>
      </c:catAx>
      <c:valAx>
        <c:axId val="174122880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17412134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990507436570429"/>
          <c:y val="2.7968471904398679E-2"/>
          <c:w val="0.67137970253718282"/>
          <c:h val="0.8805646339997751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'6'!$C$9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'6'!$B$10:$B$31</c:f>
              <c:strCache>
                <c:ptCount val="22"/>
                <c:pt idx="0">
                  <c:v>Stockholm</c:v>
                </c:pt>
                <c:pt idx="1">
                  <c:v>Uppsala</c:v>
                </c:pt>
                <c:pt idx="2">
                  <c:v>Södermanland</c:v>
                </c:pt>
                <c:pt idx="3">
                  <c:v>Östergötland</c:v>
                </c:pt>
                <c:pt idx="4">
                  <c:v>Jönköping</c:v>
                </c:pt>
                <c:pt idx="5">
                  <c:v>Kronoberg</c:v>
                </c:pt>
                <c:pt idx="6">
                  <c:v>Kalmar</c:v>
                </c:pt>
                <c:pt idx="7">
                  <c:v>Gotland</c:v>
                </c:pt>
                <c:pt idx="8">
                  <c:v>Blekinge</c:v>
                </c:pt>
                <c:pt idx="9">
                  <c:v>Skåne</c:v>
                </c:pt>
                <c:pt idx="10">
                  <c:v>Halland</c:v>
                </c:pt>
                <c:pt idx="11">
                  <c:v>Västra Götaland</c:v>
                </c:pt>
                <c:pt idx="12">
                  <c:v>Värmland</c:v>
                </c:pt>
                <c:pt idx="13">
                  <c:v>Örebro</c:v>
                </c:pt>
                <c:pt idx="14">
                  <c:v>Västmanland</c:v>
                </c:pt>
                <c:pt idx="15">
                  <c:v>Dalarna</c:v>
                </c:pt>
                <c:pt idx="16">
                  <c:v>Gävleborg</c:v>
                </c:pt>
                <c:pt idx="17">
                  <c:v>Västernorrland</c:v>
                </c:pt>
                <c:pt idx="18">
                  <c:v>Jämtland</c:v>
                </c:pt>
                <c:pt idx="19">
                  <c:v>Västerbotten</c:v>
                </c:pt>
                <c:pt idx="20">
                  <c:v>Norrbotten</c:v>
                </c:pt>
                <c:pt idx="21">
                  <c:v>Riket</c:v>
                </c:pt>
              </c:strCache>
            </c:strRef>
          </c:cat>
          <c:val>
            <c:numRef>
              <c:f>'6'!$C$10:$C$31</c:f>
              <c:numCache>
                <c:formatCode>0</c:formatCode>
                <c:ptCount val="22"/>
                <c:pt idx="0">
                  <c:v>7.3142129993619713</c:v>
                </c:pt>
                <c:pt idx="1">
                  <c:v>9.7833164810841708</c:v>
                </c:pt>
                <c:pt idx="2">
                  <c:v>27.418444564349013</c:v>
                </c:pt>
                <c:pt idx="3">
                  <c:v>11.517902668627796</c:v>
                </c:pt>
                <c:pt idx="4">
                  <c:v>10.980350209214775</c:v>
                </c:pt>
                <c:pt idx="5">
                  <c:v>10.450009201719205</c:v>
                </c:pt>
                <c:pt idx="6">
                  <c:v>20.169709962398862</c:v>
                </c:pt>
                <c:pt idx="7">
                  <c:v>122.63770884589458</c:v>
                </c:pt>
                <c:pt idx="8">
                  <c:v>11.506874137171195</c:v>
                </c:pt>
                <c:pt idx="9">
                  <c:v>12.437631803856613</c:v>
                </c:pt>
                <c:pt idx="10">
                  <c:v>12.36312607420213</c:v>
                </c:pt>
                <c:pt idx="11">
                  <c:v>16.019110801227196</c:v>
                </c:pt>
                <c:pt idx="12">
                  <c:v>12.797670023607164</c:v>
                </c:pt>
                <c:pt idx="13">
                  <c:v>15.472945129762332</c:v>
                </c:pt>
                <c:pt idx="14">
                  <c:v>13.837683689070325</c:v>
                </c:pt>
                <c:pt idx="15">
                  <c:v>16.349633536917921</c:v>
                </c:pt>
                <c:pt idx="16">
                  <c:v>13.355430939875317</c:v>
                </c:pt>
                <c:pt idx="17">
                  <c:v>15.665669387365799</c:v>
                </c:pt>
                <c:pt idx="18">
                  <c:v>13.269508068415048</c:v>
                </c:pt>
                <c:pt idx="19">
                  <c:v>14.00625205004822</c:v>
                </c:pt>
                <c:pt idx="20">
                  <c:v>52.474432222390028</c:v>
                </c:pt>
                <c:pt idx="21">
                  <c:v>13.490429835267362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DA-4A5B-81C0-18E9BB5085A5}"/>
            </c:ext>
          </c:extLst>
        </c:ser>
        <c:ser>
          <c:idx val="0"/>
          <c:order val="1"/>
          <c:tx>
            <c:strRef>
              <c:f>'6'!$D$9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'6'!$B$10:$B$31</c:f>
              <c:strCache>
                <c:ptCount val="22"/>
                <c:pt idx="0">
                  <c:v>Stockholm</c:v>
                </c:pt>
                <c:pt idx="1">
                  <c:v>Uppsala</c:v>
                </c:pt>
                <c:pt idx="2">
                  <c:v>Södermanland</c:v>
                </c:pt>
                <c:pt idx="3">
                  <c:v>Östergötland</c:v>
                </c:pt>
                <c:pt idx="4">
                  <c:v>Jönköping</c:v>
                </c:pt>
                <c:pt idx="5">
                  <c:v>Kronoberg</c:v>
                </c:pt>
                <c:pt idx="6">
                  <c:v>Kalmar</c:v>
                </c:pt>
                <c:pt idx="7">
                  <c:v>Gotland</c:v>
                </c:pt>
                <c:pt idx="8">
                  <c:v>Blekinge</c:v>
                </c:pt>
                <c:pt idx="9">
                  <c:v>Skåne</c:v>
                </c:pt>
                <c:pt idx="10">
                  <c:v>Halland</c:v>
                </c:pt>
                <c:pt idx="11">
                  <c:v>Västra Götaland</c:v>
                </c:pt>
                <c:pt idx="12">
                  <c:v>Värmland</c:v>
                </c:pt>
                <c:pt idx="13">
                  <c:v>Örebro</c:v>
                </c:pt>
                <c:pt idx="14">
                  <c:v>Västmanland</c:v>
                </c:pt>
                <c:pt idx="15">
                  <c:v>Dalarna</c:v>
                </c:pt>
                <c:pt idx="16">
                  <c:v>Gävleborg</c:v>
                </c:pt>
                <c:pt idx="17">
                  <c:v>Västernorrland</c:v>
                </c:pt>
                <c:pt idx="18">
                  <c:v>Jämtland</c:v>
                </c:pt>
                <c:pt idx="19">
                  <c:v>Västerbotten</c:v>
                </c:pt>
                <c:pt idx="20">
                  <c:v>Norrbotten</c:v>
                </c:pt>
                <c:pt idx="21">
                  <c:v>Riket</c:v>
                </c:pt>
              </c:strCache>
            </c:strRef>
          </c:cat>
          <c:val>
            <c:numRef>
              <c:f>'6'!$D$10:$D$31</c:f>
              <c:numCache>
                <c:formatCode>0</c:formatCode>
                <c:ptCount val="22"/>
                <c:pt idx="0">
                  <c:v>6.5419771280746879</c:v>
                </c:pt>
                <c:pt idx="1">
                  <c:v>8.7355788905876981</c:v>
                </c:pt>
                <c:pt idx="2">
                  <c:v>26.102025722398988</c:v>
                </c:pt>
                <c:pt idx="3">
                  <c:v>10.580921027055838</c:v>
                </c:pt>
                <c:pt idx="4">
                  <c:v>10.445282131264129</c:v>
                </c:pt>
                <c:pt idx="5">
                  <c:v>9.4431978593716934</c:v>
                </c:pt>
                <c:pt idx="6">
                  <c:v>19.621266448732058</c:v>
                </c:pt>
                <c:pt idx="7">
                  <c:v>111.97049964345362</c:v>
                </c:pt>
                <c:pt idx="8">
                  <c:v>10.871837227980155</c:v>
                </c:pt>
                <c:pt idx="9">
                  <c:v>10.985434977861955</c:v>
                </c:pt>
                <c:pt idx="10">
                  <c:v>11.711803594787229</c:v>
                </c:pt>
                <c:pt idx="11">
                  <c:v>14.604843660429452</c:v>
                </c:pt>
                <c:pt idx="12">
                  <c:v>12.189277182931432</c:v>
                </c:pt>
                <c:pt idx="13">
                  <c:v>14.562309994531693</c:v>
                </c:pt>
                <c:pt idx="14">
                  <c:v>13.346769517822546</c:v>
                </c:pt>
                <c:pt idx="15">
                  <c:v>15.79114542352027</c:v>
                </c:pt>
                <c:pt idx="16">
                  <c:v>12.94053104342945</c:v>
                </c:pt>
                <c:pt idx="17">
                  <c:v>15.067513435520109</c:v>
                </c:pt>
                <c:pt idx="18">
                  <c:v>11.898592908531977</c:v>
                </c:pt>
                <c:pt idx="19">
                  <c:v>13.22130418838991</c:v>
                </c:pt>
                <c:pt idx="20">
                  <c:v>49.628686276579572</c:v>
                </c:pt>
                <c:pt idx="21">
                  <c:v>12.533122782116152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DA-4A5B-81C0-18E9BB5085A5}"/>
            </c:ext>
          </c:extLst>
        </c:ser>
        <c:ser>
          <c:idx val="2"/>
          <c:order val="2"/>
          <c:tx>
            <c:strRef>
              <c:f>'6'!$E$9</c:f>
              <c:strCache>
                <c:ptCount val="1"/>
                <c:pt idx="0">
                  <c:v>2018*</c:v>
                </c:pt>
              </c:strCache>
            </c:strRef>
          </c:tx>
          <c:invertIfNegative val="0"/>
          <c:cat>
            <c:strRef>
              <c:f>'6'!$B$10:$B$31</c:f>
              <c:strCache>
                <c:ptCount val="22"/>
                <c:pt idx="0">
                  <c:v>Stockholm</c:v>
                </c:pt>
                <c:pt idx="1">
                  <c:v>Uppsala</c:v>
                </c:pt>
                <c:pt idx="2">
                  <c:v>Södermanland</c:v>
                </c:pt>
                <c:pt idx="3">
                  <c:v>Östergötland</c:v>
                </c:pt>
                <c:pt idx="4">
                  <c:v>Jönköping</c:v>
                </c:pt>
                <c:pt idx="5">
                  <c:v>Kronoberg</c:v>
                </c:pt>
                <c:pt idx="6">
                  <c:v>Kalmar</c:v>
                </c:pt>
                <c:pt idx="7">
                  <c:v>Gotland</c:v>
                </c:pt>
                <c:pt idx="8">
                  <c:v>Blekinge</c:v>
                </c:pt>
                <c:pt idx="9">
                  <c:v>Skåne</c:v>
                </c:pt>
                <c:pt idx="10">
                  <c:v>Halland</c:v>
                </c:pt>
                <c:pt idx="11">
                  <c:v>Västra Götaland</c:v>
                </c:pt>
                <c:pt idx="12">
                  <c:v>Värmland</c:v>
                </c:pt>
                <c:pt idx="13">
                  <c:v>Örebro</c:v>
                </c:pt>
                <c:pt idx="14">
                  <c:v>Västmanland</c:v>
                </c:pt>
                <c:pt idx="15">
                  <c:v>Dalarna</c:v>
                </c:pt>
                <c:pt idx="16">
                  <c:v>Gävleborg</c:v>
                </c:pt>
                <c:pt idx="17">
                  <c:v>Västernorrland</c:v>
                </c:pt>
                <c:pt idx="18">
                  <c:v>Jämtland</c:v>
                </c:pt>
                <c:pt idx="19">
                  <c:v>Västerbotten</c:v>
                </c:pt>
                <c:pt idx="20">
                  <c:v>Norrbotten</c:v>
                </c:pt>
                <c:pt idx="21">
                  <c:v>Riket</c:v>
                </c:pt>
              </c:strCache>
            </c:strRef>
          </c:cat>
          <c:val>
            <c:numRef>
              <c:f>'6'!$E$10:$E$31</c:f>
              <c:numCache>
                <c:formatCode>0</c:formatCode>
                <c:ptCount val="22"/>
                <c:pt idx="0">
                  <c:v>6.3333543938726038</c:v>
                </c:pt>
                <c:pt idx="1">
                  <c:v>8.8406621224523843</c:v>
                </c:pt>
                <c:pt idx="2">
                  <c:v>24.117659246076489</c:v>
                </c:pt>
                <c:pt idx="3">
                  <c:v>9.913516544513671</c:v>
                </c:pt>
                <c:pt idx="4">
                  <c:v>9.6900605339940071</c:v>
                </c:pt>
                <c:pt idx="5">
                  <c:v>8.8071189980177298</c:v>
                </c:pt>
                <c:pt idx="6">
                  <c:v>18.038231879528642</c:v>
                </c:pt>
                <c:pt idx="7">
                  <c:v>116.32270196771003</c:v>
                </c:pt>
                <c:pt idx="8">
                  <c:v>10.644351285867112</c:v>
                </c:pt>
                <c:pt idx="9">
                  <c:v>10.178539053439982</c:v>
                </c:pt>
                <c:pt idx="10">
                  <c:v>10.709071536693294</c:v>
                </c:pt>
                <c:pt idx="11">
                  <c:v>14.361064028243263</c:v>
                </c:pt>
                <c:pt idx="12">
                  <c:v>11.133376862186811</c:v>
                </c:pt>
                <c:pt idx="13">
                  <c:v>13.631794839113155</c:v>
                </c:pt>
                <c:pt idx="14">
                  <c:v>12.082556806690656</c:v>
                </c:pt>
                <c:pt idx="15">
                  <c:v>14.477889471373183</c:v>
                </c:pt>
                <c:pt idx="16">
                  <c:v>11.701308279621294</c:v>
                </c:pt>
                <c:pt idx="17">
                  <c:v>14.241446950613733</c:v>
                </c:pt>
                <c:pt idx="18">
                  <c:v>11.040116199788427</c:v>
                </c:pt>
                <c:pt idx="19">
                  <c:v>12.552163455812639</c:v>
                </c:pt>
                <c:pt idx="20">
                  <c:v>42.308271350104164</c:v>
                </c:pt>
                <c:pt idx="21">
                  <c:v>11.828718121868718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65-44A3-A6FD-5B9E5391A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510464"/>
        <c:axId val="174512000"/>
      </c:barChart>
      <c:catAx>
        <c:axId val="1745104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74512000"/>
        <c:crosses val="autoZero"/>
        <c:auto val="1"/>
        <c:lblAlgn val="ctr"/>
        <c:lblOffset val="100"/>
        <c:noMultiLvlLbl val="0"/>
      </c:catAx>
      <c:valAx>
        <c:axId val="17451200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Ton koldioxidekvivalenter per miljoner kr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1745104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8336811023622048"/>
          <c:y val="0.1399825021872266"/>
          <c:w val="0.1175793765745837"/>
          <c:h val="0.1285849913071340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990507436570429"/>
          <c:y val="2.7968471904398679E-2"/>
          <c:w val="0.67137970253718282"/>
          <c:h val="0.9117423537160829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'7'!$M$7</c:f>
              <c:strCache>
                <c:ptCount val="1"/>
                <c:pt idx="0">
                  <c:v>Andel utsläpp av växthusgaser</c:v>
                </c:pt>
              </c:strCache>
            </c:strRef>
          </c:tx>
          <c:invertIfNegative val="0"/>
          <c:cat>
            <c:strRef>
              <c:f>'7'!$L$9:$L$29</c:f>
              <c:strCache>
                <c:ptCount val="21"/>
                <c:pt idx="0">
                  <c:v>Stockholm</c:v>
                </c:pt>
                <c:pt idx="1">
                  <c:v>Uppsala</c:v>
                </c:pt>
                <c:pt idx="2">
                  <c:v>Södermanland</c:v>
                </c:pt>
                <c:pt idx="3">
                  <c:v>Östergötland</c:v>
                </c:pt>
                <c:pt idx="4">
                  <c:v>Jönköping</c:v>
                </c:pt>
                <c:pt idx="5">
                  <c:v>Kronoberg</c:v>
                </c:pt>
                <c:pt idx="6">
                  <c:v>Kalmar</c:v>
                </c:pt>
                <c:pt idx="7">
                  <c:v>Gotland</c:v>
                </c:pt>
                <c:pt idx="8">
                  <c:v>Blekinge</c:v>
                </c:pt>
                <c:pt idx="9">
                  <c:v>Skåne</c:v>
                </c:pt>
                <c:pt idx="10">
                  <c:v>Halland</c:v>
                </c:pt>
                <c:pt idx="11">
                  <c:v>Västra Götaland</c:v>
                </c:pt>
                <c:pt idx="12">
                  <c:v>Värmland</c:v>
                </c:pt>
                <c:pt idx="13">
                  <c:v>Örebro</c:v>
                </c:pt>
                <c:pt idx="14">
                  <c:v>Västmanland</c:v>
                </c:pt>
                <c:pt idx="15">
                  <c:v>Dalarna</c:v>
                </c:pt>
                <c:pt idx="16">
                  <c:v>Gävleborg</c:v>
                </c:pt>
                <c:pt idx="17">
                  <c:v>Västernorrland</c:v>
                </c:pt>
                <c:pt idx="18">
                  <c:v>Jämtland</c:v>
                </c:pt>
                <c:pt idx="19">
                  <c:v>Västerbotten</c:v>
                </c:pt>
                <c:pt idx="20">
                  <c:v>Norrbotten</c:v>
                </c:pt>
              </c:strCache>
            </c:strRef>
          </c:cat>
          <c:val>
            <c:numRef>
              <c:f>'7'!$M$9:$M$29</c:f>
              <c:numCache>
                <c:formatCode>0%</c:formatCode>
                <c:ptCount val="21"/>
                <c:pt idx="0">
                  <c:v>0.16678145306130596</c:v>
                </c:pt>
                <c:pt idx="1">
                  <c:v>2.593263184582317E-2</c:v>
                </c:pt>
                <c:pt idx="2">
                  <c:v>4.3204422686893063E-2</c:v>
                </c:pt>
                <c:pt idx="3">
                  <c:v>3.3553430299741109E-2</c:v>
                </c:pt>
                <c:pt idx="4">
                  <c:v>2.5946505574138509E-2</c:v>
                </c:pt>
                <c:pt idx="5">
                  <c:v>1.413881642129056E-2</c:v>
                </c:pt>
                <c:pt idx="6">
                  <c:v>2.8148160152228242E-2</c:v>
                </c:pt>
                <c:pt idx="7">
                  <c:v>4.7731366799283692E-2</c:v>
                </c:pt>
                <c:pt idx="8">
                  <c:v>1.0620789922706937E-2</c:v>
                </c:pt>
                <c:pt idx="9">
                  <c:v>9.8443556075278146E-2</c:v>
                </c:pt>
                <c:pt idx="10">
                  <c:v>2.2556311164944959E-2</c:v>
                </c:pt>
                <c:pt idx="11">
                  <c:v>0.20778919071231988</c:v>
                </c:pt>
                <c:pt idx="12">
                  <c:v>2.1068642653724295E-2</c:v>
                </c:pt>
                <c:pt idx="13">
                  <c:v>2.9709424328857589E-2</c:v>
                </c:pt>
                <c:pt idx="14">
                  <c:v>2.2827031528010924E-2</c:v>
                </c:pt>
                <c:pt idx="15">
                  <c:v>2.8428565306827754E-2</c:v>
                </c:pt>
                <c:pt idx="16">
                  <c:v>2.1706053860249677E-2</c:v>
                </c:pt>
                <c:pt idx="17">
                  <c:v>2.5643667456339975E-2</c:v>
                </c:pt>
                <c:pt idx="18">
                  <c:v>9.7515528649510172E-3</c:v>
                </c:pt>
                <c:pt idx="19">
                  <c:v>2.4561183185060679E-2</c:v>
                </c:pt>
                <c:pt idx="20">
                  <c:v>9.1457244100023677E-2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86-42DD-8E60-AAB8E50437C7}"/>
            </c:ext>
          </c:extLst>
        </c:ser>
        <c:ser>
          <c:idx val="1"/>
          <c:order val="1"/>
          <c:tx>
            <c:strRef>
              <c:f>'7'!$N$7</c:f>
              <c:strCache>
                <c:ptCount val="1"/>
                <c:pt idx="0">
                  <c:v>Andel av BNP*</c:v>
                </c:pt>
              </c:strCache>
            </c:strRef>
          </c:tx>
          <c:invertIfNegative val="0"/>
          <c:cat>
            <c:strRef>
              <c:f>'7'!$L$9:$L$29</c:f>
              <c:strCache>
                <c:ptCount val="21"/>
                <c:pt idx="0">
                  <c:v>Stockholm</c:v>
                </c:pt>
                <c:pt idx="1">
                  <c:v>Uppsala</c:v>
                </c:pt>
                <c:pt idx="2">
                  <c:v>Södermanland</c:v>
                </c:pt>
                <c:pt idx="3">
                  <c:v>Östergötland</c:v>
                </c:pt>
                <c:pt idx="4">
                  <c:v>Jönköping</c:v>
                </c:pt>
                <c:pt idx="5">
                  <c:v>Kronoberg</c:v>
                </c:pt>
                <c:pt idx="6">
                  <c:v>Kalmar</c:v>
                </c:pt>
                <c:pt idx="7">
                  <c:v>Gotland</c:v>
                </c:pt>
                <c:pt idx="8">
                  <c:v>Blekinge</c:v>
                </c:pt>
                <c:pt idx="9">
                  <c:v>Skåne</c:v>
                </c:pt>
                <c:pt idx="10">
                  <c:v>Halland</c:v>
                </c:pt>
                <c:pt idx="11">
                  <c:v>Västra Götaland</c:v>
                </c:pt>
                <c:pt idx="12">
                  <c:v>Värmland</c:v>
                </c:pt>
                <c:pt idx="13">
                  <c:v>Örebro</c:v>
                </c:pt>
                <c:pt idx="14">
                  <c:v>Västmanland</c:v>
                </c:pt>
                <c:pt idx="15">
                  <c:v>Dalarna</c:v>
                </c:pt>
                <c:pt idx="16">
                  <c:v>Gävleborg</c:v>
                </c:pt>
                <c:pt idx="17">
                  <c:v>Västernorrland</c:v>
                </c:pt>
                <c:pt idx="18">
                  <c:v>Jämtland</c:v>
                </c:pt>
                <c:pt idx="19">
                  <c:v>Västerbotten</c:v>
                </c:pt>
                <c:pt idx="20">
                  <c:v>Norrbotten</c:v>
                </c:pt>
              </c:strCache>
            </c:strRef>
          </c:cat>
          <c:val>
            <c:numRef>
              <c:f>'7'!$N$9:$N$29</c:f>
              <c:numCache>
                <c:formatCode>0%</c:formatCode>
                <c:ptCount val="21"/>
                <c:pt idx="0">
                  <c:v>0.31149540567736467</c:v>
                </c:pt>
                <c:pt idx="1">
                  <c:v>3.4697603868763902E-2</c:v>
                </c:pt>
                <c:pt idx="2">
                  <c:v>2.1189989143099247E-2</c:v>
                </c:pt>
                <c:pt idx="3">
                  <c:v>4.0035649030823003E-2</c:v>
                </c:pt>
                <c:pt idx="4">
                  <c:v>3.1673063301027433E-2</c:v>
                </c:pt>
                <c:pt idx="5">
                  <c:v>1.8989646223916957E-2</c:v>
                </c:pt>
                <c:pt idx="6">
                  <c:v>1.8458386293824805E-2</c:v>
                </c:pt>
                <c:pt idx="7">
                  <c:v>4.8537462927655973E-3</c:v>
                </c:pt>
                <c:pt idx="8">
                  <c:v>1.1802535152526215E-2</c:v>
                </c:pt>
                <c:pt idx="9">
                  <c:v>0.11440355729001166</c:v>
                </c:pt>
                <c:pt idx="10">
                  <c:v>2.4914601207499207E-2</c:v>
                </c:pt>
                <c:pt idx="11">
                  <c:v>0.17114886201143947</c:v>
                </c:pt>
                <c:pt idx="12">
                  <c:v>2.2384496478127316E-2</c:v>
                </c:pt>
                <c:pt idx="13">
                  <c:v>2.5779760486177312E-2</c:v>
                </c:pt>
                <c:pt idx="14">
                  <c:v>2.2347465509479927E-2</c:v>
                </c:pt>
                <c:pt idx="15">
                  <c:v>2.3226692418705647E-2</c:v>
                </c:pt>
                <c:pt idx="16">
                  <c:v>2.1942400500476644E-2</c:v>
                </c:pt>
                <c:pt idx="17">
                  <c:v>2.1299220156763055E-2</c:v>
                </c:pt>
                <c:pt idx="18">
                  <c:v>1.0448111958478975E-2</c:v>
                </c:pt>
                <c:pt idx="19">
                  <c:v>2.3145596666137063E-2</c:v>
                </c:pt>
                <c:pt idx="20">
                  <c:v>2.5569987289482045E-2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86-42DD-8E60-AAB8E50437C7}"/>
            </c:ext>
          </c:extLst>
        </c:ser>
        <c:ser>
          <c:idx val="2"/>
          <c:order val="2"/>
          <c:tx>
            <c:strRef>
              <c:f>'7'!$O$7</c:f>
              <c:strCache>
                <c:ptCount val="1"/>
                <c:pt idx="0">
                  <c:v>Andel sysselsatta*</c:v>
                </c:pt>
              </c:strCache>
            </c:strRef>
          </c:tx>
          <c:invertIfNegative val="0"/>
          <c:cat>
            <c:strRef>
              <c:f>'7'!$L$9:$L$29</c:f>
              <c:strCache>
                <c:ptCount val="21"/>
                <c:pt idx="0">
                  <c:v>Stockholm</c:v>
                </c:pt>
                <c:pt idx="1">
                  <c:v>Uppsala</c:v>
                </c:pt>
                <c:pt idx="2">
                  <c:v>Södermanland</c:v>
                </c:pt>
                <c:pt idx="3">
                  <c:v>Östergötland</c:v>
                </c:pt>
                <c:pt idx="4">
                  <c:v>Jönköping</c:v>
                </c:pt>
                <c:pt idx="5">
                  <c:v>Kronoberg</c:v>
                </c:pt>
                <c:pt idx="6">
                  <c:v>Kalmar</c:v>
                </c:pt>
                <c:pt idx="7">
                  <c:v>Gotland</c:v>
                </c:pt>
                <c:pt idx="8">
                  <c:v>Blekinge</c:v>
                </c:pt>
                <c:pt idx="9">
                  <c:v>Skåne</c:v>
                </c:pt>
                <c:pt idx="10">
                  <c:v>Halland</c:v>
                </c:pt>
                <c:pt idx="11">
                  <c:v>Västra Götaland</c:v>
                </c:pt>
                <c:pt idx="12">
                  <c:v>Värmland</c:v>
                </c:pt>
                <c:pt idx="13">
                  <c:v>Örebro</c:v>
                </c:pt>
                <c:pt idx="14">
                  <c:v>Västmanland</c:v>
                </c:pt>
                <c:pt idx="15">
                  <c:v>Dalarna</c:v>
                </c:pt>
                <c:pt idx="16">
                  <c:v>Gävleborg</c:v>
                </c:pt>
                <c:pt idx="17">
                  <c:v>Västernorrland</c:v>
                </c:pt>
                <c:pt idx="18">
                  <c:v>Jämtland</c:v>
                </c:pt>
                <c:pt idx="19">
                  <c:v>Västerbotten</c:v>
                </c:pt>
                <c:pt idx="20">
                  <c:v>Norrbotten</c:v>
                </c:pt>
              </c:strCache>
            </c:strRef>
          </c:cat>
          <c:val>
            <c:numRef>
              <c:f>'7'!$O$9:$O$29</c:f>
              <c:numCache>
                <c:formatCode>0%</c:formatCode>
                <c:ptCount val="21"/>
                <c:pt idx="0">
                  <c:v>0.26295204402515726</c:v>
                </c:pt>
                <c:pt idx="1">
                  <c:v>3.4866352201257861E-2</c:v>
                </c:pt>
                <c:pt idx="2">
                  <c:v>2.3624213836477989E-2</c:v>
                </c:pt>
                <c:pt idx="3">
                  <c:v>4.3258647798742139E-2</c:v>
                </c:pt>
                <c:pt idx="4">
                  <c:v>3.6772798742138367E-2</c:v>
                </c:pt>
                <c:pt idx="5">
                  <c:v>1.9830974842767298E-2</c:v>
                </c:pt>
                <c:pt idx="6">
                  <c:v>2.1305031446540883E-2</c:v>
                </c:pt>
                <c:pt idx="7">
                  <c:v>6.0338050314465404E-3</c:v>
                </c:pt>
                <c:pt idx="8">
                  <c:v>1.4170597484276728E-2</c:v>
                </c:pt>
                <c:pt idx="9">
                  <c:v>0.12317216981132076</c:v>
                </c:pt>
                <c:pt idx="10">
                  <c:v>2.9166666666666667E-2</c:v>
                </c:pt>
                <c:pt idx="11">
                  <c:v>0.17201257861635222</c:v>
                </c:pt>
                <c:pt idx="12">
                  <c:v>2.415487421383648E-2</c:v>
                </c:pt>
                <c:pt idx="13">
                  <c:v>2.816430817610063E-2</c:v>
                </c:pt>
                <c:pt idx="14">
                  <c:v>2.4351415094339624E-2</c:v>
                </c:pt>
                <c:pt idx="15">
                  <c:v>2.5786163522012576E-2</c:v>
                </c:pt>
                <c:pt idx="16">
                  <c:v>2.5000000000000001E-2</c:v>
                </c:pt>
                <c:pt idx="17">
                  <c:v>2.2955974842767294E-2</c:v>
                </c:pt>
                <c:pt idx="18">
                  <c:v>1.2205188679245284E-2</c:v>
                </c:pt>
                <c:pt idx="19">
                  <c:v>2.5904088050314467E-2</c:v>
                </c:pt>
                <c:pt idx="20">
                  <c:v>2.4312106918238995E-2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86-42DD-8E60-AAB8E5043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768512"/>
        <c:axId val="174770048"/>
      </c:barChart>
      <c:catAx>
        <c:axId val="1747685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74770048"/>
        <c:crosses val="autoZero"/>
        <c:auto val="1"/>
        <c:lblAlgn val="ctr"/>
        <c:lblOffset val="100"/>
        <c:noMultiLvlLbl val="0"/>
      </c:catAx>
      <c:valAx>
        <c:axId val="174770048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crossAx val="1747685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8028166618061627"/>
          <c:y val="0.10072612589515677"/>
          <c:w val="0.34333229868695048"/>
          <c:h val="0.3290519669944204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8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8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Stockholm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2737021966213954"/>
          <c:y val="0.11899929852596752"/>
          <c:w val="0.83981844551310281"/>
          <c:h val="0.58646210485652572"/>
        </c:manualLayout>
      </c:layout>
      <c:lineChart>
        <c:grouping val="standard"/>
        <c:varyColors val="0"/>
        <c:ser>
          <c:idx val="0"/>
          <c:order val="0"/>
          <c:tx>
            <c:strRef>
              <c:f>'8'!$H$8</c:f>
              <c:strCache>
                <c:ptCount val="1"/>
                <c:pt idx="0">
                  <c:v>Genomsnitt alla branscher för riksområdet</c:v>
                </c:pt>
              </c:strCache>
            </c:strRef>
          </c:tx>
          <c:marker>
            <c:symbol val="none"/>
          </c:marker>
          <c:cat>
            <c:strRef>
              <c:f>'8'!$AH$6:$AR$7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strCache>
            </c:strRef>
          </c:cat>
          <c:val>
            <c:numRef>
              <c:f>'8'!$AH$8:$AR$8</c:f>
              <c:numCache>
                <c:formatCode>#\ ##0.0</c:formatCode>
                <c:ptCount val="11"/>
                <c:pt idx="0">
                  <c:v>2.3426085909670826</c:v>
                </c:pt>
                <c:pt idx="1">
                  <c:v>2.3380366808704722</c:v>
                </c:pt>
                <c:pt idx="2">
                  <c:v>2.3357737118389852</c:v>
                </c:pt>
                <c:pt idx="3">
                  <c:v>2.2499250795553949</c:v>
                </c:pt>
                <c:pt idx="4">
                  <c:v>2.1359840754029182</c:v>
                </c:pt>
                <c:pt idx="5">
                  <c:v>2.087941667818034</c:v>
                </c:pt>
                <c:pt idx="6">
                  <c:v>1.9989310298969534</c:v>
                </c:pt>
                <c:pt idx="7">
                  <c:v>1.9441390431339065</c:v>
                </c:pt>
                <c:pt idx="8">
                  <c:v>1.8113818208433685</c:v>
                </c:pt>
                <c:pt idx="9">
                  <c:v>1.7472263726483048</c:v>
                </c:pt>
                <c:pt idx="10">
                  <c:v>1.6903562889029209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08-4427-85AA-61D9120860D8}"/>
            </c:ext>
          </c:extLst>
        </c:ser>
        <c:ser>
          <c:idx val="1"/>
          <c:order val="1"/>
          <c:tx>
            <c:strRef>
              <c:f>'8'!$H$9</c:f>
              <c:strCache>
                <c:ptCount val="1"/>
                <c:pt idx="0">
                  <c:v>Hushåll</c:v>
                </c:pt>
              </c:strCache>
            </c:strRef>
          </c:tx>
          <c:marker>
            <c:symbol val="none"/>
          </c:marker>
          <c:cat>
            <c:strRef>
              <c:f>'8'!$AH$6:$AR$7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strCache>
            </c:strRef>
          </c:cat>
          <c:val>
            <c:numRef>
              <c:f>'8'!$AH$9:$AR$9</c:f>
              <c:numCache>
                <c:formatCode>#\ ##0.0</c:formatCode>
                <c:ptCount val="11"/>
                <c:pt idx="0">
                  <c:v>1.9403668796170686</c:v>
                </c:pt>
                <c:pt idx="1">
                  <c:v>1.9720213928687091</c:v>
                </c:pt>
                <c:pt idx="2">
                  <c:v>1.9192694360020384</c:v>
                </c:pt>
                <c:pt idx="3">
                  <c:v>1.8497100966782658</c:v>
                </c:pt>
                <c:pt idx="4">
                  <c:v>1.7827959822528407</c:v>
                </c:pt>
                <c:pt idx="5">
                  <c:v>1.7603498553087029</c:v>
                </c:pt>
                <c:pt idx="6">
                  <c:v>1.7211358538590038</c:v>
                </c:pt>
                <c:pt idx="7">
                  <c:v>1.70305593887355</c:v>
                </c:pt>
                <c:pt idx="8">
                  <c:v>1.6220465344588939</c:v>
                </c:pt>
                <c:pt idx="9">
                  <c:v>1.5707448055977196</c:v>
                </c:pt>
                <c:pt idx="10">
                  <c:v>1.5269596348967656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08-4427-85AA-61D9120860D8}"/>
            </c:ext>
          </c:extLst>
        </c:ser>
        <c:ser>
          <c:idx val="2"/>
          <c:order val="2"/>
          <c:tx>
            <c:strRef>
              <c:f>'8'!$H$10</c:f>
              <c:strCache>
                <c:ptCount val="1"/>
                <c:pt idx="0">
                  <c:v>Näringsliv</c:v>
                </c:pt>
              </c:strCache>
            </c:strRef>
          </c:tx>
          <c:marker>
            <c:symbol val="none"/>
          </c:marker>
          <c:cat>
            <c:strRef>
              <c:f>'8'!$AH$6:$AR$7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strCache>
            </c:strRef>
          </c:cat>
          <c:val>
            <c:numRef>
              <c:f>'8'!$AH$10:$AR$10</c:f>
              <c:numCache>
                <c:formatCode>#\ ##0.0</c:formatCode>
                <c:ptCount val="11"/>
                <c:pt idx="0">
                  <c:v>2.7372668561052658</c:v>
                </c:pt>
                <c:pt idx="1">
                  <c:v>2.6927516442031592</c:v>
                </c:pt>
                <c:pt idx="2">
                  <c:v>2.7560046332879975</c:v>
                </c:pt>
                <c:pt idx="3">
                  <c:v>2.6253681188944551</c:v>
                </c:pt>
                <c:pt idx="4">
                  <c:v>2.4618378783487262</c:v>
                </c:pt>
                <c:pt idx="5">
                  <c:v>2.3893069946298922</c:v>
                </c:pt>
                <c:pt idx="6">
                  <c:v>2.2601835996921915</c:v>
                </c:pt>
                <c:pt idx="7">
                  <c:v>2.1700751749759517</c:v>
                </c:pt>
                <c:pt idx="8">
                  <c:v>1.9832420313121089</c:v>
                </c:pt>
                <c:pt idx="9">
                  <c:v>1.9017944618278924</c:v>
                </c:pt>
                <c:pt idx="10">
                  <c:v>1.8285802399926117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08-4427-85AA-61D9120860D8}"/>
            </c:ext>
          </c:extLst>
        </c:ser>
        <c:ser>
          <c:idx val="3"/>
          <c:order val="3"/>
          <c:tx>
            <c:strRef>
              <c:f>'8'!$H$11</c:f>
              <c:strCache>
                <c:ptCount val="1"/>
                <c:pt idx="0">
                  <c:v>Offentliga myndigheter och HIO</c:v>
                </c:pt>
              </c:strCache>
            </c:strRef>
          </c:tx>
          <c:marker>
            <c:symbol val="none"/>
          </c:marker>
          <c:cat>
            <c:strRef>
              <c:f>'8'!$AH$6:$AR$7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strCache>
            </c:strRef>
          </c:cat>
          <c:val>
            <c:numRef>
              <c:f>'8'!$AH$11:$AR$11</c:f>
              <c:numCache>
                <c:formatCode>#\ ##0.0</c:formatCode>
                <c:ptCount val="11"/>
                <c:pt idx="0">
                  <c:v>4.6234651309745853</c:v>
                </c:pt>
                <c:pt idx="1">
                  <c:v>4.8587194354100651</c:v>
                </c:pt>
                <c:pt idx="2">
                  <c:v>4.6075390604813471</c:v>
                </c:pt>
                <c:pt idx="3">
                  <c:v>4.2868357764304665</c:v>
                </c:pt>
                <c:pt idx="4">
                  <c:v>4.2608537094647581</c:v>
                </c:pt>
                <c:pt idx="5">
                  <c:v>3.9277058783527976</c:v>
                </c:pt>
                <c:pt idx="6">
                  <c:v>3.8320909304245636</c:v>
                </c:pt>
                <c:pt idx="7">
                  <c:v>3.5291045272418256</c:v>
                </c:pt>
                <c:pt idx="8">
                  <c:v>3.329882810783253</c:v>
                </c:pt>
                <c:pt idx="9">
                  <c:v>3.2183523971361714</c:v>
                </c:pt>
                <c:pt idx="10">
                  <c:v>2.9655386985397247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08-4427-85AA-61D912086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4841216"/>
        <c:axId val="174843008"/>
      </c:lineChart>
      <c:catAx>
        <c:axId val="174841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4843008"/>
        <c:crosses val="autoZero"/>
        <c:auto val="1"/>
        <c:lblAlgn val="ctr"/>
        <c:lblOffset val="100"/>
        <c:noMultiLvlLbl val="0"/>
      </c:catAx>
      <c:valAx>
        <c:axId val="174843008"/>
        <c:scaling>
          <c:orientation val="minMax"/>
          <c:max val="5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Kilo</a:t>
                </a:r>
                <a:r>
                  <a:rPr lang="en-US" b="0" baseline="0"/>
                  <a:t> </a:t>
                </a:r>
                <a:r>
                  <a:rPr lang="en-US" b="0"/>
                  <a:t> per mil</a:t>
                </a: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crossAx val="174841216"/>
        <c:crosses val="autoZero"/>
        <c:crossBetween val="between"/>
        <c:majorUnit val="0.5"/>
      </c:valAx>
    </c:plotArea>
    <c:legend>
      <c:legendPos val="b"/>
      <c:layout>
        <c:manualLayout>
          <c:xMode val="edge"/>
          <c:yMode val="edge"/>
          <c:x val="6.441872473028018E-2"/>
          <c:y val="0.78459963304632396"/>
          <c:w val="0.87859849984937188"/>
          <c:h val="0.1931121738322964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Östra mellansverige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3873624713389382"/>
          <c:y val="9.696969696969697E-2"/>
          <c:w val="0.82815615316708435"/>
          <c:h val="0.54289401097590073"/>
        </c:manualLayout>
      </c:layout>
      <c:lineChart>
        <c:grouping val="standard"/>
        <c:varyColors val="0"/>
        <c:ser>
          <c:idx val="0"/>
          <c:order val="0"/>
          <c:tx>
            <c:strRef>
              <c:f>'8'!$H$14</c:f>
              <c:strCache>
                <c:ptCount val="1"/>
                <c:pt idx="0">
                  <c:v>Genomsnitt alla branscher för riksområdet</c:v>
                </c:pt>
              </c:strCache>
            </c:strRef>
          </c:tx>
          <c:marker>
            <c:symbol val="none"/>
          </c:marker>
          <c:cat>
            <c:strRef>
              <c:f>'8'!$AH$6:$AR$7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strCache>
            </c:strRef>
          </c:cat>
          <c:val>
            <c:numRef>
              <c:f>'8'!$AH$14:$AR$14</c:f>
              <c:numCache>
                <c:formatCode>#\ ##0.0</c:formatCode>
                <c:ptCount val="11"/>
                <c:pt idx="0">
                  <c:v>2.3894358955557435</c:v>
                </c:pt>
                <c:pt idx="1">
                  <c:v>2.3810737485252207</c:v>
                </c:pt>
                <c:pt idx="2">
                  <c:v>2.3689627708816223</c:v>
                </c:pt>
                <c:pt idx="3">
                  <c:v>2.2878255326633479</c:v>
                </c:pt>
                <c:pt idx="4">
                  <c:v>2.1718199869634094</c:v>
                </c:pt>
                <c:pt idx="5">
                  <c:v>2.13133258561614</c:v>
                </c:pt>
                <c:pt idx="6">
                  <c:v>2.0405809103886146</c:v>
                </c:pt>
                <c:pt idx="7">
                  <c:v>1.9871241673758262</c:v>
                </c:pt>
                <c:pt idx="8">
                  <c:v>1.8499338888110974</c:v>
                </c:pt>
                <c:pt idx="9">
                  <c:v>1.7737790947901315</c:v>
                </c:pt>
                <c:pt idx="10">
                  <c:v>1.7125156117323721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4F-4F5F-B836-2FB8E6F2F27D}"/>
            </c:ext>
          </c:extLst>
        </c:ser>
        <c:ser>
          <c:idx val="1"/>
          <c:order val="1"/>
          <c:tx>
            <c:strRef>
              <c:f>'8'!$H$15</c:f>
              <c:strCache>
                <c:ptCount val="1"/>
                <c:pt idx="0">
                  <c:v>Hushåll</c:v>
                </c:pt>
              </c:strCache>
            </c:strRef>
          </c:tx>
          <c:marker>
            <c:symbol val="none"/>
          </c:marker>
          <c:cat>
            <c:strRef>
              <c:f>'8'!$AH$6:$AR$7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strCache>
            </c:strRef>
          </c:cat>
          <c:val>
            <c:numRef>
              <c:f>'8'!$AH$15:$AR$15</c:f>
              <c:numCache>
                <c:formatCode>#\ ##0.0</c:formatCode>
                <c:ptCount val="11"/>
                <c:pt idx="0">
                  <c:v>1.9454817447766362</c:v>
                </c:pt>
                <c:pt idx="1">
                  <c:v>1.973221294696516</c:v>
                </c:pt>
                <c:pt idx="2">
                  <c:v>1.9263227564924386</c:v>
                </c:pt>
                <c:pt idx="3">
                  <c:v>1.8558976008485928</c:v>
                </c:pt>
                <c:pt idx="4">
                  <c:v>1.7850320945748841</c:v>
                </c:pt>
                <c:pt idx="5">
                  <c:v>1.7604408158693761</c:v>
                </c:pt>
                <c:pt idx="6">
                  <c:v>1.7188889972407255</c:v>
                </c:pt>
                <c:pt idx="7">
                  <c:v>1.7053058219405979</c:v>
                </c:pt>
                <c:pt idx="8">
                  <c:v>1.6197211466714458</c:v>
                </c:pt>
                <c:pt idx="9">
                  <c:v>1.5644434890350318</c:v>
                </c:pt>
                <c:pt idx="10">
                  <c:v>1.5126718263482566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4F-4F5F-B836-2FB8E6F2F27D}"/>
            </c:ext>
          </c:extLst>
        </c:ser>
        <c:ser>
          <c:idx val="2"/>
          <c:order val="2"/>
          <c:tx>
            <c:strRef>
              <c:f>'8'!$H$16</c:f>
              <c:strCache>
                <c:ptCount val="1"/>
                <c:pt idx="0">
                  <c:v>Näringsliv</c:v>
                </c:pt>
              </c:strCache>
            </c:strRef>
          </c:tx>
          <c:marker>
            <c:symbol val="none"/>
          </c:marker>
          <c:cat>
            <c:strRef>
              <c:f>'8'!$AH$6:$AR$7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strCache>
            </c:strRef>
          </c:cat>
          <c:val>
            <c:numRef>
              <c:f>'8'!$AH$16:$AR$16</c:f>
              <c:numCache>
                <c:formatCode>#\ ##0.0</c:formatCode>
                <c:ptCount val="11"/>
                <c:pt idx="0">
                  <c:v>3.3753752240286286</c:v>
                </c:pt>
                <c:pt idx="1">
                  <c:v>3.3259378735187988</c:v>
                </c:pt>
                <c:pt idx="2">
                  <c:v>3.3837827549698676</c:v>
                </c:pt>
                <c:pt idx="3">
                  <c:v>3.2188103691340522</c:v>
                </c:pt>
                <c:pt idx="4">
                  <c:v>3.0113832146302277</c:v>
                </c:pt>
                <c:pt idx="5">
                  <c:v>2.9407028458370092</c:v>
                </c:pt>
                <c:pt idx="6">
                  <c:v>2.7582659333943718</c:v>
                </c:pt>
                <c:pt idx="7">
                  <c:v>2.6118051053611953</c:v>
                </c:pt>
                <c:pt idx="8">
                  <c:v>2.3631216780421029</c:v>
                </c:pt>
                <c:pt idx="9">
                  <c:v>2.246110994366866</c:v>
                </c:pt>
                <c:pt idx="10">
                  <c:v>2.150732202903535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4F-4F5F-B836-2FB8E6F2F27D}"/>
            </c:ext>
          </c:extLst>
        </c:ser>
        <c:ser>
          <c:idx val="3"/>
          <c:order val="3"/>
          <c:tx>
            <c:strRef>
              <c:f>'8'!$H$17</c:f>
              <c:strCache>
                <c:ptCount val="1"/>
                <c:pt idx="0">
                  <c:v>Offentliga myndigheter och HIO</c:v>
                </c:pt>
              </c:strCache>
            </c:strRef>
          </c:tx>
          <c:marker>
            <c:symbol val="none"/>
          </c:marker>
          <c:cat>
            <c:strRef>
              <c:f>'8'!$AH$6:$AR$7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strCache>
            </c:strRef>
          </c:cat>
          <c:val>
            <c:numRef>
              <c:f>'8'!$AH$17:$AR$17</c:f>
              <c:numCache>
                <c:formatCode>#\ ##0.0</c:formatCode>
                <c:ptCount val="11"/>
                <c:pt idx="0">
                  <c:v>2.9030194030413434</c:v>
                </c:pt>
                <c:pt idx="1">
                  <c:v>2.4149087799483024</c:v>
                </c:pt>
                <c:pt idx="2">
                  <c:v>2.4187474323612843</c:v>
                </c:pt>
                <c:pt idx="3">
                  <c:v>2.3209375404519275</c:v>
                </c:pt>
                <c:pt idx="4">
                  <c:v>2.2523058165755354</c:v>
                </c:pt>
                <c:pt idx="5">
                  <c:v>2.1776206082349105</c:v>
                </c:pt>
                <c:pt idx="6">
                  <c:v>2.0180552882171323</c:v>
                </c:pt>
                <c:pt idx="7">
                  <c:v>1.8923033914587695</c:v>
                </c:pt>
                <c:pt idx="8">
                  <c:v>1.7952046213708115</c:v>
                </c:pt>
                <c:pt idx="9">
                  <c:v>1.6873799390414357</c:v>
                </c:pt>
                <c:pt idx="10">
                  <c:v>1.6152444421783145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4F-4F5F-B836-2FB8E6F2F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018368"/>
        <c:axId val="175019904"/>
      </c:lineChart>
      <c:catAx>
        <c:axId val="175018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5019904"/>
        <c:crosses val="autoZero"/>
        <c:auto val="1"/>
        <c:lblAlgn val="ctr"/>
        <c:lblOffset val="100"/>
        <c:noMultiLvlLbl val="0"/>
      </c:catAx>
      <c:valAx>
        <c:axId val="175019904"/>
        <c:scaling>
          <c:orientation val="minMax"/>
          <c:max val="5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Kilo per mil</a:t>
                </a: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crossAx val="175018368"/>
        <c:crosses val="autoZero"/>
        <c:crossBetween val="between"/>
        <c:majorUnit val="0.5"/>
        <c:minorUnit val="0.2"/>
      </c:valAx>
    </c:plotArea>
    <c:legend>
      <c:legendPos val="b"/>
      <c:layout>
        <c:manualLayout>
          <c:xMode val="edge"/>
          <c:yMode val="edge"/>
          <c:x val="7.3280725878801148E-2"/>
          <c:y val="0.76097885946074928"/>
          <c:w val="0.86321355163917279"/>
          <c:h val="0.17927896943916494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Småland med öarna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3718785151856017"/>
          <c:y val="0.11778563015312132"/>
          <c:w val="0.8300740532433446"/>
          <c:h val="0.60716581805366199"/>
        </c:manualLayout>
      </c:layout>
      <c:lineChart>
        <c:grouping val="standard"/>
        <c:varyColors val="0"/>
        <c:ser>
          <c:idx val="0"/>
          <c:order val="0"/>
          <c:tx>
            <c:strRef>
              <c:f>'8'!$H$20</c:f>
              <c:strCache>
                <c:ptCount val="1"/>
                <c:pt idx="0">
                  <c:v>Genomsnitt alla branscher för riksområdet</c:v>
                </c:pt>
              </c:strCache>
            </c:strRef>
          </c:tx>
          <c:marker>
            <c:symbol val="none"/>
          </c:marker>
          <c:cat>
            <c:strRef>
              <c:f>'8'!$AH$6:$AR$7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strCache>
            </c:strRef>
          </c:cat>
          <c:val>
            <c:numRef>
              <c:f>'8'!$AH$20:$AR$20</c:f>
              <c:numCache>
                <c:formatCode>#\ ##0.0</c:formatCode>
                <c:ptCount val="11"/>
                <c:pt idx="0">
                  <c:v>2.536392841598194</c:v>
                </c:pt>
                <c:pt idx="1">
                  <c:v>2.5220550272260049</c:v>
                </c:pt>
                <c:pt idx="2">
                  <c:v>2.5408946836750919</c:v>
                </c:pt>
                <c:pt idx="3">
                  <c:v>2.4493321921405529</c:v>
                </c:pt>
                <c:pt idx="4">
                  <c:v>2.3133124449694735</c:v>
                </c:pt>
                <c:pt idx="5">
                  <c:v>2.250180889963957</c:v>
                </c:pt>
                <c:pt idx="6">
                  <c:v>2.1587600941143643</c:v>
                </c:pt>
                <c:pt idx="7">
                  <c:v>2.0947796130583205</c:v>
                </c:pt>
                <c:pt idx="8">
                  <c:v>1.9339005342148408</c:v>
                </c:pt>
                <c:pt idx="9">
                  <c:v>1.84687427208437</c:v>
                </c:pt>
                <c:pt idx="10">
                  <c:v>1.777933116971208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2C-43FB-826A-43C103EC6754}"/>
            </c:ext>
          </c:extLst>
        </c:ser>
        <c:ser>
          <c:idx val="1"/>
          <c:order val="1"/>
          <c:tx>
            <c:strRef>
              <c:f>'8'!$H$21</c:f>
              <c:strCache>
                <c:ptCount val="1"/>
                <c:pt idx="0">
                  <c:v>Hushåll</c:v>
                </c:pt>
              </c:strCache>
            </c:strRef>
          </c:tx>
          <c:marker>
            <c:symbol val="none"/>
          </c:marker>
          <c:cat>
            <c:strRef>
              <c:f>'8'!$AH$6:$AR$7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strCache>
            </c:strRef>
          </c:cat>
          <c:val>
            <c:numRef>
              <c:f>'8'!$AH$21:$AR$21</c:f>
              <c:numCache>
                <c:formatCode>#\ ##0.0</c:formatCode>
                <c:ptCount val="11"/>
                <c:pt idx="0">
                  <c:v>1.9404144097094245</c:v>
                </c:pt>
                <c:pt idx="1">
                  <c:v>1.9734937832314903</c:v>
                </c:pt>
                <c:pt idx="2">
                  <c:v>1.9217666884166718</c:v>
                </c:pt>
                <c:pt idx="3">
                  <c:v>1.8501410595524388</c:v>
                </c:pt>
                <c:pt idx="4">
                  <c:v>1.7827747287420437</c:v>
                </c:pt>
                <c:pt idx="5">
                  <c:v>1.7586725437182282</c:v>
                </c:pt>
                <c:pt idx="6">
                  <c:v>1.7188704578715512</c:v>
                </c:pt>
                <c:pt idx="7">
                  <c:v>1.7079755080757222</c:v>
                </c:pt>
                <c:pt idx="8">
                  <c:v>1.6240868647944726</c:v>
                </c:pt>
                <c:pt idx="9">
                  <c:v>1.5708211937430643</c:v>
                </c:pt>
                <c:pt idx="10">
                  <c:v>1.51973917436526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2C-43FB-826A-43C103EC6754}"/>
            </c:ext>
          </c:extLst>
        </c:ser>
        <c:ser>
          <c:idx val="2"/>
          <c:order val="2"/>
          <c:tx>
            <c:strRef>
              <c:f>'8'!$H$22</c:f>
              <c:strCache>
                <c:ptCount val="1"/>
                <c:pt idx="0">
                  <c:v>Näringsliv</c:v>
                </c:pt>
              </c:strCache>
            </c:strRef>
          </c:tx>
          <c:marker>
            <c:symbol val="none"/>
          </c:marker>
          <c:cat>
            <c:strRef>
              <c:f>'8'!$AH$6:$AR$7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strCache>
            </c:strRef>
          </c:cat>
          <c:val>
            <c:numRef>
              <c:f>'8'!$AH$22:$AR$22</c:f>
              <c:numCache>
                <c:formatCode>#\ ##0.0</c:formatCode>
                <c:ptCount val="11"/>
                <c:pt idx="0">
                  <c:v>3.5915610816057604</c:v>
                </c:pt>
                <c:pt idx="1">
                  <c:v>3.5205428830223875</c:v>
                </c:pt>
                <c:pt idx="2">
                  <c:v>3.6483759914110379</c:v>
                </c:pt>
                <c:pt idx="3">
                  <c:v>3.4546206550858281</c:v>
                </c:pt>
                <c:pt idx="4">
                  <c:v>3.2144492115291063</c:v>
                </c:pt>
                <c:pt idx="5">
                  <c:v>3.0989460548761909</c:v>
                </c:pt>
                <c:pt idx="6">
                  <c:v>2.925735658320876</c:v>
                </c:pt>
                <c:pt idx="7">
                  <c:v>2.7723286099605935</c:v>
                </c:pt>
                <c:pt idx="8">
                  <c:v>2.481692473141587</c:v>
                </c:pt>
                <c:pt idx="9">
                  <c:v>2.3445812540467044</c:v>
                </c:pt>
                <c:pt idx="10">
                  <c:v>2.2389303936695995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2C-43FB-826A-43C103EC6754}"/>
            </c:ext>
          </c:extLst>
        </c:ser>
        <c:ser>
          <c:idx val="3"/>
          <c:order val="3"/>
          <c:tx>
            <c:strRef>
              <c:f>'8'!$H$23</c:f>
              <c:strCache>
                <c:ptCount val="1"/>
                <c:pt idx="0">
                  <c:v>Offentliga myndigheter och HIO</c:v>
                </c:pt>
              </c:strCache>
            </c:strRef>
          </c:tx>
          <c:marker>
            <c:symbol val="none"/>
          </c:marker>
          <c:cat>
            <c:strRef>
              <c:f>'8'!$AH$6:$AR$7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strCache>
            </c:strRef>
          </c:cat>
          <c:val>
            <c:numRef>
              <c:f>'8'!$AH$23:$AR$23</c:f>
              <c:numCache>
                <c:formatCode>#\ ##0.0</c:formatCode>
                <c:ptCount val="11"/>
                <c:pt idx="0">
                  <c:v>5.9169519950227194</c:v>
                </c:pt>
                <c:pt idx="1">
                  <c:v>6.0253990433440832</c:v>
                </c:pt>
                <c:pt idx="2">
                  <c:v>5.6078705237806128</c:v>
                </c:pt>
                <c:pt idx="3">
                  <c:v>5.038125916816468</c:v>
                </c:pt>
                <c:pt idx="4">
                  <c:v>4.9984921638872875</c:v>
                </c:pt>
                <c:pt idx="5">
                  <c:v>4.907899085565476</c:v>
                </c:pt>
                <c:pt idx="6">
                  <c:v>4.2524736875266091</c:v>
                </c:pt>
                <c:pt idx="7">
                  <c:v>3.9455693385082733</c:v>
                </c:pt>
                <c:pt idx="8">
                  <c:v>3.667074218258366</c:v>
                </c:pt>
                <c:pt idx="9">
                  <c:v>3.3126174739575887</c:v>
                </c:pt>
                <c:pt idx="10">
                  <c:v>3.0181771732774596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2C-43FB-826A-43C103EC6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067904"/>
        <c:axId val="175069440"/>
      </c:lineChart>
      <c:catAx>
        <c:axId val="175067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5069440"/>
        <c:crosses val="autoZero"/>
        <c:auto val="1"/>
        <c:lblAlgn val="ctr"/>
        <c:lblOffset val="100"/>
        <c:noMultiLvlLbl val="0"/>
      </c:catAx>
      <c:valAx>
        <c:axId val="175069440"/>
        <c:scaling>
          <c:orientation val="minMax"/>
          <c:max val="6.2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Kilo per mil</a:t>
                </a: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crossAx val="175067904"/>
        <c:crosses val="autoZero"/>
        <c:crossBetween val="between"/>
        <c:majorUnit val="0.5"/>
      </c:valAx>
    </c:plotArea>
    <c:legend>
      <c:legendPos val="b"/>
      <c:layout>
        <c:manualLayout>
          <c:xMode val="edge"/>
          <c:yMode val="edge"/>
          <c:x val="0.25754841286882929"/>
          <c:y val="0.8169743835783968"/>
          <c:w val="0.64014632664626114"/>
          <c:h val="0.18302561642160323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Gotland</a:t>
            </a:r>
          </a:p>
        </c:rich>
      </c:tx>
      <c:layout>
        <c:manualLayout>
          <c:xMode val="edge"/>
          <c:yMode val="edge"/>
          <c:x val="0.41440626894646021"/>
          <c:y val="1.087678910334148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921343218453562"/>
          <c:y val="6.6128992254593746E-2"/>
          <c:w val="0.84714651734912783"/>
          <c:h val="0.493516275817596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'4'!$AB$57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'4'!$AE$57:$AO$57</c:f>
              <c:numCache>
                <c:formatCode>#,##0</c:formatCode>
                <c:ptCount val="11"/>
                <c:pt idx="0">
                  <c:v>174.16506319782113</c:v>
                </c:pt>
                <c:pt idx="1">
                  <c:v>155.4688050654913</c:v>
                </c:pt>
                <c:pt idx="2">
                  <c:v>161.93798362746455</c:v>
                </c:pt>
                <c:pt idx="3">
                  <c:v>156.04535772301105</c:v>
                </c:pt>
                <c:pt idx="4">
                  <c:v>162.33009936848742</c:v>
                </c:pt>
                <c:pt idx="5">
                  <c:v>146.66870576468605</c:v>
                </c:pt>
                <c:pt idx="6">
                  <c:v>142.74375451187893</c:v>
                </c:pt>
                <c:pt idx="7">
                  <c:v>149.8622185214023</c:v>
                </c:pt>
                <c:pt idx="8">
                  <c:v>123.84698333796567</c:v>
                </c:pt>
                <c:pt idx="9">
                  <c:v>113.01032075276962</c:v>
                </c:pt>
                <c:pt idx="10">
                  <c:v>116.74565742252696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24-4993-8869-4AFC699137DF}"/>
            </c:ext>
          </c:extLst>
        </c:ser>
        <c:ser>
          <c:idx val="1"/>
          <c:order val="1"/>
          <c:tx>
            <c:strRef>
              <c:f>'4'!$AB$58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'4'!$AE$58:$AO$58</c:f>
              <c:numCache>
                <c:formatCode>#,##0</c:formatCode>
                <c:ptCount val="11"/>
                <c:pt idx="0">
                  <c:v>705.43415902252059</c:v>
                </c:pt>
                <c:pt idx="1">
                  <c:v>700.05063915698031</c:v>
                </c:pt>
                <c:pt idx="2">
                  <c:v>731.44089966351817</c:v>
                </c:pt>
                <c:pt idx="3">
                  <c:v>697.25603484571741</c:v>
                </c:pt>
                <c:pt idx="4">
                  <c:v>742.63991752836057</c:v>
                </c:pt>
                <c:pt idx="5">
                  <c:v>692.10116832673907</c:v>
                </c:pt>
                <c:pt idx="6">
                  <c:v>698.95854281785137</c:v>
                </c:pt>
                <c:pt idx="7">
                  <c:v>681.29959964708701</c:v>
                </c:pt>
                <c:pt idx="8">
                  <c:v>627.8092910858652</c:v>
                </c:pt>
                <c:pt idx="9">
                  <c:v>517.10000988462195</c:v>
                </c:pt>
                <c:pt idx="10">
                  <c:v>528.57754755446035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24-4993-8869-4AFC699137DF}"/>
            </c:ext>
          </c:extLst>
        </c:ser>
        <c:ser>
          <c:idx val="2"/>
          <c:order val="2"/>
          <c:tx>
            <c:strRef>
              <c:f>'4'!$AB$59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'4'!$AE$59:$AO$59</c:f>
              <c:numCache>
                <c:formatCode>#,##0</c:formatCode>
                <c:ptCount val="11"/>
                <c:pt idx="0">
                  <c:v>37.979847608678732</c:v>
                </c:pt>
                <c:pt idx="1">
                  <c:v>36.943259139188456</c:v>
                </c:pt>
                <c:pt idx="2">
                  <c:v>29.852321321562751</c:v>
                </c:pt>
                <c:pt idx="3">
                  <c:v>21.643349078060449</c:v>
                </c:pt>
                <c:pt idx="4">
                  <c:v>18.349106700209553</c:v>
                </c:pt>
                <c:pt idx="5">
                  <c:v>20.509786318770207</c:v>
                </c:pt>
                <c:pt idx="6">
                  <c:v>21.287990545753242</c:v>
                </c:pt>
                <c:pt idx="7">
                  <c:v>21.750525096084871</c:v>
                </c:pt>
                <c:pt idx="8">
                  <c:v>17.922469517821078</c:v>
                </c:pt>
                <c:pt idx="9">
                  <c:v>16.467098107770514</c:v>
                </c:pt>
                <c:pt idx="10">
                  <c:v>21.568806706067626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24-4993-8869-4AFC699137DF}"/>
            </c:ext>
          </c:extLst>
        </c:ser>
        <c:ser>
          <c:idx val="3"/>
          <c:order val="3"/>
          <c:tx>
            <c:strRef>
              <c:f>'4'!$AB$60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'4'!$AE$60:$AO$60</c:f>
              <c:numCache>
                <c:formatCode>#,##0</c:formatCode>
                <c:ptCount val="11"/>
                <c:pt idx="0">
                  <c:v>3.1430532442116981</c:v>
                </c:pt>
                <c:pt idx="1">
                  <c:v>3.6558860020196593</c:v>
                </c:pt>
                <c:pt idx="2">
                  <c:v>3.4309983088585705</c:v>
                </c:pt>
                <c:pt idx="3">
                  <c:v>3.144883387252758</c:v>
                </c:pt>
                <c:pt idx="4">
                  <c:v>2.984505897710076</c:v>
                </c:pt>
                <c:pt idx="5">
                  <c:v>2.7034787095297057</c:v>
                </c:pt>
                <c:pt idx="6">
                  <c:v>2.6438231202166813</c:v>
                </c:pt>
                <c:pt idx="7">
                  <c:v>2.7526099632213215</c:v>
                </c:pt>
                <c:pt idx="8">
                  <c:v>2.7784621342297893</c:v>
                </c:pt>
                <c:pt idx="9">
                  <c:v>2.434183055948425</c:v>
                </c:pt>
                <c:pt idx="10">
                  <c:v>2.2389293626479967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24-4993-8869-4AFC69913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099776"/>
        <c:axId val="165105664"/>
      </c:barChart>
      <c:catAx>
        <c:axId val="165099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105664"/>
        <c:crosses val="autoZero"/>
        <c:auto val="1"/>
        <c:lblAlgn val="ctr"/>
        <c:lblOffset val="100"/>
        <c:noMultiLvlLbl val="0"/>
      </c:catAx>
      <c:valAx>
        <c:axId val="1651056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miljoner kronor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1650997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Sydsverige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3567363682188732"/>
          <c:y val="0.11274509803921569"/>
          <c:w val="0.83194961556957703"/>
          <c:h val="0.60108306314651849"/>
        </c:manualLayout>
      </c:layout>
      <c:lineChart>
        <c:grouping val="standard"/>
        <c:varyColors val="0"/>
        <c:ser>
          <c:idx val="0"/>
          <c:order val="0"/>
          <c:tx>
            <c:strRef>
              <c:f>'8'!$H$26</c:f>
              <c:strCache>
                <c:ptCount val="1"/>
                <c:pt idx="0">
                  <c:v>Genomsnitt alla branscher för riksområdet</c:v>
                </c:pt>
              </c:strCache>
            </c:strRef>
          </c:tx>
          <c:marker>
            <c:symbol val="none"/>
          </c:marker>
          <c:cat>
            <c:strRef>
              <c:f>'8'!$AH$6:$AR$7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strCache>
            </c:strRef>
          </c:cat>
          <c:val>
            <c:numRef>
              <c:f>'8'!$AH$26:$AR$26</c:f>
              <c:numCache>
                <c:formatCode>#\ ##0.0</c:formatCode>
                <c:ptCount val="11"/>
                <c:pt idx="0">
                  <c:v>2.5000207762580047</c:v>
                </c:pt>
                <c:pt idx="1">
                  <c:v>2.4836777928428129</c:v>
                </c:pt>
                <c:pt idx="2">
                  <c:v>2.4872274112425439</c:v>
                </c:pt>
                <c:pt idx="3">
                  <c:v>2.4067827129356929</c:v>
                </c:pt>
                <c:pt idx="4">
                  <c:v>2.266306552626717</c:v>
                </c:pt>
                <c:pt idx="5">
                  <c:v>2.2200326951721574</c:v>
                </c:pt>
                <c:pt idx="6">
                  <c:v>2.1181609598091611</c:v>
                </c:pt>
                <c:pt idx="7">
                  <c:v>2.0577026861764769</c:v>
                </c:pt>
                <c:pt idx="8">
                  <c:v>1.9335858527011682</c:v>
                </c:pt>
                <c:pt idx="9">
                  <c:v>1.8591360977596894</c:v>
                </c:pt>
                <c:pt idx="10">
                  <c:v>1.7907082027372656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2B-4864-941A-3BAF0899365E}"/>
            </c:ext>
          </c:extLst>
        </c:ser>
        <c:ser>
          <c:idx val="1"/>
          <c:order val="1"/>
          <c:tx>
            <c:strRef>
              <c:f>'8'!$H$27</c:f>
              <c:strCache>
                <c:ptCount val="1"/>
                <c:pt idx="0">
                  <c:v>Hushåll</c:v>
                </c:pt>
              </c:strCache>
            </c:strRef>
          </c:tx>
          <c:marker>
            <c:symbol val="none"/>
          </c:marker>
          <c:cat>
            <c:strRef>
              <c:f>'8'!$AH$6:$AR$7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strCache>
            </c:strRef>
          </c:cat>
          <c:val>
            <c:numRef>
              <c:f>'8'!$AH$27:$AR$27</c:f>
              <c:numCache>
                <c:formatCode>#\ ##0.0</c:formatCode>
                <c:ptCount val="11"/>
                <c:pt idx="0">
                  <c:v>1.9427055151540547</c:v>
                </c:pt>
                <c:pt idx="1">
                  <c:v>1.9731199219468079</c:v>
                </c:pt>
                <c:pt idx="2">
                  <c:v>1.9178151611754768</c:v>
                </c:pt>
                <c:pt idx="3">
                  <c:v>1.8487774676629867</c:v>
                </c:pt>
                <c:pt idx="4">
                  <c:v>1.7827797496327915</c:v>
                </c:pt>
                <c:pt idx="5">
                  <c:v>1.7639967503849223</c:v>
                </c:pt>
                <c:pt idx="6">
                  <c:v>1.7276900538479851</c:v>
                </c:pt>
                <c:pt idx="7">
                  <c:v>1.7159529570096348</c:v>
                </c:pt>
                <c:pt idx="8">
                  <c:v>1.6380503422647743</c:v>
                </c:pt>
                <c:pt idx="9">
                  <c:v>1.5870504275659645</c:v>
                </c:pt>
                <c:pt idx="10">
                  <c:v>1.539178233576072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2B-4864-941A-3BAF0899365E}"/>
            </c:ext>
          </c:extLst>
        </c:ser>
        <c:ser>
          <c:idx val="2"/>
          <c:order val="2"/>
          <c:tx>
            <c:strRef>
              <c:f>'8'!$H$28</c:f>
              <c:strCache>
                <c:ptCount val="1"/>
                <c:pt idx="0">
                  <c:v>Näringsliv</c:v>
                </c:pt>
              </c:strCache>
            </c:strRef>
          </c:tx>
          <c:marker>
            <c:symbol val="none"/>
          </c:marker>
          <c:cat>
            <c:strRef>
              <c:f>'8'!$AH$6:$AR$7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strCache>
            </c:strRef>
          </c:cat>
          <c:val>
            <c:numRef>
              <c:f>'8'!$AH$28:$AR$28</c:f>
              <c:numCache>
                <c:formatCode>#\ ##0.0</c:formatCode>
                <c:ptCount val="11"/>
                <c:pt idx="0">
                  <c:v>3.5126892552535089</c:v>
                </c:pt>
                <c:pt idx="1">
                  <c:v>3.4230602325285457</c:v>
                </c:pt>
                <c:pt idx="2">
                  <c:v>3.5207680427756203</c:v>
                </c:pt>
                <c:pt idx="3">
                  <c:v>3.3543675185944744</c:v>
                </c:pt>
                <c:pt idx="4">
                  <c:v>3.0933929144268504</c:v>
                </c:pt>
                <c:pt idx="5">
                  <c:v>3.0059612400615117</c:v>
                </c:pt>
                <c:pt idx="6">
                  <c:v>2.8111873931384217</c:v>
                </c:pt>
                <c:pt idx="7">
                  <c:v>2.6739498254168579</c:v>
                </c:pt>
                <c:pt idx="8">
                  <c:v>2.4686683430633769</c:v>
                </c:pt>
                <c:pt idx="9">
                  <c:v>2.3617189601934783</c:v>
                </c:pt>
                <c:pt idx="10">
                  <c:v>2.2480966918350389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2B-4864-941A-3BAF0899365E}"/>
            </c:ext>
          </c:extLst>
        </c:ser>
        <c:ser>
          <c:idx val="3"/>
          <c:order val="3"/>
          <c:tx>
            <c:strRef>
              <c:f>'8'!$H$29</c:f>
              <c:strCache>
                <c:ptCount val="1"/>
                <c:pt idx="0">
                  <c:v>Offentliga myndigheter och HIO</c:v>
                </c:pt>
              </c:strCache>
            </c:strRef>
          </c:tx>
          <c:marker>
            <c:symbol val="none"/>
          </c:marker>
          <c:cat>
            <c:strRef>
              <c:f>'8'!$AH$6:$AR$7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strCache>
            </c:strRef>
          </c:cat>
          <c:val>
            <c:numRef>
              <c:f>'8'!$AH$29:$AR$29</c:f>
              <c:numCache>
                <c:formatCode>#\ ##0.0</c:formatCode>
                <c:ptCount val="11"/>
                <c:pt idx="0">
                  <c:v>2.6002310092846632</c:v>
                </c:pt>
                <c:pt idx="1">
                  <c:v>2.5711151394625551</c:v>
                </c:pt>
                <c:pt idx="2">
                  <c:v>2.5309255901715013</c:v>
                </c:pt>
                <c:pt idx="3">
                  <c:v>2.4157876169882053</c:v>
                </c:pt>
                <c:pt idx="4">
                  <c:v>2.3564925054947823</c:v>
                </c:pt>
                <c:pt idx="5">
                  <c:v>2.2711322974192867</c:v>
                </c:pt>
                <c:pt idx="6">
                  <c:v>2.0681811211013188</c:v>
                </c:pt>
                <c:pt idx="7">
                  <c:v>1.8636524990026102</c:v>
                </c:pt>
                <c:pt idx="8">
                  <c:v>1.7488003344460741</c:v>
                </c:pt>
                <c:pt idx="9">
                  <c:v>1.579549092725067</c:v>
                </c:pt>
                <c:pt idx="10">
                  <c:v>1.5153349673355025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32B-4864-941A-3BAF08993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501952"/>
        <c:axId val="183503488"/>
      </c:lineChart>
      <c:catAx>
        <c:axId val="183501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503488"/>
        <c:crosses val="autoZero"/>
        <c:auto val="1"/>
        <c:lblAlgn val="ctr"/>
        <c:lblOffset val="100"/>
        <c:noMultiLvlLbl val="0"/>
      </c:catAx>
      <c:valAx>
        <c:axId val="183503488"/>
        <c:scaling>
          <c:orientation val="minMax"/>
          <c:max val="5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Kilo  per mil</a:t>
                </a: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crossAx val="183501952"/>
        <c:crosses val="autoZero"/>
        <c:crossBetween val="between"/>
        <c:majorUnit val="0.5"/>
      </c:valAx>
    </c:plotArea>
    <c:legend>
      <c:legendPos val="b"/>
      <c:layout>
        <c:manualLayout>
          <c:xMode val="edge"/>
          <c:yMode val="edge"/>
          <c:x val="4.2383974196607915E-2"/>
          <c:y val="0.79657791716713378"/>
          <c:w val="0.905742428233833"/>
          <c:h val="0.18416447944006997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Västsverige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3567363682188732"/>
          <c:y val="0.11274509803921569"/>
          <c:w val="0.83194961556957703"/>
          <c:h val="0.60108306314651849"/>
        </c:manualLayout>
      </c:layout>
      <c:lineChart>
        <c:grouping val="standard"/>
        <c:varyColors val="0"/>
        <c:ser>
          <c:idx val="0"/>
          <c:order val="0"/>
          <c:tx>
            <c:strRef>
              <c:f>'8'!$H$32</c:f>
              <c:strCache>
                <c:ptCount val="1"/>
                <c:pt idx="0">
                  <c:v>Genomsnitt alla branscher för riksområdet</c:v>
                </c:pt>
              </c:strCache>
            </c:strRef>
          </c:tx>
          <c:marker>
            <c:symbol val="none"/>
          </c:marker>
          <c:cat>
            <c:strRef>
              <c:f>'8'!$AH$6:$AR$7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strCache>
            </c:strRef>
          </c:cat>
          <c:val>
            <c:numRef>
              <c:f>'8'!$AH$32:$AR$32</c:f>
              <c:numCache>
                <c:formatCode>#\ ##0.0</c:formatCode>
                <c:ptCount val="11"/>
                <c:pt idx="0">
                  <c:v>2.433371397420335</c:v>
                </c:pt>
                <c:pt idx="1">
                  <c:v>2.4321818623485494</c:v>
                </c:pt>
                <c:pt idx="2">
                  <c:v>2.4418340885767567</c:v>
                </c:pt>
                <c:pt idx="3">
                  <c:v>2.3711368682831244</c:v>
                </c:pt>
                <c:pt idx="4">
                  <c:v>2.2413052426560651</c:v>
                </c:pt>
                <c:pt idx="5">
                  <c:v>2.1926115919030553</c:v>
                </c:pt>
                <c:pt idx="6">
                  <c:v>2.0844365319832918</c:v>
                </c:pt>
                <c:pt idx="7">
                  <c:v>2.0335339210648189</c:v>
                </c:pt>
                <c:pt idx="8">
                  <c:v>1.8908365596401091</c:v>
                </c:pt>
                <c:pt idx="9">
                  <c:v>1.8055288719674427</c:v>
                </c:pt>
                <c:pt idx="10">
                  <c:v>1.7432011493480484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51-4FFE-BAB3-4D06BD024ED4}"/>
            </c:ext>
          </c:extLst>
        </c:ser>
        <c:ser>
          <c:idx val="1"/>
          <c:order val="1"/>
          <c:tx>
            <c:strRef>
              <c:f>'8'!$H$33</c:f>
              <c:strCache>
                <c:ptCount val="1"/>
                <c:pt idx="0">
                  <c:v>Hushåll</c:v>
                </c:pt>
              </c:strCache>
            </c:strRef>
          </c:tx>
          <c:marker>
            <c:symbol val="none"/>
          </c:marker>
          <c:cat>
            <c:strRef>
              <c:f>'8'!$AH$6:$AR$7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strCache>
            </c:strRef>
          </c:cat>
          <c:val>
            <c:numRef>
              <c:f>'8'!$AH$33:$AR$33</c:f>
              <c:numCache>
                <c:formatCode>#\ ##0.0</c:formatCode>
                <c:ptCount val="11"/>
                <c:pt idx="0">
                  <c:v>1.9402388084860676</c:v>
                </c:pt>
                <c:pt idx="1">
                  <c:v>1.9694231338674184</c:v>
                </c:pt>
                <c:pt idx="2">
                  <c:v>1.9234633696401182</c:v>
                </c:pt>
                <c:pt idx="3">
                  <c:v>1.8525828490873009</c:v>
                </c:pt>
                <c:pt idx="4">
                  <c:v>1.7792042771710714</c:v>
                </c:pt>
                <c:pt idx="5">
                  <c:v>1.7541879458262826</c:v>
                </c:pt>
                <c:pt idx="6">
                  <c:v>1.7082036565112184</c:v>
                </c:pt>
                <c:pt idx="7">
                  <c:v>1.6956295575320079</c:v>
                </c:pt>
                <c:pt idx="8">
                  <c:v>1.6112250908976322</c:v>
                </c:pt>
                <c:pt idx="9">
                  <c:v>1.5587811586504694</c:v>
                </c:pt>
                <c:pt idx="10">
                  <c:v>1.5109303869857302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51-4FFE-BAB3-4D06BD024ED4}"/>
            </c:ext>
          </c:extLst>
        </c:ser>
        <c:ser>
          <c:idx val="2"/>
          <c:order val="2"/>
          <c:tx>
            <c:strRef>
              <c:f>'8'!$H$34</c:f>
              <c:strCache>
                <c:ptCount val="1"/>
                <c:pt idx="0">
                  <c:v>Näringsliv</c:v>
                </c:pt>
              </c:strCache>
            </c:strRef>
          </c:tx>
          <c:marker>
            <c:symbol val="none"/>
          </c:marker>
          <c:cat>
            <c:strRef>
              <c:f>'8'!$AH$6:$AR$7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strCache>
            </c:strRef>
          </c:cat>
          <c:val>
            <c:numRef>
              <c:f>'8'!$AH$34:$AR$34</c:f>
              <c:numCache>
                <c:formatCode>#\ ##0.0</c:formatCode>
                <c:ptCount val="11"/>
                <c:pt idx="0">
                  <c:v>3.3600321156841306</c:v>
                </c:pt>
                <c:pt idx="1">
                  <c:v>3.3346820341274004</c:v>
                </c:pt>
                <c:pt idx="2">
                  <c:v>3.440451599192504</c:v>
                </c:pt>
                <c:pt idx="3">
                  <c:v>3.2971100971629466</c:v>
                </c:pt>
                <c:pt idx="4">
                  <c:v>3.0900863783869381</c:v>
                </c:pt>
                <c:pt idx="5">
                  <c:v>3.0082477154972396</c:v>
                </c:pt>
                <c:pt idx="6">
                  <c:v>2.7915314476162387</c:v>
                </c:pt>
                <c:pt idx="7">
                  <c:v>2.6630324178877229</c:v>
                </c:pt>
                <c:pt idx="8">
                  <c:v>2.4172424393599559</c:v>
                </c:pt>
                <c:pt idx="9">
                  <c:v>2.2735026170002555</c:v>
                </c:pt>
                <c:pt idx="10">
                  <c:v>2.1772399613572437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51-4FFE-BAB3-4D06BD024ED4}"/>
            </c:ext>
          </c:extLst>
        </c:ser>
        <c:ser>
          <c:idx val="3"/>
          <c:order val="3"/>
          <c:tx>
            <c:strRef>
              <c:f>'8'!$H$35</c:f>
              <c:strCache>
                <c:ptCount val="1"/>
                <c:pt idx="0">
                  <c:v>Offentliga myndigheter och HIO</c:v>
                </c:pt>
              </c:strCache>
            </c:strRef>
          </c:tx>
          <c:marker>
            <c:symbol val="none"/>
          </c:marker>
          <c:cat>
            <c:strRef>
              <c:f>'8'!$AH$6:$AR$7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strCache>
            </c:strRef>
          </c:cat>
          <c:val>
            <c:numRef>
              <c:f>'8'!$AH$35:$AR$35</c:f>
              <c:numCache>
                <c:formatCode>#\ ##0.0</c:formatCode>
                <c:ptCount val="11"/>
                <c:pt idx="0">
                  <c:v>2.519664753764681</c:v>
                </c:pt>
                <c:pt idx="1">
                  <c:v>2.445499979839858</c:v>
                </c:pt>
                <c:pt idx="2">
                  <c:v>2.430385850667891</c:v>
                </c:pt>
                <c:pt idx="3">
                  <c:v>2.3078598743573009</c:v>
                </c:pt>
                <c:pt idx="4">
                  <c:v>2.2012397922235745</c:v>
                </c:pt>
                <c:pt idx="5">
                  <c:v>2.1014076124707373</c:v>
                </c:pt>
                <c:pt idx="6">
                  <c:v>2.0139282979482429</c:v>
                </c:pt>
                <c:pt idx="7">
                  <c:v>1.9465820680666939</c:v>
                </c:pt>
                <c:pt idx="8">
                  <c:v>1.8139502623123429</c:v>
                </c:pt>
                <c:pt idx="9">
                  <c:v>1.7278901379834526</c:v>
                </c:pt>
                <c:pt idx="10">
                  <c:v>1.6862922071898814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251-4FFE-BAB3-4D06BD024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3407360"/>
        <c:axId val="313408896"/>
      </c:lineChart>
      <c:catAx>
        <c:axId val="313407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13408896"/>
        <c:crosses val="autoZero"/>
        <c:auto val="1"/>
        <c:lblAlgn val="ctr"/>
        <c:lblOffset val="100"/>
        <c:noMultiLvlLbl val="0"/>
      </c:catAx>
      <c:valAx>
        <c:axId val="313408896"/>
        <c:scaling>
          <c:orientation val="minMax"/>
          <c:max val="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Kilo per mil</a:t>
                </a: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crossAx val="3134073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931726240722546E-2"/>
          <c:y val="0.81070212244230733"/>
          <c:w val="0.94560750522369241"/>
          <c:h val="0.188305769737260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Norra Mellansverige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3567363682188732"/>
          <c:y val="0.11274509803921569"/>
          <c:w val="0.83194961556957703"/>
          <c:h val="0.60108306314651849"/>
        </c:manualLayout>
      </c:layout>
      <c:lineChart>
        <c:grouping val="standard"/>
        <c:varyColors val="0"/>
        <c:ser>
          <c:idx val="0"/>
          <c:order val="0"/>
          <c:tx>
            <c:strRef>
              <c:f>'8'!$H$38</c:f>
              <c:strCache>
                <c:ptCount val="1"/>
                <c:pt idx="0">
                  <c:v>Genomsnitt alla branscher för riksområdet</c:v>
                </c:pt>
              </c:strCache>
            </c:strRef>
          </c:tx>
          <c:marker>
            <c:symbol val="none"/>
          </c:marker>
          <c:cat>
            <c:strRef>
              <c:f>'8'!$AH$6:$AR$7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strCache>
            </c:strRef>
          </c:cat>
          <c:val>
            <c:numRef>
              <c:f>'8'!$AH$38:$AR$38</c:f>
              <c:numCache>
                <c:formatCode>#\ ##0.0</c:formatCode>
                <c:ptCount val="11"/>
                <c:pt idx="0">
                  <c:v>2.4291787035779899</c:v>
                </c:pt>
                <c:pt idx="1">
                  <c:v>2.4282577941353085</c:v>
                </c:pt>
                <c:pt idx="2">
                  <c:v>2.4325914974336817</c:v>
                </c:pt>
                <c:pt idx="3">
                  <c:v>2.3492532959616224</c:v>
                </c:pt>
                <c:pt idx="4">
                  <c:v>2.2319419750447884</c:v>
                </c:pt>
                <c:pt idx="5">
                  <c:v>2.1789948512104678</c:v>
                </c:pt>
                <c:pt idx="6">
                  <c:v>2.0845626403954638</c:v>
                </c:pt>
                <c:pt idx="7">
                  <c:v>2.0319795494243729</c:v>
                </c:pt>
                <c:pt idx="8">
                  <c:v>1.8967812828732058</c:v>
                </c:pt>
                <c:pt idx="9">
                  <c:v>1.8193342986919034</c:v>
                </c:pt>
                <c:pt idx="10">
                  <c:v>1.747145900470009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89-4156-B3B1-F8EDDCD138CB}"/>
            </c:ext>
          </c:extLst>
        </c:ser>
        <c:ser>
          <c:idx val="1"/>
          <c:order val="1"/>
          <c:tx>
            <c:strRef>
              <c:f>'8'!$H$39</c:f>
              <c:strCache>
                <c:ptCount val="1"/>
                <c:pt idx="0">
                  <c:v>Hushåll</c:v>
                </c:pt>
              </c:strCache>
            </c:strRef>
          </c:tx>
          <c:marker>
            <c:symbol val="none"/>
          </c:marker>
          <c:cat>
            <c:strRef>
              <c:f>'8'!$AH$6:$AR$7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strCache>
            </c:strRef>
          </c:cat>
          <c:val>
            <c:numRef>
              <c:f>'8'!$AH$39:$AR$39</c:f>
              <c:numCache>
                <c:formatCode>#\ ##0.0</c:formatCode>
                <c:ptCount val="11"/>
                <c:pt idx="0">
                  <c:v>1.9398869951228022</c:v>
                </c:pt>
                <c:pt idx="1">
                  <c:v>1.9695156387126109</c:v>
                </c:pt>
                <c:pt idx="2">
                  <c:v>1.9291102998696106</c:v>
                </c:pt>
                <c:pt idx="3">
                  <c:v>1.8579363363967787</c:v>
                </c:pt>
                <c:pt idx="4">
                  <c:v>1.7885727912222955</c:v>
                </c:pt>
                <c:pt idx="5">
                  <c:v>1.7630886289509584</c:v>
                </c:pt>
                <c:pt idx="6">
                  <c:v>1.7237542948833964</c:v>
                </c:pt>
                <c:pt idx="7">
                  <c:v>1.7095381236464926</c:v>
                </c:pt>
                <c:pt idx="8">
                  <c:v>1.6238356431527448</c:v>
                </c:pt>
                <c:pt idx="9">
                  <c:v>1.5692972475503926</c:v>
                </c:pt>
                <c:pt idx="10">
                  <c:v>1.5125983844819406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89-4156-B3B1-F8EDDCD138CB}"/>
            </c:ext>
          </c:extLst>
        </c:ser>
        <c:ser>
          <c:idx val="2"/>
          <c:order val="2"/>
          <c:tx>
            <c:strRef>
              <c:f>'8'!$H$40</c:f>
              <c:strCache>
                <c:ptCount val="1"/>
                <c:pt idx="0">
                  <c:v>Näringsliv</c:v>
                </c:pt>
              </c:strCache>
            </c:strRef>
          </c:tx>
          <c:marker>
            <c:symbol val="none"/>
          </c:marker>
          <c:cat>
            <c:strRef>
              <c:f>'8'!$AH$6:$AR$7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strCache>
            </c:strRef>
          </c:cat>
          <c:val>
            <c:numRef>
              <c:f>'8'!$AH$40:$AR$40</c:f>
              <c:numCache>
                <c:formatCode>#\ ##0.0</c:formatCode>
                <c:ptCount val="11"/>
                <c:pt idx="0">
                  <c:v>3.4199746058045748</c:v>
                </c:pt>
                <c:pt idx="1">
                  <c:v>3.3795121350419164</c:v>
                </c:pt>
                <c:pt idx="2">
                  <c:v>3.5050750060494864</c:v>
                </c:pt>
                <c:pt idx="3">
                  <c:v>3.3011168182717192</c:v>
                </c:pt>
                <c:pt idx="4">
                  <c:v>3.1020675274313545</c:v>
                </c:pt>
                <c:pt idx="5">
                  <c:v>3.0067225385858953</c:v>
                </c:pt>
                <c:pt idx="6">
                  <c:v>2.7890901960129857</c:v>
                </c:pt>
                <c:pt idx="7">
                  <c:v>2.6591641201676595</c:v>
                </c:pt>
                <c:pt idx="8">
                  <c:v>2.4306698473758459</c:v>
                </c:pt>
                <c:pt idx="9">
                  <c:v>2.3117050792130085</c:v>
                </c:pt>
                <c:pt idx="10">
                  <c:v>2.1993975213775654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89-4156-B3B1-F8EDDCD138CB}"/>
            </c:ext>
          </c:extLst>
        </c:ser>
        <c:ser>
          <c:idx val="3"/>
          <c:order val="3"/>
          <c:tx>
            <c:strRef>
              <c:f>'8'!$H$41</c:f>
              <c:strCache>
                <c:ptCount val="1"/>
                <c:pt idx="0">
                  <c:v>Offentliga myndigheter och HIO</c:v>
                </c:pt>
              </c:strCache>
            </c:strRef>
          </c:tx>
          <c:marker>
            <c:symbol val="none"/>
          </c:marker>
          <c:cat>
            <c:strRef>
              <c:f>'8'!$AH$6:$AR$7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strCache>
            </c:strRef>
          </c:cat>
          <c:val>
            <c:numRef>
              <c:f>'8'!$AH$41:$AR$41</c:f>
              <c:numCache>
                <c:formatCode>#\ ##0.0</c:formatCode>
                <c:ptCount val="11"/>
                <c:pt idx="0">
                  <c:v>2.3926117176033528</c:v>
                </c:pt>
                <c:pt idx="1">
                  <c:v>2.4081243109316564</c:v>
                </c:pt>
                <c:pt idx="2">
                  <c:v>2.4603850699823342</c:v>
                </c:pt>
                <c:pt idx="3">
                  <c:v>2.3429612167431495</c:v>
                </c:pt>
                <c:pt idx="4">
                  <c:v>2.2295971372401096</c:v>
                </c:pt>
                <c:pt idx="5">
                  <c:v>2.1468460743035469</c:v>
                </c:pt>
                <c:pt idx="6">
                  <c:v>2.0575660600708248</c:v>
                </c:pt>
                <c:pt idx="7">
                  <c:v>2.0193905509226431</c:v>
                </c:pt>
                <c:pt idx="8">
                  <c:v>1.7979608718484201</c:v>
                </c:pt>
                <c:pt idx="9">
                  <c:v>1.6950816609009141</c:v>
                </c:pt>
                <c:pt idx="10">
                  <c:v>1.6424696027432841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289-4156-B3B1-F8EDDCD13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131072"/>
        <c:axId val="324141056"/>
      </c:lineChart>
      <c:catAx>
        <c:axId val="324131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24141056"/>
        <c:crosses val="autoZero"/>
        <c:auto val="1"/>
        <c:lblAlgn val="ctr"/>
        <c:lblOffset val="100"/>
        <c:noMultiLvlLbl val="0"/>
      </c:catAx>
      <c:valAx>
        <c:axId val="324141056"/>
        <c:scaling>
          <c:orientation val="minMax"/>
          <c:max val="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Kilo per mil</a:t>
                </a: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crossAx val="3241310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2413869190642856E-2"/>
          <c:y val="0.81070214499049686"/>
          <c:w val="0.94560750522369241"/>
          <c:h val="0.17901493347814279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Mellersta Norrland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567363682188732"/>
          <c:y val="0.11274509803921569"/>
          <c:w val="0.83194961556957703"/>
          <c:h val="0.60108306314651849"/>
        </c:manualLayout>
      </c:layout>
      <c:lineChart>
        <c:grouping val="standard"/>
        <c:varyColors val="0"/>
        <c:ser>
          <c:idx val="0"/>
          <c:order val="0"/>
          <c:tx>
            <c:strRef>
              <c:f>'8'!$H$44</c:f>
              <c:strCache>
                <c:ptCount val="1"/>
                <c:pt idx="0">
                  <c:v>Genomsnitt alla branscher för riksområdet</c:v>
                </c:pt>
              </c:strCache>
            </c:strRef>
          </c:tx>
          <c:marker>
            <c:symbol val="none"/>
          </c:marker>
          <c:cat>
            <c:strRef>
              <c:f>'8'!$AH$6:$AR$7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strCache>
            </c:strRef>
          </c:cat>
          <c:val>
            <c:numRef>
              <c:f>'8'!$AH$44:$AR$44</c:f>
              <c:numCache>
                <c:formatCode>#\ ##0.0</c:formatCode>
                <c:ptCount val="11"/>
                <c:pt idx="0">
                  <c:v>2.5157906792192195</c:v>
                </c:pt>
                <c:pt idx="1">
                  <c:v>2.5203984503206325</c:v>
                </c:pt>
                <c:pt idx="2">
                  <c:v>2.5331323435216437</c:v>
                </c:pt>
                <c:pt idx="3">
                  <c:v>2.4473468150564277</c:v>
                </c:pt>
                <c:pt idx="4">
                  <c:v>2.3194063041424497</c:v>
                </c:pt>
                <c:pt idx="5">
                  <c:v>2.2633146863767233</c:v>
                </c:pt>
                <c:pt idx="6">
                  <c:v>2.1532214813406365</c:v>
                </c:pt>
                <c:pt idx="7">
                  <c:v>2.0863415283447715</c:v>
                </c:pt>
                <c:pt idx="8">
                  <c:v>1.9213793058882458</c:v>
                </c:pt>
                <c:pt idx="9">
                  <c:v>1.8335720768478845</c:v>
                </c:pt>
                <c:pt idx="10">
                  <c:v>1.7633873187585023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C3-4C39-8B1B-ACA7E43C37C5}"/>
            </c:ext>
          </c:extLst>
        </c:ser>
        <c:ser>
          <c:idx val="1"/>
          <c:order val="1"/>
          <c:tx>
            <c:strRef>
              <c:f>'8'!$H$45</c:f>
              <c:strCache>
                <c:ptCount val="1"/>
                <c:pt idx="0">
                  <c:v>Hushåll</c:v>
                </c:pt>
              </c:strCache>
            </c:strRef>
          </c:tx>
          <c:marker>
            <c:symbol val="none"/>
          </c:marker>
          <c:cat>
            <c:strRef>
              <c:f>'8'!$AH$6:$AR$7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strCache>
            </c:strRef>
          </c:cat>
          <c:val>
            <c:numRef>
              <c:f>'8'!$AH$45:$AR$45</c:f>
              <c:numCache>
                <c:formatCode>#\ ##0.0</c:formatCode>
                <c:ptCount val="11"/>
                <c:pt idx="0">
                  <c:v>1.9383751298711371</c:v>
                </c:pt>
                <c:pt idx="1">
                  <c:v>1.9670386256382932</c:v>
                </c:pt>
                <c:pt idx="2">
                  <c:v>1.933952755900415</c:v>
                </c:pt>
                <c:pt idx="3">
                  <c:v>1.8573231040523701</c:v>
                </c:pt>
                <c:pt idx="4">
                  <c:v>1.7895145896370381</c:v>
                </c:pt>
                <c:pt idx="5">
                  <c:v>1.7578739078505119</c:v>
                </c:pt>
                <c:pt idx="6">
                  <c:v>1.711748807713368</c:v>
                </c:pt>
                <c:pt idx="7">
                  <c:v>1.6987553203775587</c:v>
                </c:pt>
                <c:pt idx="8">
                  <c:v>1.608879573009254</c:v>
                </c:pt>
                <c:pt idx="9">
                  <c:v>1.5517893395014353</c:v>
                </c:pt>
                <c:pt idx="10">
                  <c:v>1.4938953475556931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C3-4C39-8B1B-ACA7E43C37C5}"/>
            </c:ext>
          </c:extLst>
        </c:ser>
        <c:ser>
          <c:idx val="2"/>
          <c:order val="2"/>
          <c:tx>
            <c:strRef>
              <c:f>'8'!$H$46</c:f>
              <c:strCache>
                <c:ptCount val="1"/>
                <c:pt idx="0">
                  <c:v>Näringsliv</c:v>
                </c:pt>
              </c:strCache>
            </c:strRef>
          </c:tx>
          <c:marker>
            <c:symbol val="none"/>
          </c:marker>
          <c:cat>
            <c:strRef>
              <c:f>'8'!$AH$6:$AR$7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strCache>
            </c:strRef>
          </c:cat>
          <c:val>
            <c:numRef>
              <c:f>'8'!$AH$46:$AR$46</c:f>
              <c:numCache>
                <c:formatCode>#\ ##0.0</c:formatCode>
                <c:ptCount val="11"/>
                <c:pt idx="0">
                  <c:v>3.5093692110741816</c:v>
                </c:pt>
                <c:pt idx="1">
                  <c:v>3.5033058106616779</c:v>
                </c:pt>
                <c:pt idx="2">
                  <c:v>3.6290034272008516</c:v>
                </c:pt>
                <c:pt idx="3">
                  <c:v>3.4120280944655703</c:v>
                </c:pt>
                <c:pt idx="4">
                  <c:v>3.174335843784466</c:v>
                </c:pt>
                <c:pt idx="5">
                  <c:v>3.0924446965659214</c:v>
                </c:pt>
                <c:pt idx="6">
                  <c:v>2.8710080329194811</c:v>
                </c:pt>
                <c:pt idx="7">
                  <c:v>2.7201417949118825</c:v>
                </c:pt>
                <c:pt idx="8">
                  <c:v>2.4403624890901869</c:v>
                </c:pt>
                <c:pt idx="9">
                  <c:v>2.2967200998942632</c:v>
                </c:pt>
                <c:pt idx="10">
                  <c:v>2.2051330552698922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C3-4C39-8B1B-ACA7E43C37C5}"/>
            </c:ext>
          </c:extLst>
        </c:ser>
        <c:ser>
          <c:idx val="3"/>
          <c:order val="3"/>
          <c:tx>
            <c:strRef>
              <c:f>'8'!$H$47</c:f>
              <c:strCache>
                <c:ptCount val="1"/>
                <c:pt idx="0">
                  <c:v>Offentliga myndigheter och HIO</c:v>
                </c:pt>
              </c:strCache>
            </c:strRef>
          </c:tx>
          <c:marker>
            <c:symbol val="none"/>
          </c:marker>
          <c:cat>
            <c:strRef>
              <c:f>'8'!$AH$6:$AR$7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strCache>
            </c:strRef>
          </c:cat>
          <c:val>
            <c:numRef>
              <c:f>'8'!$AH$47:$AR$47</c:f>
              <c:numCache>
                <c:formatCode>#\ ##0.0</c:formatCode>
                <c:ptCount val="11"/>
                <c:pt idx="0">
                  <c:v>2.4189942595910199</c:v>
                </c:pt>
                <c:pt idx="1">
                  <c:v>2.3600313767592844</c:v>
                </c:pt>
                <c:pt idx="2">
                  <c:v>2.4545103817092713</c:v>
                </c:pt>
                <c:pt idx="3">
                  <c:v>2.3188118490636214</c:v>
                </c:pt>
                <c:pt idx="4">
                  <c:v>2.2235555168263614</c:v>
                </c:pt>
                <c:pt idx="5">
                  <c:v>2.0868689384556736</c:v>
                </c:pt>
                <c:pt idx="6">
                  <c:v>2.0451794483161061</c:v>
                </c:pt>
                <c:pt idx="7">
                  <c:v>1.9544633631519366</c:v>
                </c:pt>
                <c:pt idx="8">
                  <c:v>1.7770136552913025</c:v>
                </c:pt>
                <c:pt idx="9">
                  <c:v>1.7409374624905394</c:v>
                </c:pt>
                <c:pt idx="10">
                  <c:v>1.6490221045623905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C3-4C39-8B1B-ACA7E43C3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167936"/>
        <c:axId val="324169728"/>
      </c:lineChart>
      <c:catAx>
        <c:axId val="324167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24169728"/>
        <c:crosses val="autoZero"/>
        <c:auto val="1"/>
        <c:lblAlgn val="ctr"/>
        <c:lblOffset val="100"/>
        <c:noMultiLvlLbl val="0"/>
      </c:catAx>
      <c:valAx>
        <c:axId val="324169728"/>
        <c:scaling>
          <c:orientation val="minMax"/>
          <c:max val="5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Kilo per mil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crossAx val="3241679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931733731392572E-2"/>
          <c:y val="0.81070209973753282"/>
          <c:w val="0.94560750522369241"/>
          <c:h val="0.1606240886555847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Övre Norrland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567363682188732"/>
          <c:y val="0.11274509803921569"/>
          <c:w val="0.83194961556957703"/>
          <c:h val="0.60108306314651849"/>
        </c:manualLayout>
      </c:layout>
      <c:lineChart>
        <c:grouping val="standard"/>
        <c:varyColors val="0"/>
        <c:ser>
          <c:idx val="0"/>
          <c:order val="0"/>
          <c:tx>
            <c:strRef>
              <c:f>'8'!$H$50</c:f>
              <c:strCache>
                <c:ptCount val="1"/>
                <c:pt idx="0">
                  <c:v>Genomsnitt alla branscher för riksområdet</c:v>
                </c:pt>
              </c:strCache>
            </c:strRef>
          </c:tx>
          <c:marker>
            <c:symbol val="none"/>
          </c:marker>
          <c:cat>
            <c:strRef>
              <c:f>'8'!$AH$6:$AR$7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strCache>
            </c:strRef>
          </c:cat>
          <c:val>
            <c:numRef>
              <c:f>'8'!$AH$50:$AR$50</c:f>
              <c:numCache>
                <c:formatCode>#\ ##0.0</c:formatCode>
                <c:ptCount val="11"/>
                <c:pt idx="0">
                  <c:v>2.4739414088255329</c:v>
                </c:pt>
                <c:pt idx="1">
                  <c:v>2.4738448298804512</c:v>
                </c:pt>
                <c:pt idx="2">
                  <c:v>2.4829738652591282</c:v>
                </c:pt>
                <c:pt idx="3">
                  <c:v>2.3937795964348489</c:v>
                </c:pt>
                <c:pt idx="4">
                  <c:v>2.2686927233605383</c:v>
                </c:pt>
                <c:pt idx="5">
                  <c:v>2.2093631546813368</c:v>
                </c:pt>
                <c:pt idx="6">
                  <c:v>2.1196842460713681</c:v>
                </c:pt>
                <c:pt idx="7">
                  <c:v>2.0502732038074809</c:v>
                </c:pt>
                <c:pt idx="8">
                  <c:v>1.8881919670234331</c:v>
                </c:pt>
                <c:pt idx="9">
                  <c:v>1.8061379707489424</c:v>
                </c:pt>
                <c:pt idx="10">
                  <c:v>1.7343414785944029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4C-4A76-A44E-356BBB384369}"/>
            </c:ext>
          </c:extLst>
        </c:ser>
        <c:ser>
          <c:idx val="1"/>
          <c:order val="1"/>
          <c:tx>
            <c:strRef>
              <c:f>'8'!$H$51</c:f>
              <c:strCache>
                <c:ptCount val="1"/>
                <c:pt idx="0">
                  <c:v>Hushåll</c:v>
                </c:pt>
              </c:strCache>
            </c:strRef>
          </c:tx>
          <c:marker>
            <c:symbol val="none"/>
          </c:marker>
          <c:cat>
            <c:strRef>
              <c:f>'8'!$AH$6:$AR$7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strCache>
            </c:strRef>
          </c:cat>
          <c:val>
            <c:numRef>
              <c:f>'8'!$AH$51:$AR$51</c:f>
              <c:numCache>
                <c:formatCode>#\ ##0.0</c:formatCode>
                <c:ptCount val="11"/>
                <c:pt idx="0">
                  <c:v>1.9344230453814371</c:v>
                </c:pt>
                <c:pt idx="1">
                  <c:v>1.9622617360053398</c:v>
                </c:pt>
                <c:pt idx="2">
                  <c:v>1.9339358036528536</c:v>
                </c:pt>
                <c:pt idx="3">
                  <c:v>1.8616883030119609</c:v>
                </c:pt>
                <c:pt idx="4">
                  <c:v>1.7830058441519614</c:v>
                </c:pt>
                <c:pt idx="5">
                  <c:v>1.7466378215759706</c:v>
                </c:pt>
                <c:pt idx="6">
                  <c:v>1.6999240207800763</c:v>
                </c:pt>
                <c:pt idx="7">
                  <c:v>1.686374415548852</c:v>
                </c:pt>
                <c:pt idx="8">
                  <c:v>1.5897719748704464</c:v>
                </c:pt>
                <c:pt idx="9">
                  <c:v>1.5376587455729693</c:v>
                </c:pt>
                <c:pt idx="10">
                  <c:v>1.4789738708837299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4C-4A76-A44E-356BBB384369}"/>
            </c:ext>
          </c:extLst>
        </c:ser>
        <c:ser>
          <c:idx val="2"/>
          <c:order val="2"/>
          <c:tx>
            <c:strRef>
              <c:f>'8'!$H$52</c:f>
              <c:strCache>
                <c:ptCount val="1"/>
                <c:pt idx="0">
                  <c:v>Näringsliv</c:v>
                </c:pt>
              </c:strCache>
            </c:strRef>
          </c:tx>
          <c:marker>
            <c:symbol val="none"/>
          </c:marker>
          <c:cat>
            <c:strRef>
              <c:f>'8'!$AH$6:$AR$7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strCache>
            </c:strRef>
          </c:cat>
          <c:val>
            <c:numRef>
              <c:f>'8'!$AH$52:$AR$52</c:f>
              <c:numCache>
                <c:formatCode>#\ ##0.0</c:formatCode>
                <c:ptCount val="11"/>
                <c:pt idx="0">
                  <c:v>3.4509154752625313</c:v>
                </c:pt>
                <c:pt idx="1">
                  <c:v>3.4191569362787986</c:v>
                </c:pt>
                <c:pt idx="2">
                  <c:v>3.5190687674021306</c:v>
                </c:pt>
                <c:pt idx="3">
                  <c:v>3.3007130134868983</c:v>
                </c:pt>
                <c:pt idx="4">
                  <c:v>3.0768131246508403</c:v>
                </c:pt>
                <c:pt idx="5">
                  <c:v>2.9905992948234474</c:v>
                </c:pt>
                <c:pt idx="6">
                  <c:v>2.8219842957198948</c:v>
                </c:pt>
                <c:pt idx="7">
                  <c:v>2.6564091082598091</c:v>
                </c:pt>
                <c:pt idx="8">
                  <c:v>2.390560494561663</c:v>
                </c:pt>
                <c:pt idx="9">
                  <c:v>2.2668341439567632</c:v>
                </c:pt>
                <c:pt idx="10">
                  <c:v>2.1679783322772215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4C-4A76-A44E-356BBB384369}"/>
            </c:ext>
          </c:extLst>
        </c:ser>
        <c:ser>
          <c:idx val="3"/>
          <c:order val="3"/>
          <c:tx>
            <c:strRef>
              <c:f>'8'!$H$53</c:f>
              <c:strCache>
                <c:ptCount val="1"/>
                <c:pt idx="0">
                  <c:v>Offentliga myndigheter och HIO</c:v>
                </c:pt>
              </c:strCache>
            </c:strRef>
          </c:tx>
          <c:marker>
            <c:symbol val="none"/>
          </c:marker>
          <c:cat>
            <c:strRef>
              <c:f>'8'!$AH$6:$AR$7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strCache>
            </c:strRef>
          </c:cat>
          <c:val>
            <c:numRef>
              <c:f>'8'!$AH$53:$AR$53</c:f>
              <c:numCache>
                <c:formatCode>#\ ##0.0</c:formatCode>
                <c:ptCount val="11"/>
                <c:pt idx="0">
                  <c:v>2.4653934676037332</c:v>
                </c:pt>
                <c:pt idx="1">
                  <c:v>2.4636771888624214</c:v>
                </c:pt>
                <c:pt idx="2">
                  <c:v>2.504350926200039</c:v>
                </c:pt>
                <c:pt idx="3">
                  <c:v>2.4026899652714051</c:v>
                </c:pt>
                <c:pt idx="4">
                  <c:v>2.264553038838534</c:v>
                </c:pt>
                <c:pt idx="5">
                  <c:v>2.1935094384050222</c:v>
                </c:pt>
                <c:pt idx="6">
                  <c:v>2.0763469114607407</c:v>
                </c:pt>
                <c:pt idx="7">
                  <c:v>2.0120994176230758</c:v>
                </c:pt>
                <c:pt idx="8">
                  <c:v>1.8492205103782202</c:v>
                </c:pt>
                <c:pt idx="9">
                  <c:v>1.745638136718169</c:v>
                </c:pt>
                <c:pt idx="10">
                  <c:v>1.7225285898138383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4C-4A76-A44E-356BBB384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221568"/>
        <c:axId val="324260224"/>
      </c:lineChart>
      <c:catAx>
        <c:axId val="324221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24260224"/>
        <c:crosses val="autoZero"/>
        <c:auto val="1"/>
        <c:lblAlgn val="ctr"/>
        <c:lblOffset val="100"/>
        <c:noMultiLvlLbl val="0"/>
      </c:catAx>
      <c:valAx>
        <c:axId val="324260224"/>
        <c:scaling>
          <c:orientation val="minMax"/>
          <c:max val="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Kilo per mil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crossAx val="3242215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931733731392572E-2"/>
          <c:y val="0.81070209973753282"/>
          <c:w val="0.94560750522369241"/>
          <c:h val="0.1606240886555847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Blekinge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'4'!$AB$64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'4'!$AE$64:$AO$64</c:f>
              <c:numCache>
                <c:formatCode>#,##0</c:formatCode>
                <c:ptCount val="11"/>
                <c:pt idx="0">
                  <c:v>17.754484234395466</c:v>
                </c:pt>
                <c:pt idx="1">
                  <c:v>19.298606217386531</c:v>
                </c:pt>
                <c:pt idx="2">
                  <c:v>19.257317768812925</c:v>
                </c:pt>
                <c:pt idx="3">
                  <c:v>15.813314000809937</c:v>
                </c:pt>
                <c:pt idx="4">
                  <c:v>15.916349171861443</c:v>
                </c:pt>
                <c:pt idx="5">
                  <c:v>13.977966243251101</c:v>
                </c:pt>
                <c:pt idx="6">
                  <c:v>12.72349682620276</c:v>
                </c:pt>
                <c:pt idx="7">
                  <c:v>12.174378443194582</c:v>
                </c:pt>
                <c:pt idx="8">
                  <c:v>11.610804405877969</c:v>
                </c:pt>
                <c:pt idx="9">
                  <c:v>10.974937250769067</c:v>
                </c:pt>
                <c:pt idx="10">
                  <c:v>10.722726369495438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56-40C8-AF79-271EF21CA987}"/>
            </c:ext>
          </c:extLst>
        </c:ser>
        <c:ser>
          <c:idx val="1"/>
          <c:order val="1"/>
          <c:tx>
            <c:strRef>
              <c:f>'4'!$AB$65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'4'!$AE$65:$AO$65</c:f>
              <c:numCache>
                <c:formatCode>#,##0</c:formatCode>
                <c:ptCount val="11"/>
                <c:pt idx="0">
                  <c:v>27.403817070810028</c:v>
                </c:pt>
                <c:pt idx="1">
                  <c:v>33.651334184959822</c:v>
                </c:pt>
                <c:pt idx="2">
                  <c:v>34.228145695921143</c:v>
                </c:pt>
                <c:pt idx="3">
                  <c:v>25.765609252211618</c:v>
                </c:pt>
                <c:pt idx="4">
                  <c:v>29.960143377017424</c:v>
                </c:pt>
                <c:pt idx="5">
                  <c:v>23.947417314178828</c:v>
                </c:pt>
                <c:pt idx="6">
                  <c:v>20.103186959668864</c:v>
                </c:pt>
                <c:pt idx="7">
                  <c:v>21.578621839449923</c:v>
                </c:pt>
                <c:pt idx="8">
                  <c:v>21.580495601819596</c:v>
                </c:pt>
                <c:pt idx="9">
                  <c:v>19.245283113969521</c:v>
                </c:pt>
                <c:pt idx="10">
                  <c:v>19.624044536007517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56-40C8-AF79-271EF21CA987}"/>
            </c:ext>
          </c:extLst>
        </c:ser>
        <c:ser>
          <c:idx val="2"/>
          <c:order val="2"/>
          <c:tx>
            <c:strRef>
              <c:f>'4'!$AB$66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'4'!$AE$66:$AO$66</c:f>
              <c:numCache>
                <c:formatCode>#,##0</c:formatCode>
                <c:ptCount val="11"/>
                <c:pt idx="0">
                  <c:v>8.4831093445078576</c:v>
                </c:pt>
                <c:pt idx="1">
                  <c:v>7.6989771057057768</c:v>
                </c:pt>
                <c:pt idx="2">
                  <c:v>7.9016206832039702</c:v>
                </c:pt>
                <c:pt idx="3">
                  <c:v>7.2597826561656786</c:v>
                </c:pt>
                <c:pt idx="4">
                  <c:v>6.1308547012970651</c:v>
                </c:pt>
                <c:pt idx="5">
                  <c:v>5.9342531774838445</c:v>
                </c:pt>
                <c:pt idx="6">
                  <c:v>5.9246029688307527</c:v>
                </c:pt>
                <c:pt idx="7">
                  <c:v>4.8204325271117812</c:v>
                </c:pt>
                <c:pt idx="8">
                  <c:v>4.5958916310717379</c:v>
                </c:pt>
                <c:pt idx="9">
                  <c:v>4.2859664451986417</c:v>
                </c:pt>
                <c:pt idx="10">
                  <c:v>4.2230627650328012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56-40C8-AF79-271EF21CA987}"/>
            </c:ext>
          </c:extLst>
        </c:ser>
        <c:ser>
          <c:idx val="3"/>
          <c:order val="3"/>
          <c:tx>
            <c:strRef>
              <c:f>'4'!$AB$67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'4'!$AE$67:$AO$67</c:f>
              <c:numCache>
                <c:formatCode>#,##0</c:formatCode>
                <c:ptCount val="11"/>
                <c:pt idx="0">
                  <c:v>4.1310527998785807</c:v>
                </c:pt>
                <c:pt idx="1">
                  <c:v>5.5732524114498219</c:v>
                </c:pt>
                <c:pt idx="2">
                  <c:v>4.4662315665095909</c:v>
                </c:pt>
                <c:pt idx="3">
                  <c:v>4.5486763170397468</c:v>
                </c:pt>
                <c:pt idx="4">
                  <c:v>4.0152870420835995</c:v>
                </c:pt>
                <c:pt idx="5">
                  <c:v>3.4109460813772925</c:v>
                </c:pt>
                <c:pt idx="6">
                  <c:v>3.5090434941572721</c:v>
                </c:pt>
                <c:pt idx="7">
                  <c:v>3.8058791234656688</c:v>
                </c:pt>
                <c:pt idx="8">
                  <c:v>3.2863930879639174</c:v>
                </c:pt>
                <c:pt idx="9">
                  <c:v>3.2256862823905514</c:v>
                </c:pt>
                <c:pt idx="10">
                  <c:v>2.7465633331149246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56-40C8-AF79-271EF21CA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116544"/>
        <c:axId val="165130624"/>
      </c:barChart>
      <c:catAx>
        <c:axId val="165116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130624"/>
        <c:crosses val="autoZero"/>
        <c:auto val="1"/>
        <c:lblAlgn val="ctr"/>
        <c:lblOffset val="100"/>
        <c:noMultiLvlLbl val="0"/>
      </c:catAx>
      <c:valAx>
        <c:axId val="165130624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koldioxidekvivalenter per miljoner kronor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16511654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Skåne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'4'!$AB$71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'4'!$AE$71:$AO$71</c:f>
              <c:numCache>
                <c:formatCode>#,##0</c:formatCode>
                <c:ptCount val="11"/>
                <c:pt idx="0">
                  <c:v>18.297476413234332</c:v>
                </c:pt>
                <c:pt idx="1">
                  <c:v>19.437992506625477</c:v>
                </c:pt>
                <c:pt idx="2">
                  <c:v>20.620761212743258</c:v>
                </c:pt>
                <c:pt idx="3">
                  <c:v>18.091362327335776</c:v>
                </c:pt>
                <c:pt idx="4">
                  <c:v>16.437390931382392</c:v>
                </c:pt>
                <c:pt idx="5">
                  <c:v>16.050585476537197</c:v>
                </c:pt>
                <c:pt idx="6">
                  <c:v>14.442529004622894</c:v>
                </c:pt>
                <c:pt idx="7">
                  <c:v>13.877462704498965</c:v>
                </c:pt>
                <c:pt idx="8">
                  <c:v>12.5262741236861</c:v>
                </c:pt>
                <c:pt idx="9">
                  <c:v>11.057258678272952</c:v>
                </c:pt>
                <c:pt idx="10">
                  <c:v>10.243183750283379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1E-4B3A-998F-B84EBE53C23C}"/>
            </c:ext>
          </c:extLst>
        </c:ser>
        <c:ser>
          <c:idx val="1"/>
          <c:order val="1"/>
          <c:tx>
            <c:strRef>
              <c:f>'4'!$AB$72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'4'!$AE$72:$AO$72</c:f>
              <c:numCache>
                <c:formatCode>#,##0</c:formatCode>
                <c:ptCount val="11"/>
                <c:pt idx="0">
                  <c:v>35.083562339798668</c:v>
                </c:pt>
                <c:pt idx="1">
                  <c:v>42.590179883339772</c:v>
                </c:pt>
                <c:pt idx="2">
                  <c:v>50.734521932689695</c:v>
                </c:pt>
                <c:pt idx="3">
                  <c:v>45.528445464391119</c:v>
                </c:pt>
                <c:pt idx="4">
                  <c:v>43.790123254042008</c:v>
                </c:pt>
                <c:pt idx="5">
                  <c:v>44.355837813905566</c:v>
                </c:pt>
                <c:pt idx="6">
                  <c:v>37.178870077692295</c:v>
                </c:pt>
                <c:pt idx="7">
                  <c:v>37.345944023321337</c:v>
                </c:pt>
                <c:pt idx="8">
                  <c:v>33.819072998954951</c:v>
                </c:pt>
                <c:pt idx="9">
                  <c:v>30.396672210029568</c:v>
                </c:pt>
                <c:pt idx="10">
                  <c:v>27.433343848919318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1E-4B3A-998F-B84EBE53C23C}"/>
            </c:ext>
          </c:extLst>
        </c:ser>
        <c:ser>
          <c:idx val="2"/>
          <c:order val="2"/>
          <c:tx>
            <c:strRef>
              <c:f>'4'!$AB$73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'4'!$AE$73:$AO$73</c:f>
              <c:numCache>
                <c:formatCode>#,##0</c:formatCode>
                <c:ptCount val="11"/>
                <c:pt idx="0">
                  <c:v>11.464471789454171</c:v>
                </c:pt>
                <c:pt idx="1">
                  <c:v>11.011009816467878</c:v>
                </c:pt>
                <c:pt idx="2">
                  <c:v>10.753231263106114</c:v>
                </c:pt>
                <c:pt idx="3">
                  <c:v>9.4593132478752917</c:v>
                </c:pt>
                <c:pt idx="4">
                  <c:v>7.9601881726101462</c:v>
                </c:pt>
                <c:pt idx="5">
                  <c:v>7.845120758810781</c:v>
                </c:pt>
                <c:pt idx="6">
                  <c:v>7.3871800929922342</c:v>
                </c:pt>
                <c:pt idx="7">
                  <c:v>7.1520738827267625</c:v>
                </c:pt>
                <c:pt idx="8">
                  <c:v>5.5851137254331809</c:v>
                </c:pt>
                <c:pt idx="9">
                  <c:v>4.5549586076033357</c:v>
                </c:pt>
                <c:pt idx="10">
                  <c:v>4.4929706192400758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1E-4B3A-998F-B84EBE53C23C}"/>
            </c:ext>
          </c:extLst>
        </c:ser>
        <c:ser>
          <c:idx val="3"/>
          <c:order val="3"/>
          <c:tx>
            <c:strRef>
              <c:f>'4'!$AB$74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'4'!$AE$74:$AO$74</c:f>
              <c:numCache>
                <c:formatCode>#,##0</c:formatCode>
                <c:ptCount val="11"/>
                <c:pt idx="0">
                  <c:v>1.7118585542784923</c:v>
                </c:pt>
                <c:pt idx="1">
                  <c:v>1.6569416009780167</c:v>
                </c:pt>
                <c:pt idx="2">
                  <c:v>1.5875071814123156</c:v>
                </c:pt>
                <c:pt idx="3">
                  <c:v>1.3095022372896121</c:v>
                </c:pt>
                <c:pt idx="4">
                  <c:v>1.2509973207514975</c:v>
                </c:pt>
                <c:pt idx="5">
                  <c:v>1.0569573659263789</c:v>
                </c:pt>
                <c:pt idx="6">
                  <c:v>0.95789941564397052</c:v>
                </c:pt>
                <c:pt idx="7">
                  <c:v>0.8625062878037737</c:v>
                </c:pt>
                <c:pt idx="8">
                  <c:v>0.876998575548536</c:v>
                </c:pt>
                <c:pt idx="9">
                  <c:v>0.75532414017694394</c:v>
                </c:pt>
                <c:pt idx="10">
                  <c:v>0.67287965004959349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1E-4B3A-998F-B84EBE53C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145216"/>
        <c:axId val="165216640"/>
      </c:barChart>
      <c:catAx>
        <c:axId val="165145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216640"/>
        <c:crosses val="autoZero"/>
        <c:auto val="1"/>
        <c:lblAlgn val="ctr"/>
        <c:lblOffset val="100"/>
        <c:noMultiLvlLbl val="0"/>
      </c:catAx>
      <c:valAx>
        <c:axId val="165216640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miljoner kronor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16514521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Halland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'4'!$AB$78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'4'!$AE$78:$AO$78</c:f>
              <c:numCache>
                <c:formatCode>#,##0</c:formatCode>
                <c:ptCount val="11"/>
                <c:pt idx="0">
                  <c:v>20.177688726694086</c:v>
                </c:pt>
                <c:pt idx="1">
                  <c:v>20.520827667984875</c:v>
                </c:pt>
                <c:pt idx="2">
                  <c:v>18.828767118945745</c:v>
                </c:pt>
                <c:pt idx="3">
                  <c:v>17.68004909692306</c:v>
                </c:pt>
                <c:pt idx="4">
                  <c:v>16.938788310938939</c:v>
                </c:pt>
                <c:pt idx="5">
                  <c:v>14.531659142879976</c:v>
                </c:pt>
                <c:pt idx="6">
                  <c:v>14.475369872659993</c:v>
                </c:pt>
                <c:pt idx="7">
                  <c:v>13.719276007334534</c:v>
                </c:pt>
                <c:pt idx="8">
                  <c:v>12.451951327927436</c:v>
                </c:pt>
                <c:pt idx="9">
                  <c:v>11.804734922248663</c:v>
                </c:pt>
                <c:pt idx="10">
                  <c:v>10.78825997345875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5B-469D-87BF-80353487A55B}"/>
            </c:ext>
          </c:extLst>
        </c:ser>
        <c:ser>
          <c:idx val="1"/>
          <c:order val="1"/>
          <c:tx>
            <c:strRef>
              <c:f>'4'!$AB$79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'4'!$AE$79:$AO$79</c:f>
              <c:numCache>
                <c:formatCode>#,##0</c:formatCode>
                <c:ptCount val="11"/>
                <c:pt idx="0">
                  <c:v>36.161958332217857</c:v>
                </c:pt>
                <c:pt idx="1">
                  <c:v>41.650849602582795</c:v>
                </c:pt>
                <c:pt idx="2">
                  <c:v>34.494251177880116</c:v>
                </c:pt>
                <c:pt idx="3">
                  <c:v>35.559062960295996</c:v>
                </c:pt>
                <c:pt idx="4">
                  <c:v>36.847910066163848</c:v>
                </c:pt>
                <c:pt idx="5">
                  <c:v>29.793226674209972</c:v>
                </c:pt>
                <c:pt idx="6">
                  <c:v>31.754310338122774</c:v>
                </c:pt>
                <c:pt idx="7">
                  <c:v>31.529515047609742</c:v>
                </c:pt>
                <c:pt idx="8">
                  <c:v>27.990624694813736</c:v>
                </c:pt>
                <c:pt idx="9">
                  <c:v>26.710238408031515</c:v>
                </c:pt>
                <c:pt idx="10">
                  <c:v>23.882045963369666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5B-469D-87BF-80353487A55B}"/>
            </c:ext>
          </c:extLst>
        </c:ser>
        <c:ser>
          <c:idx val="2"/>
          <c:order val="2"/>
          <c:tx>
            <c:strRef>
              <c:f>'4'!$AB$80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'4'!$AE$80:$AO$80</c:f>
              <c:numCache>
                <c:formatCode>#,##0</c:formatCode>
                <c:ptCount val="11"/>
                <c:pt idx="0">
                  <c:v>8.9089274601911743</c:v>
                </c:pt>
                <c:pt idx="1">
                  <c:v>8.2575112344263655</c:v>
                </c:pt>
                <c:pt idx="2">
                  <c:v>8.4557170025591368</c:v>
                </c:pt>
                <c:pt idx="3">
                  <c:v>7.7103430743584411</c:v>
                </c:pt>
                <c:pt idx="4">
                  <c:v>6.6087433490450795</c:v>
                </c:pt>
                <c:pt idx="5">
                  <c:v>6.0551702972753318</c:v>
                </c:pt>
                <c:pt idx="6">
                  <c:v>5.6528431788077711</c:v>
                </c:pt>
                <c:pt idx="7">
                  <c:v>5.0752304655110363</c:v>
                </c:pt>
                <c:pt idx="8">
                  <c:v>4.5075658978289059</c:v>
                </c:pt>
                <c:pt idx="9">
                  <c:v>3.9910794801582457</c:v>
                </c:pt>
                <c:pt idx="10">
                  <c:v>3.7474367131876876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5B-469D-87BF-80353487A55B}"/>
            </c:ext>
          </c:extLst>
        </c:ser>
        <c:ser>
          <c:idx val="3"/>
          <c:order val="3"/>
          <c:tx>
            <c:strRef>
              <c:f>'4'!$AB$81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'4'!$AE$81:$AO$81</c:f>
              <c:numCache>
                <c:formatCode>#,##0</c:formatCode>
                <c:ptCount val="11"/>
                <c:pt idx="0">
                  <c:v>1.9927266841335294</c:v>
                </c:pt>
                <c:pt idx="1">
                  <c:v>1.9959208253991187</c:v>
                </c:pt>
                <c:pt idx="2">
                  <c:v>1.9746618445646364</c:v>
                </c:pt>
                <c:pt idx="3">
                  <c:v>1.6309683454054198</c:v>
                </c:pt>
                <c:pt idx="4">
                  <c:v>1.5959677618054144</c:v>
                </c:pt>
                <c:pt idx="5">
                  <c:v>1.3482772554448115</c:v>
                </c:pt>
                <c:pt idx="6">
                  <c:v>1.2299243556901684</c:v>
                </c:pt>
                <c:pt idx="7">
                  <c:v>1.1485829759583119</c:v>
                </c:pt>
                <c:pt idx="8">
                  <c:v>1.0730810803579343</c:v>
                </c:pt>
                <c:pt idx="9">
                  <c:v>0.92384411077067241</c:v>
                </c:pt>
                <c:pt idx="10">
                  <c:v>0.82727371744095635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5B-469D-87BF-80353487A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243904"/>
        <c:axId val="165245696"/>
      </c:barChart>
      <c:catAx>
        <c:axId val="165243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245696"/>
        <c:crosses val="autoZero"/>
        <c:auto val="1"/>
        <c:lblAlgn val="ctr"/>
        <c:lblOffset val="100"/>
        <c:noMultiLvlLbl val="0"/>
      </c:catAx>
      <c:valAx>
        <c:axId val="165245696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miljoner kronor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16524390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Västra Götaland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'4'!$AB$85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'4'!$AE$85:$AO$85</c:f>
              <c:numCache>
                <c:formatCode>#,##0</c:formatCode>
                <c:ptCount val="11"/>
                <c:pt idx="0">
                  <c:v>24.287196734029546</c:v>
                </c:pt>
                <c:pt idx="1">
                  <c:v>24.230669089123641</c:v>
                </c:pt>
                <c:pt idx="2">
                  <c:v>24.111321696846709</c:v>
                </c:pt>
                <c:pt idx="3">
                  <c:v>20.263068899102336</c:v>
                </c:pt>
                <c:pt idx="4">
                  <c:v>19.066304334674388</c:v>
                </c:pt>
                <c:pt idx="5">
                  <c:v>18.10033766655658</c:v>
                </c:pt>
                <c:pt idx="6">
                  <c:v>17.179742897161628</c:v>
                </c:pt>
                <c:pt idx="7">
                  <c:v>16.712899993284751</c:v>
                </c:pt>
                <c:pt idx="8">
                  <c:v>16.138260578892101</c:v>
                </c:pt>
                <c:pt idx="9">
                  <c:v>14.703723809662304</c:v>
                </c:pt>
                <c:pt idx="10">
                  <c:v>14.440747543173297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51-411B-9498-6BA2C13E12B8}"/>
            </c:ext>
          </c:extLst>
        </c:ser>
        <c:ser>
          <c:idx val="1"/>
          <c:order val="1"/>
          <c:tx>
            <c:strRef>
              <c:f>'4'!$AB$86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'4'!$AE$86:$AO$86</c:f>
              <c:numCache>
                <c:formatCode>#,##0</c:formatCode>
                <c:ptCount val="11"/>
                <c:pt idx="0">
                  <c:v>47.56685156513754</c:v>
                </c:pt>
                <c:pt idx="1">
                  <c:v>52.200340159184215</c:v>
                </c:pt>
                <c:pt idx="2">
                  <c:v>48.331682160181764</c:v>
                </c:pt>
                <c:pt idx="3">
                  <c:v>43.35635188950679</c:v>
                </c:pt>
                <c:pt idx="4">
                  <c:v>46.923488208296703</c:v>
                </c:pt>
                <c:pt idx="5">
                  <c:v>41.993605870701295</c:v>
                </c:pt>
                <c:pt idx="6">
                  <c:v>38.678032732788331</c:v>
                </c:pt>
                <c:pt idx="7">
                  <c:v>34.817845200629584</c:v>
                </c:pt>
                <c:pt idx="8">
                  <c:v>33.746782041476784</c:v>
                </c:pt>
                <c:pt idx="9">
                  <c:v>31.721364650920378</c:v>
                </c:pt>
                <c:pt idx="10">
                  <c:v>30.974147485997058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51-411B-9498-6BA2C13E12B8}"/>
            </c:ext>
          </c:extLst>
        </c:ser>
        <c:ser>
          <c:idx val="2"/>
          <c:order val="2"/>
          <c:tx>
            <c:strRef>
              <c:f>'4'!$AB$87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'4'!$AE$87:$AO$87</c:f>
              <c:numCache>
                <c:formatCode>#,##0</c:formatCode>
                <c:ptCount val="11"/>
                <c:pt idx="0">
                  <c:v>17.131348156366045</c:v>
                </c:pt>
                <c:pt idx="1">
                  <c:v>16.146618293297411</c:v>
                </c:pt>
                <c:pt idx="2">
                  <c:v>16.23260016548204</c:v>
                </c:pt>
                <c:pt idx="3">
                  <c:v>11.499413044172909</c:v>
                </c:pt>
                <c:pt idx="4">
                  <c:v>8.8506147614524462</c:v>
                </c:pt>
                <c:pt idx="5">
                  <c:v>9.4563707951983513</c:v>
                </c:pt>
                <c:pt idx="6">
                  <c:v>9.2952906178967805</c:v>
                </c:pt>
                <c:pt idx="7">
                  <c:v>10.904683105057629</c:v>
                </c:pt>
                <c:pt idx="8">
                  <c:v>10.799819705428646</c:v>
                </c:pt>
                <c:pt idx="9">
                  <c:v>9.0676576905003259</c:v>
                </c:pt>
                <c:pt idx="10">
                  <c:v>9.1893722678461529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51-411B-9498-6BA2C13E12B8}"/>
            </c:ext>
          </c:extLst>
        </c:ser>
        <c:ser>
          <c:idx val="3"/>
          <c:order val="3"/>
          <c:tx>
            <c:strRef>
              <c:f>'4'!$AB$88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'4'!$AE$88:$AO$88</c:f>
              <c:numCache>
                <c:formatCode>#,##0</c:formatCode>
                <c:ptCount val="11"/>
                <c:pt idx="0">
                  <c:v>1.4340048495326105</c:v>
                </c:pt>
                <c:pt idx="1">
                  <c:v>1.5569917766317891</c:v>
                </c:pt>
                <c:pt idx="2">
                  <c:v>1.5055829872491295</c:v>
                </c:pt>
                <c:pt idx="3">
                  <c:v>1.3724506581746128</c:v>
                </c:pt>
                <c:pt idx="4">
                  <c:v>1.274338017328237</c:v>
                </c:pt>
                <c:pt idx="5">
                  <c:v>1.1106465886204482</c:v>
                </c:pt>
                <c:pt idx="6">
                  <c:v>1.0589002166076111</c:v>
                </c:pt>
                <c:pt idx="7">
                  <c:v>1.0312646648656492</c:v>
                </c:pt>
                <c:pt idx="8">
                  <c:v>0.94030219103647528</c:v>
                </c:pt>
                <c:pt idx="9">
                  <c:v>0.87022210536787992</c:v>
                </c:pt>
                <c:pt idx="10">
                  <c:v>0.75497088590385242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51-411B-9498-6BA2C13E1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256576"/>
        <c:axId val="165274752"/>
      </c:barChart>
      <c:catAx>
        <c:axId val="165256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274752"/>
        <c:crosses val="autoZero"/>
        <c:auto val="1"/>
        <c:lblAlgn val="ctr"/>
        <c:lblOffset val="100"/>
        <c:noMultiLvlLbl val="0"/>
      </c:catAx>
      <c:valAx>
        <c:axId val="165274752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miljoner kronor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1652565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0.xml"/><Relationship Id="rId13" Type="http://schemas.openxmlformats.org/officeDocument/2006/relationships/chart" Target="../charts/chart35.xml"/><Relationship Id="rId18" Type="http://schemas.openxmlformats.org/officeDocument/2006/relationships/chart" Target="../charts/chart40.xml"/><Relationship Id="rId3" Type="http://schemas.openxmlformats.org/officeDocument/2006/relationships/chart" Target="../charts/chart25.xml"/><Relationship Id="rId21" Type="http://schemas.openxmlformats.org/officeDocument/2006/relationships/chart" Target="../charts/chart43.xml"/><Relationship Id="rId7" Type="http://schemas.openxmlformats.org/officeDocument/2006/relationships/chart" Target="../charts/chart29.xml"/><Relationship Id="rId12" Type="http://schemas.openxmlformats.org/officeDocument/2006/relationships/chart" Target="../charts/chart34.xml"/><Relationship Id="rId17" Type="http://schemas.openxmlformats.org/officeDocument/2006/relationships/chart" Target="../charts/chart39.xml"/><Relationship Id="rId2" Type="http://schemas.openxmlformats.org/officeDocument/2006/relationships/chart" Target="../charts/chart24.xml"/><Relationship Id="rId16" Type="http://schemas.openxmlformats.org/officeDocument/2006/relationships/chart" Target="../charts/chart38.xml"/><Relationship Id="rId20" Type="http://schemas.openxmlformats.org/officeDocument/2006/relationships/chart" Target="../charts/chart42.xml"/><Relationship Id="rId1" Type="http://schemas.openxmlformats.org/officeDocument/2006/relationships/chart" Target="../charts/chart23.xml"/><Relationship Id="rId6" Type="http://schemas.openxmlformats.org/officeDocument/2006/relationships/chart" Target="../charts/chart28.xml"/><Relationship Id="rId11" Type="http://schemas.openxmlformats.org/officeDocument/2006/relationships/chart" Target="../charts/chart33.xml"/><Relationship Id="rId5" Type="http://schemas.openxmlformats.org/officeDocument/2006/relationships/chart" Target="../charts/chart27.xml"/><Relationship Id="rId15" Type="http://schemas.openxmlformats.org/officeDocument/2006/relationships/chart" Target="../charts/chart37.xml"/><Relationship Id="rId10" Type="http://schemas.openxmlformats.org/officeDocument/2006/relationships/chart" Target="../charts/chart32.xml"/><Relationship Id="rId19" Type="http://schemas.openxmlformats.org/officeDocument/2006/relationships/chart" Target="../charts/chart41.xml"/><Relationship Id="rId4" Type="http://schemas.openxmlformats.org/officeDocument/2006/relationships/chart" Target="../charts/chart26.xml"/><Relationship Id="rId9" Type="http://schemas.openxmlformats.org/officeDocument/2006/relationships/chart" Target="../charts/chart31.xml"/><Relationship Id="rId14" Type="http://schemas.openxmlformats.org/officeDocument/2006/relationships/chart" Target="../charts/chart36.xml"/><Relationship Id="rId22" Type="http://schemas.openxmlformats.org/officeDocument/2006/relationships/chart" Target="../charts/chart4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6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3.xml"/><Relationship Id="rId3" Type="http://schemas.openxmlformats.org/officeDocument/2006/relationships/chart" Target="../charts/chart48.xml"/><Relationship Id="rId7" Type="http://schemas.openxmlformats.org/officeDocument/2006/relationships/chart" Target="../charts/chart52.xml"/><Relationship Id="rId2" Type="http://schemas.openxmlformats.org/officeDocument/2006/relationships/chart" Target="../charts/chart47.xml"/><Relationship Id="rId1" Type="http://schemas.openxmlformats.org/officeDocument/2006/relationships/image" Target="../media/image4.png"/><Relationship Id="rId6" Type="http://schemas.openxmlformats.org/officeDocument/2006/relationships/chart" Target="../charts/chart51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Relationship Id="rId9" Type="http://schemas.openxmlformats.org/officeDocument/2006/relationships/chart" Target="../charts/chart5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1</xdr:col>
      <xdr:colOff>4000500</xdr:colOff>
      <xdr:row>43</xdr:row>
      <xdr:rowOff>66675</xdr:rowOff>
    </xdr:to>
    <xdr:pic>
      <xdr:nvPicPr>
        <xdr:cNvPr id="4" name="Bildobjekt 3" descr="logga liggan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91500"/>
          <a:ext cx="482917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38100</xdr:colOff>
      <xdr:row>178</xdr:row>
      <xdr:rowOff>95250</xdr:rowOff>
    </xdr:from>
    <xdr:to>
      <xdr:col>19</xdr:col>
      <xdr:colOff>476250</xdr:colOff>
      <xdr:row>179</xdr:row>
      <xdr:rowOff>152400</xdr:rowOff>
    </xdr:to>
    <xdr:pic>
      <xdr:nvPicPr>
        <xdr:cNvPr id="3" name="Bildobjekt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7725" y="28927425"/>
          <a:ext cx="14668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0</xdr:colOff>
      <xdr:row>176</xdr:row>
      <xdr:rowOff>0</xdr:rowOff>
    </xdr:from>
    <xdr:to>
      <xdr:col>33</xdr:col>
      <xdr:colOff>133350</xdr:colOff>
      <xdr:row>177</xdr:row>
      <xdr:rowOff>57150</xdr:rowOff>
    </xdr:to>
    <xdr:pic>
      <xdr:nvPicPr>
        <xdr:cNvPr id="4" name="Bildobjekt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64275" y="28594050"/>
          <a:ext cx="14668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301</xdr:row>
      <xdr:rowOff>0</xdr:rowOff>
    </xdr:from>
    <xdr:to>
      <xdr:col>16</xdr:col>
      <xdr:colOff>466725</xdr:colOff>
      <xdr:row>302</xdr:row>
      <xdr:rowOff>57150</xdr:rowOff>
    </xdr:to>
    <xdr:pic>
      <xdr:nvPicPr>
        <xdr:cNvPr id="4" name="Bildobjekt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48825150"/>
          <a:ext cx="14668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47625</xdr:colOff>
      <xdr:row>305</xdr:row>
      <xdr:rowOff>38100</xdr:rowOff>
    </xdr:from>
    <xdr:to>
      <xdr:col>11</xdr:col>
      <xdr:colOff>866775</xdr:colOff>
      <xdr:row>306</xdr:row>
      <xdr:rowOff>95250</xdr:rowOff>
    </xdr:to>
    <xdr:pic>
      <xdr:nvPicPr>
        <xdr:cNvPr id="5" name="Bildobjekt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49863375"/>
          <a:ext cx="14287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36886</xdr:rowOff>
    </xdr:from>
    <xdr:to>
      <xdr:col>7</xdr:col>
      <xdr:colOff>352426</xdr:colOff>
      <xdr:row>29</xdr:row>
      <xdr:rowOff>56994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542924</xdr:colOff>
      <xdr:row>8</xdr:row>
      <xdr:rowOff>16929</xdr:rowOff>
    </xdr:from>
    <xdr:to>
      <xdr:col>15</xdr:col>
      <xdr:colOff>368754</xdr:colOff>
      <xdr:row>29</xdr:row>
      <xdr:rowOff>30990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19686</xdr:colOff>
      <xdr:row>52</xdr:row>
      <xdr:rowOff>16208</xdr:rowOff>
    </xdr:from>
    <xdr:to>
      <xdr:col>15</xdr:col>
      <xdr:colOff>381000</xdr:colOff>
      <xdr:row>70</xdr:row>
      <xdr:rowOff>81643</xdr:rowOff>
    </xdr:to>
    <xdr:graphicFrame macro="">
      <xdr:nvGraphicFramePr>
        <xdr:cNvPr id="9" name="Diagra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608540</xdr:colOff>
      <xdr:row>30</xdr:row>
      <xdr:rowOff>144991</xdr:rowOff>
    </xdr:from>
    <xdr:to>
      <xdr:col>15</xdr:col>
      <xdr:colOff>394609</xdr:colOff>
      <xdr:row>50</xdr:row>
      <xdr:rowOff>33867</xdr:rowOff>
    </xdr:to>
    <xdr:graphicFrame macro="">
      <xdr:nvGraphicFramePr>
        <xdr:cNvPr id="10" name="Diagra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19141</xdr:colOff>
      <xdr:row>52</xdr:row>
      <xdr:rowOff>3053</xdr:rowOff>
    </xdr:from>
    <xdr:to>
      <xdr:col>23</xdr:col>
      <xdr:colOff>435428</xdr:colOff>
      <xdr:row>70</xdr:row>
      <xdr:rowOff>122464</xdr:rowOff>
    </xdr:to>
    <xdr:graphicFrame macro="">
      <xdr:nvGraphicFramePr>
        <xdr:cNvPr id="11" name="Diagram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2933</xdr:colOff>
      <xdr:row>31</xdr:row>
      <xdr:rowOff>13184</xdr:rowOff>
    </xdr:from>
    <xdr:to>
      <xdr:col>23</xdr:col>
      <xdr:colOff>408214</xdr:colOff>
      <xdr:row>50</xdr:row>
      <xdr:rowOff>40821</xdr:rowOff>
    </xdr:to>
    <xdr:graphicFrame macro="">
      <xdr:nvGraphicFramePr>
        <xdr:cNvPr id="12" name="Diagra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11763</xdr:colOff>
      <xdr:row>72</xdr:row>
      <xdr:rowOff>99876</xdr:rowOff>
    </xdr:from>
    <xdr:to>
      <xdr:col>15</xdr:col>
      <xdr:colOff>353786</xdr:colOff>
      <xdr:row>93</xdr:row>
      <xdr:rowOff>136072</xdr:rowOff>
    </xdr:to>
    <xdr:graphicFrame macro="">
      <xdr:nvGraphicFramePr>
        <xdr:cNvPr id="13" name="Diagra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40488</xdr:colOff>
      <xdr:row>118</xdr:row>
      <xdr:rowOff>7771</xdr:rowOff>
    </xdr:from>
    <xdr:to>
      <xdr:col>15</xdr:col>
      <xdr:colOff>367393</xdr:colOff>
      <xdr:row>138</xdr:row>
      <xdr:rowOff>26611</xdr:rowOff>
    </xdr:to>
    <xdr:graphicFrame macro="">
      <xdr:nvGraphicFramePr>
        <xdr:cNvPr id="14" name="Diagra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72</xdr:row>
      <xdr:rowOff>64347</xdr:rowOff>
    </xdr:from>
    <xdr:to>
      <xdr:col>7</xdr:col>
      <xdr:colOff>326571</xdr:colOff>
      <xdr:row>93</xdr:row>
      <xdr:rowOff>127000</xdr:rowOff>
    </xdr:to>
    <xdr:graphicFrame macro="">
      <xdr:nvGraphicFramePr>
        <xdr:cNvPr id="15" name="Diagram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</xdr:colOff>
      <xdr:row>140</xdr:row>
      <xdr:rowOff>10553</xdr:rowOff>
    </xdr:from>
    <xdr:to>
      <xdr:col>7</xdr:col>
      <xdr:colOff>312965</xdr:colOff>
      <xdr:row>161</xdr:row>
      <xdr:rowOff>84848</xdr:rowOff>
    </xdr:to>
    <xdr:graphicFrame macro="">
      <xdr:nvGraphicFramePr>
        <xdr:cNvPr id="16" name="Diagram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25793</xdr:colOff>
      <xdr:row>72</xdr:row>
      <xdr:rowOff>113182</xdr:rowOff>
    </xdr:from>
    <xdr:to>
      <xdr:col>23</xdr:col>
      <xdr:colOff>381000</xdr:colOff>
      <xdr:row>93</xdr:row>
      <xdr:rowOff>122465</xdr:rowOff>
    </xdr:to>
    <xdr:graphicFrame macro="">
      <xdr:nvGraphicFramePr>
        <xdr:cNvPr id="17" name="Diagram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21169</xdr:colOff>
      <xdr:row>118</xdr:row>
      <xdr:rowOff>16720</xdr:rowOff>
    </xdr:from>
    <xdr:to>
      <xdr:col>7</xdr:col>
      <xdr:colOff>312965</xdr:colOff>
      <xdr:row>138</xdr:row>
      <xdr:rowOff>19049</xdr:rowOff>
    </xdr:to>
    <xdr:graphicFrame macro="">
      <xdr:nvGraphicFramePr>
        <xdr:cNvPr id="18" name="Diagram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10100</xdr:colOff>
      <xdr:row>95</xdr:row>
      <xdr:rowOff>100419</xdr:rowOff>
    </xdr:from>
    <xdr:to>
      <xdr:col>7</xdr:col>
      <xdr:colOff>312964</xdr:colOff>
      <xdr:row>116</xdr:row>
      <xdr:rowOff>93435</xdr:rowOff>
    </xdr:to>
    <xdr:graphicFrame macro="">
      <xdr:nvGraphicFramePr>
        <xdr:cNvPr id="19" name="Diagram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20107</xdr:colOff>
      <xdr:row>95</xdr:row>
      <xdr:rowOff>102897</xdr:rowOff>
    </xdr:from>
    <xdr:to>
      <xdr:col>23</xdr:col>
      <xdr:colOff>367393</xdr:colOff>
      <xdr:row>116</xdr:row>
      <xdr:rowOff>81643</xdr:rowOff>
    </xdr:to>
    <xdr:graphicFrame macro="">
      <xdr:nvGraphicFramePr>
        <xdr:cNvPr id="21" name="Diagram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6926</xdr:colOff>
      <xdr:row>95</xdr:row>
      <xdr:rowOff>92076</xdr:rowOff>
    </xdr:from>
    <xdr:to>
      <xdr:col>15</xdr:col>
      <xdr:colOff>353786</xdr:colOff>
      <xdr:row>116</xdr:row>
      <xdr:rowOff>108857</xdr:rowOff>
    </xdr:to>
    <xdr:graphicFrame macro="">
      <xdr:nvGraphicFramePr>
        <xdr:cNvPr id="23" name="Diagram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608936</xdr:colOff>
      <xdr:row>118</xdr:row>
      <xdr:rowOff>38463</xdr:rowOff>
    </xdr:from>
    <xdr:to>
      <xdr:col>23</xdr:col>
      <xdr:colOff>353786</xdr:colOff>
      <xdr:row>138</xdr:row>
      <xdr:rowOff>73177</xdr:rowOff>
    </xdr:to>
    <xdr:graphicFrame macro="">
      <xdr:nvGraphicFramePr>
        <xdr:cNvPr id="24" name="Diagram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</xdr:col>
      <xdr:colOff>15996</xdr:colOff>
      <xdr:row>163</xdr:row>
      <xdr:rowOff>139398</xdr:rowOff>
    </xdr:from>
    <xdr:to>
      <xdr:col>15</xdr:col>
      <xdr:colOff>340180</xdr:colOff>
      <xdr:row>187</xdr:row>
      <xdr:rowOff>21468</xdr:rowOff>
    </xdr:to>
    <xdr:graphicFrame macro="">
      <xdr:nvGraphicFramePr>
        <xdr:cNvPr id="25" name="Diagram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16</xdr:col>
      <xdr:colOff>13608</xdr:colOff>
      <xdr:row>140</xdr:row>
      <xdr:rowOff>454</xdr:rowOff>
    </xdr:from>
    <xdr:to>
      <xdr:col>23</xdr:col>
      <xdr:colOff>367394</xdr:colOff>
      <xdr:row>162</xdr:row>
      <xdr:rowOff>149678</xdr:rowOff>
    </xdr:to>
    <xdr:graphicFrame macro="">
      <xdr:nvGraphicFramePr>
        <xdr:cNvPr id="26" name="Diagram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609903</xdr:colOff>
      <xdr:row>140</xdr:row>
      <xdr:rowOff>15724</xdr:rowOff>
    </xdr:from>
    <xdr:to>
      <xdr:col>15</xdr:col>
      <xdr:colOff>353786</xdr:colOff>
      <xdr:row>161</xdr:row>
      <xdr:rowOff>146353</xdr:rowOff>
    </xdr:to>
    <xdr:graphicFrame macro="">
      <xdr:nvGraphicFramePr>
        <xdr:cNvPr id="27" name="Diagram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16</xdr:col>
      <xdr:colOff>13607</xdr:colOff>
      <xdr:row>8</xdr:row>
      <xdr:rowOff>58961</xdr:rowOff>
    </xdr:from>
    <xdr:to>
      <xdr:col>23</xdr:col>
      <xdr:colOff>435428</xdr:colOff>
      <xdr:row>29</xdr:row>
      <xdr:rowOff>68486</xdr:rowOff>
    </xdr:to>
    <xdr:graphicFrame macro="">
      <xdr:nvGraphicFramePr>
        <xdr:cNvPr id="28" name="Diagram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30</xdr:row>
      <xdr:rowOff>148166</xdr:rowOff>
    </xdr:from>
    <xdr:to>
      <xdr:col>7</xdr:col>
      <xdr:colOff>317501</xdr:colOff>
      <xdr:row>50</xdr:row>
      <xdr:rowOff>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0</xdr:colOff>
      <xdr:row>51</xdr:row>
      <xdr:rowOff>147863</xdr:rowOff>
    </xdr:from>
    <xdr:to>
      <xdr:col>7</xdr:col>
      <xdr:colOff>326571</xdr:colOff>
      <xdr:row>70</xdr:row>
      <xdr:rowOff>43844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49139</xdr:rowOff>
    </xdr:from>
    <xdr:to>
      <xdr:col>7</xdr:col>
      <xdr:colOff>419100</xdr:colOff>
      <xdr:row>27</xdr:row>
      <xdr:rowOff>114301</xdr:rowOff>
    </xdr:to>
    <xdr:graphicFrame macro="">
      <xdr:nvGraphicFramePr>
        <xdr:cNvPr id="6" name="Diagra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18748</xdr:colOff>
      <xdr:row>7</xdr:row>
      <xdr:rowOff>34471</xdr:rowOff>
    </xdr:from>
    <xdr:to>
      <xdr:col>15</xdr:col>
      <xdr:colOff>500592</xdr:colOff>
      <xdr:row>27</xdr:row>
      <xdr:rowOff>125942</xdr:rowOff>
    </xdr:to>
    <xdr:graphicFrame macro="">
      <xdr:nvGraphicFramePr>
        <xdr:cNvPr id="8" name="Diagra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31750</xdr:colOff>
      <xdr:row>7</xdr:row>
      <xdr:rowOff>31748</xdr:rowOff>
    </xdr:from>
    <xdr:to>
      <xdr:col>23</xdr:col>
      <xdr:colOff>447675</xdr:colOff>
      <xdr:row>27</xdr:row>
      <xdr:rowOff>123825</xdr:rowOff>
    </xdr:to>
    <xdr:graphicFrame macro="">
      <xdr:nvGraphicFramePr>
        <xdr:cNvPr id="9" name="Diagra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7</xdr:col>
      <xdr:colOff>419100</xdr:colOff>
      <xdr:row>48</xdr:row>
      <xdr:rowOff>97367</xdr:rowOff>
    </xdr:to>
    <xdr:graphicFrame macro="">
      <xdr:nvGraphicFramePr>
        <xdr:cNvPr id="10" name="Diagra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22225</xdr:colOff>
      <xdr:row>29</xdr:row>
      <xdr:rowOff>16933</xdr:rowOff>
    </xdr:from>
    <xdr:to>
      <xdr:col>15</xdr:col>
      <xdr:colOff>466725</xdr:colOff>
      <xdr:row>48</xdr:row>
      <xdr:rowOff>66675</xdr:rowOff>
    </xdr:to>
    <xdr:graphicFrame macro="">
      <xdr:nvGraphicFramePr>
        <xdr:cNvPr id="11" name="Diagram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25400</xdr:colOff>
      <xdr:row>29</xdr:row>
      <xdr:rowOff>21166</xdr:rowOff>
    </xdr:from>
    <xdr:to>
      <xdr:col>23</xdr:col>
      <xdr:colOff>438150</xdr:colOff>
      <xdr:row>48</xdr:row>
      <xdr:rowOff>76200</xdr:rowOff>
    </xdr:to>
    <xdr:graphicFrame macro="">
      <xdr:nvGraphicFramePr>
        <xdr:cNvPr id="12" name="Diagra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</xdr:colOff>
      <xdr:row>50</xdr:row>
      <xdr:rowOff>9524</xdr:rowOff>
    </xdr:from>
    <xdr:to>
      <xdr:col>7</xdr:col>
      <xdr:colOff>409576</xdr:colOff>
      <xdr:row>69</xdr:row>
      <xdr:rowOff>55032</xdr:rowOff>
    </xdr:to>
    <xdr:graphicFrame macro="">
      <xdr:nvGraphicFramePr>
        <xdr:cNvPr id="13" name="Diagra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9526</xdr:colOff>
      <xdr:row>50</xdr:row>
      <xdr:rowOff>8468</xdr:rowOff>
    </xdr:from>
    <xdr:to>
      <xdr:col>15</xdr:col>
      <xdr:colOff>447676</xdr:colOff>
      <xdr:row>69</xdr:row>
      <xdr:rowOff>76201</xdr:rowOff>
    </xdr:to>
    <xdr:graphicFrame macro="">
      <xdr:nvGraphicFramePr>
        <xdr:cNvPr id="14" name="Diagra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28575</xdr:colOff>
      <xdr:row>50</xdr:row>
      <xdr:rowOff>32808</xdr:rowOff>
    </xdr:from>
    <xdr:to>
      <xdr:col>23</xdr:col>
      <xdr:colOff>447675</xdr:colOff>
      <xdr:row>69</xdr:row>
      <xdr:rowOff>76200</xdr:rowOff>
    </xdr:to>
    <xdr:graphicFrame macro="">
      <xdr:nvGraphicFramePr>
        <xdr:cNvPr id="15" name="Diagram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</xdr:colOff>
      <xdr:row>70</xdr:row>
      <xdr:rowOff>83606</xdr:rowOff>
    </xdr:from>
    <xdr:to>
      <xdr:col>7</xdr:col>
      <xdr:colOff>409576</xdr:colOff>
      <xdr:row>91</xdr:row>
      <xdr:rowOff>104774</xdr:rowOff>
    </xdr:to>
    <xdr:graphicFrame macro="">
      <xdr:nvGraphicFramePr>
        <xdr:cNvPr id="16" name="Diagram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114</xdr:row>
      <xdr:rowOff>15422</xdr:rowOff>
    </xdr:from>
    <xdr:to>
      <xdr:col>7</xdr:col>
      <xdr:colOff>381000</xdr:colOff>
      <xdr:row>134</xdr:row>
      <xdr:rowOff>57150</xdr:rowOff>
    </xdr:to>
    <xdr:graphicFrame macro="">
      <xdr:nvGraphicFramePr>
        <xdr:cNvPr id="17" name="Diagram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17993</xdr:colOff>
      <xdr:row>70</xdr:row>
      <xdr:rowOff>82549</xdr:rowOff>
    </xdr:from>
    <xdr:to>
      <xdr:col>15</xdr:col>
      <xdr:colOff>466725</xdr:colOff>
      <xdr:row>91</xdr:row>
      <xdr:rowOff>85726</xdr:rowOff>
    </xdr:to>
    <xdr:graphicFrame macro="">
      <xdr:nvGraphicFramePr>
        <xdr:cNvPr id="18" name="Diagram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16</xdr:col>
      <xdr:colOff>33867</xdr:colOff>
      <xdr:row>93</xdr:row>
      <xdr:rowOff>30691</xdr:rowOff>
    </xdr:from>
    <xdr:to>
      <xdr:col>23</xdr:col>
      <xdr:colOff>447675</xdr:colOff>
      <xdr:row>112</xdr:row>
      <xdr:rowOff>123825</xdr:rowOff>
    </xdr:to>
    <xdr:graphicFrame macro="">
      <xdr:nvGraphicFramePr>
        <xdr:cNvPr id="19" name="Diagram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13758</xdr:colOff>
      <xdr:row>93</xdr:row>
      <xdr:rowOff>38100</xdr:rowOff>
    </xdr:from>
    <xdr:to>
      <xdr:col>15</xdr:col>
      <xdr:colOff>485775</xdr:colOff>
      <xdr:row>112</xdr:row>
      <xdr:rowOff>95250</xdr:rowOff>
    </xdr:to>
    <xdr:graphicFrame macro="">
      <xdr:nvGraphicFramePr>
        <xdr:cNvPr id="20" name="Diagra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54428</xdr:colOff>
      <xdr:row>113</xdr:row>
      <xdr:rowOff>131837</xdr:rowOff>
    </xdr:from>
    <xdr:to>
      <xdr:col>15</xdr:col>
      <xdr:colOff>504825</xdr:colOff>
      <xdr:row>134</xdr:row>
      <xdr:rowOff>133350</xdr:rowOff>
    </xdr:to>
    <xdr:graphicFrame macro="">
      <xdr:nvGraphicFramePr>
        <xdr:cNvPr id="21" name="Diagram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16</xdr:col>
      <xdr:colOff>34927</xdr:colOff>
      <xdr:row>70</xdr:row>
      <xdr:rowOff>101601</xdr:rowOff>
    </xdr:from>
    <xdr:to>
      <xdr:col>23</xdr:col>
      <xdr:colOff>438151</xdr:colOff>
      <xdr:row>91</xdr:row>
      <xdr:rowOff>85725</xdr:rowOff>
    </xdr:to>
    <xdr:graphicFrame macro="">
      <xdr:nvGraphicFramePr>
        <xdr:cNvPr id="22" name="Diagram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93</xdr:row>
      <xdr:rowOff>9525</xdr:rowOff>
    </xdr:from>
    <xdr:to>
      <xdr:col>7</xdr:col>
      <xdr:colOff>419100</xdr:colOff>
      <xdr:row>112</xdr:row>
      <xdr:rowOff>112182</xdr:rowOff>
    </xdr:to>
    <xdr:graphicFrame macro="">
      <xdr:nvGraphicFramePr>
        <xdr:cNvPr id="24" name="Diagram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16</xdr:col>
      <xdr:colOff>11944</xdr:colOff>
      <xdr:row>113</xdr:row>
      <xdr:rowOff>155574</xdr:rowOff>
    </xdr:from>
    <xdr:to>
      <xdr:col>23</xdr:col>
      <xdr:colOff>483961</xdr:colOff>
      <xdr:row>134</xdr:row>
      <xdr:rowOff>42636</xdr:rowOff>
    </xdr:to>
    <xdr:graphicFrame macro="">
      <xdr:nvGraphicFramePr>
        <xdr:cNvPr id="25" name="Diagram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8</xdr:col>
      <xdr:colOff>26006</xdr:colOff>
      <xdr:row>135</xdr:row>
      <xdr:rowOff>161924</xdr:rowOff>
    </xdr:from>
    <xdr:to>
      <xdr:col>15</xdr:col>
      <xdr:colOff>466726</xdr:colOff>
      <xdr:row>157</xdr:row>
      <xdr:rowOff>57149</xdr:rowOff>
    </xdr:to>
    <xdr:graphicFrame macro="">
      <xdr:nvGraphicFramePr>
        <xdr:cNvPr id="31" name="Diagram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0</xdr:colOff>
      <xdr:row>135</xdr:row>
      <xdr:rowOff>104775</xdr:rowOff>
    </xdr:from>
    <xdr:to>
      <xdr:col>7</xdr:col>
      <xdr:colOff>333375</xdr:colOff>
      <xdr:row>157</xdr:row>
      <xdr:rowOff>73932</xdr:rowOff>
    </xdr:to>
    <xdr:graphicFrame macro="">
      <xdr:nvGraphicFramePr>
        <xdr:cNvPr id="32" name="Diagram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16</xdr:col>
      <xdr:colOff>38101</xdr:colOff>
      <xdr:row>136</xdr:row>
      <xdr:rowOff>95250</xdr:rowOff>
    </xdr:from>
    <xdr:to>
      <xdr:col>23</xdr:col>
      <xdr:colOff>466725</xdr:colOff>
      <xdr:row>156</xdr:row>
      <xdr:rowOff>106134</xdr:rowOff>
    </xdr:to>
    <xdr:graphicFrame macro="">
      <xdr:nvGraphicFramePr>
        <xdr:cNvPr id="33" name="Diagram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460980</xdr:colOff>
      <xdr:row>158</xdr:row>
      <xdr:rowOff>56547</xdr:rowOff>
    </xdr:from>
    <xdr:to>
      <xdr:col>15</xdr:col>
      <xdr:colOff>560010</xdr:colOff>
      <xdr:row>180</xdr:row>
      <xdr:rowOff>126849</xdr:rowOff>
    </xdr:to>
    <xdr:graphicFrame macro="">
      <xdr:nvGraphicFramePr>
        <xdr:cNvPr id="34" name="Diagram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0</xdr:row>
      <xdr:rowOff>142876</xdr:rowOff>
    </xdr:from>
    <xdr:to>
      <xdr:col>17</xdr:col>
      <xdr:colOff>337185</xdr:colOff>
      <xdr:row>30</xdr:row>
      <xdr:rowOff>133351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64</xdr:row>
      <xdr:rowOff>0</xdr:rowOff>
    </xdr:from>
    <xdr:to>
      <xdr:col>16</xdr:col>
      <xdr:colOff>247650</xdr:colOff>
      <xdr:row>65</xdr:row>
      <xdr:rowOff>57150</xdr:rowOff>
    </xdr:to>
    <xdr:pic>
      <xdr:nvPicPr>
        <xdr:cNvPr id="4" name="Bildobjekt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4675" y="10306050"/>
          <a:ext cx="14668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</xdr:colOff>
      <xdr:row>5</xdr:row>
      <xdr:rowOff>34290</xdr:rowOff>
    </xdr:from>
    <xdr:to>
      <xdr:col>7</xdr:col>
      <xdr:colOff>116205</xdr:colOff>
      <xdr:row>35</xdr:row>
      <xdr:rowOff>133350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57150</xdr:colOff>
      <xdr:row>67</xdr:row>
      <xdr:rowOff>47625</xdr:rowOff>
    </xdr:from>
    <xdr:to>
      <xdr:col>17</xdr:col>
      <xdr:colOff>304800</xdr:colOff>
      <xdr:row>68</xdr:row>
      <xdr:rowOff>104775</xdr:rowOff>
    </xdr:to>
    <xdr:pic>
      <xdr:nvPicPr>
        <xdr:cNvPr id="3" name="Bildobjekt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11706225"/>
          <a:ext cx="14668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47625</xdr:colOff>
      <xdr:row>67</xdr:row>
      <xdr:rowOff>57150</xdr:rowOff>
    </xdr:from>
    <xdr:to>
      <xdr:col>30</xdr:col>
      <xdr:colOff>295275</xdr:colOff>
      <xdr:row>68</xdr:row>
      <xdr:rowOff>114300</xdr:rowOff>
    </xdr:to>
    <xdr:pic>
      <xdr:nvPicPr>
        <xdr:cNvPr id="4" name="Bildobjekt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78275" y="11715750"/>
          <a:ext cx="14668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46</xdr:col>
      <xdr:colOff>74295</xdr:colOff>
      <xdr:row>6</xdr:row>
      <xdr:rowOff>22860</xdr:rowOff>
    </xdr:from>
    <xdr:to>
      <xdr:col>50</xdr:col>
      <xdr:colOff>392430</xdr:colOff>
      <xdr:row>44</xdr:row>
      <xdr:rowOff>156210</xdr:rowOff>
    </xdr:to>
    <xdr:pic>
      <xdr:nvPicPr>
        <xdr:cNvPr id="3" name="Bildobjekt 2" descr="SWE-Map NUTS1-NUTS2,2.sv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73795" y="1527810"/>
          <a:ext cx="2756535" cy="6286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38099</xdr:colOff>
      <xdr:row>6</xdr:row>
      <xdr:rowOff>14286</xdr:rowOff>
    </xdr:from>
    <xdr:to>
      <xdr:col>3</xdr:col>
      <xdr:colOff>1333500</xdr:colOff>
      <xdr:row>21</xdr:row>
      <xdr:rowOff>83819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1434465</xdr:colOff>
      <xdr:row>6</xdr:row>
      <xdr:rowOff>38100</xdr:rowOff>
    </xdr:from>
    <xdr:to>
      <xdr:col>3</xdr:col>
      <xdr:colOff>5699761</xdr:colOff>
      <xdr:row>21</xdr:row>
      <xdr:rowOff>95250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22</xdr:row>
      <xdr:rowOff>47625</xdr:rowOff>
    </xdr:from>
    <xdr:to>
      <xdr:col>3</xdr:col>
      <xdr:colOff>1325880</xdr:colOff>
      <xdr:row>38</xdr:row>
      <xdr:rowOff>114300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1442085</xdr:colOff>
      <xdr:row>22</xdr:row>
      <xdr:rowOff>45721</xdr:rowOff>
    </xdr:from>
    <xdr:to>
      <xdr:col>3</xdr:col>
      <xdr:colOff>5707381</xdr:colOff>
      <xdr:row>38</xdr:row>
      <xdr:rowOff>152401</xdr:rowOff>
    </xdr:to>
    <xdr:graphicFrame macro="">
      <xdr:nvGraphicFramePr>
        <xdr:cNvPr id="7" name="Diagra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</xdr:colOff>
      <xdr:row>39</xdr:row>
      <xdr:rowOff>30479</xdr:rowOff>
    </xdr:from>
    <xdr:to>
      <xdr:col>3</xdr:col>
      <xdr:colOff>1325881</xdr:colOff>
      <xdr:row>56</xdr:row>
      <xdr:rowOff>30479</xdr:rowOff>
    </xdr:to>
    <xdr:graphicFrame macro="">
      <xdr:nvGraphicFramePr>
        <xdr:cNvPr id="8" name="Diagra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1476375</xdr:colOff>
      <xdr:row>39</xdr:row>
      <xdr:rowOff>43815</xdr:rowOff>
    </xdr:from>
    <xdr:to>
      <xdr:col>3</xdr:col>
      <xdr:colOff>5692140</xdr:colOff>
      <xdr:row>56</xdr:row>
      <xdr:rowOff>53340</xdr:rowOff>
    </xdr:to>
    <xdr:graphicFrame macro="">
      <xdr:nvGraphicFramePr>
        <xdr:cNvPr id="9" name="Diagra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3</xdr:col>
      <xdr:colOff>1295400</xdr:colOff>
      <xdr:row>74</xdr:row>
      <xdr:rowOff>9525</xdr:rowOff>
    </xdr:to>
    <xdr:graphicFrame macro="">
      <xdr:nvGraphicFramePr>
        <xdr:cNvPr id="10" name="Diagra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1485900</xdr:colOff>
      <xdr:row>56</xdr:row>
      <xdr:rowOff>152400</xdr:rowOff>
    </xdr:from>
    <xdr:to>
      <xdr:col>3</xdr:col>
      <xdr:colOff>5699760</xdr:colOff>
      <xdr:row>74</xdr:row>
      <xdr:rowOff>0</xdr:rowOff>
    </xdr:to>
    <xdr:graphicFrame macro="">
      <xdr:nvGraphicFramePr>
        <xdr:cNvPr id="11" name="Diagram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142875</xdr:colOff>
          <xdr:row>60</xdr:row>
          <xdr:rowOff>285750</xdr:rowOff>
        </xdr:from>
        <xdr:to>
          <xdr:col>23</xdr:col>
          <xdr:colOff>9525</xdr:colOff>
          <xdr:row>60</xdr:row>
          <xdr:rowOff>533400</xdr:rowOff>
        </xdr:to>
        <xdr:sp macro="" textlink="">
          <xdr:nvSpPr>
            <xdr:cNvPr id="9217" name="Picture 14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tabSelected="1" workbookViewId="0">
      <selection activeCell="B4" sqref="B4"/>
    </sheetView>
  </sheetViews>
  <sheetFormatPr defaultRowHeight="12.75" x14ac:dyDescent="0.2"/>
  <cols>
    <col min="1" max="1" width="12.42578125" bestFit="1" customWidth="1"/>
    <col min="2" max="2" width="122.7109375" bestFit="1" customWidth="1"/>
  </cols>
  <sheetData>
    <row r="1" spans="1:2" x14ac:dyDescent="0.2">
      <c r="A1" s="10" t="s">
        <v>0</v>
      </c>
      <c r="B1" s="11" t="s">
        <v>1</v>
      </c>
    </row>
    <row r="2" spans="1:2" x14ac:dyDescent="0.2">
      <c r="A2" s="12" t="s">
        <v>690</v>
      </c>
      <c r="B2" s="13" t="s">
        <v>2</v>
      </c>
    </row>
    <row r="3" spans="1:2" ht="14.25" x14ac:dyDescent="0.2">
      <c r="A3" s="105"/>
      <c r="B3" s="106"/>
    </row>
    <row r="4" spans="1:2" ht="15.75" x14ac:dyDescent="0.25">
      <c r="A4" s="2">
        <v>1</v>
      </c>
      <c r="B4" s="3" t="s">
        <v>1106</v>
      </c>
    </row>
    <row r="5" spans="1:2" ht="15" x14ac:dyDescent="0.2">
      <c r="A5" s="4">
        <v>1</v>
      </c>
      <c r="B5" s="5" t="s">
        <v>691</v>
      </c>
    </row>
    <row r="6" spans="1:2" ht="15" x14ac:dyDescent="0.25">
      <c r="A6" s="6"/>
      <c r="B6" s="7"/>
    </row>
    <row r="7" spans="1:2" ht="15.75" x14ac:dyDescent="0.25">
      <c r="A7" s="2">
        <v>2</v>
      </c>
      <c r="B7" s="3" t="s">
        <v>746</v>
      </c>
    </row>
    <row r="8" spans="1:2" ht="14.25" x14ac:dyDescent="0.2">
      <c r="A8" s="4">
        <v>2</v>
      </c>
      <c r="B8" s="191" t="s">
        <v>747</v>
      </c>
    </row>
    <row r="9" spans="1:2" ht="15" x14ac:dyDescent="0.2">
      <c r="A9" s="4"/>
      <c r="B9" s="5"/>
    </row>
    <row r="10" spans="1:2" ht="15.75" x14ac:dyDescent="0.25">
      <c r="A10" s="2">
        <v>3</v>
      </c>
      <c r="B10" s="3" t="s">
        <v>748</v>
      </c>
    </row>
    <row r="11" spans="1:2" ht="14.25" x14ac:dyDescent="0.2">
      <c r="A11" s="4">
        <v>3</v>
      </c>
      <c r="B11" s="191" t="s">
        <v>749</v>
      </c>
    </row>
    <row r="12" spans="1:2" ht="15" x14ac:dyDescent="0.2">
      <c r="A12" s="4"/>
      <c r="B12" s="5"/>
    </row>
    <row r="13" spans="1:2" ht="15.75" x14ac:dyDescent="0.25">
      <c r="A13" s="2">
        <v>4</v>
      </c>
      <c r="B13" s="3" t="s">
        <v>1107</v>
      </c>
    </row>
    <row r="14" spans="1:2" ht="15" x14ac:dyDescent="0.2">
      <c r="A14" s="4">
        <v>4</v>
      </c>
      <c r="B14" s="5" t="s">
        <v>694</v>
      </c>
    </row>
    <row r="15" spans="1:2" x14ac:dyDescent="0.2">
      <c r="A15" s="8"/>
      <c r="B15" s="9"/>
    </row>
    <row r="16" spans="1:2" ht="15.75" x14ac:dyDescent="0.25">
      <c r="A16" s="2">
        <v>5</v>
      </c>
      <c r="B16" s="3" t="s">
        <v>1108</v>
      </c>
    </row>
    <row r="17" spans="1:2" ht="15" x14ac:dyDescent="0.2">
      <c r="A17" s="4">
        <v>5</v>
      </c>
      <c r="B17" s="5" t="s">
        <v>697</v>
      </c>
    </row>
    <row r="18" spans="1:2" ht="15" x14ac:dyDescent="0.2">
      <c r="A18" s="154"/>
      <c r="B18" s="5"/>
    </row>
    <row r="19" spans="1:2" ht="15.75" x14ac:dyDescent="0.25">
      <c r="A19" s="2">
        <v>6</v>
      </c>
      <c r="B19" s="3" t="s">
        <v>1109</v>
      </c>
    </row>
    <row r="20" spans="1:2" ht="15" x14ac:dyDescent="0.2">
      <c r="A20" s="4">
        <v>6</v>
      </c>
      <c r="B20" s="5" t="s">
        <v>705</v>
      </c>
    </row>
    <row r="21" spans="1:2" ht="15" x14ac:dyDescent="0.2">
      <c r="A21" s="154"/>
      <c r="B21" s="5"/>
    </row>
    <row r="22" spans="1:2" ht="15.75" x14ac:dyDescent="0.25">
      <c r="A22" s="2">
        <v>7</v>
      </c>
      <c r="B22" s="3" t="s">
        <v>1110</v>
      </c>
    </row>
    <row r="23" spans="1:2" ht="15" x14ac:dyDescent="0.2">
      <c r="A23" s="4">
        <v>7</v>
      </c>
      <c r="B23" s="5" t="s">
        <v>706</v>
      </c>
    </row>
    <row r="24" spans="1:2" ht="15" x14ac:dyDescent="0.2">
      <c r="A24" s="154"/>
      <c r="B24" s="5"/>
    </row>
    <row r="25" spans="1:2" ht="15.75" x14ac:dyDescent="0.25">
      <c r="A25" s="2">
        <v>8</v>
      </c>
      <c r="B25" s="3" t="s">
        <v>739</v>
      </c>
    </row>
    <row r="26" spans="1:2" ht="15" x14ac:dyDescent="0.2">
      <c r="A26" s="4">
        <v>8</v>
      </c>
      <c r="B26" s="5" t="s">
        <v>740</v>
      </c>
    </row>
    <row r="27" spans="1:2" x14ac:dyDescent="0.2">
      <c r="A27" s="155"/>
      <c r="B27" s="107"/>
    </row>
    <row r="29" spans="1:2" ht="15" x14ac:dyDescent="0.25">
      <c r="B29" s="160"/>
    </row>
    <row r="30" spans="1:2" ht="30" x14ac:dyDescent="0.25">
      <c r="A30" s="156" t="s">
        <v>692</v>
      </c>
      <c r="B30" s="264" t="s">
        <v>1083</v>
      </c>
    </row>
    <row r="31" spans="1:2" ht="15" x14ac:dyDescent="0.25">
      <c r="A31" s="109"/>
      <c r="B31" s="265"/>
    </row>
    <row r="32" spans="1:2" ht="15" x14ac:dyDescent="0.25">
      <c r="A32" s="108" t="s">
        <v>686</v>
      </c>
      <c r="B32" s="108" t="s">
        <v>687</v>
      </c>
    </row>
    <row r="33" spans="1:2" ht="15" x14ac:dyDescent="0.25">
      <c r="A33" s="109"/>
      <c r="B33" s="265"/>
    </row>
    <row r="34" spans="1:2" ht="15" x14ac:dyDescent="0.25">
      <c r="A34" s="108" t="s">
        <v>689</v>
      </c>
      <c r="B34" s="108" t="s">
        <v>1084</v>
      </c>
    </row>
    <row r="35" spans="1:2" ht="15" x14ac:dyDescent="0.25">
      <c r="B35" s="108" t="s">
        <v>1085</v>
      </c>
    </row>
    <row r="36" spans="1:2" ht="15" x14ac:dyDescent="0.25">
      <c r="B36" s="108" t="s">
        <v>1086</v>
      </c>
    </row>
    <row r="40" spans="1:2" ht="14.25" x14ac:dyDescent="0.2">
      <c r="A40" s="167"/>
    </row>
  </sheetData>
  <hyperlinks>
    <hyperlink ref="B4" location="'1'!A1" display="Utsläpp av växthusgaser, Bruttoregionprodukt och sysselsättning, per bransch (SNI 2007), Län (T)"/>
    <hyperlink ref="B5" location="'1'!A1" display="Emissions of Greenhouse gases, Gross Regional Product and employment, by industry (NACE rev 2) and county"/>
    <hyperlink ref="B7" location="'2'!A1" display="Utsläpp av växthusgaser per capita, per kommun (T)"/>
    <hyperlink ref="B8" location="'2'!A1" display="Emissions of Greenhouse gases per capita, by municipality (T)"/>
    <hyperlink ref="B10" location="'3'!A1" display="Utsläpp av växthusgaser per bruttoregionprodukt, per kommun (T)"/>
    <hyperlink ref="B11" location="'3'!A1" display="Emissions of Greenhouse gases per Gross Regional Product, by municipality (T)"/>
    <hyperlink ref="B13" location="'4'!A1" display="Växthusgaser per Bruttoregionprodukt, intensiteter, ton per miljoner kronor, per län och branschaggregat (SNI2007) (T)(D)"/>
    <hyperlink ref="B14" location="'4'!A1" display="Emissions of Greenhouse gases per Gross Regional Product, intensities tonnes per SEK million, municipality and industry aggregate (NACE rev 2) (T)(F)"/>
    <hyperlink ref="B25" location="'8'!A1" display="Utsläpp av växthusgaser från vägtrafik per körd Km, per bransch (SNI 2007) och riksområde (NUTS 2) (T)(D)"/>
    <hyperlink ref="B26" location="'8'!A1" display="Greenhouse gas emissions from road transport per Km driven, by industry (NACE rev 2) and region (NUTS 2) (T)(D)"/>
    <hyperlink ref="B17" location="'5'!A1" display="Emissions of Greenhouse gases per employment, by industry (NACE rev 2) and county (F)"/>
    <hyperlink ref="B16" location="'5'!A1" display="Utsläpp av växthusgaser per sysselsatt, per bransch (SNI 2007), Län (D)"/>
    <hyperlink ref="B19" location="'6'!A1" display="Utsläpp av växthusgaser per bruttoregionprodukt, per län (T)(D)"/>
    <hyperlink ref="B20" location="'6'!A1" display="Emissions of Greenhouse gases per Gross Regional Product, by county (NUTS3) (T)(F)"/>
    <hyperlink ref="B22" location="'7'!A1" display="Miljöekonomisk profil per län (T)(D)"/>
    <hyperlink ref="B23" location="'7'!A1" display="Environmental economic profiles by county (NUTS3) (T)(D)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77"/>
  <sheetViews>
    <sheetView workbookViewId="0">
      <pane xSplit="3" ySplit="5" topLeftCell="J139" activePane="bottomRight" state="frozen"/>
      <selection pane="topRight" activeCell="D1" sqref="D1"/>
      <selection pane="bottomLeft" activeCell="A6" sqref="A6"/>
      <selection pane="bottomRight" activeCell="AD172" sqref="AD172"/>
    </sheetView>
  </sheetViews>
  <sheetFormatPr defaultRowHeight="12.75" x14ac:dyDescent="0.2"/>
  <cols>
    <col min="1" max="1" width="5.28515625" bestFit="1" customWidth="1"/>
    <col min="2" max="2" width="13.5703125" bestFit="1" customWidth="1"/>
    <col min="3" max="3" width="9.7109375" bestFit="1" customWidth="1"/>
    <col min="4" max="5" width="34.140625" customWidth="1"/>
    <col min="6" max="16" width="7.140625" customWidth="1"/>
    <col min="17" max="17" width="8.140625" customWidth="1"/>
    <col min="18" max="18" width="7.5703125" customWidth="1"/>
    <col min="19" max="26" width="7.85546875" bestFit="1" customWidth="1"/>
    <col min="27" max="28" width="7.85546875" customWidth="1"/>
    <col min="30" max="30" width="5.42578125" customWidth="1"/>
    <col min="31" max="37" width="4.85546875" bestFit="1" customWidth="1"/>
    <col min="38" max="38" width="5.5703125" bestFit="1" customWidth="1"/>
    <col min="39" max="39" width="6.28515625" customWidth="1"/>
    <col min="40" max="40" width="6.140625" customWidth="1"/>
  </cols>
  <sheetData>
    <row r="1" spans="1:40" s="229" customFormat="1" ht="11.25" x14ac:dyDescent="0.2">
      <c r="A1" s="228" t="s">
        <v>693</v>
      </c>
      <c r="F1" s="230" t="s">
        <v>1089</v>
      </c>
      <c r="O1" s="236"/>
      <c r="P1" s="252"/>
      <c r="R1" s="230" t="s">
        <v>1090</v>
      </c>
      <c r="AA1" s="236"/>
      <c r="AB1" s="252"/>
      <c r="AD1" s="230" t="s">
        <v>1091</v>
      </c>
    </row>
    <row r="2" spans="1:40" s="229" customFormat="1" ht="11.25" x14ac:dyDescent="0.2">
      <c r="F2" s="231" t="s">
        <v>681</v>
      </c>
      <c r="N2" s="232"/>
      <c r="O2" s="232"/>
      <c r="P2" s="232"/>
      <c r="Q2" s="232"/>
      <c r="R2" s="231" t="s">
        <v>679</v>
      </c>
      <c r="AA2" s="236"/>
      <c r="AB2" s="252"/>
      <c r="AD2" s="231" t="s">
        <v>680</v>
      </c>
    </row>
    <row r="3" spans="1:40" ht="15" thickBot="1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1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0"/>
      <c r="AE3" s="43"/>
      <c r="AF3" s="43"/>
      <c r="AG3" s="43"/>
      <c r="AH3" s="43"/>
      <c r="AI3" s="43"/>
      <c r="AJ3" s="43"/>
      <c r="AK3" s="43"/>
      <c r="AL3" s="43"/>
      <c r="AM3" s="43"/>
      <c r="AN3" s="43"/>
    </row>
    <row r="4" spans="1:40" x14ac:dyDescent="0.2">
      <c r="A4" s="63" t="s">
        <v>36</v>
      </c>
      <c r="B4" s="63" t="s">
        <v>37</v>
      </c>
      <c r="C4" s="63" t="s">
        <v>80</v>
      </c>
      <c r="D4" s="63" t="s">
        <v>38</v>
      </c>
      <c r="E4" s="63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</row>
    <row r="5" spans="1:40" ht="13.5" thickBot="1" x14ac:dyDescent="0.25">
      <c r="A5" s="53" t="s">
        <v>39</v>
      </c>
      <c r="B5" s="53" t="s">
        <v>40</v>
      </c>
      <c r="C5" s="58" t="s">
        <v>79</v>
      </c>
      <c r="D5" s="58"/>
      <c r="E5" s="58" t="s">
        <v>41</v>
      </c>
      <c r="F5" s="42" t="s">
        <v>3</v>
      </c>
      <c r="G5" s="42" t="s">
        <v>4</v>
      </c>
      <c r="H5" s="42" t="s">
        <v>5</v>
      </c>
      <c r="I5" s="42" t="s">
        <v>6</v>
      </c>
      <c r="J5" s="42" t="s">
        <v>7</v>
      </c>
      <c r="K5" s="42" t="s">
        <v>8</v>
      </c>
      <c r="L5" s="42" t="s">
        <v>9</v>
      </c>
      <c r="M5" s="42">
        <v>2015</v>
      </c>
      <c r="N5" s="42">
        <v>2016</v>
      </c>
      <c r="O5" s="42">
        <v>2017</v>
      </c>
      <c r="P5" s="42">
        <v>2018</v>
      </c>
      <c r="Q5" s="42"/>
      <c r="R5" s="42">
        <v>2008</v>
      </c>
      <c r="S5" s="42">
        <v>2009</v>
      </c>
      <c r="T5" s="42">
        <v>2010</v>
      </c>
      <c r="U5" s="42">
        <v>2011</v>
      </c>
      <c r="V5" s="42">
        <v>2012</v>
      </c>
      <c r="W5" s="42">
        <v>2013</v>
      </c>
      <c r="X5" s="42">
        <v>2014</v>
      </c>
      <c r="Y5" s="42">
        <v>2015</v>
      </c>
      <c r="Z5" s="42">
        <v>2016</v>
      </c>
      <c r="AA5" s="42">
        <v>2017</v>
      </c>
      <c r="AB5" s="42" t="s">
        <v>1064</v>
      </c>
      <c r="AC5" s="226"/>
      <c r="AD5" s="42">
        <v>2008</v>
      </c>
      <c r="AE5" s="42">
        <v>2009</v>
      </c>
      <c r="AF5" s="42">
        <v>2010</v>
      </c>
      <c r="AG5" s="42">
        <v>2011</v>
      </c>
      <c r="AH5" s="42">
        <v>2012</v>
      </c>
      <c r="AI5" s="42">
        <v>2013</v>
      </c>
      <c r="AJ5" s="42">
        <v>2014</v>
      </c>
      <c r="AK5" s="42">
        <v>2015</v>
      </c>
      <c r="AL5" s="42" t="s">
        <v>1069</v>
      </c>
      <c r="AM5" s="42">
        <v>2017</v>
      </c>
      <c r="AN5" s="42" t="s">
        <v>1064</v>
      </c>
    </row>
    <row r="6" spans="1:40" x14ac:dyDescent="0.2">
      <c r="A6" s="215" t="s">
        <v>10</v>
      </c>
      <c r="B6" s="14" t="s">
        <v>35</v>
      </c>
      <c r="C6" s="55" t="s">
        <v>81</v>
      </c>
      <c r="D6" s="14"/>
      <c r="E6" s="14"/>
      <c r="F6" s="78">
        <v>10448.15852049175</v>
      </c>
      <c r="G6" s="78">
        <v>10325.265210246858</v>
      </c>
      <c r="H6" s="78">
        <v>9888.4546852958683</v>
      </c>
      <c r="I6" s="78">
        <v>8594.1909438110724</v>
      </c>
      <c r="J6" s="78">
        <v>8609.8584328920751</v>
      </c>
      <c r="K6" s="78">
        <v>8968.4171651807774</v>
      </c>
      <c r="L6" s="78">
        <v>9385.092319533871</v>
      </c>
      <c r="M6" s="78">
        <v>10292.8949991012</v>
      </c>
      <c r="N6" s="56">
        <v>10257.810706742197</v>
      </c>
      <c r="O6" s="56">
        <v>9439.5888895042972</v>
      </c>
      <c r="P6" s="56">
        <v>9536.1570442715547</v>
      </c>
      <c r="Q6" s="56"/>
      <c r="R6" s="78">
        <v>1001441</v>
      </c>
      <c r="S6" s="78">
        <v>1029647</v>
      </c>
      <c r="T6" s="78">
        <v>1070091</v>
      </c>
      <c r="U6" s="78">
        <v>1135358</v>
      </c>
      <c r="V6" s="78">
        <v>1157178</v>
      </c>
      <c r="W6" s="78">
        <v>1185966</v>
      </c>
      <c r="X6" s="78">
        <v>1258791</v>
      </c>
      <c r="Y6" s="78">
        <v>1352488</v>
      </c>
      <c r="Z6" s="78">
        <v>1398304</v>
      </c>
      <c r="AA6" s="78">
        <v>1438830</v>
      </c>
      <c r="AB6" s="78">
        <v>1500130</v>
      </c>
      <c r="AC6" s="78"/>
      <c r="AD6" s="78">
        <v>1131.0999999999999</v>
      </c>
      <c r="AE6" s="78">
        <v>1126.2</v>
      </c>
      <c r="AF6" s="78">
        <v>1139.5999999999999</v>
      </c>
      <c r="AG6" s="78">
        <v>1166.3</v>
      </c>
      <c r="AH6" s="78">
        <v>1187.2</v>
      </c>
      <c r="AI6" s="78">
        <v>1206.0999999999999</v>
      </c>
      <c r="AJ6" s="78">
        <v>1234.5</v>
      </c>
      <c r="AK6" s="78">
        <v>1252.5999999999999</v>
      </c>
      <c r="AL6" s="78">
        <v>1276.0999999999999</v>
      </c>
      <c r="AM6" s="78">
        <v>1307.3</v>
      </c>
      <c r="AN6" s="78">
        <v>1331.7</v>
      </c>
    </row>
    <row r="7" spans="1:40" x14ac:dyDescent="0.2">
      <c r="C7" s="51" t="s">
        <v>11</v>
      </c>
      <c r="D7" s="21" t="s">
        <v>45</v>
      </c>
      <c r="E7" s="22" t="s">
        <v>46</v>
      </c>
      <c r="F7" s="77">
        <v>3134.7540100237602</v>
      </c>
      <c r="G7" s="77">
        <v>3020.8137989165102</v>
      </c>
      <c r="H7" s="77">
        <v>3204.13366414763</v>
      </c>
      <c r="I7" s="77">
        <v>2753.2149520920502</v>
      </c>
      <c r="J7" s="77">
        <v>2539.2585328539299</v>
      </c>
      <c r="K7" s="77">
        <v>2582.5739674462702</v>
      </c>
      <c r="L7" s="77">
        <v>2493.01117031695</v>
      </c>
      <c r="M7" s="77">
        <v>2568.74745477121</v>
      </c>
      <c r="N7" s="89">
        <v>2353.4311747000702</v>
      </c>
      <c r="O7" s="89">
        <v>2235.3047495943802</v>
      </c>
      <c r="P7" s="89">
        <v>2221.4261797946001</v>
      </c>
      <c r="Q7" s="89"/>
      <c r="R7" s="77">
        <v>176256</v>
      </c>
      <c r="S7" s="77">
        <v>180863</v>
      </c>
      <c r="T7" s="77">
        <v>189727</v>
      </c>
      <c r="U7" s="77">
        <v>201405</v>
      </c>
      <c r="V7" s="77">
        <v>206185</v>
      </c>
      <c r="W7" s="77">
        <v>192190</v>
      </c>
      <c r="X7" s="77">
        <v>199247</v>
      </c>
      <c r="Y7" s="77">
        <v>180961</v>
      </c>
      <c r="Z7" s="77">
        <v>186501</v>
      </c>
      <c r="AA7" s="77">
        <v>193710</v>
      </c>
      <c r="AB7" s="77">
        <v>206832</v>
      </c>
      <c r="AC7" s="77"/>
      <c r="AD7" s="77">
        <v>164</v>
      </c>
      <c r="AE7" s="77">
        <v>162</v>
      </c>
      <c r="AF7" s="77">
        <v>160.4</v>
      </c>
      <c r="AG7" s="77">
        <v>165.7</v>
      </c>
      <c r="AH7" s="77">
        <v>169</v>
      </c>
      <c r="AI7" s="77">
        <v>171.2</v>
      </c>
      <c r="AJ7" s="77">
        <v>172.9</v>
      </c>
      <c r="AK7" s="77">
        <v>166.2</v>
      </c>
      <c r="AL7" s="77">
        <v>159.4</v>
      </c>
      <c r="AM7" s="77">
        <v>169.5</v>
      </c>
      <c r="AN7" s="77">
        <v>172.7</v>
      </c>
    </row>
    <row r="8" spans="1:40" x14ac:dyDescent="0.2">
      <c r="C8" s="51" t="s">
        <v>12</v>
      </c>
      <c r="D8" s="23" t="s">
        <v>47</v>
      </c>
      <c r="E8" s="24" t="s">
        <v>48</v>
      </c>
      <c r="F8" s="77">
        <v>5427.5747394431401</v>
      </c>
      <c r="G8" s="77">
        <v>5409.6142251920901</v>
      </c>
      <c r="H8" s="77">
        <v>4837.6476132890102</v>
      </c>
      <c r="I8" s="77">
        <v>4128.1450600810704</v>
      </c>
      <c r="J8" s="77">
        <v>4402.2474832223998</v>
      </c>
      <c r="K8" s="77">
        <v>4741.6511878903302</v>
      </c>
      <c r="L8" s="77">
        <v>5236.7050944446901</v>
      </c>
      <c r="M8" s="77">
        <v>6059.49293428892</v>
      </c>
      <c r="N8" s="65">
        <v>6282.9265474394397</v>
      </c>
      <c r="O8" s="77">
        <v>5618.9897129064102</v>
      </c>
      <c r="P8" s="77">
        <v>5783.8439976159198</v>
      </c>
      <c r="Q8" s="77"/>
      <c r="R8" s="74">
        <v>556987</v>
      </c>
      <c r="S8" s="201">
        <v>566614</v>
      </c>
      <c r="T8" s="201">
        <v>590067</v>
      </c>
      <c r="U8" s="201">
        <v>632881</v>
      </c>
      <c r="V8" s="201">
        <v>646722</v>
      </c>
      <c r="W8" s="201">
        <v>677485</v>
      </c>
      <c r="X8" s="201">
        <v>729847</v>
      </c>
      <c r="Y8" s="201">
        <v>823154</v>
      </c>
      <c r="Z8" s="77">
        <v>843590</v>
      </c>
      <c r="AA8" s="77">
        <v>864433</v>
      </c>
      <c r="AB8" s="77">
        <v>894945</v>
      </c>
      <c r="AC8" s="77"/>
      <c r="AD8" s="77">
        <v>701.1</v>
      </c>
      <c r="AE8" s="77">
        <v>702.8</v>
      </c>
      <c r="AF8" s="77">
        <v>716.8</v>
      </c>
      <c r="AG8" s="77">
        <v>738.6</v>
      </c>
      <c r="AH8" s="77">
        <v>748.2</v>
      </c>
      <c r="AI8" s="77">
        <v>765.1</v>
      </c>
      <c r="AJ8" s="77">
        <v>786.4</v>
      </c>
      <c r="AK8" s="77">
        <v>807.4</v>
      </c>
      <c r="AL8" s="77">
        <v>826.8</v>
      </c>
      <c r="AM8" s="77">
        <v>841.6</v>
      </c>
      <c r="AN8" s="77">
        <v>861.8</v>
      </c>
    </row>
    <row r="9" spans="1:40" x14ac:dyDescent="0.2">
      <c r="C9" s="51" t="s">
        <v>13</v>
      </c>
      <c r="D9" s="25" t="s">
        <v>49</v>
      </c>
      <c r="E9" s="27" t="s">
        <v>50</v>
      </c>
      <c r="F9" s="77">
        <v>124.302564947241</v>
      </c>
      <c r="G9" s="77">
        <v>135.188920418859</v>
      </c>
      <c r="H9" s="77">
        <v>128.928666079848</v>
      </c>
      <c r="I9" s="77">
        <v>120.334423218273</v>
      </c>
      <c r="J9" s="77">
        <v>125.30156827669499</v>
      </c>
      <c r="K9" s="77">
        <v>114.136961971047</v>
      </c>
      <c r="L9" s="77">
        <v>111.510545773871</v>
      </c>
      <c r="M9" s="77">
        <v>110.498176853329</v>
      </c>
      <c r="N9" s="65">
        <v>109.146237651378</v>
      </c>
      <c r="O9" s="77">
        <v>105.78735205686699</v>
      </c>
      <c r="P9" s="77">
        <v>97.971234450513904</v>
      </c>
      <c r="Q9" s="77"/>
      <c r="R9" s="74">
        <v>144916</v>
      </c>
      <c r="S9" s="201">
        <v>148440</v>
      </c>
      <c r="T9" s="201">
        <v>154052</v>
      </c>
      <c r="U9" s="201">
        <v>158710</v>
      </c>
      <c r="V9" s="201">
        <v>159883</v>
      </c>
      <c r="W9" s="201">
        <v>170396</v>
      </c>
      <c r="X9" s="201">
        <v>176472</v>
      </c>
      <c r="Y9" s="201">
        <v>183561</v>
      </c>
      <c r="Z9" s="77">
        <v>198300</v>
      </c>
      <c r="AA9" s="77">
        <v>207081</v>
      </c>
      <c r="AB9" s="77">
        <v>216936</v>
      </c>
      <c r="AC9" s="77"/>
      <c r="AD9" s="77">
        <v>266</v>
      </c>
      <c r="AE9" s="77">
        <v>261.39999999999998</v>
      </c>
      <c r="AF9" s="77">
        <v>262.39999999999998</v>
      </c>
      <c r="AG9" s="77">
        <v>262</v>
      </c>
      <c r="AH9" s="77">
        <v>270</v>
      </c>
      <c r="AI9" s="77">
        <v>269.8</v>
      </c>
      <c r="AJ9" s="77">
        <v>275.2</v>
      </c>
      <c r="AK9" s="77">
        <v>279</v>
      </c>
      <c r="AL9" s="77">
        <v>289.89999999999998</v>
      </c>
      <c r="AM9" s="77">
        <v>296.2</v>
      </c>
      <c r="AN9" s="77">
        <v>297.2</v>
      </c>
    </row>
    <row r="10" spans="1:40" x14ac:dyDescent="0.2">
      <c r="C10" s="51" t="s">
        <v>14</v>
      </c>
      <c r="D10" s="28" t="s">
        <v>51</v>
      </c>
      <c r="E10" s="29" t="s">
        <v>52</v>
      </c>
      <c r="F10" s="77">
        <v>1761.5272060776099</v>
      </c>
      <c r="G10" s="77">
        <v>1759.6482657193999</v>
      </c>
      <c r="H10" s="77">
        <v>1717.7447417793801</v>
      </c>
      <c r="I10" s="77">
        <v>1592.4965084196799</v>
      </c>
      <c r="J10" s="77">
        <v>1543.0508485390501</v>
      </c>
      <c r="K10" s="77">
        <v>1530.05504787313</v>
      </c>
      <c r="L10" s="77">
        <v>1543.8655089983599</v>
      </c>
      <c r="M10" s="77">
        <v>1554.15643318774</v>
      </c>
      <c r="N10" s="65">
        <v>1512.3067469513101</v>
      </c>
      <c r="O10" s="77">
        <v>1479.5070749466399</v>
      </c>
      <c r="P10" s="77">
        <v>1432.9156324105199</v>
      </c>
      <c r="Q10" s="77"/>
      <c r="R10" s="77" t="s">
        <v>677</v>
      </c>
      <c r="S10" s="77" t="s">
        <v>677</v>
      </c>
      <c r="T10" s="77" t="s">
        <v>677</v>
      </c>
      <c r="U10" s="77" t="s">
        <v>677</v>
      </c>
      <c r="V10" s="77" t="s">
        <v>677</v>
      </c>
      <c r="W10" s="77" t="s">
        <v>677</v>
      </c>
      <c r="X10" s="77" t="s">
        <v>677</v>
      </c>
      <c r="Y10" s="77" t="s">
        <v>677</v>
      </c>
      <c r="Z10" s="77" t="s">
        <v>677</v>
      </c>
      <c r="AA10" s="77" t="s">
        <v>677</v>
      </c>
      <c r="AB10" s="77" t="s">
        <v>677</v>
      </c>
      <c r="AC10" s="77"/>
      <c r="AD10" s="77" t="s">
        <v>677</v>
      </c>
      <c r="AE10" s="77" t="s">
        <v>677</v>
      </c>
      <c r="AF10" s="77" t="s">
        <v>677</v>
      </c>
      <c r="AG10" s="77" t="s">
        <v>677</v>
      </c>
      <c r="AH10" s="77" t="s">
        <v>677</v>
      </c>
      <c r="AI10" s="77" t="s">
        <v>677</v>
      </c>
      <c r="AJ10" s="77" t="s">
        <v>677</v>
      </c>
      <c r="AK10" s="77" t="s">
        <v>677</v>
      </c>
      <c r="AL10" s="129" t="s">
        <v>677</v>
      </c>
      <c r="AM10" s="129" t="s">
        <v>677</v>
      </c>
      <c r="AN10" s="129" t="s">
        <v>677</v>
      </c>
    </row>
    <row r="11" spans="1:40" x14ac:dyDescent="0.2">
      <c r="C11" s="51" t="s">
        <v>58</v>
      </c>
      <c r="D11" s="32" t="s">
        <v>56</v>
      </c>
      <c r="E11" s="33" t="s">
        <v>57</v>
      </c>
      <c r="F11" s="77" t="s">
        <v>677</v>
      </c>
      <c r="G11" s="77" t="s">
        <v>677</v>
      </c>
      <c r="H11" s="77" t="s">
        <v>677</v>
      </c>
      <c r="I11" s="77" t="s">
        <v>677</v>
      </c>
      <c r="J11" s="77" t="s">
        <v>677</v>
      </c>
      <c r="K11" s="77" t="s">
        <v>677</v>
      </c>
      <c r="L11" s="77" t="s">
        <v>677</v>
      </c>
      <c r="M11" s="77" t="s">
        <v>677</v>
      </c>
      <c r="N11" s="77" t="s">
        <v>677</v>
      </c>
      <c r="O11" s="77" t="s">
        <v>677</v>
      </c>
      <c r="P11" s="77" t="s">
        <v>677</v>
      </c>
      <c r="Q11" s="77"/>
      <c r="R11" s="74">
        <v>123282</v>
      </c>
      <c r="S11" s="74">
        <v>133730</v>
      </c>
      <c r="T11" s="201">
        <v>136245</v>
      </c>
      <c r="U11" s="201">
        <v>142362</v>
      </c>
      <c r="V11" s="201">
        <v>144388</v>
      </c>
      <c r="W11" s="201">
        <v>145895</v>
      </c>
      <c r="X11" s="201">
        <v>153225</v>
      </c>
      <c r="Y11" s="201">
        <v>164812</v>
      </c>
      <c r="Z11" s="77">
        <v>169913</v>
      </c>
      <c r="AA11" s="77">
        <v>173606</v>
      </c>
      <c r="AB11" s="77">
        <v>181417</v>
      </c>
      <c r="AC11" s="77"/>
      <c r="AD11" s="77" t="s">
        <v>677</v>
      </c>
      <c r="AE11" s="77" t="s">
        <v>677</v>
      </c>
      <c r="AF11" s="77" t="s">
        <v>677</v>
      </c>
      <c r="AG11" s="77" t="s">
        <v>677</v>
      </c>
      <c r="AH11" s="77" t="s">
        <v>677</v>
      </c>
      <c r="AI11" s="77" t="s">
        <v>677</v>
      </c>
      <c r="AJ11" s="77" t="s">
        <v>677</v>
      </c>
      <c r="AK11" s="77" t="s">
        <v>677</v>
      </c>
      <c r="AL11" s="129" t="s">
        <v>677</v>
      </c>
      <c r="AM11" s="129" t="s">
        <v>677</v>
      </c>
      <c r="AN11" s="129" t="s">
        <v>677</v>
      </c>
    </row>
    <row r="12" spans="1:40" x14ac:dyDescent="0.2">
      <c r="A12" s="32"/>
      <c r="B12" s="33"/>
      <c r="C12" s="51"/>
      <c r="D12" s="60"/>
      <c r="E12" s="60"/>
      <c r="F12" s="65"/>
      <c r="G12" s="65"/>
      <c r="H12" s="65"/>
      <c r="I12" s="65"/>
      <c r="J12" s="65"/>
      <c r="K12" s="65"/>
      <c r="L12" s="65"/>
      <c r="M12" s="77"/>
      <c r="N12" s="65"/>
      <c r="O12" s="77"/>
      <c r="P12" s="77"/>
      <c r="Q12" s="77"/>
      <c r="R12" s="77" t="s">
        <v>1051</v>
      </c>
      <c r="S12" s="77" t="s">
        <v>1051</v>
      </c>
      <c r="T12" s="77" t="s">
        <v>1051</v>
      </c>
      <c r="U12" s="77" t="s">
        <v>1051</v>
      </c>
      <c r="V12" s="77" t="s">
        <v>1051</v>
      </c>
      <c r="W12" s="77" t="s">
        <v>1051</v>
      </c>
      <c r="X12" s="77" t="s">
        <v>1051</v>
      </c>
      <c r="Y12" s="77" t="s">
        <v>1051</v>
      </c>
      <c r="Z12" s="77" t="s">
        <v>1051</v>
      </c>
      <c r="AA12" s="77" t="s">
        <v>1051</v>
      </c>
      <c r="AB12" s="77"/>
      <c r="AC12" s="77"/>
      <c r="AD12" s="77" t="s">
        <v>1051</v>
      </c>
      <c r="AE12" s="77" t="s">
        <v>1051</v>
      </c>
      <c r="AF12" s="77" t="s">
        <v>1051</v>
      </c>
      <c r="AG12" s="77" t="s">
        <v>1051</v>
      </c>
      <c r="AH12" s="77" t="s">
        <v>1051</v>
      </c>
      <c r="AI12" s="77" t="s">
        <v>1051</v>
      </c>
      <c r="AJ12" s="77" t="s">
        <v>1051</v>
      </c>
      <c r="AK12" s="77" t="s">
        <v>1051</v>
      </c>
      <c r="AL12" s="129" t="s">
        <v>1051</v>
      </c>
      <c r="AM12" s="129" t="s">
        <v>1051</v>
      </c>
    </row>
    <row r="13" spans="1:40" x14ac:dyDescent="0.2">
      <c r="A13" s="16" t="s">
        <v>15</v>
      </c>
      <c r="B13" s="15" t="s">
        <v>42</v>
      </c>
      <c r="C13" s="55" t="s">
        <v>81</v>
      </c>
      <c r="D13" s="56"/>
      <c r="E13" s="56"/>
      <c r="F13" s="78">
        <v>1477.7823858270399</v>
      </c>
      <c r="G13" s="78">
        <v>1446.2849770902919</v>
      </c>
      <c r="H13" s="78">
        <v>1886.6550113971587</v>
      </c>
      <c r="I13" s="78">
        <v>1682.2928761110816</v>
      </c>
      <c r="J13" s="78">
        <v>1572.8143700947264</v>
      </c>
      <c r="K13" s="78">
        <v>1577.9296679521276</v>
      </c>
      <c r="L13" s="78">
        <v>1459.0373093979933</v>
      </c>
      <c r="M13" s="78">
        <v>1455.3958134635634</v>
      </c>
      <c r="N13" s="66">
        <v>1471.7042982494918</v>
      </c>
      <c r="O13" s="78">
        <v>1397.9459542818586</v>
      </c>
      <c r="P13" s="78">
        <v>1482.7646918398364</v>
      </c>
      <c r="Q13" s="78"/>
      <c r="R13" s="78">
        <v>109159</v>
      </c>
      <c r="S13" s="78">
        <v>106838</v>
      </c>
      <c r="T13" s="78">
        <v>112771</v>
      </c>
      <c r="U13" s="78">
        <v>118388</v>
      </c>
      <c r="V13" s="78">
        <v>120809</v>
      </c>
      <c r="W13" s="78">
        <v>127679</v>
      </c>
      <c r="X13" s="78">
        <v>131695</v>
      </c>
      <c r="Y13" s="78">
        <v>139114</v>
      </c>
      <c r="Z13" s="78">
        <v>149762</v>
      </c>
      <c r="AA13" s="78">
        <v>159268</v>
      </c>
      <c r="AB13" s="78">
        <v>166811</v>
      </c>
      <c r="AC13" s="78"/>
      <c r="AD13" s="78">
        <v>146.69999999999999</v>
      </c>
      <c r="AE13" s="78">
        <v>146.19999999999999</v>
      </c>
      <c r="AF13" s="78">
        <v>147.6</v>
      </c>
      <c r="AG13" s="78">
        <v>152.80000000000001</v>
      </c>
      <c r="AH13" s="78">
        <v>155.9</v>
      </c>
      <c r="AI13" s="78">
        <v>158.6</v>
      </c>
      <c r="AJ13" s="78">
        <v>160.4</v>
      </c>
      <c r="AK13" s="78">
        <v>164.8</v>
      </c>
      <c r="AL13" s="78">
        <v>170.2</v>
      </c>
      <c r="AM13" s="78">
        <v>174.2</v>
      </c>
      <c r="AN13" s="78">
        <v>176.5</v>
      </c>
    </row>
    <row r="14" spans="1:40" x14ac:dyDescent="0.2">
      <c r="C14" s="51" t="s">
        <v>11</v>
      </c>
      <c r="D14" s="26" t="s">
        <v>45</v>
      </c>
      <c r="E14" s="27" t="s">
        <v>46</v>
      </c>
      <c r="F14" s="77">
        <v>832.26556481561602</v>
      </c>
      <c r="G14" s="77">
        <v>816.39649951832598</v>
      </c>
      <c r="H14" s="77">
        <v>1255.1369226509801</v>
      </c>
      <c r="I14" s="77">
        <v>1078.9847184206899</v>
      </c>
      <c r="J14" s="77">
        <v>1000.3686993418401</v>
      </c>
      <c r="K14" s="77">
        <v>1015.88196744038</v>
      </c>
      <c r="L14" s="77">
        <v>908.56985216857504</v>
      </c>
      <c r="M14" s="77">
        <v>906.91329002104305</v>
      </c>
      <c r="N14" s="65">
        <v>944.96836579049602</v>
      </c>
      <c r="O14" s="77">
        <v>883.26105996789897</v>
      </c>
      <c r="P14" s="77">
        <v>977.11894752557703</v>
      </c>
      <c r="Q14" s="77"/>
      <c r="R14" s="74">
        <v>30206</v>
      </c>
      <c r="S14" s="201">
        <v>27155</v>
      </c>
      <c r="T14" s="201">
        <v>31982</v>
      </c>
      <c r="U14" s="201">
        <v>32696</v>
      </c>
      <c r="V14" s="201">
        <v>31232</v>
      </c>
      <c r="W14" s="201">
        <v>32748</v>
      </c>
      <c r="X14" s="201">
        <v>32820</v>
      </c>
      <c r="Y14" s="201">
        <v>33213</v>
      </c>
      <c r="Z14" s="201">
        <v>33779</v>
      </c>
      <c r="AA14" s="201">
        <v>36777</v>
      </c>
      <c r="AB14" s="201">
        <v>39225</v>
      </c>
      <c r="AC14" s="77"/>
      <c r="AD14" s="201">
        <v>31.1</v>
      </c>
      <c r="AE14" s="201">
        <v>29.8</v>
      </c>
      <c r="AF14" s="201">
        <v>29.7</v>
      </c>
      <c r="AG14" s="201">
        <v>31.8</v>
      </c>
      <c r="AH14" s="201">
        <v>32.5</v>
      </c>
      <c r="AI14" s="201">
        <v>32.6</v>
      </c>
      <c r="AJ14" s="201">
        <v>32.6</v>
      </c>
      <c r="AK14" s="201">
        <v>33.200000000000003</v>
      </c>
      <c r="AL14" s="201">
        <v>32.1</v>
      </c>
      <c r="AM14" s="201">
        <v>33.4</v>
      </c>
      <c r="AN14" s="201">
        <v>33.5</v>
      </c>
    </row>
    <row r="15" spans="1:40" x14ac:dyDescent="0.2">
      <c r="C15" s="51" t="s">
        <v>12</v>
      </c>
      <c r="D15" s="26" t="s">
        <v>47</v>
      </c>
      <c r="E15" s="27" t="s">
        <v>48</v>
      </c>
      <c r="F15" s="77">
        <v>225.43308118856899</v>
      </c>
      <c r="G15" s="77">
        <v>211.11232754184201</v>
      </c>
      <c r="H15" s="77">
        <v>220.51017936839199</v>
      </c>
      <c r="I15" s="77">
        <v>218.56368385648</v>
      </c>
      <c r="J15" s="77">
        <v>200.31046386615901</v>
      </c>
      <c r="K15" s="77">
        <v>195.385682592796</v>
      </c>
      <c r="L15" s="77">
        <v>188.07864548973799</v>
      </c>
      <c r="M15" s="77">
        <v>178.724090361506</v>
      </c>
      <c r="N15" s="65">
        <v>168.10283554080601</v>
      </c>
      <c r="O15" s="77">
        <v>164.68851455464099</v>
      </c>
      <c r="P15" s="77">
        <v>167.38035550770499</v>
      </c>
      <c r="Q15" s="77"/>
      <c r="R15" s="74">
        <v>34433</v>
      </c>
      <c r="S15" s="201">
        <v>34012</v>
      </c>
      <c r="T15" s="201">
        <v>34099</v>
      </c>
      <c r="U15" s="201">
        <v>36813</v>
      </c>
      <c r="V15" s="201">
        <v>38031</v>
      </c>
      <c r="W15" s="201">
        <v>40379</v>
      </c>
      <c r="X15" s="201">
        <v>42718</v>
      </c>
      <c r="Y15" s="201">
        <v>47091</v>
      </c>
      <c r="Z15" s="201">
        <v>50763</v>
      </c>
      <c r="AA15" s="201">
        <v>53760</v>
      </c>
      <c r="AB15" s="201">
        <v>55570</v>
      </c>
      <c r="AC15" s="77"/>
      <c r="AD15" s="201">
        <v>52.7</v>
      </c>
      <c r="AE15" s="201">
        <v>53.7</v>
      </c>
      <c r="AF15" s="201">
        <v>55.3</v>
      </c>
      <c r="AG15" s="201">
        <v>57.7</v>
      </c>
      <c r="AH15" s="201">
        <v>58.7</v>
      </c>
      <c r="AI15" s="201">
        <v>59.8</v>
      </c>
      <c r="AJ15" s="201">
        <v>60.6</v>
      </c>
      <c r="AK15" s="201">
        <v>62.7</v>
      </c>
      <c r="AL15" s="201">
        <v>65.8</v>
      </c>
      <c r="AM15" s="201">
        <v>66.900000000000006</v>
      </c>
      <c r="AN15" s="201">
        <v>68.599999999999994</v>
      </c>
    </row>
    <row r="16" spans="1:40" x14ac:dyDescent="0.2">
      <c r="C16" s="51" t="s">
        <v>13</v>
      </c>
      <c r="D16" s="26" t="s">
        <v>49</v>
      </c>
      <c r="E16" s="27" t="s">
        <v>50</v>
      </c>
      <c r="F16" s="77">
        <v>20.466590596704599</v>
      </c>
      <c r="G16" s="77">
        <v>19.792825307223001</v>
      </c>
      <c r="H16" s="77">
        <v>19.755735157565699</v>
      </c>
      <c r="I16" s="77">
        <v>18.684360444745</v>
      </c>
      <c r="J16" s="77">
        <v>19.202317929119602</v>
      </c>
      <c r="K16" s="77">
        <v>17.098496574128902</v>
      </c>
      <c r="L16" s="77">
        <v>16.088020266079202</v>
      </c>
      <c r="M16" s="77">
        <v>18.2197078950243</v>
      </c>
      <c r="N16" s="65">
        <v>17.629173814856799</v>
      </c>
      <c r="O16" s="77">
        <v>16.828653875961699</v>
      </c>
      <c r="P16" s="77">
        <v>15.489455599347099</v>
      </c>
      <c r="Q16" s="77"/>
      <c r="R16" s="74">
        <v>33652</v>
      </c>
      <c r="S16" s="201">
        <v>34728</v>
      </c>
      <c r="T16" s="201">
        <v>35144</v>
      </c>
      <c r="U16" s="201">
        <v>37018</v>
      </c>
      <c r="V16" s="201">
        <v>39821</v>
      </c>
      <c r="W16" s="201">
        <v>42284</v>
      </c>
      <c r="X16" s="201">
        <v>43699</v>
      </c>
      <c r="Y16" s="201">
        <v>45630</v>
      </c>
      <c r="Z16" s="201">
        <v>51220</v>
      </c>
      <c r="AA16" s="201">
        <v>53811</v>
      </c>
      <c r="AB16" s="201">
        <v>56337</v>
      </c>
      <c r="AC16" s="77"/>
      <c r="AD16" s="201">
        <v>62.9</v>
      </c>
      <c r="AE16" s="201">
        <v>62.7</v>
      </c>
      <c r="AF16" s="201">
        <v>62.6</v>
      </c>
      <c r="AG16" s="201">
        <v>63.3</v>
      </c>
      <c r="AH16" s="201">
        <v>64.7</v>
      </c>
      <c r="AI16" s="201">
        <v>66.2</v>
      </c>
      <c r="AJ16" s="201">
        <v>67.2</v>
      </c>
      <c r="AK16" s="201">
        <v>68.900000000000006</v>
      </c>
      <c r="AL16" s="201">
        <v>72.3</v>
      </c>
      <c r="AM16" s="201">
        <v>73.900000000000006</v>
      </c>
      <c r="AN16" s="201">
        <v>74.400000000000006</v>
      </c>
    </row>
    <row r="17" spans="1:40" x14ac:dyDescent="0.2">
      <c r="C17" s="51" t="s">
        <v>14</v>
      </c>
      <c r="D17" s="28" t="s">
        <v>51</v>
      </c>
      <c r="E17" s="29" t="s">
        <v>52</v>
      </c>
      <c r="F17" s="77">
        <v>399.61714922614999</v>
      </c>
      <c r="G17" s="77">
        <v>398.98332472290099</v>
      </c>
      <c r="H17" s="77">
        <v>391.25217422022098</v>
      </c>
      <c r="I17" s="77">
        <v>366.06011338916699</v>
      </c>
      <c r="J17" s="77">
        <v>352.93288895760799</v>
      </c>
      <c r="K17" s="77">
        <v>349.56352134482302</v>
      </c>
      <c r="L17" s="77">
        <v>346.30079147360101</v>
      </c>
      <c r="M17" s="77">
        <v>351.53872518599002</v>
      </c>
      <c r="N17" s="65">
        <v>341.00392310333302</v>
      </c>
      <c r="O17" s="77">
        <v>333.16772588335698</v>
      </c>
      <c r="P17" s="77">
        <v>322.775933207207</v>
      </c>
      <c r="Q17" s="77"/>
      <c r="R17" s="77" t="s">
        <v>677</v>
      </c>
      <c r="S17" s="77" t="s">
        <v>677</v>
      </c>
      <c r="T17" s="77" t="s">
        <v>677</v>
      </c>
      <c r="U17" s="77" t="s">
        <v>677</v>
      </c>
      <c r="V17" s="77" t="s">
        <v>677</v>
      </c>
      <c r="W17" s="77" t="s">
        <v>677</v>
      </c>
      <c r="X17" s="77" t="s">
        <v>677</v>
      </c>
      <c r="Y17" s="77" t="s">
        <v>677</v>
      </c>
      <c r="Z17" s="201" t="s">
        <v>677</v>
      </c>
      <c r="AA17" s="201" t="s">
        <v>677</v>
      </c>
      <c r="AB17" s="201" t="s">
        <v>677</v>
      </c>
      <c r="AC17" s="77"/>
      <c r="AD17" s="77" t="s">
        <v>677</v>
      </c>
      <c r="AE17" s="77" t="s">
        <v>677</v>
      </c>
      <c r="AF17" s="77" t="s">
        <v>677</v>
      </c>
      <c r="AG17" s="77" t="s">
        <v>677</v>
      </c>
      <c r="AH17" s="77" t="s">
        <v>677</v>
      </c>
      <c r="AI17" s="77" t="s">
        <v>677</v>
      </c>
      <c r="AJ17" s="77" t="s">
        <v>677</v>
      </c>
      <c r="AK17" s="77" t="s">
        <v>677</v>
      </c>
      <c r="AL17" s="129" t="s">
        <v>677</v>
      </c>
      <c r="AM17" s="129" t="s">
        <v>677</v>
      </c>
      <c r="AN17" s="129" t="s">
        <v>677</v>
      </c>
    </row>
    <row r="18" spans="1:40" x14ac:dyDescent="0.2">
      <c r="C18" s="51" t="s">
        <v>58</v>
      </c>
      <c r="D18" s="32" t="s">
        <v>56</v>
      </c>
      <c r="E18" s="33" t="s">
        <v>57</v>
      </c>
      <c r="F18" s="77" t="s">
        <v>677</v>
      </c>
      <c r="G18" s="77" t="s">
        <v>677</v>
      </c>
      <c r="H18" s="77" t="s">
        <v>677</v>
      </c>
      <c r="I18" s="77" t="s">
        <v>677</v>
      </c>
      <c r="J18" s="77" t="s">
        <v>677</v>
      </c>
      <c r="K18" s="77" t="s">
        <v>677</v>
      </c>
      <c r="L18" s="77" t="s">
        <v>677</v>
      </c>
      <c r="M18" s="77" t="s">
        <v>677</v>
      </c>
      <c r="N18" s="77" t="s">
        <v>677</v>
      </c>
      <c r="O18" s="77" t="s">
        <v>677</v>
      </c>
      <c r="P18" s="77" t="s">
        <v>677</v>
      </c>
      <c r="Q18" s="77"/>
      <c r="R18" s="74">
        <v>10868</v>
      </c>
      <c r="S18" s="201">
        <v>10943</v>
      </c>
      <c r="T18" s="201">
        <v>11546</v>
      </c>
      <c r="U18" s="201">
        <v>11861</v>
      </c>
      <c r="V18" s="201">
        <v>11725</v>
      </c>
      <c r="W18" s="201">
        <v>12268</v>
      </c>
      <c r="X18" s="201">
        <v>12458</v>
      </c>
      <c r="Y18" s="201">
        <v>13180</v>
      </c>
      <c r="Z18" s="201">
        <v>14000</v>
      </c>
      <c r="AA18" s="201">
        <v>14920</v>
      </c>
      <c r="AB18" s="201">
        <v>15679</v>
      </c>
      <c r="AC18" s="77"/>
      <c r="AD18" s="77" t="s">
        <v>677</v>
      </c>
      <c r="AE18" s="77" t="s">
        <v>677</v>
      </c>
      <c r="AF18" s="77" t="s">
        <v>677</v>
      </c>
      <c r="AG18" s="77" t="s">
        <v>677</v>
      </c>
      <c r="AH18" s="77" t="s">
        <v>677</v>
      </c>
      <c r="AI18" s="77" t="s">
        <v>677</v>
      </c>
      <c r="AJ18" s="77" t="s">
        <v>677</v>
      </c>
      <c r="AK18" s="77" t="s">
        <v>677</v>
      </c>
      <c r="AL18" s="129" t="s">
        <v>677</v>
      </c>
      <c r="AM18" s="129" t="s">
        <v>677</v>
      </c>
      <c r="AN18" s="129" t="s">
        <v>677</v>
      </c>
    </row>
    <row r="19" spans="1:40" x14ac:dyDescent="0.2">
      <c r="A19" s="32"/>
      <c r="B19" s="33"/>
      <c r="C19" s="51"/>
      <c r="D19" s="60"/>
      <c r="E19" s="60"/>
      <c r="F19" s="65"/>
      <c r="G19" s="65"/>
      <c r="H19" s="65"/>
      <c r="I19" s="65"/>
      <c r="J19" s="65"/>
      <c r="K19" s="65"/>
      <c r="L19" s="65"/>
      <c r="M19" s="77"/>
      <c r="N19" s="65"/>
      <c r="O19" s="77"/>
      <c r="P19" s="77"/>
      <c r="Q19" s="77"/>
      <c r="R19" s="77" t="s">
        <v>1051</v>
      </c>
      <c r="S19" s="77" t="s">
        <v>1051</v>
      </c>
      <c r="T19" s="77" t="s">
        <v>1051</v>
      </c>
      <c r="U19" s="77" t="s">
        <v>1051</v>
      </c>
      <c r="V19" s="77" t="s">
        <v>1051</v>
      </c>
      <c r="W19" s="77" t="s">
        <v>1051</v>
      </c>
      <c r="X19" s="77" t="s">
        <v>1051</v>
      </c>
      <c r="Y19" s="77" t="s">
        <v>1051</v>
      </c>
      <c r="Z19" s="77" t="s">
        <v>1051</v>
      </c>
      <c r="AA19" s="77" t="s">
        <v>1051</v>
      </c>
      <c r="AB19" s="77"/>
      <c r="AC19" s="77"/>
      <c r="AD19" s="77" t="s">
        <v>1051</v>
      </c>
      <c r="AE19" s="77" t="s">
        <v>1051</v>
      </c>
      <c r="AF19" s="77" t="s">
        <v>1051</v>
      </c>
      <c r="AG19" s="77" t="s">
        <v>1051</v>
      </c>
      <c r="AH19" s="77" t="s">
        <v>1051</v>
      </c>
      <c r="AI19" s="77" t="s">
        <v>1051</v>
      </c>
      <c r="AJ19" s="77" t="s">
        <v>1051</v>
      </c>
      <c r="AK19" s="77" t="s">
        <v>1051</v>
      </c>
      <c r="AL19" s="129" t="s">
        <v>1051</v>
      </c>
      <c r="AM19" s="129" t="s">
        <v>1051</v>
      </c>
    </row>
    <row r="20" spans="1:40" x14ac:dyDescent="0.2">
      <c r="A20" s="18" t="s">
        <v>16</v>
      </c>
      <c r="B20" s="17" t="s">
        <v>43</v>
      </c>
      <c r="C20" s="55" t="s">
        <v>81</v>
      </c>
      <c r="D20" s="56"/>
      <c r="E20" s="56"/>
      <c r="F20" s="78">
        <v>3459.8174951219194</v>
      </c>
      <c r="G20" s="78">
        <v>2132.529729868369</v>
      </c>
      <c r="H20" s="78">
        <v>3136.3933790532164</v>
      </c>
      <c r="I20" s="78">
        <v>2918.5565566421001</v>
      </c>
      <c r="J20" s="78">
        <v>2378.9492599758746</v>
      </c>
      <c r="K20" s="78">
        <v>2452.3060542781836</v>
      </c>
      <c r="L20" s="78">
        <v>2561.0192911035492</v>
      </c>
      <c r="M20" s="78">
        <v>3252.2361758228394</v>
      </c>
      <c r="N20" s="66">
        <v>2481.8901835203083</v>
      </c>
      <c r="O20" s="78">
        <v>2543.4074884162796</v>
      </c>
      <c r="P20" s="78">
        <v>2470.3236012571224</v>
      </c>
      <c r="Q20" s="78"/>
      <c r="R20" s="78">
        <v>78778</v>
      </c>
      <c r="S20" s="78">
        <v>70441</v>
      </c>
      <c r="T20" s="78">
        <v>80895</v>
      </c>
      <c r="U20" s="78">
        <v>83703</v>
      </c>
      <c r="V20" s="78">
        <v>84513</v>
      </c>
      <c r="W20" s="78">
        <v>82113</v>
      </c>
      <c r="X20" s="78">
        <v>83224</v>
      </c>
      <c r="Y20" s="78">
        <v>86224</v>
      </c>
      <c r="Z20" s="78">
        <v>89743</v>
      </c>
      <c r="AA20" s="78">
        <v>96752</v>
      </c>
      <c r="AB20" s="78">
        <v>101545</v>
      </c>
      <c r="AC20" s="78"/>
      <c r="AD20" s="78">
        <v>110.5</v>
      </c>
      <c r="AE20" s="78">
        <v>107.1</v>
      </c>
      <c r="AF20" s="78">
        <v>106.9</v>
      </c>
      <c r="AG20" s="78">
        <v>110.4</v>
      </c>
      <c r="AH20" s="78">
        <v>110.5</v>
      </c>
      <c r="AI20" s="78">
        <v>111.4</v>
      </c>
      <c r="AJ20" s="78">
        <v>112.7</v>
      </c>
      <c r="AK20" s="78">
        <v>113.9</v>
      </c>
      <c r="AL20" s="78">
        <v>114.5</v>
      </c>
      <c r="AM20" s="78">
        <v>117</v>
      </c>
      <c r="AN20" s="78">
        <v>119.1</v>
      </c>
    </row>
    <row r="21" spans="1:40" x14ac:dyDescent="0.2">
      <c r="C21" s="51" t="s">
        <v>11</v>
      </c>
      <c r="D21" s="26" t="s">
        <v>45</v>
      </c>
      <c r="E21" s="27" t="s">
        <v>46</v>
      </c>
      <c r="F21" s="77">
        <v>2896.9815277647499</v>
      </c>
      <c r="G21" s="77">
        <v>1583.94044160977</v>
      </c>
      <c r="H21" s="77">
        <v>2596.62057065818</v>
      </c>
      <c r="I21" s="77">
        <v>2398.6452154645199</v>
      </c>
      <c r="J21" s="77">
        <v>1891.09439382817</v>
      </c>
      <c r="K21" s="77">
        <v>1974.5854113558</v>
      </c>
      <c r="L21" s="77">
        <v>2090.5194081172599</v>
      </c>
      <c r="M21" s="77">
        <v>2781.0068422750101</v>
      </c>
      <c r="N21" s="65">
        <v>2029.53675594538</v>
      </c>
      <c r="O21" s="77">
        <v>2101.67570299819</v>
      </c>
      <c r="P21" s="77">
        <v>2041.01969798696</v>
      </c>
      <c r="Q21" s="77"/>
      <c r="R21" s="74">
        <v>26984</v>
      </c>
      <c r="S21" s="74">
        <v>20671</v>
      </c>
      <c r="T21" s="201">
        <v>27498</v>
      </c>
      <c r="U21" s="201">
        <v>27694</v>
      </c>
      <c r="V21" s="201">
        <v>27215</v>
      </c>
      <c r="W21" s="74">
        <v>24386</v>
      </c>
      <c r="X21" s="74">
        <v>24034</v>
      </c>
      <c r="Y21" s="74">
        <v>23855</v>
      </c>
      <c r="Z21" s="74">
        <v>25030</v>
      </c>
      <c r="AA21" s="74">
        <v>29644</v>
      </c>
      <c r="AB21" s="74">
        <v>31740</v>
      </c>
      <c r="AC21" s="77"/>
      <c r="AD21" s="201">
        <v>33.700000000000003</v>
      </c>
      <c r="AE21" s="201">
        <v>30.7</v>
      </c>
      <c r="AF21" s="201">
        <v>30.9</v>
      </c>
      <c r="AG21" s="201">
        <v>32.299999999999997</v>
      </c>
      <c r="AH21" s="201">
        <v>31.4</v>
      </c>
      <c r="AI21" s="201">
        <v>31.2</v>
      </c>
      <c r="AJ21" s="201">
        <v>31.3</v>
      </c>
      <c r="AK21" s="201">
        <v>30.9</v>
      </c>
      <c r="AL21" s="201">
        <v>29.1</v>
      </c>
      <c r="AM21" s="201">
        <v>29.9</v>
      </c>
      <c r="AN21" s="201">
        <v>30.3</v>
      </c>
    </row>
    <row r="22" spans="1:40" x14ac:dyDescent="0.2">
      <c r="C22" s="51" t="s">
        <v>12</v>
      </c>
      <c r="D22" s="26" t="s">
        <v>47</v>
      </c>
      <c r="E22" s="27" t="s">
        <v>48</v>
      </c>
      <c r="F22" s="77">
        <v>186.730506487415</v>
      </c>
      <c r="G22" s="77">
        <v>174.33591792077499</v>
      </c>
      <c r="H22" s="77">
        <v>172.44530103088701</v>
      </c>
      <c r="I22" s="77">
        <v>174.74690327495699</v>
      </c>
      <c r="J22" s="77">
        <v>155.01534799747799</v>
      </c>
      <c r="K22" s="77">
        <v>149.933621978986</v>
      </c>
      <c r="L22" s="77">
        <v>146.480239648582</v>
      </c>
      <c r="M22" s="77">
        <v>143.42111490049101</v>
      </c>
      <c r="N22" s="65">
        <v>134.615548940347</v>
      </c>
      <c r="O22" s="77">
        <v>129.884866468333</v>
      </c>
      <c r="P22" s="77">
        <v>129.80092158215299</v>
      </c>
      <c r="Q22" s="77"/>
      <c r="R22" s="74">
        <v>26473</v>
      </c>
      <c r="S22" s="201">
        <v>25248</v>
      </c>
      <c r="T22" s="201">
        <v>27170</v>
      </c>
      <c r="U22" s="201">
        <v>29259</v>
      </c>
      <c r="V22" s="201">
        <v>29864</v>
      </c>
      <c r="W22" s="74">
        <v>30172</v>
      </c>
      <c r="X22" s="74">
        <v>31007</v>
      </c>
      <c r="Y22" s="74">
        <v>33080</v>
      </c>
      <c r="Z22" s="74">
        <v>33904</v>
      </c>
      <c r="AA22" s="74">
        <v>34194</v>
      </c>
      <c r="AB22" s="74">
        <v>35300</v>
      </c>
      <c r="AC22" s="77"/>
      <c r="AD22" s="201">
        <v>37.700000000000003</v>
      </c>
      <c r="AE22" s="201">
        <v>38</v>
      </c>
      <c r="AF22" s="201">
        <v>38.1</v>
      </c>
      <c r="AG22" s="201">
        <v>40.4</v>
      </c>
      <c r="AH22" s="201">
        <v>41</v>
      </c>
      <c r="AI22" s="201">
        <v>40.700000000000003</v>
      </c>
      <c r="AJ22" s="201">
        <v>41.2</v>
      </c>
      <c r="AK22" s="201">
        <v>41.7</v>
      </c>
      <c r="AL22" s="201">
        <v>43</v>
      </c>
      <c r="AM22" s="201">
        <v>43.7</v>
      </c>
      <c r="AN22" s="201">
        <v>44.9</v>
      </c>
    </row>
    <row r="23" spans="1:40" x14ac:dyDescent="0.2">
      <c r="C23" s="51" t="s">
        <v>13</v>
      </c>
      <c r="D23" s="26" t="s">
        <v>49</v>
      </c>
      <c r="E23" s="27" t="s">
        <v>50</v>
      </c>
      <c r="F23" s="77">
        <v>19.3209297860136</v>
      </c>
      <c r="G23" s="77">
        <v>18.874080611553001</v>
      </c>
      <c r="H23" s="77">
        <v>19.355016305007901</v>
      </c>
      <c r="I23" s="77">
        <v>18.448874314811999</v>
      </c>
      <c r="J23" s="77">
        <v>19.249743317567599</v>
      </c>
      <c r="K23" s="77">
        <v>17.154415810592699</v>
      </c>
      <c r="L23" s="77">
        <v>16.2257470346003</v>
      </c>
      <c r="M23" s="77">
        <v>16.038773874274199</v>
      </c>
      <c r="N23" s="65">
        <v>15.8203206825072</v>
      </c>
      <c r="O23" s="77">
        <v>14.677596221056801</v>
      </c>
      <c r="P23" s="77">
        <v>13.2884048203116</v>
      </c>
      <c r="Q23" s="77"/>
      <c r="R23" s="74">
        <v>16333</v>
      </c>
      <c r="S23" s="74">
        <v>16307</v>
      </c>
      <c r="T23" s="74">
        <v>16675</v>
      </c>
      <c r="U23" s="74">
        <v>17032</v>
      </c>
      <c r="V23" s="74">
        <v>17771</v>
      </c>
      <c r="W23" s="74">
        <v>18403</v>
      </c>
      <c r="X23" s="74">
        <v>19105</v>
      </c>
      <c r="Y23" s="74">
        <v>19943</v>
      </c>
      <c r="Z23" s="74">
        <v>20999</v>
      </c>
      <c r="AA23" s="74">
        <v>22369</v>
      </c>
      <c r="AB23" s="74">
        <v>23377</v>
      </c>
      <c r="AC23" s="77"/>
      <c r="AD23" s="201">
        <v>39.1</v>
      </c>
      <c r="AE23" s="201">
        <v>38.4</v>
      </c>
      <c r="AF23" s="201">
        <v>37.9</v>
      </c>
      <c r="AG23" s="201">
        <v>37.700000000000003</v>
      </c>
      <c r="AH23" s="201">
        <v>38.1</v>
      </c>
      <c r="AI23" s="201">
        <v>39.5</v>
      </c>
      <c r="AJ23" s="201">
        <v>40.200000000000003</v>
      </c>
      <c r="AK23" s="201">
        <v>41.3</v>
      </c>
      <c r="AL23" s="201">
        <v>42.4</v>
      </c>
      <c r="AM23" s="201">
        <v>43.4</v>
      </c>
      <c r="AN23" s="201">
        <v>43.9</v>
      </c>
    </row>
    <row r="24" spans="1:40" x14ac:dyDescent="0.2">
      <c r="C24" s="51" t="s">
        <v>14</v>
      </c>
      <c r="D24" s="28" t="s">
        <v>51</v>
      </c>
      <c r="E24" s="29" t="s">
        <v>52</v>
      </c>
      <c r="F24" s="77">
        <v>356.784531083741</v>
      </c>
      <c r="G24" s="77">
        <v>355.379289726271</v>
      </c>
      <c r="H24" s="77">
        <v>347.97249105914102</v>
      </c>
      <c r="I24" s="77">
        <v>326.715563587811</v>
      </c>
      <c r="J24" s="77">
        <v>313.58977483265897</v>
      </c>
      <c r="K24" s="77">
        <v>310.632605132805</v>
      </c>
      <c r="L24" s="77">
        <v>307.79389630310698</v>
      </c>
      <c r="M24" s="77">
        <v>311.76944477306398</v>
      </c>
      <c r="N24" s="65">
        <v>301.91755795207399</v>
      </c>
      <c r="O24" s="77">
        <v>297.16932272870002</v>
      </c>
      <c r="P24" s="77">
        <v>286.21457686769799</v>
      </c>
      <c r="Q24" s="77"/>
      <c r="R24" s="77" t="s">
        <v>677</v>
      </c>
      <c r="S24" s="77" t="s">
        <v>677</v>
      </c>
      <c r="T24" s="77" t="s">
        <v>677</v>
      </c>
      <c r="U24" s="77" t="s">
        <v>677</v>
      </c>
      <c r="V24" s="77" t="s">
        <v>677</v>
      </c>
      <c r="W24" s="77" t="s">
        <v>677</v>
      </c>
      <c r="X24" s="77" t="s">
        <v>677</v>
      </c>
      <c r="Y24" s="77" t="s">
        <v>677</v>
      </c>
      <c r="Z24" s="74" t="s">
        <v>677</v>
      </c>
      <c r="AA24" s="74" t="s">
        <v>677</v>
      </c>
      <c r="AB24" s="74" t="s">
        <v>677</v>
      </c>
      <c r="AC24" s="77"/>
      <c r="AD24" s="77" t="s">
        <v>677</v>
      </c>
      <c r="AE24" s="77" t="s">
        <v>677</v>
      </c>
      <c r="AF24" s="77" t="s">
        <v>677</v>
      </c>
      <c r="AG24" s="77" t="s">
        <v>677</v>
      </c>
      <c r="AH24" s="77" t="s">
        <v>677</v>
      </c>
      <c r="AI24" s="77" t="s">
        <v>677</v>
      </c>
      <c r="AJ24" s="77" t="s">
        <v>677</v>
      </c>
      <c r="AK24" s="77" t="s">
        <v>677</v>
      </c>
      <c r="AL24" s="129" t="s">
        <v>677</v>
      </c>
      <c r="AM24" s="129" t="s">
        <v>677</v>
      </c>
      <c r="AN24" s="129" t="s">
        <v>677</v>
      </c>
    </row>
    <row r="25" spans="1:40" x14ac:dyDescent="0.2">
      <c r="C25" s="51" t="s">
        <v>58</v>
      </c>
      <c r="D25" s="32" t="s">
        <v>56</v>
      </c>
      <c r="E25" s="33" t="s">
        <v>57</v>
      </c>
      <c r="F25" s="77" t="s">
        <v>677</v>
      </c>
      <c r="G25" s="77" t="s">
        <v>677</v>
      </c>
      <c r="H25" s="77" t="s">
        <v>677</v>
      </c>
      <c r="I25" s="77" t="s">
        <v>677</v>
      </c>
      <c r="J25" s="77" t="s">
        <v>677</v>
      </c>
      <c r="K25" s="77" t="s">
        <v>677</v>
      </c>
      <c r="L25" s="77" t="s">
        <v>677</v>
      </c>
      <c r="M25" s="77" t="s">
        <v>677</v>
      </c>
      <c r="N25" s="77" t="s">
        <v>677</v>
      </c>
      <c r="O25" s="77" t="s">
        <v>677</v>
      </c>
      <c r="P25" s="77" t="s">
        <v>677</v>
      </c>
      <c r="Q25" s="77"/>
      <c r="R25" s="74">
        <v>8988</v>
      </c>
      <c r="S25" s="201">
        <v>8215</v>
      </c>
      <c r="T25" s="201">
        <v>9552</v>
      </c>
      <c r="U25" s="201">
        <v>9718</v>
      </c>
      <c r="V25" s="201">
        <v>9663</v>
      </c>
      <c r="W25" s="74">
        <v>9152</v>
      </c>
      <c r="X25" s="74">
        <v>9078</v>
      </c>
      <c r="Y25" s="74">
        <v>9346</v>
      </c>
      <c r="Z25" s="74">
        <v>9810</v>
      </c>
      <c r="AA25" s="74">
        <v>10545</v>
      </c>
      <c r="AB25" s="74">
        <v>11128</v>
      </c>
      <c r="AC25" s="77"/>
      <c r="AD25" s="77" t="s">
        <v>677</v>
      </c>
      <c r="AE25" s="77" t="s">
        <v>677</v>
      </c>
      <c r="AF25" s="77" t="s">
        <v>677</v>
      </c>
      <c r="AG25" s="77" t="s">
        <v>677</v>
      </c>
      <c r="AH25" s="77" t="s">
        <v>677</v>
      </c>
      <c r="AI25" s="77" t="s">
        <v>677</v>
      </c>
      <c r="AJ25" s="77" t="s">
        <v>677</v>
      </c>
      <c r="AK25" s="77" t="s">
        <v>677</v>
      </c>
      <c r="AL25" s="129" t="s">
        <v>677</v>
      </c>
      <c r="AM25" s="129" t="s">
        <v>677</v>
      </c>
      <c r="AN25" s="129" t="s">
        <v>677</v>
      </c>
    </row>
    <row r="26" spans="1:40" x14ac:dyDescent="0.2">
      <c r="A26" s="28"/>
      <c r="B26" s="29"/>
      <c r="C26" s="51"/>
      <c r="D26" s="57"/>
      <c r="E26" s="57"/>
      <c r="F26" s="65"/>
      <c r="G26" s="65"/>
      <c r="H26" s="65"/>
      <c r="I26" s="65"/>
      <c r="J26" s="65"/>
      <c r="K26" s="65"/>
      <c r="L26" s="65"/>
      <c r="M26" s="77"/>
      <c r="N26" s="65"/>
      <c r="O26" s="77"/>
      <c r="P26" s="77"/>
      <c r="Q26" s="77"/>
      <c r="R26" s="77" t="s">
        <v>1051</v>
      </c>
      <c r="S26" s="77" t="s">
        <v>1051</v>
      </c>
      <c r="T26" s="77" t="s">
        <v>1051</v>
      </c>
      <c r="U26" s="77" t="s">
        <v>1051</v>
      </c>
      <c r="V26" s="77" t="s">
        <v>1051</v>
      </c>
      <c r="W26" s="77" t="s">
        <v>1051</v>
      </c>
      <c r="X26" s="77" t="s">
        <v>1051</v>
      </c>
      <c r="Y26" s="77" t="s">
        <v>1051</v>
      </c>
      <c r="Z26" s="77" t="s">
        <v>1051</v>
      </c>
      <c r="AA26" s="77" t="s">
        <v>1051</v>
      </c>
      <c r="AB26" s="77"/>
      <c r="AC26" s="77"/>
      <c r="AD26" s="77" t="s">
        <v>1051</v>
      </c>
      <c r="AE26" s="77" t="s">
        <v>1051</v>
      </c>
      <c r="AF26" s="77" t="s">
        <v>1051</v>
      </c>
      <c r="AG26" s="77" t="s">
        <v>1051</v>
      </c>
      <c r="AH26" s="77" t="s">
        <v>1051</v>
      </c>
      <c r="AI26" s="77" t="s">
        <v>1051</v>
      </c>
      <c r="AJ26" s="77" t="s">
        <v>1051</v>
      </c>
      <c r="AK26" s="77" t="s">
        <v>1051</v>
      </c>
      <c r="AL26" s="129" t="s">
        <v>1051</v>
      </c>
      <c r="AM26" s="129" t="s">
        <v>1051</v>
      </c>
    </row>
    <row r="27" spans="1:40" x14ac:dyDescent="0.2">
      <c r="A27" s="20" t="s">
        <v>17</v>
      </c>
      <c r="B27" s="19" t="s">
        <v>44</v>
      </c>
      <c r="C27" s="55" t="s">
        <v>81</v>
      </c>
      <c r="D27" s="56"/>
      <c r="E27" s="56"/>
      <c r="F27" s="78">
        <v>2376.5858579278893</v>
      </c>
      <c r="G27" s="78">
        <v>2333.9290502451959</v>
      </c>
      <c r="H27" s="78">
        <v>2412.0303864997309</v>
      </c>
      <c r="I27" s="78">
        <v>2182.1299269661604</v>
      </c>
      <c r="J27" s="78">
        <v>2170.9133932320569</v>
      </c>
      <c r="K27" s="78">
        <v>2092.2539218735346</v>
      </c>
      <c r="L27" s="78">
        <v>1956.1369908035158</v>
      </c>
      <c r="M27" s="78">
        <v>1981.9116013324044</v>
      </c>
      <c r="N27" s="66">
        <v>2000.636657735311</v>
      </c>
      <c r="O27" s="78">
        <v>1948.4554452902785</v>
      </c>
      <c r="P27" s="78">
        <v>1918.5033757604638</v>
      </c>
      <c r="Q27" s="78"/>
      <c r="R27" s="78">
        <v>132525</v>
      </c>
      <c r="S27" s="78">
        <v>134350</v>
      </c>
      <c r="T27" s="78">
        <v>141091</v>
      </c>
      <c r="U27" s="78">
        <v>145902</v>
      </c>
      <c r="V27" s="78">
        <v>146773</v>
      </c>
      <c r="W27" s="78">
        <v>151126</v>
      </c>
      <c r="X27" s="78">
        <v>157484</v>
      </c>
      <c r="Y27" s="78">
        <v>165897</v>
      </c>
      <c r="Z27" s="78">
        <v>172790</v>
      </c>
      <c r="AA27" s="78">
        <v>183169</v>
      </c>
      <c r="AB27" s="78">
        <v>192338</v>
      </c>
      <c r="AC27" s="78"/>
      <c r="AD27" s="78">
        <v>198.3</v>
      </c>
      <c r="AE27" s="78">
        <v>193</v>
      </c>
      <c r="AF27" s="78">
        <v>193.9</v>
      </c>
      <c r="AG27" s="78">
        <v>198.2</v>
      </c>
      <c r="AH27" s="78">
        <v>198.9</v>
      </c>
      <c r="AI27" s="78">
        <v>201.1</v>
      </c>
      <c r="AJ27" s="78">
        <v>203.3</v>
      </c>
      <c r="AK27" s="78">
        <v>207.3</v>
      </c>
      <c r="AL27" s="78">
        <v>210.4</v>
      </c>
      <c r="AM27" s="78">
        <v>215.1</v>
      </c>
      <c r="AN27" s="78">
        <v>218.4</v>
      </c>
    </row>
    <row r="28" spans="1:40" x14ac:dyDescent="0.2">
      <c r="A28" s="26"/>
      <c r="B28" s="27"/>
      <c r="C28" s="51" t="s">
        <v>11</v>
      </c>
      <c r="D28" s="51" t="s">
        <v>45</v>
      </c>
      <c r="E28" s="52" t="s">
        <v>46</v>
      </c>
      <c r="F28" s="77">
        <v>1356.98636816113</v>
      </c>
      <c r="G28" s="77">
        <v>1322.1073202441801</v>
      </c>
      <c r="H28" s="77">
        <v>1438.4313945245301</v>
      </c>
      <c r="I28" s="77">
        <v>1335.50996341479</v>
      </c>
      <c r="J28" s="77">
        <v>1361.9796419831</v>
      </c>
      <c r="K28" s="77">
        <v>1317.1763651357401</v>
      </c>
      <c r="L28" s="77">
        <v>1202.32535746237</v>
      </c>
      <c r="M28" s="77">
        <v>1226.08569631558</v>
      </c>
      <c r="N28" s="65">
        <v>1289.64553134722</v>
      </c>
      <c r="O28" s="77">
        <v>1255.1694753102599</v>
      </c>
      <c r="P28" s="77">
        <v>1251.7687354407799</v>
      </c>
      <c r="Q28" s="77"/>
      <c r="R28" s="74">
        <v>39213</v>
      </c>
      <c r="S28" s="201">
        <v>40791</v>
      </c>
      <c r="T28" s="201">
        <v>43224</v>
      </c>
      <c r="U28" s="201">
        <v>44297</v>
      </c>
      <c r="V28" s="201">
        <v>41510</v>
      </c>
      <c r="W28" s="201">
        <v>43273</v>
      </c>
      <c r="X28" s="201">
        <v>44643</v>
      </c>
      <c r="Y28" s="201">
        <v>44450</v>
      </c>
      <c r="Z28" s="74">
        <v>45113</v>
      </c>
      <c r="AA28" s="74">
        <v>48902</v>
      </c>
      <c r="AB28" s="74">
        <v>52296</v>
      </c>
      <c r="AC28" s="77"/>
      <c r="AD28" s="201">
        <v>56.7</v>
      </c>
      <c r="AE28" s="201">
        <v>54</v>
      </c>
      <c r="AF28" s="201">
        <v>52.7</v>
      </c>
      <c r="AG28" s="201">
        <v>53.6</v>
      </c>
      <c r="AH28" s="227">
        <v>53.3</v>
      </c>
      <c r="AI28" s="201">
        <v>53</v>
      </c>
      <c r="AJ28" s="201">
        <v>53.5</v>
      </c>
      <c r="AK28" s="201">
        <v>52.5</v>
      </c>
      <c r="AL28" s="201">
        <v>50.7</v>
      </c>
      <c r="AM28" s="201">
        <v>52.5</v>
      </c>
      <c r="AN28" s="201">
        <v>53.1</v>
      </c>
    </row>
    <row r="29" spans="1:40" x14ac:dyDescent="0.2">
      <c r="A29" s="26"/>
      <c r="B29" s="27"/>
      <c r="C29" s="51" t="s">
        <v>12</v>
      </c>
      <c r="D29" s="51" t="s">
        <v>47</v>
      </c>
      <c r="E29" s="52" t="s">
        <v>48</v>
      </c>
      <c r="F29" s="77">
        <v>428.41245923354097</v>
      </c>
      <c r="G29" s="77">
        <v>425.09582778240002</v>
      </c>
      <c r="H29" s="77">
        <v>413.26894472200001</v>
      </c>
      <c r="I29" s="77">
        <v>315.21052637482302</v>
      </c>
      <c r="J29" s="77">
        <v>299.769781314478</v>
      </c>
      <c r="K29" s="77">
        <v>277.33674770199599</v>
      </c>
      <c r="L29" s="77">
        <v>257.54019734829802</v>
      </c>
      <c r="M29" s="77">
        <v>250.34744079857299</v>
      </c>
      <c r="N29" s="65">
        <v>222.43333218939401</v>
      </c>
      <c r="O29" s="77">
        <v>209.772882909554</v>
      </c>
      <c r="P29" s="77">
        <v>205.65261311201101</v>
      </c>
      <c r="Q29" s="77"/>
      <c r="R29" s="74">
        <v>50386</v>
      </c>
      <c r="S29" s="74">
        <v>49582</v>
      </c>
      <c r="T29" s="74">
        <v>51421</v>
      </c>
      <c r="U29" s="74">
        <v>53861</v>
      </c>
      <c r="V29" s="74">
        <v>56624</v>
      </c>
      <c r="W29" s="201">
        <v>58249</v>
      </c>
      <c r="X29" s="201">
        <v>61042</v>
      </c>
      <c r="Y29" s="201">
        <v>67244</v>
      </c>
      <c r="Z29" s="74">
        <v>69843</v>
      </c>
      <c r="AA29" s="74">
        <v>73522</v>
      </c>
      <c r="AB29" s="74">
        <v>76314</v>
      </c>
      <c r="AC29" s="77"/>
      <c r="AD29" s="201">
        <v>78</v>
      </c>
      <c r="AE29" s="201">
        <v>77.2</v>
      </c>
      <c r="AF29" s="201">
        <v>78.2</v>
      </c>
      <c r="AG29" s="201">
        <v>81.3</v>
      </c>
      <c r="AH29" s="227">
        <v>81.900000000000006</v>
      </c>
      <c r="AI29" s="201">
        <v>83</v>
      </c>
      <c r="AJ29" s="201">
        <v>84</v>
      </c>
      <c r="AK29" s="201">
        <v>87.1</v>
      </c>
      <c r="AL29" s="201">
        <v>89.1</v>
      </c>
      <c r="AM29" s="201">
        <v>90.8</v>
      </c>
      <c r="AN29" s="201">
        <v>92.6</v>
      </c>
    </row>
    <row r="30" spans="1:40" x14ac:dyDescent="0.2">
      <c r="A30" s="26"/>
      <c r="B30" s="27"/>
      <c r="C30" s="51" t="s">
        <v>13</v>
      </c>
      <c r="D30" s="51" t="s">
        <v>49</v>
      </c>
      <c r="E30" s="52" t="s">
        <v>50</v>
      </c>
      <c r="F30" s="77">
        <v>74.673882274145299</v>
      </c>
      <c r="G30" s="77">
        <v>71.829502106510802</v>
      </c>
      <c r="H30" s="77">
        <v>59.736678884000902</v>
      </c>
      <c r="I30" s="77">
        <v>60.335714169129503</v>
      </c>
      <c r="J30" s="77">
        <v>57.042245664039903</v>
      </c>
      <c r="K30" s="77">
        <v>50.425175041187799</v>
      </c>
      <c r="L30" s="77">
        <v>51.245558808769701</v>
      </c>
      <c r="M30" s="77">
        <v>57.698405448469401</v>
      </c>
      <c r="N30" s="65">
        <v>53.079772355683197</v>
      </c>
      <c r="O30" s="77">
        <v>55.090265745550496</v>
      </c>
      <c r="P30" s="77">
        <v>49.568377840985903</v>
      </c>
      <c r="Q30" s="77"/>
      <c r="R30" s="74">
        <v>27861</v>
      </c>
      <c r="S30" s="201">
        <v>27809</v>
      </c>
      <c r="T30" s="201">
        <v>29910</v>
      </c>
      <c r="U30" s="201">
        <v>30994</v>
      </c>
      <c r="V30" s="201">
        <v>32026</v>
      </c>
      <c r="W30" s="201">
        <v>32573</v>
      </c>
      <c r="X30" s="201">
        <v>34371</v>
      </c>
      <c r="Y30" s="201">
        <v>35869</v>
      </c>
      <c r="Z30" s="74">
        <v>38800</v>
      </c>
      <c r="AA30" s="74">
        <v>40577</v>
      </c>
      <c r="AB30" s="74">
        <v>42464</v>
      </c>
      <c r="AC30" s="77"/>
      <c r="AD30" s="201">
        <v>63.6</v>
      </c>
      <c r="AE30" s="201">
        <v>61.8</v>
      </c>
      <c r="AF30" s="201">
        <v>63</v>
      </c>
      <c r="AG30" s="201">
        <v>63.3</v>
      </c>
      <c r="AH30" s="201">
        <v>63.7</v>
      </c>
      <c r="AI30" s="201">
        <v>65.099999999999994</v>
      </c>
      <c r="AJ30" s="201">
        <v>65.8</v>
      </c>
      <c r="AK30" s="201">
        <v>67.7</v>
      </c>
      <c r="AL30" s="201">
        <v>70.599999999999994</v>
      </c>
      <c r="AM30" s="201">
        <v>71.8</v>
      </c>
      <c r="AN30" s="201">
        <v>72.7</v>
      </c>
    </row>
    <row r="31" spans="1:40" x14ac:dyDescent="0.2">
      <c r="A31" s="28"/>
      <c r="B31" s="29"/>
      <c r="C31" s="51" t="s">
        <v>14</v>
      </c>
      <c r="D31" s="54" t="s">
        <v>51</v>
      </c>
      <c r="E31" s="57" t="s">
        <v>52</v>
      </c>
      <c r="F31" s="77">
        <v>516.51314825907298</v>
      </c>
      <c r="G31" s="77">
        <v>514.89640011210497</v>
      </c>
      <c r="H31" s="77">
        <v>500.59336836919999</v>
      </c>
      <c r="I31" s="77">
        <v>471.07372300741798</v>
      </c>
      <c r="J31" s="77">
        <v>452.12172427043902</v>
      </c>
      <c r="K31" s="77">
        <v>447.31563399461101</v>
      </c>
      <c r="L31" s="77">
        <v>445.02587718407801</v>
      </c>
      <c r="M31" s="77">
        <v>447.78005876978199</v>
      </c>
      <c r="N31" s="65">
        <v>435.47802184301401</v>
      </c>
      <c r="O31" s="77">
        <v>428.42282132491403</v>
      </c>
      <c r="P31" s="77">
        <v>411.51364936668699</v>
      </c>
      <c r="Q31" s="77"/>
      <c r="R31" s="77" t="s">
        <v>677</v>
      </c>
      <c r="S31" s="77" t="s">
        <v>677</v>
      </c>
      <c r="T31" s="77" t="s">
        <v>677</v>
      </c>
      <c r="U31" s="77" t="s">
        <v>677</v>
      </c>
      <c r="V31" s="77" t="s">
        <v>677</v>
      </c>
      <c r="W31" s="77" t="s">
        <v>677</v>
      </c>
      <c r="X31" s="77" t="s">
        <v>677</v>
      </c>
      <c r="Y31" s="77" t="s">
        <v>677</v>
      </c>
      <c r="Z31" s="74" t="s">
        <v>677</v>
      </c>
      <c r="AA31" s="74" t="s">
        <v>677</v>
      </c>
      <c r="AB31" s="74" t="s">
        <v>677</v>
      </c>
      <c r="AC31" s="77"/>
      <c r="AD31" s="77" t="s">
        <v>677</v>
      </c>
      <c r="AE31" s="77" t="s">
        <v>677</v>
      </c>
      <c r="AF31" s="77" t="s">
        <v>677</v>
      </c>
      <c r="AG31" s="77" t="s">
        <v>677</v>
      </c>
      <c r="AH31" s="77" t="s">
        <v>677</v>
      </c>
      <c r="AI31" s="77" t="s">
        <v>677</v>
      </c>
      <c r="AJ31" s="77" t="s">
        <v>677</v>
      </c>
      <c r="AK31" s="77" t="s">
        <v>677</v>
      </c>
      <c r="AL31" s="129" t="s">
        <v>677</v>
      </c>
      <c r="AM31" s="129" t="s">
        <v>677</v>
      </c>
      <c r="AN31" s="129" t="s">
        <v>677</v>
      </c>
    </row>
    <row r="32" spans="1:40" x14ac:dyDescent="0.2">
      <c r="A32" s="32"/>
      <c r="B32" s="33"/>
      <c r="C32" s="51" t="s">
        <v>58</v>
      </c>
      <c r="D32" s="59" t="s">
        <v>56</v>
      </c>
      <c r="E32" s="60" t="s">
        <v>57</v>
      </c>
      <c r="F32" s="77" t="s">
        <v>677</v>
      </c>
      <c r="G32" s="77" t="s">
        <v>677</v>
      </c>
      <c r="H32" s="77" t="s">
        <v>677</v>
      </c>
      <c r="I32" s="77" t="s">
        <v>677</v>
      </c>
      <c r="J32" s="77" t="s">
        <v>677</v>
      </c>
      <c r="K32" s="77" t="s">
        <v>677</v>
      </c>
      <c r="L32" s="77" t="s">
        <v>677</v>
      </c>
      <c r="M32" s="77" t="s">
        <v>677</v>
      </c>
      <c r="N32" s="77" t="s">
        <v>677</v>
      </c>
      <c r="O32" s="77" t="s">
        <v>677</v>
      </c>
      <c r="P32" s="77" t="s">
        <v>677</v>
      </c>
      <c r="Q32" s="77"/>
      <c r="R32" s="74">
        <v>15065</v>
      </c>
      <c r="S32" s="74">
        <v>16168</v>
      </c>
      <c r="T32" s="201">
        <v>16536</v>
      </c>
      <c r="U32" s="201">
        <v>16750</v>
      </c>
      <c r="V32" s="201">
        <v>16613</v>
      </c>
      <c r="W32" s="201">
        <v>17031</v>
      </c>
      <c r="X32" s="201">
        <v>17428</v>
      </c>
      <c r="Y32" s="201">
        <v>18334</v>
      </c>
      <c r="Z32" s="74">
        <v>19034</v>
      </c>
      <c r="AA32" s="74">
        <v>20168</v>
      </c>
      <c r="AB32" s="74">
        <v>21264</v>
      </c>
      <c r="AC32" s="77"/>
      <c r="AD32" s="77" t="s">
        <v>677</v>
      </c>
      <c r="AE32" s="77" t="s">
        <v>677</v>
      </c>
      <c r="AF32" s="77" t="s">
        <v>677</v>
      </c>
      <c r="AG32" s="77" t="s">
        <v>677</v>
      </c>
      <c r="AH32" s="77" t="s">
        <v>677</v>
      </c>
      <c r="AI32" s="77" t="s">
        <v>677</v>
      </c>
      <c r="AJ32" s="77" t="s">
        <v>677</v>
      </c>
      <c r="AK32" s="77" t="s">
        <v>677</v>
      </c>
      <c r="AL32" s="129" t="s">
        <v>677</v>
      </c>
      <c r="AM32" s="129" t="s">
        <v>677</v>
      </c>
      <c r="AN32" s="129" t="s">
        <v>677</v>
      </c>
    </row>
    <row r="33" spans="1:40" x14ac:dyDescent="0.2">
      <c r="A33" s="28"/>
      <c r="B33" s="29"/>
      <c r="C33" s="51"/>
      <c r="D33" s="57"/>
      <c r="E33" s="57"/>
      <c r="F33" s="65"/>
      <c r="G33" s="65"/>
      <c r="H33" s="65"/>
      <c r="I33" s="65"/>
      <c r="J33" s="65"/>
      <c r="K33" s="65"/>
      <c r="L33" s="65"/>
      <c r="M33" s="77"/>
      <c r="N33" s="65"/>
      <c r="O33" s="77"/>
      <c r="P33" s="77"/>
      <c r="Q33" s="77"/>
      <c r="R33" s="77" t="s">
        <v>1051</v>
      </c>
      <c r="S33" s="77" t="s">
        <v>1051</v>
      </c>
      <c r="T33" s="77" t="s">
        <v>1051</v>
      </c>
      <c r="U33" s="77" t="s">
        <v>1051</v>
      </c>
      <c r="V33" s="77" t="s">
        <v>1051</v>
      </c>
      <c r="W33" s="77" t="s">
        <v>1051</v>
      </c>
      <c r="X33" s="77" t="s">
        <v>1051</v>
      </c>
      <c r="Y33" s="77" t="s">
        <v>1051</v>
      </c>
      <c r="Z33" s="77" t="s">
        <v>1051</v>
      </c>
      <c r="AA33" s="77" t="s">
        <v>1051</v>
      </c>
      <c r="AB33" s="77"/>
      <c r="AC33" s="77"/>
      <c r="AD33" s="77" t="s">
        <v>1051</v>
      </c>
      <c r="AE33" s="77" t="s">
        <v>1051</v>
      </c>
      <c r="AF33" s="77" t="s">
        <v>1051</v>
      </c>
      <c r="AG33" s="77" t="s">
        <v>1051</v>
      </c>
      <c r="AH33" s="77" t="s">
        <v>1051</v>
      </c>
      <c r="AI33" s="77" t="s">
        <v>1051</v>
      </c>
      <c r="AJ33" s="77" t="s">
        <v>1051</v>
      </c>
      <c r="AK33" s="77" t="s">
        <v>1051</v>
      </c>
      <c r="AL33" s="78" t="s">
        <v>1051</v>
      </c>
      <c r="AM33" s="78" t="s">
        <v>1051</v>
      </c>
      <c r="AN33" s="78"/>
    </row>
    <row r="34" spans="1:40" x14ac:dyDescent="0.2">
      <c r="A34" s="34" t="s">
        <v>18</v>
      </c>
      <c r="B34" s="35" t="s">
        <v>59</v>
      </c>
      <c r="C34" s="55" t="s">
        <v>81</v>
      </c>
      <c r="D34" s="61"/>
      <c r="E34" s="61"/>
      <c r="F34" s="78">
        <v>1812.9224779700837</v>
      </c>
      <c r="G34" s="78">
        <v>1802.9127780361932</v>
      </c>
      <c r="H34" s="78">
        <v>1861.7657905976098</v>
      </c>
      <c r="I34" s="78">
        <v>1734.5584790261757</v>
      </c>
      <c r="J34" s="78">
        <v>1676.3295002732661</v>
      </c>
      <c r="K34" s="78">
        <v>1671.4050511688081</v>
      </c>
      <c r="L34" s="78">
        <v>1631.9752925797138</v>
      </c>
      <c r="M34" s="78">
        <v>1604.2059394554526</v>
      </c>
      <c r="N34" s="66">
        <v>1521.3055607862887</v>
      </c>
      <c r="O34" s="78">
        <v>1531.905077371197</v>
      </c>
      <c r="P34" s="78">
        <v>1483.5579578150166</v>
      </c>
      <c r="Q34" s="78"/>
      <c r="R34" s="78">
        <v>111288</v>
      </c>
      <c r="S34" s="78">
        <v>101031</v>
      </c>
      <c r="T34" s="78">
        <v>106522</v>
      </c>
      <c r="U34" s="78">
        <v>113487</v>
      </c>
      <c r="V34" s="78">
        <v>113670</v>
      </c>
      <c r="W34" s="78">
        <v>115899</v>
      </c>
      <c r="X34" s="78">
        <v>120737</v>
      </c>
      <c r="Y34" s="78">
        <v>127905</v>
      </c>
      <c r="Z34" s="78">
        <v>137519</v>
      </c>
      <c r="AA34" s="78">
        <v>145604</v>
      </c>
      <c r="AB34" s="78">
        <v>152012</v>
      </c>
      <c r="AC34" s="78"/>
      <c r="AD34" s="78">
        <v>172.5</v>
      </c>
      <c r="AE34" s="78">
        <v>165.1</v>
      </c>
      <c r="AF34" s="78">
        <v>167.8</v>
      </c>
      <c r="AG34" s="78">
        <v>171.3</v>
      </c>
      <c r="AH34" s="78">
        <v>170.2</v>
      </c>
      <c r="AI34" s="78">
        <v>170.6</v>
      </c>
      <c r="AJ34" s="78">
        <v>174</v>
      </c>
      <c r="AK34" s="78">
        <v>177.5</v>
      </c>
      <c r="AL34" s="78">
        <v>179.6</v>
      </c>
      <c r="AM34" s="78">
        <v>185.3</v>
      </c>
      <c r="AN34" s="78">
        <v>185.9</v>
      </c>
    </row>
    <row r="35" spans="1:40" x14ac:dyDescent="0.2">
      <c r="A35" s="26"/>
      <c r="B35" s="27"/>
      <c r="C35" s="51" t="s">
        <v>11</v>
      </c>
      <c r="D35" s="51" t="s">
        <v>45</v>
      </c>
      <c r="E35" s="52" t="s">
        <v>46</v>
      </c>
      <c r="F35" s="77">
        <v>1026.9879024982199</v>
      </c>
      <c r="G35" s="77">
        <v>1045.7131394677499</v>
      </c>
      <c r="H35" s="77">
        <v>1092.8259636042201</v>
      </c>
      <c r="I35" s="77">
        <v>996.94410996606905</v>
      </c>
      <c r="J35" s="77">
        <v>980.98244991580202</v>
      </c>
      <c r="K35" s="77">
        <v>992.55170726766005</v>
      </c>
      <c r="L35" s="77">
        <v>969.73985552110901</v>
      </c>
      <c r="M35" s="77">
        <v>944.68116459940597</v>
      </c>
      <c r="N35" s="65">
        <v>910.18784597523404</v>
      </c>
      <c r="O35" s="77">
        <v>937.19796614433301</v>
      </c>
      <c r="P35" s="77">
        <v>904.36620220760301</v>
      </c>
      <c r="Q35" s="77"/>
      <c r="R35" s="74">
        <v>38098</v>
      </c>
      <c r="S35" s="201">
        <v>30949</v>
      </c>
      <c r="T35" s="201">
        <v>34895</v>
      </c>
      <c r="U35" s="201">
        <v>37637</v>
      </c>
      <c r="V35" s="201">
        <v>36203</v>
      </c>
      <c r="W35" s="201">
        <v>37878</v>
      </c>
      <c r="X35" s="201">
        <v>39764</v>
      </c>
      <c r="Y35" s="201">
        <v>43311</v>
      </c>
      <c r="Z35" s="74">
        <v>46728</v>
      </c>
      <c r="AA35" s="74">
        <v>49397</v>
      </c>
      <c r="AB35" s="74">
        <v>51941</v>
      </c>
      <c r="AC35" s="77"/>
      <c r="AD35" s="201">
        <v>62.3</v>
      </c>
      <c r="AE35" s="201">
        <v>56.6</v>
      </c>
      <c r="AF35" s="201">
        <v>58.5</v>
      </c>
      <c r="AG35" s="201">
        <v>60.9</v>
      </c>
      <c r="AH35" s="201">
        <v>59.6</v>
      </c>
      <c r="AI35" s="201">
        <v>58.2</v>
      </c>
      <c r="AJ35" s="201">
        <v>58.6</v>
      </c>
      <c r="AK35" s="201">
        <v>59.4</v>
      </c>
      <c r="AL35" s="201">
        <v>58.2</v>
      </c>
      <c r="AM35" s="201">
        <v>60.4</v>
      </c>
      <c r="AN35" s="201">
        <v>60.4</v>
      </c>
    </row>
    <row r="36" spans="1:40" x14ac:dyDescent="0.2">
      <c r="A36" s="26"/>
      <c r="B36" s="27"/>
      <c r="C36" s="51" t="s">
        <v>12</v>
      </c>
      <c r="D36" s="51" t="s">
        <v>47</v>
      </c>
      <c r="E36" s="52" t="s">
        <v>48</v>
      </c>
      <c r="F36" s="77">
        <v>314.32165960218998</v>
      </c>
      <c r="G36" s="77">
        <v>287.46388238008598</v>
      </c>
      <c r="H36" s="77">
        <v>312.76920031812898</v>
      </c>
      <c r="I36" s="77">
        <v>308.56389570046503</v>
      </c>
      <c r="J36" s="77">
        <v>282.74792825428</v>
      </c>
      <c r="K36" s="77">
        <v>272.86444822399301</v>
      </c>
      <c r="L36" s="77">
        <v>260.42999927804601</v>
      </c>
      <c r="M36" s="77">
        <v>255.68419055005799</v>
      </c>
      <c r="N36" s="65">
        <v>217.39182668583999</v>
      </c>
      <c r="O36" s="77">
        <v>205.61048748766001</v>
      </c>
      <c r="P36" s="77">
        <v>203.35160299104399</v>
      </c>
      <c r="Q36" s="77"/>
      <c r="R36" s="74">
        <v>37421</v>
      </c>
      <c r="S36" s="201">
        <v>34880</v>
      </c>
      <c r="T36" s="201">
        <v>36680</v>
      </c>
      <c r="U36" s="201">
        <v>39449</v>
      </c>
      <c r="V36" s="201">
        <v>40285</v>
      </c>
      <c r="W36" s="201">
        <v>40112</v>
      </c>
      <c r="X36" s="201">
        <v>41873</v>
      </c>
      <c r="Y36" s="201">
        <v>43556</v>
      </c>
      <c r="Z36" s="74">
        <v>46845</v>
      </c>
      <c r="AA36" s="74">
        <v>49930</v>
      </c>
      <c r="AB36" s="74">
        <v>51701</v>
      </c>
      <c r="AC36" s="77"/>
      <c r="AD36" s="201">
        <v>53.3</v>
      </c>
      <c r="AE36" s="201">
        <v>52.3</v>
      </c>
      <c r="AF36" s="201">
        <v>54</v>
      </c>
      <c r="AG36" s="201">
        <v>55</v>
      </c>
      <c r="AH36" s="201">
        <v>55</v>
      </c>
      <c r="AI36" s="201">
        <v>55.8</v>
      </c>
      <c r="AJ36" s="201">
        <v>57.7</v>
      </c>
      <c r="AK36" s="201">
        <v>58.9</v>
      </c>
      <c r="AL36" s="201">
        <v>60</v>
      </c>
      <c r="AM36" s="201">
        <v>62.5</v>
      </c>
      <c r="AN36" s="201">
        <v>63</v>
      </c>
    </row>
    <row r="37" spans="1:40" x14ac:dyDescent="0.2">
      <c r="A37" s="26"/>
      <c r="B37" s="27"/>
      <c r="C37" s="51" t="s">
        <v>13</v>
      </c>
      <c r="D37" s="51" t="s">
        <v>49</v>
      </c>
      <c r="E37" s="52" t="s">
        <v>50</v>
      </c>
      <c r="F37" s="77">
        <v>28.684588717409799</v>
      </c>
      <c r="G37" s="77">
        <v>29.164866982141302</v>
      </c>
      <c r="H37" s="77">
        <v>28.557660139855599</v>
      </c>
      <c r="I37" s="77">
        <v>26.719753385957901</v>
      </c>
      <c r="J37" s="77">
        <v>27.346453586615901</v>
      </c>
      <c r="K37" s="77">
        <v>25.4012171007438</v>
      </c>
      <c r="L37" s="77">
        <v>23.2488791198097</v>
      </c>
      <c r="M37" s="77">
        <v>21.765692082030601</v>
      </c>
      <c r="N37" s="65">
        <v>21.775403345653501</v>
      </c>
      <c r="O37" s="77">
        <v>20.372221118373201</v>
      </c>
      <c r="P37" s="77">
        <v>18.6397816292314</v>
      </c>
      <c r="Q37" s="77"/>
      <c r="R37" s="74">
        <v>23072</v>
      </c>
      <c r="S37" s="201">
        <v>23425</v>
      </c>
      <c r="T37" s="201">
        <v>22441</v>
      </c>
      <c r="U37" s="201">
        <v>23247</v>
      </c>
      <c r="V37" s="201">
        <v>24233</v>
      </c>
      <c r="W37" s="201">
        <v>24825</v>
      </c>
      <c r="X37" s="201">
        <v>25637</v>
      </c>
      <c r="Y37" s="201">
        <v>26779</v>
      </c>
      <c r="Z37" s="74">
        <v>28404</v>
      </c>
      <c r="AA37" s="74">
        <v>29870</v>
      </c>
      <c r="AB37" s="74">
        <v>31210</v>
      </c>
      <c r="AC37" s="77"/>
      <c r="AD37" s="201">
        <v>56.9</v>
      </c>
      <c r="AE37" s="201">
        <v>56.2</v>
      </c>
      <c r="AF37" s="201">
        <v>55.3</v>
      </c>
      <c r="AG37" s="201">
        <v>55.4</v>
      </c>
      <c r="AH37" s="201">
        <v>55.6</v>
      </c>
      <c r="AI37" s="201">
        <v>56.6</v>
      </c>
      <c r="AJ37" s="201">
        <v>57.7</v>
      </c>
      <c r="AK37" s="201">
        <v>59.2</v>
      </c>
      <c r="AL37" s="201">
        <v>61.4</v>
      </c>
      <c r="AM37" s="201">
        <v>62.4</v>
      </c>
      <c r="AN37" s="201">
        <v>62.5</v>
      </c>
    </row>
    <row r="38" spans="1:40" x14ac:dyDescent="0.2">
      <c r="A38" s="28"/>
      <c r="B38" s="29"/>
      <c r="C38" s="51" t="s">
        <v>14</v>
      </c>
      <c r="D38" s="54" t="s">
        <v>51</v>
      </c>
      <c r="E38" s="57" t="s">
        <v>52</v>
      </c>
      <c r="F38" s="77">
        <v>442.92832715226399</v>
      </c>
      <c r="G38" s="77">
        <v>440.57088920621601</v>
      </c>
      <c r="H38" s="77">
        <v>427.61296653540501</v>
      </c>
      <c r="I38" s="77">
        <v>402.33071997368398</v>
      </c>
      <c r="J38" s="77">
        <v>385.25266851656801</v>
      </c>
      <c r="K38" s="77">
        <v>380.58767857641101</v>
      </c>
      <c r="L38" s="77">
        <v>378.55655866074898</v>
      </c>
      <c r="M38" s="77">
        <v>382.07489222395799</v>
      </c>
      <c r="N38" s="65">
        <v>371.95048477956101</v>
      </c>
      <c r="O38" s="77">
        <v>368.72440262083097</v>
      </c>
      <c r="P38" s="77">
        <v>357.200370987138</v>
      </c>
      <c r="Q38" s="77"/>
      <c r="R38" s="77" t="s">
        <v>677</v>
      </c>
      <c r="S38" s="77" t="s">
        <v>677</v>
      </c>
      <c r="T38" s="77" t="s">
        <v>677</v>
      </c>
      <c r="U38" s="77" t="s">
        <v>677</v>
      </c>
      <c r="V38" s="77" t="s">
        <v>677</v>
      </c>
      <c r="W38" s="77" t="s">
        <v>677</v>
      </c>
      <c r="X38" s="77" t="s">
        <v>677</v>
      </c>
      <c r="Y38" s="77" t="s">
        <v>677</v>
      </c>
      <c r="Z38" s="74" t="s">
        <v>677</v>
      </c>
      <c r="AA38" s="74" t="s">
        <v>677</v>
      </c>
      <c r="AB38" s="74" t="s">
        <v>677</v>
      </c>
      <c r="AC38" s="77"/>
      <c r="AD38" s="77" t="s">
        <v>677</v>
      </c>
      <c r="AE38" s="77" t="s">
        <v>677</v>
      </c>
      <c r="AF38" s="77" t="s">
        <v>677</v>
      </c>
      <c r="AG38" s="77" t="s">
        <v>677</v>
      </c>
      <c r="AH38" s="77" t="s">
        <v>677</v>
      </c>
      <c r="AI38" s="77" t="s">
        <v>677</v>
      </c>
      <c r="AJ38" s="77" t="s">
        <v>677</v>
      </c>
      <c r="AK38" s="77" t="s">
        <v>677</v>
      </c>
      <c r="AL38" s="129" t="s">
        <v>677</v>
      </c>
      <c r="AM38" s="129" t="s">
        <v>677</v>
      </c>
      <c r="AN38" s="129" t="s">
        <v>677</v>
      </c>
    </row>
    <row r="39" spans="1:40" x14ac:dyDescent="0.2">
      <c r="A39" s="32"/>
      <c r="B39" s="33"/>
      <c r="C39" s="51" t="s">
        <v>58</v>
      </c>
      <c r="D39" s="59" t="s">
        <v>56</v>
      </c>
      <c r="E39" s="60" t="s">
        <v>57</v>
      </c>
      <c r="F39" s="77" t="s">
        <v>677</v>
      </c>
      <c r="G39" s="77" t="s">
        <v>677</v>
      </c>
      <c r="H39" s="77" t="s">
        <v>677</v>
      </c>
      <c r="I39" s="77" t="s">
        <v>677</v>
      </c>
      <c r="J39" s="77" t="s">
        <v>677</v>
      </c>
      <c r="K39" s="77" t="s">
        <v>677</v>
      </c>
      <c r="L39" s="77" t="s">
        <v>677</v>
      </c>
      <c r="M39" s="77" t="s">
        <v>677</v>
      </c>
      <c r="N39" s="77" t="s">
        <v>677</v>
      </c>
      <c r="O39" s="77" t="s">
        <v>677</v>
      </c>
      <c r="P39" s="77" t="s">
        <v>677</v>
      </c>
      <c r="Q39" s="77"/>
      <c r="R39" s="74">
        <v>12697</v>
      </c>
      <c r="S39" s="201">
        <v>11777</v>
      </c>
      <c r="T39" s="201">
        <v>12506</v>
      </c>
      <c r="U39" s="201">
        <v>13154</v>
      </c>
      <c r="V39" s="201">
        <v>12949</v>
      </c>
      <c r="W39" s="201">
        <v>13084</v>
      </c>
      <c r="X39" s="201">
        <v>13463</v>
      </c>
      <c r="Y39" s="201">
        <v>14259</v>
      </c>
      <c r="Z39" s="74">
        <v>15542</v>
      </c>
      <c r="AA39" s="74">
        <v>16407</v>
      </c>
      <c r="AB39" s="74">
        <v>17160</v>
      </c>
      <c r="AC39" s="84"/>
      <c r="AD39" s="77" t="s">
        <v>677</v>
      </c>
      <c r="AE39" s="77" t="s">
        <v>677</v>
      </c>
      <c r="AF39" s="77" t="s">
        <v>677</v>
      </c>
      <c r="AG39" s="77" t="s">
        <v>677</v>
      </c>
      <c r="AH39" s="77" t="s">
        <v>677</v>
      </c>
      <c r="AI39" s="77" t="s">
        <v>677</v>
      </c>
      <c r="AJ39" s="77" t="s">
        <v>677</v>
      </c>
      <c r="AK39" s="77" t="s">
        <v>677</v>
      </c>
      <c r="AL39" s="129" t="s">
        <v>677</v>
      </c>
      <c r="AM39" s="129" t="s">
        <v>677</v>
      </c>
      <c r="AN39" s="129" t="s">
        <v>677</v>
      </c>
    </row>
    <row r="40" spans="1:40" x14ac:dyDescent="0.2">
      <c r="A40" s="28"/>
      <c r="B40" s="29"/>
      <c r="C40" s="51"/>
      <c r="D40" s="57"/>
      <c r="E40" s="57"/>
      <c r="F40" s="65"/>
      <c r="G40" s="65"/>
      <c r="H40" s="65"/>
      <c r="I40" s="65"/>
      <c r="J40" s="65"/>
      <c r="K40" s="65"/>
      <c r="L40" s="65"/>
      <c r="M40" s="77"/>
      <c r="N40" s="65"/>
      <c r="O40" s="77"/>
      <c r="P40" s="77"/>
      <c r="Q40" s="77"/>
      <c r="R40" s="77" t="s">
        <v>1051</v>
      </c>
      <c r="S40" s="77" t="s">
        <v>1051</v>
      </c>
      <c r="T40" s="77" t="s">
        <v>1051</v>
      </c>
      <c r="U40" s="77" t="s">
        <v>1051</v>
      </c>
      <c r="V40" s="77" t="s">
        <v>1051</v>
      </c>
      <c r="W40" s="77" t="s">
        <v>1051</v>
      </c>
      <c r="X40" s="77" t="s">
        <v>1051</v>
      </c>
      <c r="Y40" s="77" t="s">
        <v>1051</v>
      </c>
      <c r="Z40" s="77" t="s">
        <v>1051</v>
      </c>
      <c r="AA40" s="77" t="s">
        <v>1051</v>
      </c>
      <c r="AB40" s="77"/>
      <c r="AC40" s="77"/>
      <c r="AD40" s="77" t="s">
        <v>1051</v>
      </c>
      <c r="AE40" s="77" t="s">
        <v>1051</v>
      </c>
      <c r="AF40" s="77" t="s">
        <v>1051</v>
      </c>
      <c r="AG40" s="77" t="s">
        <v>1051</v>
      </c>
      <c r="AH40" s="77" t="s">
        <v>1051</v>
      </c>
      <c r="AI40" s="77" t="s">
        <v>1051</v>
      </c>
      <c r="AJ40" s="77" t="s">
        <v>1051</v>
      </c>
      <c r="AK40" s="77" t="s">
        <v>1051</v>
      </c>
      <c r="AL40" s="129" t="s">
        <v>1051</v>
      </c>
      <c r="AM40" s="129" t="s">
        <v>1051</v>
      </c>
    </row>
    <row r="41" spans="1:40" x14ac:dyDescent="0.2">
      <c r="A41" s="34" t="s">
        <v>19</v>
      </c>
      <c r="B41" s="35" t="s">
        <v>60</v>
      </c>
      <c r="C41" s="55" t="s">
        <v>81</v>
      </c>
      <c r="D41" s="61"/>
      <c r="E41" s="61"/>
      <c r="F41" s="78">
        <v>1027.6445429701296</v>
      </c>
      <c r="G41" s="78">
        <v>1007.9467014682409</v>
      </c>
      <c r="H41" s="78">
        <v>1039.4179557704294</v>
      </c>
      <c r="I41" s="78">
        <v>968.67578564715825</v>
      </c>
      <c r="J41" s="78">
        <v>933.0779795729967</v>
      </c>
      <c r="K41" s="78">
        <v>888.44843986980459</v>
      </c>
      <c r="L41" s="78">
        <v>866.05681050972771</v>
      </c>
      <c r="M41" s="78">
        <v>853.87017066048236</v>
      </c>
      <c r="N41" s="66">
        <v>838.68638850237812</v>
      </c>
      <c r="O41" s="78">
        <v>828.32898663050685</v>
      </c>
      <c r="P41" s="78">
        <v>808.42306706604336</v>
      </c>
      <c r="Q41" s="78"/>
      <c r="R41" s="78">
        <v>62356</v>
      </c>
      <c r="S41" s="78">
        <v>56572</v>
      </c>
      <c r="T41" s="78">
        <v>62038</v>
      </c>
      <c r="U41" s="78">
        <v>64471</v>
      </c>
      <c r="V41" s="78">
        <v>65503</v>
      </c>
      <c r="W41" s="78">
        <v>67707</v>
      </c>
      <c r="X41" s="78">
        <v>69096</v>
      </c>
      <c r="Y41" s="78">
        <v>75955</v>
      </c>
      <c r="Z41" s="78">
        <v>79738</v>
      </c>
      <c r="AA41" s="78">
        <v>87202</v>
      </c>
      <c r="AB41" s="78">
        <v>91547</v>
      </c>
      <c r="AC41" s="78"/>
      <c r="AD41" s="78">
        <v>93.9</v>
      </c>
      <c r="AE41" s="78">
        <v>89.3</v>
      </c>
      <c r="AF41" s="78">
        <v>90.1</v>
      </c>
      <c r="AG41" s="78">
        <v>91</v>
      </c>
      <c r="AH41" s="78">
        <v>90.9</v>
      </c>
      <c r="AI41" s="78">
        <v>91.2</v>
      </c>
      <c r="AJ41" s="78">
        <v>92.6</v>
      </c>
      <c r="AK41" s="78">
        <v>94.9</v>
      </c>
      <c r="AL41" s="78">
        <v>96.7</v>
      </c>
      <c r="AM41" s="78">
        <v>100.1</v>
      </c>
      <c r="AN41" s="78">
        <v>100.7</v>
      </c>
    </row>
    <row r="42" spans="1:40" x14ac:dyDescent="0.2">
      <c r="A42" s="26"/>
      <c r="B42" s="27"/>
      <c r="C42" s="51" t="s">
        <v>11</v>
      </c>
      <c r="D42" s="51" t="s">
        <v>45</v>
      </c>
      <c r="E42" s="52" t="s">
        <v>46</v>
      </c>
      <c r="F42" s="77">
        <v>578.34397662473498</v>
      </c>
      <c r="G42" s="77">
        <v>576.73252551138603</v>
      </c>
      <c r="H42" s="77">
        <v>605.07390650594698</v>
      </c>
      <c r="I42" s="77">
        <v>559.07198653383398</v>
      </c>
      <c r="J42" s="77">
        <v>550.04429552095496</v>
      </c>
      <c r="K42" s="77">
        <v>516.68689376560405</v>
      </c>
      <c r="L42" s="77">
        <v>505.860211573762</v>
      </c>
      <c r="M42" s="77">
        <v>503.41403085449798</v>
      </c>
      <c r="N42" s="65">
        <v>499.73167780959699</v>
      </c>
      <c r="O42" s="77">
        <v>494.815060540069</v>
      </c>
      <c r="P42" s="77">
        <v>489.27194247802498</v>
      </c>
      <c r="Q42" s="77"/>
      <c r="R42" s="74">
        <v>20521</v>
      </c>
      <c r="S42" s="74">
        <v>16416</v>
      </c>
      <c r="T42" s="201">
        <v>20358</v>
      </c>
      <c r="U42" s="201">
        <v>21384</v>
      </c>
      <c r="V42" s="201">
        <v>20360</v>
      </c>
      <c r="W42" s="74">
        <v>19498</v>
      </c>
      <c r="X42" s="74">
        <v>19467</v>
      </c>
      <c r="Y42" s="74">
        <v>21846</v>
      </c>
      <c r="Z42" s="74">
        <v>22109</v>
      </c>
      <c r="AA42" s="74">
        <v>24561</v>
      </c>
      <c r="AB42" s="74">
        <v>26226</v>
      </c>
      <c r="AC42" s="77"/>
      <c r="AD42" s="201">
        <v>32.799999999999997</v>
      </c>
      <c r="AE42" s="201">
        <v>29.7</v>
      </c>
      <c r="AF42" s="201">
        <v>30.5</v>
      </c>
      <c r="AG42" s="201">
        <v>31.1</v>
      </c>
      <c r="AH42" s="201">
        <v>29.5</v>
      </c>
      <c r="AI42" s="201">
        <v>28.7</v>
      </c>
      <c r="AJ42" s="201">
        <v>28.9</v>
      </c>
      <c r="AK42" s="201">
        <v>28.3</v>
      </c>
      <c r="AL42" s="201">
        <v>28.1</v>
      </c>
      <c r="AM42" s="201">
        <v>28.9</v>
      </c>
      <c r="AN42" s="201">
        <v>28.8</v>
      </c>
    </row>
    <row r="43" spans="1:40" x14ac:dyDescent="0.2">
      <c r="A43" s="26"/>
      <c r="B43" s="27"/>
      <c r="C43" s="51" t="s">
        <v>12</v>
      </c>
      <c r="D43" s="51" t="s">
        <v>47</v>
      </c>
      <c r="E43" s="52" t="s">
        <v>48</v>
      </c>
      <c r="F43" s="77">
        <v>195.420151922456</v>
      </c>
      <c r="G43" s="77">
        <v>178.59189192332599</v>
      </c>
      <c r="H43" s="77">
        <v>187.92568366747301</v>
      </c>
      <c r="I43" s="77">
        <v>183.388330156916</v>
      </c>
      <c r="J43" s="77">
        <v>165.40089121989101</v>
      </c>
      <c r="K43" s="77">
        <v>157.03839786211401</v>
      </c>
      <c r="L43" s="77">
        <v>149.38518267721801</v>
      </c>
      <c r="M43" s="77">
        <v>136.00444890786801</v>
      </c>
      <c r="N43" s="65">
        <v>130.320471659455</v>
      </c>
      <c r="O43" s="77">
        <v>126.81556901987101</v>
      </c>
      <c r="P43" s="77">
        <v>120.03795224855</v>
      </c>
      <c r="Q43" s="77"/>
      <c r="R43" s="74">
        <v>23193</v>
      </c>
      <c r="S43" s="201">
        <v>21819</v>
      </c>
      <c r="T43" s="201">
        <v>22573</v>
      </c>
      <c r="U43" s="201">
        <v>23978</v>
      </c>
      <c r="V43" s="201">
        <v>25331</v>
      </c>
      <c r="W43" s="74">
        <v>28013</v>
      </c>
      <c r="X43" s="74">
        <v>28969</v>
      </c>
      <c r="Y43" s="74">
        <v>31873</v>
      </c>
      <c r="Z43" s="74">
        <v>34138</v>
      </c>
      <c r="AA43" s="74">
        <v>37384</v>
      </c>
      <c r="AB43" s="74">
        <v>38884</v>
      </c>
      <c r="AC43" s="77"/>
      <c r="AD43" s="201">
        <v>33.200000000000003</v>
      </c>
      <c r="AE43" s="201">
        <v>32</v>
      </c>
      <c r="AF43" s="201">
        <v>32.4</v>
      </c>
      <c r="AG43" s="201">
        <v>32.799999999999997</v>
      </c>
      <c r="AH43" s="201">
        <v>33.6</v>
      </c>
      <c r="AI43" s="201">
        <v>34.4</v>
      </c>
      <c r="AJ43" s="201">
        <v>34.9</v>
      </c>
      <c r="AK43" s="201">
        <v>36.4</v>
      </c>
      <c r="AL43" s="201">
        <v>37.4</v>
      </c>
      <c r="AM43" s="201">
        <v>39.4</v>
      </c>
      <c r="AN43" s="201">
        <v>39.700000000000003</v>
      </c>
    </row>
    <row r="44" spans="1:40" x14ac:dyDescent="0.2">
      <c r="A44" s="26"/>
      <c r="B44" s="27"/>
      <c r="C44" s="51" t="s">
        <v>13</v>
      </c>
      <c r="D44" s="51" t="s">
        <v>49</v>
      </c>
      <c r="E44" s="52" t="s">
        <v>50</v>
      </c>
      <c r="F44" s="77">
        <v>13.3929725660616</v>
      </c>
      <c r="G44" s="77">
        <v>12.7247850513019</v>
      </c>
      <c r="H44" s="77">
        <v>13.342272379409399</v>
      </c>
      <c r="I44" s="77">
        <v>12.5311550905483</v>
      </c>
      <c r="J44" s="77">
        <v>12.716501848872699</v>
      </c>
      <c r="K44" s="77">
        <v>11.528382709269501</v>
      </c>
      <c r="L44" s="77">
        <v>11.0220548179877</v>
      </c>
      <c r="M44" s="77">
        <v>10.7134493284883</v>
      </c>
      <c r="N44" s="65">
        <v>10.8643102986501</v>
      </c>
      <c r="O44" s="77">
        <v>10.570410109269901</v>
      </c>
      <c r="P44" s="77">
        <v>9.5929486497814391</v>
      </c>
      <c r="Q44" s="77"/>
      <c r="R44" s="74">
        <v>11292</v>
      </c>
      <c r="S44" s="74">
        <v>11496</v>
      </c>
      <c r="T44" s="74">
        <v>11606</v>
      </c>
      <c r="U44" s="74">
        <v>11368</v>
      </c>
      <c r="V44" s="74">
        <v>12077</v>
      </c>
      <c r="W44" s="74">
        <v>12226</v>
      </c>
      <c r="X44" s="74">
        <v>12672</v>
      </c>
      <c r="Y44" s="74">
        <v>13419</v>
      </c>
      <c r="Z44" s="74">
        <v>14165</v>
      </c>
      <c r="AA44" s="74">
        <v>15049</v>
      </c>
      <c r="AB44" s="74">
        <v>15729</v>
      </c>
      <c r="AC44" s="77"/>
      <c r="AD44" s="201">
        <v>27.9</v>
      </c>
      <c r="AE44" s="201">
        <v>27.6</v>
      </c>
      <c r="AF44" s="201">
        <v>27.2</v>
      </c>
      <c r="AG44" s="201">
        <v>27.1</v>
      </c>
      <c r="AH44" s="201">
        <v>27.8</v>
      </c>
      <c r="AI44" s="201">
        <v>28.1</v>
      </c>
      <c r="AJ44" s="201">
        <v>28.8</v>
      </c>
      <c r="AK44" s="201">
        <v>30.2</v>
      </c>
      <c r="AL44" s="201">
        <v>31.2</v>
      </c>
      <c r="AM44" s="201">
        <v>31.8</v>
      </c>
      <c r="AN44" s="201">
        <v>32.200000000000003</v>
      </c>
    </row>
    <row r="45" spans="1:40" x14ac:dyDescent="0.2">
      <c r="A45" s="28"/>
      <c r="B45" s="29"/>
      <c r="C45" s="51" t="s">
        <v>14</v>
      </c>
      <c r="D45" s="54" t="s">
        <v>51</v>
      </c>
      <c r="E45" s="57" t="s">
        <v>52</v>
      </c>
      <c r="F45" s="77">
        <v>240.48744185687701</v>
      </c>
      <c r="G45" s="77">
        <v>239.89749898222701</v>
      </c>
      <c r="H45" s="77">
        <v>233.0760932176</v>
      </c>
      <c r="I45" s="77">
        <v>213.68431386585999</v>
      </c>
      <c r="J45" s="77">
        <v>204.916290983278</v>
      </c>
      <c r="K45" s="77">
        <v>203.194765532817</v>
      </c>
      <c r="L45" s="77">
        <v>199.78936144075999</v>
      </c>
      <c r="M45" s="77">
        <v>203.738241569628</v>
      </c>
      <c r="N45" s="65">
        <v>197.769928734676</v>
      </c>
      <c r="O45" s="77">
        <v>196.127946961297</v>
      </c>
      <c r="P45" s="77">
        <v>189.52022368968699</v>
      </c>
      <c r="Q45" s="77"/>
      <c r="R45" s="77" t="s">
        <v>677</v>
      </c>
      <c r="S45" s="77" t="s">
        <v>677</v>
      </c>
      <c r="T45" s="77" t="s">
        <v>677</v>
      </c>
      <c r="U45" s="77" t="s">
        <v>677</v>
      </c>
      <c r="V45" s="77" t="s">
        <v>677</v>
      </c>
      <c r="W45" s="77" t="s">
        <v>677</v>
      </c>
      <c r="X45" s="77" t="s">
        <v>677</v>
      </c>
      <c r="Y45" s="77" t="s">
        <v>677</v>
      </c>
      <c r="Z45" s="74" t="s">
        <v>677</v>
      </c>
      <c r="AA45" s="74" t="s">
        <v>677</v>
      </c>
      <c r="AB45" s="74" t="s">
        <v>677</v>
      </c>
      <c r="AC45" s="77"/>
      <c r="AD45" s="77" t="s">
        <v>677</v>
      </c>
      <c r="AE45" s="77" t="s">
        <v>677</v>
      </c>
      <c r="AF45" s="77" t="s">
        <v>677</v>
      </c>
      <c r="AG45" s="77" t="s">
        <v>677</v>
      </c>
      <c r="AH45" s="77" t="s">
        <v>677</v>
      </c>
      <c r="AI45" s="77" t="s">
        <v>677</v>
      </c>
      <c r="AJ45" s="77" t="s">
        <v>677</v>
      </c>
      <c r="AK45" s="77" t="s">
        <v>677</v>
      </c>
      <c r="AL45" s="129" t="s">
        <v>677</v>
      </c>
      <c r="AM45" s="129" t="s">
        <v>677</v>
      </c>
      <c r="AN45" s="129" t="s">
        <v>677</v>
      </c>
    </row>
    <row r="46" spans="1:40" x14ac:dyDescent="0.2">
      <c r="A46" s="32"/>
      <c r="B46" s="33"/>
      <c r="C46" s="51" t="s">
        <v>58</v>
      </c>
      <c r="D46" s="59" t="s">
        <v>56</v>
      </c>
      <c r="E46" s="60" t="s">
        <v>57</v>
      </c>
      <c r="F46" s="77" t="s">
        <v>677</v>
      </c>
      <c r="G46" s="77" t="s">
        <v>677</v>
      </c>
      <c r="H46" s="77" t="s">
        <v>677</v>
      </c>
      <c r="I46" s="77" t="s">
        <v>677</v>
      </c>
      <c r="J46" s="77" t="s">
        <v>677</v>
      </c>
      <c r="K46" s="77" t="s">
        <v>677</v>
      </c>
      <c r="L46" s="77" t="s">
        <v>677</v>
      </c>
      <c r="M46" s="77" t="s">
        <v>677</v>
      </c>
      <c r="N46" s="77" t="s">
        <v>677</v>
      </c>
      <c r="O46" s="77" t="s">
        <v>677</v>
      </c>
      <c r="P46" s="77" t="s">
        <v>677</v>
      </c>
      <c r="Q46" s="77"/>
      <c r="R46" s="74">
        <v>7350</v>
      </c>
      <c r="S46" s="201">
        <v>6841</v>
      </c>
      <c r="T46" s="201">
        <v>7501</v>
      </c>
      <c r="U46" s="201">
        <v>7741</v>
      </c>
      <c r="V46" s="201">
        <v>7735</v>
      </c>
      <c r="W46" s="74">
        <v>7970</v>
      </c>
      <c r="X46" s="74">
        <v>7988</v>
      </c>
      <c r="Y46" s="74">
        <v>8817</v>
      </c>
      <c r="Z46" s="74">
        <v>9326</v>
      </c>
      <c r="AA46" s="74">
        <v>10208</v>
      </c>
      <c r="AB46" s="74">
        <v>10708</v>
      </c>
      <c r="AC46" s="77"/>
      <c r="AD46" s="77" t="s">
        <v>677</v>
      </c>
      <c r="AE46" s="77" t="s">
        <v>677</v>
      </c>
      <c r="AF46" s="77" t="s">
        <v>677</v>
      </c>
      <c r="AG46" s="77" t="s">
        <v>677</v>
      </c>
      <c r="AH46" s="77" t="s">
        <v>677</v>
      </c>
      <c r="AI46" s="77" t="s">
        <v>677</v>
      </c>
      <c r="AJ46" s="77" t="s">
        <v>677</v>
      </c>
      <c r="AK46" s="77" t="s">
        <v>677</v>
      </c>
      <c r="AL46" s="129" t="s">
        <v>677</v>
      </c>
      <c r="AM46" s="129" t="s">
        <v>677</v>
      </c>
      <c r="AN46" s="129" t="s">
        <v>677</v>
      </c>
    </row>
    <row r="47" spans="1:40" x14ac:dyDescent="0.2">
      <c r="A47" s="28"/>
      <c r="B47" s="29"/>
      <c r="C47" s="51"/>
      <c r="D47" s="57"/>
      <c r="E47" s="57"/>
      <c r="F47" s="65"/>
      <c r="G47" s="65"/>
      <c r="H47" s="65"/>
      <c r="I47" s="65"/>
      <c r="J47" s="65"/>
      <c r="K47" s="65"/>
      <c r="L47" s="65"/>
      <c r="M47" s="77"/>
      <c r="N47" s="65"/>
      <c r="O47" s="77"/>
      <c r="P47" s="77"/>
      <c r="Q47" s="77"/>
      <c r="R47" s="77" t="s">
        <v>1051</v>
      </c>
      <c r="S47" s="77" t="s">
        <v>1051</v>
      </c>
      <c r="T47" s="77" t="s">
        <v>1051</v>
      </c>
      <c r="U47" s="77" t="s">
        <v>1051</v>
      </c>
      <c r="V47" s="77" t="s">
        <v>1051</v>
      </c>
      <c r="W47" s="77" t="s">
        <v>1051</v>
      </c>
      <c r="X47" s="77" t="s">
        <v>1051</v>
      </c>
      <c r="Y47" s="77" t="s">
        <v>1051</v>
      </c>
      <c r="Z47" s="77" t="s">
        <v>1051</v>
      </c>
      <c r="AA47" s="77" t="s">
        <v>1051</v>
      </c>
      <c r="AB47" s="77"/>
      <c r="AC47" s="77"/>
      <c r="AD47" s="77" t="s">
        <v>1051</v>
      </c>
      <c r="AE47" s="77" t="s">
        <v>1051</v>
      </c>
      <c r="AF47" s="77" t="s">
        <v>1051</v>
      </c>
      <c r="AG47" s="77" t="s">
        <v>1051</v>
      </c>
      <c r="AH47" s="77" t="s">
        <v>1051</v>
      </c>
      <c r="AI47" s="77" t="s">
        <v>1051</v>
      </c>
      <c r="AJ47" s="77" t="s">
        <v>1051</v>
      </c>
      <c r="AK47" s="77" t="s">
        <v>1051</v>
      </c>
      <c r="AL47" s="129" t="s">
        <v>1051</v>
      </c>
      <c r="AM47" s="129" t="s">
        <v>1051</v>
      </c>
    </row>
    <row r="48" spans="1:40" x14ac:dyDescent="0.2">
      <c r="A48" s="34" t="s">
        <v>20</v>
      </c>
      <c r="B48" s="35" t="s">
        <v>61</v>
      </c>
      <c r="C48" s="55" t="s">
        <v>81</v>
      </c>
      <c r="D48" s="61"/>
      <c r="E48" s="61"/>
      <c r="F48" s="78">
        <v>1977.3452081075998</v>
      </c>
      <c r="G48" s="78">
        <v>1862.2428237962151</v>
      </c>
      <c r="H48" s="78">
        <v>1971.9710019232434</v>
      </c>
      <c r="I48" s="78">
        <v>1925.3999990230752</v>
      </c>
      <c r="J48" s="78">
        <v>1853.9596284579311</v>
      </c>
      <c r="K48" s="78">
        <v>1734.2672968448223</v>
      </c>
      <c r="L48" s="78">
        <v>1768.6219497457887</v>
      </c>
      <c r="M48" s="78">
        <v>1699.0209737708035</v>
      </c>
      <c r="N48" s="66">
        <v>1659.8259419356896</v>
      </c>
      <c r="O48" s="78">
        <v>1667.3171164810067</v>
      </c>
      <c r="P48" s="78">
        <v>1609.4432012190634</v>
      </c>
      <c r="Q48" s="78"/>
      <c r="R48" s="78">
        <v>71770</v>
      </c>
      <c r="S48" s="78">
        <v>64795</v>
      </c>
      <c r="T48" s="78">
        <v>71327</v>
      </c>
      <c r="U48" s="78">
        <v>72450</v>
      </c>
      <c r="V48" s="78">
        <v>70663</v>
      </c>
      <c r="W48" s="78">
        <v>72370</v>
      </c>
      <c r="X48" s="78">
        <v>73980</v>
      </c>
      <c r="Y48" s="78">
        <v>78042</v>
      </c>
      <c r="Z48" s="78">
        <v>81342</v>
      </c>
      <c r="AA48" s="78">
        <v>83906</v>
      </c>
      <c r="AB48" s="78">
        <v>87762</v>
      </c>
      <c r="AC48" s="78"/>
      <c r="AD48" s="78">
        <v>107.1</v>
      </c>
      <c r="AE48" s="78">
        <v>104</v>
      </c>
      <c r="AF48" s="78">
        <v>103.8</v>
      </c>
      <c r="AG48" s="78">
        <v>102.8</v>
      </c>
      <c r="AH48" s="78">
        <v>102.8</v>
      </c>
      <c r="AI48" s="78">
        <v>103.5</v>
      </c>
      <c r="AJ48" s="78">
        <v>104.1</v>
      </c>
      <c r="AK48" s="78">
        <v>105.2</v>
      </c>
      <c r="AL48" s="78">
        <v>106.2</v>
      </c>
      <c r="AM48" s="78">
        <v>106.5</v>
      </c>
      <c r="AN48" s="78">
        <v>107.3</v>
      </c>
    </row>
    <row r="49" spans="1:40" x14ac:dyDescent="0.2">
      <c r="A49" s="26"/>
      <c r="B49" s="27"/>
      <c r="C49" s="51" t="s">
        <v>11</v>
      </c>
      <c r="D49" s="51" t="s">
        <v>45</v>
      </c>
      <c r="E49" s="52" t="s">
        <v>46</v>
      </c>
      <c r="F49" s="77">
        <v>1382.0383246905101</v>
      </c>
      <c r="G49" s="77">
        <v>1283.3340582144399</v>
      </c>
      <c r="H49" s="77">
        <v>1391.14399509023</v>
      </c>
      <c r="I49" s="77">
        <v>1374.4317893525499</v>
      </c>
      <c r="J49" s="77">
        <v>1344.1164724212799</v>
      </c>
      <c r="K49" s="77">
        <v>1237.6809866871799</v>
      </c>
      <c r="L49" s="77">
        <v>1273.2501761373701</v>
      </c>
      <c r="M49" s="77">
        <v>1218.7838195439499</v>
      </c>
      <c r="N49" s="65">
        <v>1203.6723112126399</v>
      </c>
      <c r="O49" s="77">
        <v>1228.1603671723699</v>
      </c>
      <c r="P49" s="77">
        <v>1176.93308846071</v>
      </c>
      <c r="Q49" s="77"/>
      <c r="R49" s="74">
        <v>26802</v>
      </c>
      <c r="S49" s="201">
        <v>20649</v>
      </c>
      <c r="T49" s="201">
        <v>25701</v>
      </c>
      <c r="U49" s="201">
        <v>25781</v>
      </c>
      <c r="V49" s="201">
        <v>23611</v>
      </c>
      <c r="W49" s="201">
        <v>24122</v>
      </c>
      <c r="X49" s="201">
        <v>24084</v>
      </c>
      <c r="Y49" s="201">
        <v>25769</v>
      </c>
      <c r="Z49" s="74">
        <v>26429</v>
      </c>
      <c r="AA49" s="74">
        <v>27137</v>
      </c>
      <c r="AB49" s="74">
        <v>28675</v>
      </c>
      <c r="AC49" s="77"/>
      <c r="AD49" s="201">
        <v>39.200000000000003</v>
      </c>
      <c r="AE49" s="201">
        <v>36.4</v>
      </c>
      <c r="AF49" s="201">
        <v>35.799999999999997</v>
      </c>
      <c r="AG49" s="201">
        <v>36</v>
      </c>
      <c r="AH49" s="201">
        <v>35.299999999999997</v>
      </c>
      <c r="AI49" s="201">
        <v>34.9</v>
      </c>
      <c r="AJ49" s="201">
        <v>35.1</v>
      </c>
      <c r="AK49" s="201">
        <v>34.9</v>
      </c>
      <c r="AL49" s="201">
        <v>33.4</v>
      </c>
      <c r="AM49" s="201">
        <v>33.200000000000003</v>
      </c>
      <c r="AN49" s="201">
        <v>33.4</v>
      </c>
    </row>
    <row r="50" spans="1:40" x14ac:dyDescent="0.2">
      <c r="A50" s="26"/>
      <c r="B50" s="27"/>
      <c r="C50" s="51" t="s">
        <v>12</v>
      </c>
      <c r="D50" s="51" t="s">
        <v>47</v>
      </c>
      <c r="E50" s="52" t="s">
        <v>48</v>
      </c>
      <c r="F50" s="77">
        <v>233.594671477014</v>
      </c>
      <c r="G50" s="77">
        <v>218.78307786807599</v>
      </c>
      <c r="H50" s="77">
        <v>228.80990041008701</v>
      </c>
      <c r="I50" s="77">
        <v>225.36346790158601</v>
      </c>
      <c r="J50" s="77">
        <v>195.80497146099501</v>
      </c>
      <c r="K50" s="77">
        <v>186.65934514016899</v>
      </c>
      <c r="L50" s="77">
        <v>187.93828420038199</v>
      </c>
      <c r="M50" s="77">
        <v>170.85765965438</v>
      </c>
      <c r="N50" s="65">
        <v>154.326545167586</v>
      </c>
      <c r="O50" s="77">
        <v>143.31779812244201</v>
      </c>
      <c r="P50" s="77">
        <v>149.086477605684</v>
      </c>
      <c r="Q50" s="77"/>
      <c r="R50" s="74">
        <v>22130</v>
      </c>
      <c r="S50" s="74">
        <v>21994</v>
      </c>
      <c r="T50" s="74">
        <v>22505</v>
      </c>
      <c r="U50" s="74">
        <v>23195</v>
      </c>
      <c r="V50" s="74">
        <v>23424</v>
      </c>
      <c r="W50" s="201">
        <v>24246</v>
      </c>
      <c r="X50" s="201">
        <v>25407</v>
      </c>
      <c r="Y50" s="201">
        <v>26671</v>
      </c>
      <c r="Z50" s="74">
        <v>27750</v>
      </c>
      <c r="AA50" s="74">
        <v>28462</v>
      </c>
      <c r="AB50" s="74">
        <v>29385</v>
      </c>
      <c r="AC50" s="77"/>
      <c r="AD50" s="201">
        <v>31.3</v>
      </c>
      <c r="AE50" s="201">
        <v>30.8</v>
      </c>
      <c r="AF50" s="201">
        <v>31.6</v>
      </c>
      <c r="AG50" s="201">
        <v>30.7</v>
      </c>
      <c r="AH50" s="201">
        <v>31.3</v>
      </c>
      <c r="AI50" s="201">
        <v>32</v>
      </c>
      <c r="AJ50" s="201">
        <v>32.4</v>
      </c>
      <c r="AK50" s="201">
        <v>32.9</v>
      </c>
      <c r="AL50" s="201">
        <v>34.4</v>
      </c>
      <c r="AM50" s="201">
        <v>34.4</v>
      </c>
      <c r="AN50" s="201">
        <v>35</v>
      </c>
    </row>
    <row r="51" spans="1:40" x14ac:dyDescent="0.2">
      <c r="A51" s="26"/>
      <c r="B51" s="27"/>
      <c r="C51" s="51" t="s">
        <v>13</v>
      </c>
      <c r="D51" s="51" t="s">
        <v>49</v>
      </c>
      <c r="E51" s="52" t="s">
        <v>50</v>
      </c>
      <c r="F51" s="77">
        <v>22.1623788988285</v>
      </c>
      <c r="G51" s="77">
        <v>22.880454893430301</v>
      </c>
      <c r="H51" s="77">
        <v>22.903444804454502</v>
      </c>
      <c r="I51" s="77">
        <v>22.1206255521722</v>
      </c>
      <c r="J51" s="77">
        <v>22.724145026454401</v>
      </c>
      <c r="K51" s="77">
        <v>20.3491950418112</v>
      </c>
      <c r="L51" s="77">
        <v>19.645886117252601</v>
      </c>
      <c r="M51" s="77">
        <v>19.890045627639399</v>
      </c>
      <c r="N51" s="65">
        <v>19.6591955059186</v>
      </c>
      <c r="O51" s="77">
        <v>18.997566100085798</v>
      </c>
      <c r="P51" s="77">
        <v>17.214503265219399</v>
      </c>
      <c r="Q51" s="77"/>
      <c r="R51" s="74">
        <v>14611</v>
      </c>
      <c r="S51" s="201">
        <v>14523</v>
      </c>
      <c r="T51" s="201">
        <v>14698</v>
      </c>
      <c r="U51" s="201">
        <v>15117</v>
      </c>
      <c r="V51" s="201">
        <v>15666</v>
      </c>
      <c r="W51" s="201">
        <v>15887</v>
      </c>
      <c r="X51" s="201">
        <v>16328</v>
      </c>
      <c r="Y51" s="201">
        <v>16994</v>
      </c>
      <c r="Z51" s="74">
        <v>18106</v>
      </c>
      <c r="AA51" s="74">
        <v>19045</v>
      </c>
      <c r="AB51" s="74">
        <v>19951</v>
      </c>
      <c r="AC51" s="84"/>
      <c r="AD51" s="201">
        <v>36.6</v>
      </c>
      <c r="AE51" s="201">
        <v>36.799999999999997</v>
      </c>
      <c r="AF51" s="201">
        <v>36.4</v>
      </c>
      <c r="AG51" s="201">
        <v>36.1</v>
      </c>
      <c r="AH51" s="201">
        <v>36.200000000000003</v>
      </c>
      <c r="AI51" s="201">
        <v>36.6</v>
      </c>
      <c r="AJ51" s="201">
        <v>36.6</v>
      </c>
      <c r="AK51" s="201">
        <v>37.4</v>
      </c>
      <c r="AL51" s="201">
        <v>38.4</v>
      </c>
      <c r="AM51" s="201">
        <v>38.9</v>
      </c>
      <c r="AN51" s="201">
        <v>38.9</v>
      </c>
    </row>
    <row r="52" spans="1:40" x14ac:dyDescent="0.2">
      <c r="A52" s="28"/>
      <c r="B52" s="29"/>
      <c r="C52" s="51" t="s">
        <v>14</v>
      </c>
      <c r="D52" s="54" t="s">
        <v>51</v>
      </c>
      <c r="E52" s="57" t="s">
        <v>52</v>
      </c>
      <c r="F52" s="77">
        <v>339.54983304124698</v>
      </c>
      <c r="G52" s="77">
        <v>337.245232820269</v>
      </c>
      <c r="H52" s="77">
        <v>329.11366161847201</v>
      </c>
      <c r="I52" s="77">
        <v>303.48411621676701</v>
      </c>
      <c r="J52" s="77">
        <v>291.31403954920199</v>
      </c>
      <c r="K52" s="77">
        <v>289.57776997566202</v>
      </c>
      <c r="L52" s="77">
        <v>287.78760329078398</v>
      </c>
      <c r="M52" s="77">
        <v>289.48944894483401</v>
      </c>
      <c r="N52" s="65">
        <v>282.16789004954501</v>
      </c>
      <c r="O52" s="77">
        <v>276.84138508610903</v>
      </c>
      <c r="P52" s="77">
        <v>266.20913188744998</v>
      </c>
      <c r="Q52" s="77"/>
      <c r="R52" s="77" t="s">
        <v>677</v>
      </c>
      <c r="S52" s="77" t="s">
        <v>677</v>
      </c>
      <c r="T52" s="77" t="s">
        <v>677</v>
      </c>
      <c r="U52" s="77" t="s">
        <v>677</v>
      </c>
      <c r="V52" s="77" t="s">
        <v>677</v>
      </c>
      <c r="W52" s="77" t="s">
        <v>677</v>
      </c>
      <c r="X52" s="77" t="s">
        <v>677</v>
      </c>
      <c r="Y52" s="77" t="s">
        <v>677</v>
      </c>
      <c r="Z52" s="74" t="s">
        <v>677</v>
      </c>
      <c r="AA52" s="74" t="s">
        <v>677</v>
      </c>
      <c r="AB52" s="74" t="s">
        <v>677</v>
      </c>
      <c r="AC52" s="77"/>
      <c r="AD52" s="77" t="s">
        <v>677</v>
      </c>
      <c r="AE52" s="77" t="s">
        <v>677</v>
      </c>
      <c r="AF52" s="77" t="s">
        <v>677</v>
      </c>
      <c r="AG52" s="77" t="s">
        <v>677</v>
      </c>
      <c r="AH52" s="77" t="s">
        <v>677</v>
      </c>
      <c r="AI52" s="77" t="s">
        <v>677</v>
      </c>
      <c r="AJ52" s="77" t="s">
        <v>677</v>
      </c>
      <c r="AK52" s="77" t="s">
        <v>677</v>
      </c>
      <c r="AL52" s="129" t="s">
        <v>677</v>
      </c>
      <c r="AM52" s="129" t="s">
        <v>677</v>
      </c>
      <c r="AN52" s="129" t="s">
        <v>677</v>
      </c>
    </row>
    <row r="53" spans="1:40" x14ac:dyDescent="0.2">
      <c r="A53" s="32"/>
      <c r="B53" s="33"/>
      <c r="C53" s="51" t="s">
        <v>58</v>
      </c>
      <c r="D53" s="59" t="s">
        <v>56</v>
      </c>
      <c r="E53" s="60" t="s">
        <v>57</v>
      </c>
      <c r="F53" s="77" t="s">
        <v>677</v>
      </c>
      <c r="G53" s="77" t="s">
        <v>677</v>
      </c>
      <c r="H53" s="77" t="s">
        <v>677</v>
      </c>
      <c r="I53" s="77" t="s">
        <v>677</v>
      </c>
      <c r="J53" s="77" t="s">
        <v>677</v>
      </c>
      <c r="K53" s="77" t="s">
        <v>677</v>
      </c>
      <c r="L53" s="77" t="s">
        <v>677</v>
      </c>
      <c r="M53" s="77" t="s">
        <v>677</v>
      </c>
      <c r="N53" s="77" t="s">
        <v>677</v>
      </c>
      <c r="O53" s="77" t="s">
        <v>677</v>
      </c>
      <c r="P53" s="77" t="s">
        <v>677</v>
      </c>
      <c r="Q53" s="77"/>
      <c r="R53" s="74">
        <v>8227</v>
      </c>
      <c r="S53" s="74">
        <v>7629</v>
      </c>
      <c r="T53" s="201">
        <v>8423</v>
      </c>
      <c r="U53" s="201">
        <v>8357</v>
      </c>
      <c r="V53" s="201">
        <v>7962</v>
      </c>
      <c r="W53" s="201">
        <v>8115</v>
      </c>
      <c r="X53" s="201">
        <v>8161</v>
      </c>
      <c r="Y53" s="201">
        <v>8608</v>
      </c>
      <c r="Z53" s="74">
        <v>9057</v>
      </c>
      <c r="AA53" s="74">
        <v>9262</v>
      </c>
      <c r="AB53" s="74">
        <v>9751</v>
      </c>
      <c r="AC53" s="84"/>
      <c r="AD53" s="77" t="s">
        <v>677</v>
      </c>
      <c r="AE53" s="77" t="s">
        <v>677</v>
      </c>
      <c r="AF53" s="77" t="s">
        <v>677</v>
      </c>
      <c r="AG53" s="77" t="s">
        <v>677</v>
      </c>
      <c r="AH53" s="77" t="s">
        <v>677</v>
      </c>
      <c r="AI53" s="77" t="s">
        <v>677</v>
      </c>
      <c r="AJ53" s="77" t="s">
        <v>677</v>
      </c>
      <c r="AK53" s="77" t="s">
        <v>677</v>
      </c>
      <c r="AL53" s="129" t="s">
        <v>677</v>
      </c>
      <c r="AM53" s="129" t="s">
        <v>677</v>
      </c>
      <c r="AN53" s="129" t="s">
        <v>677</v>
      </c>
    </row>
    <row r="54" spans="1:40" x14ac:dyDescent="0.2">
      <c r="A54" s="28"/>
      <c r="B54" s="29"/>
      <c r="C54" s="51"/>
      <c r="D54" s="57"/>
      <c r="E54" s="57"/>
      <c r="F54" s="65"/>
      <c r="G54" s="65"/>
      <c r="H54" s="65"/>
      <c r="I54" s="65"/>
      <c r="J54" s="65"/>
      <c r="K54" s="65"/>
      <c r="L54" s="65"/>
      <c r="M54" s="77"/>
      <c r="N54" s="65"/>
      <c r="O54" s="77"/>
      <c r="P54" s="77"/>
      <c r="Q54" s="77"/>
      <c r="R54" s="77" t="s">
        <v>1051</v>
      </c>
      <c r="S54" s="77" t="s">
        <v>1051</v>
      </c>
      <c r="T54" s="77" t="s">
        <v>1051</v>
      </c>
      <c r="U54" s="77" t="s">
        <v>1051</v>
      </c>
      <c r="V54" s="77" t="s">
        <v>1051</v>
      </c>
      <c r="W54" s="77" t="s">
        <v>1051</v>
      </c>
      <c r="X54" s="77" t="s">
        <v>1051</v>
      </c>
      <c r="Y54" s="77" t="s">
        <v>1051</v>
      </c>
      <c r="Z54" s="77" t="s">
        <v>1051</v>
      </c>
      <c r="AA54" s="77" t="s">
        <v>1051</v>
      </c>
      <c r="AB54" s="77"/>
      <c r="AC54" s="77"/>
      <c r="AD54" s="77" t="s">
        <v>1051</v>
      </c>
      <c r="AE54" s="77" t="s">
        <v>1051</v>
      </c>
      <c r="AF54" s="77" t="s">
        <v>1051</v>
      </c>
      <c r="AG54" s="77" t="s">
        <v>1051</v>
      </c>
      <c r="AH54" s="77" t="s">
        <v>1051</v>
      </c>
      <c r="AI54" s="77" t="s">
        <v>1051</v>
      </c>
      <c r="AJ54" s="77" t="s">
        <v>1051</v>
      </c>
      <c r="AK54" s="77" t="s">
        <v>1051</v>
      </c>
      <c r="AL54" s="129" t="s">
        <v>1051</v>
      </c>
      <c r="AM54" s="129" t="s">
        <v>1051</v>
      </c>
    </row>
    <row r="55" spans="1:40" x14ac:dyDescent="0.2">
      <c r="A55" s="34" t="s">
        <v>21</v>
      </c>
      <c r="B55" s="35" t="s">
        <v>62</v>
      </c>
      <c r="C55" s="55" t="s">
        <v>81</v>
      </c>
      <c r="D55" s="61"/>
      <c r="E55" s="61"/>
      <c r="F55" s="78">
        <v>2652.5339125028158</v>
      </c>
      <c r="G55" s="78">
        <v>2341.6711418964301</v>
      </c>
      <c r="H55" s="78">
        <v>2553.7620018051161</v>
      </c>
      <c r="I55" s="78">
        <v>2607.5179275515143</v>
      </c>
      <c r="J55" s="78">
        <v>2724.548387800693</v>
      </c>
      <c r="K55" s="78">
        <v>2550.5687932478904</v>
      </c>
      <c r="L55" s="78">
        <v>2527.1354298783049</v>
      </c>
      <c r="M55" s="78">
        <v>2791.1838199611179</v>
      </c>
      <c r="N55" s="66">
        <v>2637.569204148655</v>
      </c>
      <c r="O55" s="78">
        <v>2567.7074978236783</v>
      </c>
      <c r="P55" s="78">
        <v>2729.1632335664126</v>
      </c>
      <c r="Q55" s="78"/>
      <c r="R55" s="78">
        <v>15230</v>
      </c>
      <c r="S55" s="78">
        <v>15062</v>
      </c>
      <c r="T55" s="78">
        <v>15770</v>
      </c>
      <c r="U55" s="78">
        <v>16710</v>
      </c>
      <c r="V55" s="78">
        <v>16784</v>
      </c>
      <c r="W55" s="78">
        <v>17390</v>
      </c>
      <c r="X55" s="78">
        <v>17704</v>
      </c>
      <c r="Y55" s="78">
        <v>18625</v>
      </c>
      <c r="Z55" s="78">
        <v>21297</v>
      </c>
      <c r="AA55" s="78">
        <v>22721</v>
      </c>
      <c r="AB55" s="78">
        <v>23377</v>
      </c>
      <c r="AC55" s="78"/>
      <c r="AD55" s="78">
        <v>28.5</v>
      </c>
      <c r="AE55" s="78">
        <v>28.9</v>
      </c>
      <c r="AF55" s="78">
        <v>28.4</v>
      </c>
      <c r="AG55" s="78">
        <v>28.9</v>
      </c>
      <c r="AH55" s="78">
        <v>29.1</v>
      </c>
      <c r="AI55" s="78">
        <v>29.3</v>
      </c>
      <c r="AJ55" s="78">
        <v>30</v>
      </c>
      <c r="AK55" s="78">
        <v>29.7</v>
      </c>
      <c r="AL55" s="78">
        <v>29.9</v>
      </c>
      <c r="AM55" s="78">
        <v>30.2</v>
      </c>
      <c r="AN55" s="78">
        <v>30.6</v>
      </c>
    </row>
    <row r="56" spans="1:40" x14ac:dyDescent="0.2">
      <c r="A56" s="30"/>
      <c r="B56" s="31"/>
      <c r="C56" s="51" t="s">
        <v>11</v>
      </c>
      <c r="D56" s="51" t="s">
        <v>45</v>
      </c>
      <c r="E56" s="52" t="s">
        <v>46</v>
      </c>
      <c r="F56" s="77">
        <v>2306.06426584462</v>
      </c>
      <c r="G56" s="77">
        <v>1993.7442203190799</v>
      </c>
      <c r="H56" s="77">
        <v>2241.1349165690199</v>
      </c>
      <c r="I56" s="77">
        <v>2347.6610693255302</v>
      </c>
      <c r="J56" s="77">
        <v>2491.5569233076499</v>
      </c>
      <c r="K56" s="77">
        <v>2292.23906949816</v>
      </c>
      <c r="L56" s="77">
        <v>2257.6360933016599</v>
      </c>
      <c r="M56" s="77">
        <v>2511.9516238988099</v>
      </c>
      <c r="N56" s="65">
        <v>2354.9126508630802</v>
      </c>
      <c r="O56" s="77">
        <v>2297.99244392726</v>
      </c>
      <c r="P56" s="77">
        <v>2399.7420658972501</v>
      </c>
      <c r="Q56" s="77"/>
      <c r="R56" s="74">
        <v>3269</v>
      </c>
      <c r="S56" s="201">
        <v>2848</v>
      </c>
      <c r="T56" s="201">
        <v>3064</v>
      </c>
      <c r="U56" s="201">
        <v>3367</v>
      </c>
      <c r="V56" s="201">
        <v>3355</v>
      </c>
      <c r="W56" s="201">
        <v>3312</v>
      </c>
      <c r="X56" s="201">
        <v>3230</v>
      </c>
      <c r="Y56" s="201">
        <v>3687</v>
      </c>
      <c r="Z56" s="74">
        <v>3751</v>
      </c>
      <c r="AA56" s="74">
        <v>4444</v>
      </c>
      <c r="AB56" s="74">
        <v>4540</v>
      </c>
      <c r="AC56" s="77"/>
      <c r="AD56" s="201">
        <v>6.5</v>
      </c>
      <c r="AE56" s="201">
        <v>6.7</v>
      </c>
      <c r="AF56" s="201">
        <v>6.6</v>
      </c>
      <c r="AG56" s="201">
        <v>7.2</v>
      </c>
      <c r="AH56" s="201">
        <v>7.3</v>
      </c>
      <c r="AI56" s="201">
        <v>7</v>
      </c>
      <c r="AJ56" s="201">
        <v>7.3</v>
      </c>
      <c r="AK56" s="201">
        <v>7.3</v>
      </c>
      <c r="AL56" s="201">
        <v>7.2</v>
      </c>
      <c r="AM56" s="201">
        <v>7.5</v>
      </c>
      <c r="AN56" s="201">
        <v>7.4</v>
      </c>
    </row>
    <row r="57" spans="1:40" x14ac:dyDescent="0.2">
      <c r="A57" s="30"/>
      <c r="B57" s="31"/>
      <c r="C57" s="51" t="s">
        <v>12</v>
      </c>
      <c r="D57" s="51" t="s">
        <v>47</v>
      </c>
      <c r="E57" s="52" t="s">
        <v>48</v>
      </c>
      <c r="F57" s="77">
        <v>239.27303993467601</v>
      </c>
      <c r="G57" s="77">
        <v>237.98847537465201</v>
      </c>
      <c r="H57" s="77">
        <v>205.50337997763799</v>
      </c>
      <c r="I57" s="77">
        <v>158.97039897835401</v>
      </c>
      <c r="J57" s="77">
        <v>135.63659672794901</v>
      </c>
      <c r="K57" s="77">
        <v>161.63762597822799</v>
      </c>
      <c r="L57" s="77">
        <v>172.283707486781</v>
      </c>
      <c r="M57" s="77">
        <v>180.42060567202401</v>
      </c>
      <c r="N57" s="65">
        <v>185.51548197896599</v>
      </c>
      <c r="O57" s="77">
        <v>176.01681167395901</v>
      </c>
      <c r="P57" s="77">
        <v>236.97647927956501</v>
      </c>
      <c r="Q57" s="77"/>
      <c r="R57" s="74">
        <v>6300</v>
      </c>
      <c r="S57" s="201">
        <v>6442</v>
      </c>
      <c r="T57" s="201">
        <v>6884</v>
      </c>
      <c r="U57" s="201">
        <v>7345</v>
      </c>
      <c r="V57" s="201">
        <v>7392</v>
      </c>
      <c r="W57" s="201">
        <v>7881</v>
      </c>
      <c r="X57" s="201">
        <v>8093</v>
      </c>
      <c r="Y57" s="201">
        <v>8295</v>
      </c>
      <c r="Z57" s="74">
        <v>10351</v>
      </c>
      <c r="AA57" s="74">
        <v>10689</v>
      </c>
      <c r="AB57" s="74">
        <v>10987</v>
      </c>
      <c r="AC57" s="77"/>
      <c r="AD57" s="201">
        <v>11</v>
      </c>
      <c r="AE57" s="201">
        <v>11.5</v>
      </c>
      <c r="AF57" s="201">
        <v>12</v>
      </c>
      <c r="AG57" s="201">
        <v>12</v>
      </c>
      <c r="AH57" s="201">
        <v>12.1</v>
      </c>
      <c r="AI57" s="201">
        <v>12.2</v>
      </c>
      <c r="AJ57" s="201">
        <v>12.1</v>
      </c>
      <c r="AK57" s="201">
        <v>12.1</v>
      </c>
      <c r="AL57" s="201">
        <v>12.5</v>
      </c>
      <c r="AM57" s="201">
        <v>12.5</v>
      </c>
      <c r="AN57" s="201">
        <v>12.8</v>
      </c>
    </row>
    <row r="58" spans="1:40" x14ac:dyDescent="0.2">
      <c r="A58" s="30"/>
      <c r="B58" s="31"/>
      <c r="C58" s="51" t="s">
        <v>13</v>
      </c>
      <c r="D58" s="51" t="s">
        <v>49</v>
      </c>
      <c r="E58" s="52" t="s">
        <v>50</v>
      </c>
      <c r="F58" s="77">
        <v>12.7356517455458</v>
      </c>
      <c r="G58" s="77">
        <v>15.025691468300799</v>
      </c>
      <c r="H58" s="77">
        <v>14.012197093378401</v>
      </c>
      <c r="I58" s="77">
        <v>13.114163724844</v>
      </c>
      <c r="J58" s="77">
        <v>12.588645876541101</v>
      </c>
      <c r="K58" s="77">
        <v>11.676324546458799</v>
      </c>
      <c r="L58" s="77">
        <v>11.9342175646581</v>
      </c>
      <c r="M58" s="77">
        <v>12.871204188022899</v>
      </c>
      <c r="N58" s="65">
        <v>13.458870578209099</v>
      </c>
      <c r="O58" s="77">
        <v>12.365649924217999</v>
      </c>
      <c r="P58" s="77">
        <v>11.8484141871332</v>
      </c>
      <c r="Q58" s="77"/>
      <c r="R58" s="74">
        <v>4052</v>
      </c>
      <c r="S58" s="201">
        <v>4110</v>
      </c>
      <c r="T58" s="201">
        <v>4084</v>
      </c>
      <c r="U58" s="201">
        <v>4170</v>
      </c>
      <c r="V58" s="201">
        <v>4218</v>
      </c>
      <c r="W58" s="201">
        <v>4319</v>
      </c>
      <c r="X58" s="201">
        <v>4514</v>
      </c>
      <c r="Y58" s="201">
        <v>4676</v>
      </c>
      <c r="Z58" s="74">
        <v>4844</v>
      </c>
      <c r="AA58" s="74">
        <v>5080</v>
      </c>
      <c r="AB58" s="74">
        <v>5292</v>
      </c>
      <c r="AC58" s="77"/>
      <c r="AD58" s="201">
        <v>11</v>
      </c>
      <c r="AE58" s="201">
        <v>10.7</v>
      </c>
      <c r="AF58" s="201">
        <v>9.8000000000000007</v>
      </c>
      <c r="AG58" s="201">
        <v>9.6999999999999993</v>
      </c>
      <c r="AH58" s="201">
        <v>9.6999999999999993</v>
      </c>
      <c r="AI58" s="201">
        <v>10.1</v>
      </c>
      <c r="AJ58" s="201">
        <v>10.6</v>
      </c>
      <c r="AK58" s="201">
        <v>10.3</v>
      </c>
      <c r="AL58" s="201">
        <v>10.199999999999999</v>
      </c>
      <c r="AM58" s="201">
        <v>10.199999999999999</v>
      </c>
      <c r="AN58" s="201">
        <v>10.4</v>
      </c>
    </row>
    <row r="59" spans="1:40" x14ac:dyDescent="0.2">
      <c r="A59" s="28"/>
      <c r="B59" s="29"/>
      <c r="C59" s="51" t="s">
        <v>14</v>
      </c>
      <c r="D59" s="54" t="s">
        <v>51</v>
      </c>
      <c r="E59" s="57" t="s">
        <v>52</v>
      </c>
      <c r="F59" s="77">
        <v>94.460954977974097</v>
      </c>
      <c r="G59" s="77">
        <v>94.912754734397495</v>
      </c>
      <c r="H59" s="77">
        <v>93.111508165079997</v>
      </c>
      <c r="I59" s="77">
        <v>87.772295522786195</v>
      </c>
      <c r="J59" s="77">
        <v>84.766221888553005</v>
      </c>
      <c r="K59" s="77">
        <v>85.015773225043802</v>
      </c>
      <c r="L59" s="77">
        <v>85.281411525205797</v>
      </c>
      <c r="M59" s="77">
        <v>85.940386202260797</v>
      </c>
      <c r="N59" s="65">
        <v>83.682200728399906</v>
      </c>
      <c r="O59" s="77">
        <v>81.332592298241394</v>
      </c>
      <c r="P59" s="77">
        <v>80.596274202464599</v>
      </c>
      <c r="Q59" s="77"/>
      <c r="R59" s="77" t="s">
        <v>677</v>
      </c>
      <c r="S59" s="77" t="s">
        <v>677</v>
      </c>
      <c r="T59" s="77" t="s">
        <v>677</v>
      </c>
      <c r="U59" s="77" t="s">
        <v>677</v>
      </c>
      <c r="V59" s="77" t="s">
        <v>677</v>
      </c>
      <c r="W59" s="77" t="s">
        <v>677</v>
      </c>
      <c r="X59" s="77" t="s">
        <v>677</v>
      </c>
      <c r="Y59" s="77" t="s">
        <v>677</v>
      </c>
      <c r="Z59" s="74" t="s">
        <v>677</v>
      </c>
      <c r="AA59" s="74" t="s">
        <v>677</v>
      </c>
      <c r="AB59" s="74" t="s">
        <v>677</v>
      </c>
      <c r="AC59" s="77"/>
      <c r="AD59" s="77" t="s">
        <v>677</v>
      </c>
      <c r="AE59" s="77" t="s">
        <v>677</v>
      </c>
      <c r="AF59" s="77" t="s">
        <v>677</v>
      </c>
      <c r="AG59" s="77" t="s">
        <v>677</v>
      </c>
      <c r="AH59" s="77" t="s">
        <v>677</v>
      </c>
      <c r="AI59" s="77" t="s">
        <v>677</v>
      </c>
      <c r="AJ59" s="77" t="s">
        <v>677</v>
      </c>
      <c r="AK59" s="77" t="s">
        <v>677</v>
      </c>
      <c r="AL59" s="129" t="s">
        <v>677</v>
      </c>
      <c r="AM59" s="129" t="s">
        <v>677</v>
      </c>
      <c r="AN59" s="129" t="s">
        <v>677</v>
      </c>
    </row>
    <row r="60" spans="1:40" x14ac:dyDescent="0.2">
      <c r="A60" s="32"/>
      <c r="B60" s="33"/>
      <c r="C60" s="51" t="s">
        <v>58</v>
      </c>
      <c r="D60" s="59" t="s">
        <v>56</v>
      </c>
      <c r="E60" s="60" t="s">
        <v>57</v>
      </c>
      <c r="F60" s="77" t="s">
        <v>677</v>
      </c>
      <c r="G60" s="77" t="s">
        <v>677</v>
      </c>
      <c r="H60" s="77" t="s">
        <v>677</v>
      </c>
      <c r="I60" s="77" t="s">
        <v>677</v>
      </c>
      <c r="J60" s="77" t="s">
        <v>677</v>
      </c>
      <c r="K60" s="77" t="s">
        <v>677</v>
      </c>
      <c r="L60" s="77" t="s">
        <v>677</v>
      </c>
      <c r="M60" s="77" t="s">
        <v>677</v>
      </c>
      <c r="N60" s="77" t="s">
        <v>677</v>
      </c>
      <c r="O60" s="77" t="s">
        <v>677</v>
      </c>
      <c r="P60" s="77" t="s">
        <v>677</v>
      </c>
      <c r="Q60" s="77"/>
      <c r="R60" s="74">
        <v>1609</v>
      </c>
      <c r="S60" s="201">
        <v>1662</v>
      </c>
      <c r="T60" s="201">
        <v>1738</v>
      </c>
      <c r="U60" s="201">
        <v>1828</v>
      </c>
      <c r="V60" s="201">
        <v>1819</v>
      </c>
      <c r="W60" s="201">
        <v>1878</v>
      </c>
      <c r="X60" s="201">
        <v>1867</v>
      </c>
      <c r="Y60" s="201">
        <v>1967</v>
      </c>
      <c r="Z60" s="74">
        <v>2351</v>
      </c>
      <c r="AA60" s="74">
        <v>2508</v>
      </c>
      <c r="AB60" s="74">
        <v>2558</v>
      </c>
      <c r="AC60" s="77"/>
      <c r="AD60" s="77" t="s">
        <v>677</v>
      </c>
      <c r="AE60" s="77" t="s">
        <v>677</v>
      </c>
      <c r="AF60" s="77" t="s">
        <v>677</v>
      </c>
      <c r="AG60" s="77" t="s">
        <v>677</v>
      </c>
      <c r="AH60" s="77" t="s">
        <v>677</v>
      </c>
      <c r="AI60" s="77" t="s">
        <v>677</v>
      </c>
      <c r="AJ60" s="77" t="s">
        <v>677</v>
      </c>
      <c r="AK60" s="77" t="s">
        <v>677</v>
      </c>
      <c r="AL60" s="129" t="s">
        <v>677</v>
      </c>
      <c r="AM60" s="129" t="s">
        <v>677</v>
      </c>
      <c r="AN60" s="129" t="s">
        <v>677</v>
      </c>
    </row>
    <row r="61" spans="1:40" x14ac:dyDescent="0.2">
      <c r="C61" s="51"/>
      <c r="F61" s="65"/>
      <c r="G61" s="65"/>
      <c r="H61" s="65"/>
      <c r="I61" s="65"/>
      <c r="J61" s="65"/>
      <c r="K61" s="65"/>
      <c r="L61" s="65"/>
      <c r="M61" s="77"/>
      <c r="N61" s="65"/>
      <c r="O61" s="77"/>
      <c r="P61" s="77"/>
      <c r="Q61" s="77"/>
      <c r="R61" s="77" t="s">
        <v>1051</v>
      </c>
      <c r="S61" s="77" t="s">
        <v>1051</v>
      </c>
      <c r="T61" s="77" t="s">
        <v>1051</v>
      </c>
      <c r="U61" s="77" t="s">
        <v>1051</v>
      </c>
      <c r="V61" s="77" t="s">
        <v>1051</v>
      </c>
      <c r="W61" s="77" t="s">
        <v>1051</v>
      </c>
      <c r="X61" s="77" t="s">
        <v>1051</v>
      </c>
      <c r="Y61" s="77" t="s">
        <v>1051</v>
      </c>
      <c r="Z61" s="77" t="s">
        <v>1051</v>
      </c>
      <c r="AA61" s="77" t="s">
        <v>1051</v>
      </c>
      <c r="AB61" s="77"/>
      <c r="AC61" s="77"/>
      <c r="AD61" s="77" t="s">
        <v>1051</v>
      </c>
      <c r="AE61" s="77" t="s">
        <v>1051</v>
      </c>
      <c r="AF61" s="77" t="s">
        <v>1051</v>
      </c>
      <c r="AG61" s="77" t="s">
        <v>1051</v>
      </c>
      <c r="AH61" s="77" t="s">
        <v>1051</v>
      </c>
      <c r="AI61" s="77" t="s">
        <v>1051</v>
      </c>
      <c r="AJ61" s="77" t="s">
        <v>1051</v>
      </c>
      <c r="AK61" s="77" t="s">
        <v>1051</v>
      </c>
      <c r="AL61" s="129" t="s">
        <v>1051</v>
      </c>
      <c r="AM61" s="129" t="s">
        <v>1051</v>
      </c>
    </row>
    <row r="62" spans="1:40" x14ac:dyDescent="0.2">
      <c r="A62" s="34" t="s">
        <v>22</v>
      </c>
      <c r="B62" s="35" t="s">
        <v>63</v>
      </c>
      <c r="C62" s="55" t="s">
        <v>81</v>
      </c>
      <c r="D62" s="61"/>
      <c r="E62" s="39"/>
      <c r="F62" s="78">
        <v>855.64185870822075</v>
      </c>
      <c r="G62" s="78">
        <v>865.52319024356848</v>
      </c>
      <c r="H62" s="78">
        <v>921.00047961124699</v>
      </c>
      <c r="I62" s="78">
        <v>743.06762489805897</v>
      </c>
      <c r="J62" s="78">
        <v>723.76414589205535</v>
      </c>
      <c r="K62" s="78">
        <v>671.76707968440462</v>
      </c>
      <c r="L62" s="78">
        <v>632.93034961945636</v>
      </c>
      <c r="M62" s="78">
        <v>636.84173636350863</v>
      </c>
      <c r="N62" s="66">
        <v>618.33338863503127</v>
      </c>
      <c r="O62" s="78">
        <v>594.85257392893413</v>
      </c>
      <c r="P62" s="78">
        <v>607.27088521000462</v>
      </c>
      <c r="Q62" s="78"/>
      <c r="R62" s="78">
        <v>48193</v>
      </c>
      <c r="S62" s="78">
        <v>44849</v>
      </c>
      <c r="T62" s="78">
        <v>47826</v>
      </c>
      <c r="U62" s="78">
        <v>46990</v>
      </c>
      <c r="V62" s="78">
        <v>45473</v>
      </c>
      <c r="W62" s="78">
        <v>48059</v>
      </c>
      <c r="X62" s="78">
        <v>49745</v>
      </c>
      <c r="Y62" s="78">
        <v>52310</v>
      </c>
      <c r="Z62" s="78">
        <v>53255</v>
      </c>
      <c r="AA62" s="78">
        <v>54201</v>
      </c>
      <c r="AB62" s="78">
        <v>56634</v>
      </c>
      <c r="AC62" s="78"/>
      <c r="AD62" s="78">
        <v>70.3</v>
      </c>
      <c r="AE62" s="78">
        <v>67.7</v>
      </c>
      <c r="AF62" s="78">
        <v>68.8</v>
      </c>
      <c r="AG62" s="78">
        <v>68.900000000000006</v>
      </c>
      <c r="AH62" s="78">
        <v>68.3</v>
      </c>
      <c r="AI62" s="78">
        <v>69.2</v>
      </c>
      <c r="AJ62" s="78">
        <v>69.2</v>
      </c>
      <c r="AK62" s="78">
        <v>67.5</v>
      </c>
      <c r="AL62" s="78">
        <v>70.900000000000006</v>
      </c>
      <c r="AM62" s="78">
        <v>71.400000000000006</v>
      </c>
      <c r="AN62" s="78">
        <v>71.8</v>
      </c>
    </row>
    <row r="63" spans="1:40" x14ac:dyDescent="0.2">
      <c r="A63" s="30"/>
      <c r="B63" s="31"/>
      <c r="C63" s="51" t="s">
        <v>11</v>
      </c>
      <c r="D63" s="51" t="s">
        <v>45</v>
      </c>
      <c r="E63" s="52" t="s">
        <v>46</v>
      </c>
      <c r="F63" s="77">
        <v>471.83892232520702</v>
      </c>
      <c r="G63" s="77">
        <v>478.21911010246401</v>
      </c>
      <c r="H63" s="77">
        <v>544.70671060488905</v>
      </c>
      <c r="I63" s="77">
        <v>389.00916848989101</v>
      </c>
      <c r="J63" s="77">
        <v>398.97922935174103</v>
      </c>
      <c r="K63" s="77">
        <v>355.667041950184</v>
      </c>
      <c r="L63" s="77">
        <v>313.81074844043098</v>
      </c>
      <c r="M63" s="77">
        <v>313.278431865134</v>
      </c>
      <c r="N63" s="65">
        <v>305.51507623496002</v>
      </c>
      <c r="O63" s="77">
        <v>293.60603918671899</v>
      </c>
      <c r="P63" s="77">
        <v>315.92749298518498</v>
      </c>
      <c r="Q63" s="77"/>
      <c r="R63" s="74">
        <v>17218</v>
      </c>
      <c r="S63" s="74">
        <v>14211</v>
      </c>
      <c r="T63" s="201">
        <v>15914</v>
      </c>
      <c r="U63" s="201">
        <v>15098</v>
      </c>
      <c r="V63" s="201">
        <v>13317</v>
      </c>
      <c r="W63" s="74">
        <v>14852</v>
      </c>
      <c r="X63" s="74">
        <v>15610</v>
      </c>
      <c r="Y63" s="74">
        <v>14518</v>
      </c>
      <c r="Z63" s="74">
        <v>14157</v>
      </c>
      <c r="AA63" s="74">
        <v>15256</v>
      </c>
      <c r="AB63" s="74">
        <v>16099</v>
      </c>
      <c r="AC63" s="77"/>
      <c r="AD63" s="201">
        <v>23.1</v>
      </c>
      <c r="AE63" s="201">
        <v>20.7</v>
      </c>
      <c r="AF63" s="201">
        <v>21.1</v>
      </c>
      <c r="AG63" s="201">
        <v>21.6</v>
      </c>
      <c r="AH63" s="201">
        <v>21.1</v>
      </c>
      <c r="AI63" s="201">
        <v>21.5</v>
      </c>
      <c r="AJ63" s="201">
        <v>21.1</v>
      </c>
      <c r="AK63" s="201">
        <v>19.899999999999999</v>
      </c>
      <c r="AL63" s="201">
        <v>19.5</v>
      </c>
      <c r="AM63" s="201">
        <v>20.8</v>
      </c>
      <c r="AN63" s="201">
        <v>20.8</v>
      </c>
    </row>
    <row r="64" spans="1:40" x14ac:dyDescent="0.2">
      <c r="A64" s="30"/>
      <c r="B64" s="31"/>
      <c r="C64" s="51" t="s">
        <v>12</v>
      </c>
      <c r="D64" s="51" t="s">
        <v>47</v>
      </c>
      <c r="E64" s="52" t="s">
        <v>48</v>
      </c>
      <c r="F64" s="77">
        <v>117.12629071962</v>
      </c>
      <c r="G64" s="77">
        <v>106.499950303228</v>
      </c>
      <c r="H64" s="77">
        <v>114.24163183776299</v>
      </c>
      <c r="I64" s="77">
        <v>107.706135486874</v>
      </c>
      <c r="J64" s="77">
        <v>91.496875562157399</v>
      </c>
      <c r="K64" s="77">
        <v>90.651651539243204</v>
      </c>
      <c r="L64" s="77">
        <v>93.899032452998597</v>
      </c>
      <c r="M64" s="77">
        <v>90.874794001111297</v>
      </c>
      <c r="N64" s="65">
        <v>87.845872636305202</v>
      </c>
      <c r="O64" s="77">
        <v>79.504677558434807</v>
      </c>
      <c r="P64" s="77">
        <v>80.981451582269003</v>
      </c>
      <c r="Q64" s="77"/>
      <c r="R64" s="74">
        <v>13807</v>
      </c>
      <c r="S64" s="201">
        <v>13833</v>
      </c>
      <c r="T64" s="201">
        <v>14458</v>
      </c>
      <c r="U64" s="201">
        <v>14836</v>
      </c>
      <c r="V64" s="201">
        <v>14924</v>
      </c>
      <c r="W64" s="74">
        <v>15276</v>
      </c>
      <c r="X64" s="74">
        <v>15849</v>
      </c>
      <c r="Y64" s="74">
        <v>18852</v>
      </c>
      <c r="Z64" s="74">
        <v>19114</v>
      </c>
      <c r="AA64" s="74">
        <v>18550</v>
      </c>
      <c r="AB64" s="74">
        <v>19176</v>
      </c>
      <c r="AC64" s="77"/>
      <c r="AD64" s="201">
        <v>19.600000000000001</v>
      </c>
      <c r="AE64" s="201">
        <v>19.5</v>
      </c>
      <c r="AF64" s="201">
        <v>20</v>
      </c>
      <c r="AG64" s="201">
        <v>20</v>
      </c>
      <c r="AH64" s="201">
        <v>20.100000000000001</v>
      </c>
      <c r="AI64" s="201">
        <v>19.899999999999999</v>
      </c>
      <c r="AJ64" s="201">
        <v>19.899999999999999</v>
      </c>
      <c r="AK64" s="201">
        <v>20.7</v>
      </c>
      <c r="AL64" s="201">
        <v>21.9</v>
      </c>
      <c r="AM64" s="201">
        <v>22.2</v>
      </c>
      <c r="AN64" s="201">
        <v>22.4</v>
      </c>
    </row>
    <row r="65" spans="1:41" x14ac:dyDescent="0.2">
      <c r="A65" s="30"/>
      <c r="B65" s="31"/>
      <c r="C65" s="51" t="s">
        <v>13</v>
      </c>
      <c r="D65" s="51" t="s">
        <v>49</v>
      </c>
      <c r="E65" s="52" t="s">
        <v>50</v>
      </c>
      <c r="F65" s="77">
        <v>49.374343064148803</v>
      </c>
      <c r="G65" s="77">
        <v>65.697499426170495</v>
      </c>
      <c r="H65" s="77">
        <v>54.251314838391998</v>
      </c>
      <c r="I65" s="77">
        <v>54.347584635990899</v>
      </c>
      <c r="J65" s="77">
        <v>49.994338960982901</v>
      </c>
      <c r="K65" s="77">
        <v>43.922752689895397</v>
      </c>
      <c r="L65" s="77">
        <v>45.957942642977798</v>
      </c>
      <c r="M65" s="77">
        <v>51.238550639218303</v>
      </c>
      <c r="N65" s="65">
        <v>47.452229797111002</v>
      </c>
      <c r="O65" s="77">
        <v>47.691771685144303</v>
      </c>
      <c r="P65" s="77">
        <v>42.6019438599456</v>
      </c>
      <c r="Q65" s="77"/>
      <c r="R65" s="74">
        <v>11952</v>
      </c>
      <c r="S65" s="74">
        <v>11788</v>
      </c>
      <c r="T65" s="74">
        <v>12147</v>
      </c>
      <c r="U65" s="74">
        <v>11948</v>
      </c>
      <c r="V65" s="74">
        <v>12451</v>
      </c>
      <c r="W65" s="74">
        <v>12877</v>
      </c>
      <c r="X65" s="74">
        <v>13097</v>
      </c>
      <c r="Y65" s="74">
        <v>13463</v>
      </c>
      <c r="Z65" s="74">
        <v>14439</v>
      </c>
      <c r="AA65" s="74">
        <v>14785</v>
      </c>
      <c r="AB65" s="74">
        <v>15511</v>
      </c>
      <c r="AC65" s="77"/>
      <c r="AD65" s="201">
        <v>27.6</v>
      </c>
      <c r="AE65" s="201">
        <v>27.5</v>
      </c>
      <c r="AF65" s="201">
        <v>27.7</v>
      </c>
      <c r="AG65" s="201">
        <v>27.3</v>
      </c>
      <c r="AH65" s="201">
        <v>27.1</v>
      </c>
      <c r="AI65" s="201">
        <v>27.8</v>
      </c>
      <c r="AJ65" s="201">
        <v>28.2</v>
      </c>
      <c r="AK65" s="201">
        <v>26.9</v>
      </c>
      <c r="AL65" s="201">
        <v>29.5</v>
      </c>
      <c r="AM65" s="201">
        <v>28.4</v>
      </c>
      <c r="AN65" s="201">
        <v>28.6</v>
      </c>
    </row>
    <row r="66" spans="1:41" x14ac:dyDescent="0.2">
      <c r="A66" s="28"/>
      <c r="B66" s="29"/>
      <c r="C66" s="51" t="s">
        <v>14</v>
      </c>
      <c r="D66" s="54" t="s">
        <v>51</v>
      </c>
      <c r="E66" s="57" t="s">
        <v>52</v>
      </c>
      <c r="F66" s="77">
        <v>217.302302599245</v>
      </c>
      <c r="G66" s="77">
        <v>215.10663041170599</v>
      </c>
      <c r="H66" s="77">
        <v>207.800822330203</v>
      </c>
      <c r="I66" s="77">
        <v>192.00473628530301</v>
      </c>
      <c r="J66" s="77">
        <v>183.29370201717401</v>
      </c>
      <c r="K66" s="77">
        <v>181.525633505082</v>
      </c>
      <c r="L66" s="77">
        <v>179.26262608304901</v>
      </c>
      <c r="M66" s="77">
        <v>181.44995985804499</v>
      </c>
      <c r="N66" s="65">
        <v>177.52020996665499</v>
      </c>
      <c r="O66" s="77">
        <v>174.05008549863601</v>
      </c>
      <c r="P66" s="77">
        <v>167.75999678260499</v>
      </c>
      <c r="Q66" s="77"/>
      <c r="R66" s="77" t="s">
        <v>677</v>
      </c>
      <c r="S66" s="77" t="s">
        <v>677</v>
      </c>
      <c r="T66" s="77" t="s">
        <v>677</v>
      </c>
      <c r="U66" s="77" t="s">
        <v>677</v>
      </c>
      <c r="V66" s="77" t="s">
        <v>677</v>
      </c>
      <c r="W66" s="77" t="s">
        <v>677</v>
      </c>
      <c r="X66" s="77" t="s">
        <v>677</v>
      </c>
      <c r="Y66" s="77" t="s">
        <v>677</v>
      </c>
      <c r="Z66" s="74" t="s">
        <v>677</v>
      </c>
      <c r="AA66" s="74" t="s">
        <v>677</v>
      </c>
      <c r="AB66" s="74" t="s">
        <v>677</v>
      </c>
      <c r="AC66" s="77"/>
      <c r="AD66" s="77" t="s">
        <v>677</v>
      </c>
      <c r="AE66" s="77" t="s">
        <v>677</v>
      </c>
      <c r="AF66" s="77" t="s">
        <v>677</v>
      </c>
      <c r="AG66" s="77" t="s">
        <v>677</v>
      </c>
      <c r="AH66" s="77" t="s">
        <v>677</v>
      </c>
      <c r="AI66" s="77" t="s">
        <v>677</v>
      </c>
      <c r="AJ66" s="77" t="s">
        <v>677</v>
      </c>
      <c r="AK66" s="77" t="s">
        <v>677</v>
      </c>
      <c r="AL66" s="129" t="s">
        <v>677</v>
      </c>
      <c r="AM66" s="129" t="s">
        <v>677</v>
      </c>
      <c r="AN66" s="129" t="s">
        <v>677</v>
      </c>
    </row>
    <row r="67" spans="1:41" x14ac:dyDescent="0.2">
      <c r="A67" s="32"/>
      <c r="B67" s="33"/>
      <c r="C67" s="51" t="s">
        <v>58</v>
      </c>
      <c r="D67" s="59" t="s">
        <v>56</v>
      </c>
      <c r="E67" s="60" t="s">
        <v>57</v>
      </c>
      <c r="F67" s="77" t="s">
        <v>677</v>
      </c>
      <c r="G67" s="77" t="s">
        <v>677</v>
      </c>
      <c r="H67" s="77" t="s">
        <v>677</v>
      </c>
      <c r="I67" s="77" t="s">
        <v>677</v>
      </c>
      <c r="J67" s="77" t="s">
        <v>677</v>
      </c>
      <c r="K67" s="77" t="s">
        <v>677</v>
      </c>
      <c r="L67" s="77" t="s">
        <v>677</v>
      </c>
      <c r="M67" s="77" t="s">
        <v>677</v>
      </c>
      <c r="N67" s="77" t="s">
        <v>677</v>
      </c>
      <c r="O67" s="77" t="s">
        <v>677</v>
      </c>
      <c r="P67" s="77" t="s">
        <v>677</v>
      </c>
      <c r="Q67" s="77"/>
      <c r="R67" s="74">
        <v>5216</v>
      </c>
      <c r="S67" s="201">
        <v>5017</v>
      </c>
      <c r="T67" s="201">
        <v>5307</v>
      </c>
      <c r="U67" s="201">
        <v>5108</v>
      </c>
      <c r="V67" s="201">
        <v>4781</v>
      </c>
      <c r="W67" s="74">
        <v>5054</v>
      </c>
      <c r="X67" s="74">
        <v>5189</v>
      </c>
      <c r="Y67" s="74">
        <v>5477</v>
      </c>
      <c r="Z67" s="74">
        <v>5545</v>
      </c>
      <c r="AA67" s="74">
        <v>5610</v>
      </c>
      <c r="AB67" s="74">
        <v>5848</v>
      </c>
      <c r="AC67" s="77"/>
      <c r="AD67" s="77" t="s">
        <v>677</v>
      </c>
      <c r="AE67" s="77" t="s">
        <v>677</v>
      </c>
      <c r="AF67" s="77" t="s">
        <v>677</v>
      </c>
      <c r="AG67" s="77" t="s">
        <v>677</v>
      </c>
      <c r="AH67" s="77" t="s">
        <v>677</v>
      </c>
      <c r="AI67" s="77" t="s">
        <v>677</v>
      </c>
      <c r="AJ67" s="77" t="s">
        <v>677</v>
      </c>
      <c r="AK67" s="77" t="s">
        <v>677</v>
      </c>
      <c r="AL67" s="129" t="s">
        <v>677</v>
      </c>
      <c r="AM67" s="129" t="s">
        <v>677</v>
      </c>
      <c r="AN67" s="129" t="s">
        <v>677</v>
      </c>
    </row>
    <row r="68" spans="1:41" x14ac:dyDescent="0.2">
      <c r="C68" s="51"/>
      <c r="F68" s="65"/>
      <c r="G68" s="65"/>
      <c r="H68" s="65"/>
      <c r="I68" s="65"/>
      <c r="J68" s="65"/>
      <c r="K68" s="65"/>
      <c r="L68" s="65"/>
      <c r="M68" s="77"/>
      <c r="N68" s="65"/>
      <c r="O68" s="77"/>
      <c r="P68" s="77"/>
      <c r="Q68" s="77"/>
      <c r="R68" s="77" t="s">
        <v>1051</v>
      </c>
      <c r="S68" s="77" t="s">
        <v>1051</v>
      </c>
      <c r="T68" s="77" t="s">
        <v>1051</v>
      </c>
      <c r="U68" s="77" t="s">
        <v>1051</v>
      </c>
      <c r="V68" s="77" t="s">
        <v>1051</v>
      </c>
      <c r="W68" s="77" t="s">
        <v>1051</v>
      </c>
      <c r="X68" s="77" t="s">
        <v>1051</v>
      </c>
      <c r="Y68" s="77" t="s">
        <v>1051</v>
      </c>
      <c r="Z68" s="77" t="s">
        <v>1051</v>
      </c>
      <c r="AA68" s="77" t="s">
        <v>1051</v>
      </c>
      <c r="AB68" s="77"/>
      <c r="AC68" s="77"/>
      <c r="AD68" s="77" t="s">
        <v>1051</v>
      </c>
      <c r="AE68" s="77" t="s">
        <v>1051</v>
      </c>
      <c r="AF68" s="77" t="s">
        <v>1051</v>
      </c>
      <c r="AG68" s="77" t="s">
        <v>1051</v>
      </c>
      <c r="AH68" s="77" t="s">
        <v>1051</v>
      </c>
      <c r="AI68" s="77" t="s">
        <v>1051</v>
      </c>
      <c r="AJ68" s="77" t="s">
        <v>1051</v>
      </c>
      <c r="AK68" s="77" t="s">
        <v>1051</v>
      </c>
      <c r="AL68" s="129" t="s">
        <v>1051</v>
      </c>
      <c r="AM68" s="129" t="s">
        <v>1051</v>
      </c>
    </row>
    <row r="69" spans="1:41" x14ac:dyDescent="0.2">
      <c r="A69" s="34" t="s">
        <v>23</v>
      </c>
      <c r="B69" s="35" t="s">
        <v>64</v>
      </c>
      <c r="C69" s="55" t="s">
        <v>81</v>
      </c>
      <c r="D69" s="61"/>
      <c r="E69" s="61"/>
      <c r="F69" s="78">
        <v>7087.4177038078387</v>
      </c>
      <c r="G69" s="78">
        <v>7241.371414440735</v>
      </c>
      <c r="H69" s="78">
        <v>8229.3333847815793</v>
      </c>
      <c r="I69" s="78">
        <v>7394.2835190663509</v>
      </c>
      <c r="J69" s="78">
        <v>6797.9788927099535</v>
      </c>
      <c r="K69" s="78">
        <v>6802.0615685162229</v>
      </c>
      <c r="L69" s="78">
        <v>6435.0421083577858</v>
      </c>
      <c r="M69" s="78">
        <v>6623.8378460216973</v>
      </c>
      <c r="N69" s="66">
        <v>6179.6995499051773</v>
      </c>
      <c r="O69" s="78">
        <v>5817.7545390559562</v>
      </c>
      <c r="P69" s="78">
        <v>5628.7626321694706</v>
      </c>
      <c r="Q69" s="78"/>
      <c r="R69" s="78">
        <v>387344</v>
      </c>
      <c r="S69" s="78">
        <v>372537</v>
      </c>
      <c r="T69" s="78">
        <v>399080</v>
      </c>
      <c r="U69" s="78">
        <v>408719</v>
      </c>
      <c r="V69" s="78">
        <v>413568</v>
      </c>
      <c r="W69" s="78">
        <v>423789</v>
      </c>
      <c r="X69" s="78">
        <v>445562</v>
      </c>
      <c r="Y69" s="78">
        <v>477309</v>
      </c>
      <c r="Z69" s="78">
        <v>493339</v>
      </c>
      <c r="AA69" s="78">
        <v>526148</v>
      </c>
      <c r="AB69" s="78">
        <v>549513</v>
      </c>
      <c r="AC69" s="78"/>
      <c r="AD69" s="78">
        <v>562.20000000000005</v>
      </c>
      <c r="AE69" s="78">
        <v>550.70000000000005</v>
      </c>
      <c r="AF69" s="78">
        <v>558.70000000000005</v>
      </c>
      <c r="AG69" s="78">
        <v>570.70000000000005</v>
      </c>
      <c r="AH69" s="78">
        <v>572</v>
      </c>
      <c r="AI69" s="78">
        <v>577</v>
      </c>
      <c r="AJ69" s="78">
        <v>586.6</v>
      </c>
      <c r="AK69" s="78">
        <v>596.79999999999995</v>
      </c>
      <c r="AL69" s="78">
        <v>599.4</v>
      </c>
      <c r="AM69" s="78">
        <v>613.1</v>
      </c>
      <c r="AN69" s="78">
        <v>623</v>
      </c>
      <c r="AO69" s="1"/>
    </row>
    <row r="70" spans="1:41" x14ac:dyDescent="0.2">
      <c r="A70" s="30"/>
      <c r="B70" s="31"/>
      <c r="C70" s="51" t="s">
        <v>11</v>
      </c>
      <c r="D70" s="51" t="s">
        <v>45</v>
      </c>
      <c r="E70" s="52" t="s">
        <v>46</v>
      </c>
      <c r="F70" s="77">
        <v>3619.3255416606498</v>
      </c>
      <c r="G70" s="77">
        <v>3903.7732979270399</v>
      </c>
      <c r="H70" s="77">
        <v>4798.0652082183296</v>
      </c>
      <c r="I70" s="77">
        <v>4236.6950211343801</v>
      </c>
      <c r="J70" s="77">
        <v>3944.1326113683099</v>
      </c>
      <c r="K70" s="77">
        <v>3930.4595003658001</v>
      </c>
      <c r="L70" s="77">
        <v>3609.7708535832999</v>
      </c>
      <c r="M70" s="77">
        <v>3683.8412644044402</v>
      </c>
      <c r="N70" s="65">
        <v>3574.9465685735299</v>
      </c>
      <c r="O70" s="77">
        <v>3402.8770572406002</v>
      </c>
      <c r="P70" s="77">
        <v>3225.2010695981999</v>
      </c>
      <c r="Q70" s="77"/>
      <c r="R70" s="74">
        <v>103163</v>
      </c>
      <c r="S70" s="201">
        <v>91659</v>
      </c>
      <c r="T70" s="201">
        <v>94572</v>
      </c>
      <c r="U70" s="201">
        <v>93056</v>
      </c>
      <c r="V70" s="201">
        <v>90069</v>
      </c>
      <c r="W70" s="201">
        <v>88612</v>
      </c>
      <c r="X70" s="201">
        <v>97092</v>
      </c>
      <c r="Y70" s="201">
        <v>98641</v>
      </c>
      <c r="Z70" s="74">
        <v>105708</v>
      </c>
      <c r="AA70" s="74">
        <v>111949</v>
      </c>
      <c r="AB70" s="74">
        <v>117565</v>
      </c>
      <c r="AC70" s="77"/>
      <c r="AD70" s="201">
        <v>134.69999999999999</v>
      </c>
      <c r="AE70" s="201">
        <v>128</v>
      </c>
      <c r="AF70" s="201">
        <v>126.3</v>
      </c>
      <c r="AG70" s="201">
        <v>128.5</v>
      </c>
      <c r="AH70" s="201">
        <v>128.4</v>
      </c>
      <c r="AI70" s="201">
        <v>125.9</v>
      </c>
      <c r="AJ70" s="201">
        <v>129.1</v>
      </c>
      <c r="AK70" s="201">
        <v>127.6</v>
      </c>
      <c r="AL70" s="201">
        <v>122.5</v>
      </c>
      <c r="AM70" s="201">
        <v>126.1</v>
      </c>
      <c r="AN70" s="201">
        <v>127.4</v>
      </c>
    </row>
    <row r="71" spans="1:41" x14ac:dyDescent="0.2">
      <c r="A71" s="30"/>
      <c r="B71" s="31"/>
      <c r="C71" s="51" t="s">
        <v>12</v>
      </c>
      <c r="D71" s="51" t="s">
        <v>47</v>
      </c>
      <c r="E71" s="52" t="s">
        <v>48</v>
      </c>
      <c r="F71" s="77">
        <v>1899.15853875382</v>
      </c>
      <c r="G71" s="77">
        <v>1776.0098173373699</v>
      </c>
      <c r="H71" s="77">
        <v>1908.95662675165</v>
      </c>
      <c r="I71" s="77">
        <v>1748.0527102676101</v>
      </c>
      <c r="J71" s="77">
        <v>1498.50542349386</v>
      </c>
      <c r="K71" s="77">
        <v>1548.68175363456</v>
      </c>
      <c r="L71" s="77">
        <v>1515.33963965559</v>
      </c>
      <c r="M71" s="77">
        <v>1620.6742459736499</v>
      </c>
      <c r="N71" s="65">
        <v>1309.75943463761</v>
      </c>
      <c r="O71" s="77">
        <v>1141.4270774793199</v>
      </c>
      <c r="P71" s="77">
        <v>1171.30396152403</v>
      </c>
      <c r="Q71" s="77"/>
      <c r="R71" s="74">
        <v>165656</v>
      </c>
      <c r="S71" s="74">
        <v>161294</v>
      </c>
      <c r="T71" s="74">
        <v>177524</v>
      </c>
      <c r="U71" s="74">
        <v>184797</v>
      </c>
      <c r="V71" s="74">
        <v>188250</v>
      </c>
      <c r="W71" s="201">
        <v>197407</v>
      </c>
      <c r="X71" s="201">
        <v>205131</v>
      </c>
      <c r="Y71" s="201">
        <v>226602</v>
      </c>
      <c r="Z71" s="74">
        <v>234509</v>
      </c>
      <c r="AA71" s="74">
        <v>250590</v>
      </c>
      <c r="AB71" s="74">
        <v>260697</v>
      </c>
      <c r="AC71" s="77"/>
      <c r="AD71" s="201">
        <v>255</v>
      </c>
      <c r="AE71" s="201">
        <v>252.6</v>
      </c>
      <c r="AF71" s="201">
        <v>261.39999999999998</v>
      </c>
      <c r="AG71" s="201">
        <v>267.8</v>
      </c>
      <c r="AH71" s="201">
        <v>268.10000000000002</v>
      </c>
      <c r="AI71" s="201">
        <v>272.39999999999998</v>
      </c>
      <c r="AJ71" s="201">
        <v>276.60000000000002</v>
      </c>
      <c r="AK71" s="201">
        <v>283.10000000000002</v>
      </c>
      <c r="AL71" s="201">
        <v>289.60000000000002</v>
      </c>
      <c r="AM71" s="201">
        <v>296.10000000000002</v>
      </c>
      <c r="AN71" s="201">
        <v>303.60000000000002</v>
      </c>
    </row>
    <row r="72" spans="1:41" x14ac:dyDescent="0.2">
      <c r="A72" s="30"/>
      <c r="B72" s="31"/>
      <c r="C72" s="51" t="s">
        <v>13</v>
      </c>
      <c r="D72" s="51" t="s">
        <v>49</v>
      </c>
      <c r="E72" s="52" t="s">
        <v>50</v>
      </c>
      <c r="F72" s="77">
        <v>125.525452209579</v>
      </c>
      <c r="G72" s="77">
        <v>123.158812259095</v>
      </c>
      <c r="H72" s="77">
        <v>126.11792052011999</v>
      </c>
      <c r="I72" s="77">
        <v>109.28189020853</v>
      </c>
      <c r="J72" s="77">
        <v>110.257899861754</v>
      </c>
      <c r="K72" s="77">
        <v>94.901031014431794</v>
      </c>
      <c r="L72" s="77">
        <v>89.562637463295601</v>
      </c>
      <c r="M72" s="77">
        <v>85.115570505627602</v>
      </c>
      <c r="N72" s="65">
        <v>84.763666323917107</v>
      </c>
      <c r="O72" s="77">
        <v>78.398869129665897</v>
      </c>
      <c r="P72" s="77">
        <v>73.147400997591205</v>
      </c>
      <c r="Q72" s="77"/>
      <c r="R72" s="74">
        <v>73327</v>
      </c>
      <c r="S72" s="201">
        <v>74329</v>
      </c>
      <c r="T72" s="201">
        <v>79444</v>
      </c>
      <c r="U72" s="201">
        <v>83453</v>
      </c>
      <c r="V72" s="201">
        <v>88136</v>
      </c>
      <c r="W72" s="201">
        <v>89787</v>
      </c>
      <c r="X72" s="201">
        <v>93499</v>
      </c>
      <c r="Y72" s="201">
        <v>98684</v>
      </c>
      <c r="Z72" s="74">
        <v>96652</v>
      </c>
      <c r="AA72" s="74">
        <v>103795</v>
      </c>
      <c r="AB72" s="74">
        <v>108708</v>
      </c>
      <c r="AC72" s="84"/>
      <c r="AD72" s="201">
        <v>172.5</v>
      </c>
      <c r="AE72" s="201">
        <v>170.1</v>
      </c>
      <c r="AF72" s="201">
        <v>171</v>
      </c>
      <c r="AG72" s="201">
        <v>174.4</v>
      </c>
      <c r="AH72" s="201">
        <v>175.5</v>
      </c>
      <c r="AI72" s="201">
        <v>178.7</v>
      </c>
      <c r="AJ72" s="201">
        <v>180.9</v>
      </c>
      <c r="AK72" s="201">
        <v>186.1</v>
      </c>
      <c r="AL72" s="201">
        <v>187.3</v>
      </c>
      <c r="AM72" s="201">
        <v>190.9</v>
      </c>
      <c r="AN72" s="201">
        <v>192</v>
      </c>
    </row>
    <row r="73" spans="1:41" x14ac:dyDescent="0.2">
      <c r="A73" s="28"/>
      <c r="B73" s="29"/>
      <c r="C73" s="51" t="s">
        <v>14</v>
      </c>
      <c r="D73" s="54" t="s">
        <v>51</v>
      </c>
      <c r="E73" s="57" t="s">
        <v>52</v>
      </c>
      <c r="F73" s="77">
        <v>1443.40817118379</v>
      </c>
      <c r="G73" s="77">
        <v>1438.42948691723</v>
      </c>
      <c r="H73" s="77">
        <v>1396.19362929148</v>
      </c>
      <c r="I73" s="77">
        <v>1300.2538974558299</v>
      </c>
      <c r="J73" s="77">
        <v>1245.0829579860299</v>
      </c>
      <c r="K73" s="77">
        <v>1228.01928350143</v>
      </c>
      <c r="L73" s="77">
        <v>1220.3689776556</v>
      </c>
      <c r="M73" s="77">
        <v>1234.20676513798</v>
      </c>
      <c r="N73" s="65">
        <v>1210.2298803701201</v>
      </c>
      <c r="O73" s="77">
        <v>1195.0515352063701</v>
      </c>
      <c r="P73" s="77">
        <v>1159.1102000496501</v>
      </c>
      <c r="Q73" s="77"/>
      <c r="R73" s="77" t="s">
        <v>677</v>
      </c>
      <c r="S73" s="77" t="s">
        <v>677</v>
      </c>
      <c r="T73" s="77" t="s">
        <v>677</v>
      </c>
      <c r="U73" s="77" t="s">
        <v>677</v>
      </c>
      <c r="V73" s="77" t="s">
        <v>677</v>
      </c>
      <c r="W73" s="77" t="s">
        <v>677</v>
      </c>
      <c r="X73" s="77" t="s">
        <v>677</v>
      </c>
      <c r="Y73" s="77" t="s">
        <v>677</v>
      </c>
      <c r="Z73" s="74" t="s">
        <v>677</v>
      </c>
      <c r="AA73" s="74" t="s">
        <v>677</v>
      </c>
      <c r="AB73" s="74" t="s">
        <v>677</v>
      </c>
      <c r="AC73" s="77"/>
      <c r="AD73" s="77" t="s">
        <v>677</v>
      </c>
      <c r="AE73" s="77" t="s">
        <v>677</v>
      </c>
      <c r="AF73" s="77" t="s">
        <v>677</v>
      </c>
      <c r="AG73" s="77" t="s">
        <v>677</v>
      </c>
      <c r="AH73" s="77" t="s">
        <v>677</v>
      </c>
      <c r="AI73" s="77" t="s">
        <v>677</v>
      </c>
      <c r="AJ73" s="77" t="s">
        <v>677</v>
      </c>
      <c r="AK73" s="77" t="s">
        <v>677</v>
      </c>
      <c r="AL73" s="129" t="s">
        <v>677</v>
      </c>
      <c r="AM73" s="129" t="s">
        <v>677</v>
      </c>
      <c r="AN73" s="129" t="s">
        <v>677</v>
      </c>
    </row>
    <row r="74" spans="1:41" x14ac:dyDescent="0.2">
      <c r="A74" s="32"/>
      <c r="B74" s="33"/>
      <c r="C74" s="51" t="s">
        <v>58</v>
      </c>
      <c r="D74" s="59" t="s">
        <v>56</v>
      </c>
      <c r="E74" s="60" t="s">
        <v>57</v>
      </c>
      <c r="F74" s="77" t="s">
        <v>677</v>
      </c>
      <c r="G74" s="77" t="s">
        <v>677</v>
      </c>
      <c r="H74" s="77" t="s">
        <v>677</v>
      </c>
      <c r="I74" s="77" t="s">
        <v>677</v>
      </c>
      <c r="J74" s="77" t="s">
        <v>677</v>
      </c>
      <c r="K74" s="77" t="s">
        <v>677</v>
      </c>
      <c r="L74" s="77" t="s">
        <v>677</v>
      </c>
      <c r="M74" s="77" t="s">
        <v>677</v>
      </c>
      <c r="N74" s="77" t="s">
        <v>677</v>
      </c>
      <c r="O74" s="77" t="s">
        <v>677</v>
      </c>
      <c r="P74" s="77" t="s">
        <v>677</v>
      </c>
      <c r="Q74" s="77"/>
      <c r="R74" s="74">
        <v>45198</v>
      </c>
      <c r="S74" s="74">
        <v>45255</v>
      </c>
      <c r="T74" s="201">
        <v>47540</v>
      </c>
      <c r="U74" s="201">
        <v>47413</v>
      </c>
      <c r="V74" s="201">
        <v>47113</v>
      </c>
      <c r="W74" s="201">
        <v>47983</v>
      </c>
      <c r="X74" s="201">
        <v>49840</v>
      </c>
      <c r="Y74" s="201">
        <v>53382</v>
      </c>
      <c r="Z74" s="74">
        <v>56470</v>
      </c>
      <c r="AA74" s="74">
        <v>59814</v>
      </c>
      <c r="AB74" s="74">
        <v>62543</v>
      </c>
      <c r="AC74" s="77"/>
      <c r="AD74" s="77" t="s">
        <v>677</v>
      </c>
      <c r="AE74" s="77" t="s">
        <v>677</v>
      </c>
      <c r="AF74" s="77" t="s">
        <v>677</v>
      </c>
      <c r="AG74" s="77" t="s">
        <v>677</v>
      </c>
      <c r="AH74" s="77" t="s">
        <v>677</v>
      </c>
      <c r="AI74" s="77" t="s">
        <v>677</v>
      </c>
      <c r="AJ74" s="77" t="s">
        <v>677</v>
      </c>
      <c r="AK74" s="77" t="s">
        <v>677</v>
      </c>
      <c r="AL74" s="129" t="s">
        <v>677</v>
      </c>
      <c r="AM74" s="129" t="s">
        <v>677</v>
      </c>
      <c r="AN74" s="129" t="s">
        <v>677</v>
      </c>
    </row>
    <row r="75" spans="1:41" x14ac:dyDescent="0.2">
      <c r="C75" s="51"/>
      <c r="F75" s="65"/>
      <c r="G75" s="65"/>
      <c r="H75" s="65"/>
      <c r="I75" s="65"/>
      <c r="J75" s="65"/>
      <c r="K75" s="65"/>
      <c r="L75" s="65"/>
      <c r="M75" s="77"/>
      <c r="N75" s="65"/>
      <c r="O75" s="77"/>
      <c r="P75" s="77"/>
      <c r="Q75" s="77"/>
      <c r="R75" s="77" t="s">
        <v>1051</v>
      </c>
      <c r="S75" s="77" t="s">
        <v>1051</v>
      </c>
      <c r="T75" s="77" t="s">
        <v>1051</v>
      </c>
      <c r="U75" s="77" t="s">
        <v>1051</v>
      </c>
      <c r="V75" s="77" t="s">
        <v>1051</v>
      </c>
      <c r="W75" s="77" t="s">
        <v>1051</v>
      </c>
      <c r="X75" s="77" t="s">
        <v>1051</v>
      </c>
      <c r="Y75" s="77" t="s">
        <v>1051</v>
      </c>
      <c r="Z75" s="77" t="s">
        <v>1051</v>
      </c>
      <c r="AA75" s="77" t="s">
        <v>1051</v>
      </c>
      <c r="AB75" s="77"/>
      <c r="AC75" s="77"/>
      <c r="AD75" s="77" t="s">
        <v>1051</v>
      </c>
      <c r="AE75" s="77" t="s">
        <v>1051</v>
      </c>
      <c r="AF75" s="77" t="s">
        <v>1051</v>
      </c>
      <c r="AG75" s="77" t="s">
        <v>1051</v>
      </c>
      <c r="AH75" s="77" t="s">
        <v>1051</v>
      </c>
      <c r="AI75" s="77" t="s">
        <v>1051</v>
      </c>
      <c r="AJ75" s="77" t="s">
        <v>1051</v>
      </c>
      <c r="AK75" s="77" t="s">
        <v>1051</v>
      </c>
      <c r="AL75" s="129" t="s">
        <v>1051</v>
      </c>
      <c r="AM75" s="129" t="s">
        <v>1051</v>
      </c>
    </row>
    <row r="76" spans="1:41" x14ac:dyDescent="0.2">
      <c r="A76" s="34" t="s">
        <v>24</v>
      </c>
      <c r="B76" s="35" t="s">
        <v>65</v>
      </c>
      <c r="C76" s="55" t="s">
        <v>81</v>
      </c>
      <c r="D76" s="61"/>
      <c r="E76" s="61"/>
      <c r="F76" s="78">
        <v>1836.8557155458693</v>
      </c>
      <c r="G76" s="78">
        <v>1753.2379534696238</v>
      </c>
      <c r="H76" s="78">
        <v>1778.565342055615</v>
      </c>
      <c r="I76" s="78">
        <v>1691.2911766607567</v>
      </c>
      <c r="J76" s="78">
        <v>1591.4669169659571</v>
      </c>
      <c r="K76" s="78">
        <v>1411.8233440265042</v>
      </c>
      <c r="L76" s="78">
        <v>1427.2280433346573</v>
      </c>
      <c r="M76" s="78">
        <v>1398.940855191895</v>
      </c>
      <c r="N76" s="66">
        <v>1369.166760213589</v>
      </c>
      <c r="O76" s="78">
        <v>1350.839426622759</v>
      </c>
      <c r="P76" s="78">
        <v>1289.7149033070468</v>
      </c>
      <c r="Q76" s="78"/>
      <c r="R76" s="78">
        <v>91034</v>
      </c>
      <c r="S76" s="78">
        <v>85437</v>
      </c>
      <c r="T76" s="78">
        <v>94460</v>
      </c>
      <c r="U76" s="78">
        <v>95661</v>
      </c>
      <c r="V76" s="78">
        <v>93954</v>
      </c>
      <c r="W76" s="78">
        <v>97155</v>
      </c>
      <c r="X76" s="78">
        <v>98597</v>
      </c>
      <c r="Y76" s="78">
        <v>101969</v>
      </c>
      <c r="Z76" s="78">
        <v>109956</v>
      </c>
      <c r="AA76" s="78">
        <v>114432</v>
      </c>
      <c r="AB76" s="78">
        <v>119548</v>
      </c>
      <c r="AC76" s="78"/>
      <c r="AD76" s="78">
        <v>132</v>
      </c>
      <c r="AE76" s="78">
        <v>130.5</v>
      </c>
      <c r="AF76" s="78">
        <v>132.19999999999999</v>
      </c>
      <c r="AG76" s="78">
        <v>136.5</v>
      </c>
      <c r="AH76" s="78">
        <v>137.80000000000001</v>
      </c>
      <c r="AI76" s="78">
        <v>138.1</v>
      </c>
      <c r="AJ76" s="78">
        <v>140.4</v>
      </c>
      <c r="AK76" s="78">
        <v>140.80000000000001</v>
      </c>
      <c r="AL76" s="78">
        <v>141.1</v>
      </c>
      <c r="AM76" s="78">
        <v>145.4</v>
      </c>
      <c r="AN76" s="78">
        <v>147.30000000000001</v>
      </c>
    </row>
    <row r="77" spans="1:41" x14ac:dyDescent="0.2">
      <c r="A77" s="30"/>
      <c r="B77" s="31"/>
      <c r="C77" s="51" t="s">
        <v>11</v>
      </c>
      <c r="D77" s="51" t="s">
        <v>45</v>
      </c>
      <c r="E77" s="52" t="s">
        <v>46</v>
      </c>
      <c r="F77" s="77">
        <v>1095.20107004955</v>
      </c>
      <c r="G77" s="77">
        <v>1033.8573888353101</v>
      </c>
      <c r="H77" s="77">
        <v>1046.7625462439501</v>
      </c>
      <c r="I77" s="77">
        <v>996.86277102893803</v>
      </c>
      <c r="J77" s="77">
        <v>947.43346362120496</v>
      </c>
      <c r="K77" s="77">
        <v>787.07746227927896</v>
      </c>
      <c r="L77" s="77">
        <v>815.76823258637398</v>
      </c>
      <c r="M77" s="77">
        <v>796.27790252738396</v>
      </c>
      <c r="N77" s="65">
        <v>791.35094137177396</v>
      </c>
      <c r="O77" s="77">
        <v>799.250463883527</v>
      </c>
      <c r="P77" s="77">
        <v>754.57712425862803</v>
      </c>
      <c r="Q77" s="77"/>
      <c r="R77" s="74">
        <v>30286</v>
      </c>
      <c r="S77" s="201">
        <v>24822</v>
      </c>
      <c r="T77" s="201">
        <v>30346</v>
      </c>
      <c r="U77" s="201">
        <v>28034</v>
      </c>
      <c r="V77" s="201">
        <v>25712</v>
      </c>
      <c r="W77" s="201">
        <v>26418</v>
      </c>
      <c r="X77" s="201">
        <v>25690</v>
      </c>
      <c r="Y77" s="201">
        <v>25255</v>
      </c>
      <c r="Z77" s="74">
        <v>28272</v>
      </c>
      <c r="AA77" s="74">
        <v>29923</v>
      </c>
      <c r="AB77" s="74">
        <v>31596</v>
      </c>
      <c r="AC77" s="77"/>
      <c r="AD77" s="201">
        <v>39.4</v>
      </c>
      <c r="AE77" s="201">
        <v>37.799999999999997</v>
      </c>
      <c r="AF77" s="201">
        <v>37.4</v>
      </c>
      <c r="AG77" s="201">
        <v>38.6</v>
      </c>
      <c r="AH77" s="201">
        <v>39.1</v>
      </c>
      <c r="AI77" s="201">
        <v>38.1</v>
      </c>
      <c r="AJ77" s="201">
        <v>37.799999999999997</v>
      </c>
      <c r="AK77" s="201">
        <v>37.700000000000003</v>
      </c>
      <c r="AL77" s="201">
        <v>36.299999999999997</v>
      </c>
      <c r="AM77" s="201">
        <v>38</v>
      </c>
      <c r="AN77" s="201">
        <v>38.5</v>
      </c>
    </row>
    <row r="78" spans="1:41" x14ac:dyDescent="0.2">
      <c r="A78" s="30"/>
      <c r="B78" s="31"/>
      <c r="C78" s="51" t="s">
        <v>12</v>
      </c>
      <c r="D78" s="51" t="s">
        <v>47</v>
      </c>
      <c r="E78" s="52" t="s">
        <v>48</v>
      </c>
      <c r="F78" s="77">
        <v>297.36218076626102</v>
      </c>
      <c r="G78" s="77">
        <v>276.65965639822099</v>
      </c>
      <c r="H78" s="77">
        <v>296.77029963881802</v>
      </c>
      <c r="I78" s="77">
        <v>291.535781984567</v>
      </c>
      <c r="J78" s="77">
        <v>255.672453944507</v>
      </c>
      <c r="K78" s="77">
        <v>245.36761078619099</v>
      </c>
      <c r="L78" s="77">
        <v>238.165588809529</v>
      </c>
      <c r="M78" s="77">
        <v>226.03553924246501</v>
      </c>
      <c r="N78" s="65">
        <v>211.950256081813</v>
      </c>
      <c r="O78" s="77">
        <v>192.25828071818299</v>
      </c>
      <c r="P78" s="77">
        <v>187.00458686149199</v>
      </c>
      <c r="Q78" s="77"/>
      <c r="R78" s="74">
        <v>33378</v>
      </c>
      <c r="S78" s="201">
        <v>33504</v>
      </c>
      <c r="T78" s="201">
        <v>35097</v>
      </c>
      <c r="U78" s="201">
        <v>37811</v>
      </c>
      <c r="V78" s="201">
        <v>38687</v>
      </c>
      <c r="W78" s="201">
        <v>40522</v>
      </c>
      <c r="X78" s="201">
        <v>42132</v>
      </c>
      <c r="Y78" s="201">
        <v>44537</v>
      </c>
      <c r="Z78" s="74">
        <v>47021</v>
      </c>
      <c r="AA78" s="74">
        <v>48172</v>
      </c>
      <c r="AB78" s="74">
        <v>49902</v>
      </c>
      <c r="AC78" s="77"/>
      <c r="AD78" s="201">
        <v>51</v>
      </c>
      <c r="AE78" s="201">
        <v>51.7</v>
      </c>
      <c r="AF78" s="201">
        <v>53.7</v>
      </c>
      <c r="AG78" s="201">
        <v>56.3</v>
      </c>
      <c r="AH78" s="201">
        <v>57.5</v>
      </c>
      <c r="AI78" s="201">
        <v>58.5</v>
      </c>
      <c r="AJ78" s="201">
        <v>60.1</v>
      </c>
      <c r="AK78" s="201">
        <v>60.1</v>
      </c>
      <c r="AL78" s="201">
        <v>60.6</v>
      </c>
      <c r="AM78" s="201">
        <v>61.4</v>
      </c>
      <c r="AN78" s="201">
        <v>62.6</v>
      </c>
    </row>
    <row r="79" spans="1:41" x14ac:dyDescent="0.2">
      <c r="A79" s="30"/>
      <c r="B79" s="31"/>
      <c r="C79" s="51" t="s">
        <v>13</v>
      </c>
      <c r="D79" s="51" t="s">
        <v>49</v>
      </c>
      <c r="E79" s="52" t="s">
        <v>50</v>
      </c>
      <c r="F79" s="77">
        <v>33.2107829177694</v>
      </c>
      <c r="G79" s="77">
        <v>33.283975684355703</v>
      </c>
      <c r="H79" s="77">
        <v>34.720479212980003</v>
      </c>
      <c r="I79" s="77">
        <v>30.3033918576327</v>
      </c>
      <c r="J79" s="77">
        <v>29.771182628718201</v>
      </c>
      <c r="K79" s="77">
        <v>25.595695417364301</v>
      </c>
      <c r="L79" s="77">
        <v>24.0942181279704</v>
      </c>
      <c r="M79" s="77">
        <v>23.802085010784101</v>
      </c>
      <c r="N79" s="65">
        <v>23.7826959839729</v>
      </c>
      <c r="O79" s="77">
        <v>21.641048294802999</v>
      </c>
      <c r="P79" s="77">
        <v>20.312051584327801</v>
      </c>
      <c r="Q79" s="77"/>
      <c r="R79" s="74">
        <v>16666</v>
      </c>
      <c r="S79" s="201">
        <v>16676</v>
      </c>
      <c r="T79" s="201">
        <v>17583</v>
      </c>
      <c r="U79" s="201">
        <v>18580</v>
      </c>
      <c r="V79" s="201">
        <v>18654</v>
      </c>
      <c r="W79" s="201">
        <v>18984</v>
      </c>
      <c r="X79" s="201">
        <v>19590</v>
      </c>
      <c r="Y79" s="201">
        <v>20723</v>
      </c>
      <c r="Z79" s="74">
        <v>22163</v>
      </c>
      <c r="AA79" s="74">
        <v>23425</v>
      </c>
      <c r="AB79" s="74">
        <v>24553</v>
      </c>
      <c r="AC79" s="84"/>
      <c r="AD79" s="201">
        <v>41.6</v>
      </c>
      <c r="AE79" s="201">
        <v>41</v>
      </c>
      <c r="AF79" s="201">
        <v>41.1</v>
      </c>
      <c r="AG79" s="201">
        <v>41.6</v>
      </c>
      <c r="AH79" s="201">
        <v>41.2</v>
      </c>
      <c r="AI79" s="201">
        <v>41.5</v>
      </c>
      <c r="AJ79" s="201">
        <v>42.5</v>
      </c>
      <c r="AK79" s="201">
        <v>43</v>
      </c>
      <c r="AL79" s="201">
        <v>44.2</v>
      </c>
      <c r="AM79" s="201">
        <v>46</v>
      </c>
      <c r="AN79" s="201">
        <v>46.2</v>
      </c>
    </row>
    <row r="80" spans="1:41" x14ac:dyDescent="0.2">
      <c r="A80" s="28"/>
      <c r="B80" s="29"/>
      <c r="C80" s="51" t="s">
        <v>14</v>
      </c>
      <c r="D80" s="54" t="s">
        <v>51</v>
      </c>
      <c r="E80" s="57" t="s">
        <v>52</v>
      </c>
      <c r="F80" s="77">
        <v>411.08168181228899</v>
      </c>
      <c r="G80" s="77">
        <v>409.43693255173702</v>
      </c>
      <c r="H80" s="77">
        <v>400.31201695986698</v>
      </c>
      <c r="I80" s="77">
        <v>372.58923178961902</v>
      </c>
      <c r="J80" s="77">
        <v>358.58981677152701</v>
      </c>
      <c r="K80" s="77">
        <v>353.78257554367002</v>
      </c>
      <c r="L80" s="77">
        <v>349.20000381078398</v>
      </c>
      <c r="M80" s="77">
        <v>352.82532841126198</v>
      </c>
      <c r="N80" s="65">
        <v>342.08286677602899</v>
      </c>
      <c r="O80" s="77">
        <v>337.68963372624597</v>
      </c>
      <c r="P80" s="77">
        <v>327.82114060259897</v>
      </c>
      <c r="Q80" s="77"/>
      <c r="R80" s="77" t="s">
        <v>677</v>
      </c>
      <c r="S80" s="77" t="s">
        <v>677</v>
      </c>
      <c r="T80" s="77" t="s">
        <v>677</v>
      </c>
      <c r="U80" s="77" t="s">
        <v>677</v>
      </c>
      <c r="V80" s="77" t="s">
        <v>677</v>
      </c>
      <c r="W80" s="77" t="s">
        <v>677</v>
      </c>
      <c r="X80" s="77" t="s">
        <v>677</v>
      </c>
      <c r="Y80" s="77" t="s">
        <v>677</v>
      </c>
      <c r="Z80" s="74" t="s">
        <v>677</v>
      </c>
      <c r="AA80" s="74" t="s">
        <v>677</v>
      </c>
      <c r="AB80" s="74" t="s">
        <v>677</v>
      </c>
      <c r="AC80" s="77"/>
      <c r="AD80" s="77" t="s">
        <v>677</v>
      </c>
      <c r="AE80" s="77" t="s">
        <v>677</v>
      </c>
      <c r="AF80" s="77" t="s">
        <v>677</v>
      </c>
      <c r="AG80" s="77" t="s">
        <v>677</v>
      </c>
      <c r="AH80" s="77" t="s">
        <v>677</v>
      </c>
      <c r="AI80" s="77" t="s">
        <v>677</v>
      </c>
      <c r="AJ80" s="77" t="s">
        <v>677</v>
      </c>
      <c r="AK80" s="77" t="s">
        <v>677</v>
      </c>
      <c r="AL80" s="129" t="s">
        <v>677</v>
      </c>
      <c r="AM80" s="129" t="s">
        <v>677</v>
      </c>
      <c r="AN80" s="129" t="s">
        <v>677</v>
      </c>
    </row>
    <row r="81" spans="1:40" x14ac:dyDescent="0.2">
      <c r="A81" s="32"/>
      <c r="B81" s="33"/>
      <c r="C81" s="51" t="s">
        <v>58</v>
      </c>
      <c r="D81" s="59" t="s">
        <v>56</v>
      </c>
      <c r="E81" s="60" t="s">
        <v>57</v>
      </c>
      <c r="F81" s="77" t="s">
        <v>677</v>
      </c>
      <c r="G81" s="77" t="s">
        <v>677</v>
      </c>
      <c r="H81" s="77" t="s">
        <v>677</v>
      </c>
      <c r="I81" s="77" t="s">
        <v>677</v>
      </c>
      <c r="J81" s="77" t="s">
        <v>677</v>
      </c>
      <c r="K81" s="77" t="s">
        <v>677</v>
      </c>
      <c r="L81" s="77" t="s">
        <v>677</v>
      </c>
      <c r="M81" s="77" t="s">
        <v>677</v>
      </c>
      <c r="N81" s="77" t="s">
        <v>677</v>
      </c>
      <c r="O81" s="77" t="s">
        <v>677</v>
      </c>
      <c r="P81" s="77" t="s">
        <v>677</v>
      </c>
      <c r="Q81" s="77"/>
      <c r="R81" s="74">
        <v>10704</v>
      </c>
      <c r="S81" s="201">
        <v>10435</v>
      </c>
      <c r="T81" s="201">
        <v>11434</v>
      </c>
      <c r="U81" s="201">
        <v>11236</v>
      </c>
      <c r="V81" s="201">
        <v>10901</v>
      </c>
      <c r="W81" s="201">
        <v>11231</v>
      </c>
      <c r="X81" s="201">
        <v>11185</v>
      </c>
      <c r="Y81" s="201">
        <v>11454</v>
      </c>
      <c r="Z81" s="74">
        <v>12500</v>
      </c>
      <c r="AA81" s="74">
        <v>12912</v>
      </c>
      <c r="AB81" s="74">
        <v>13497</v>
      </c>
      <c r="AC81" s="77"/>
      <c r="AD81" s="77" t="s">
        <v>677</v>
      </c>
      <c r="AE81" s="77" t="s">
        <v>677</v>
      </c>
      <c r="AF81" s="77" t="s">
        <v>677</v>
      </c>
      <c r="AG81" s="77" t="s">
        <v>677</v>
      </c>
      <c r="AH81" s="77" t="s">
        <v>677</v>
      </c>
      <c r="AI81" s="77" t="s">
        <v>677</v>
      </c>
      <c r="AJ81" s="77" t="s">
        <v>677</v>
      </c>
      <c r="AK81" s="77" t="s">
        <v>677</v>
      </c>
      <c r="AL81" s="129" t="s">
        <v>677</v>
      </c>
      <c r="AM81" s="129" t="s">
        <v>677</v>
      </c>
      <c r="AN81" s="129" t="s">
        <v>677</v>
      </c>
    </row>
    <row r="82" spans="1:40" x14ac:dyDescent="0.2">
      <c r="C82" s="51"/>
      <c r="F82" s="65"/>
      <c r="G82" s="65"/>
      <c r="H82" s="65"/>
      <c r="I82" s="65"/>
      <c r="J82" s="65"/>
      <c r="K82" s="65"/>
      <c r="L82" s="65"/>
      <c r="M82" s="77"/>
      <c r="N82" s="65"/>
      <c r="O82" s="77"/>
      <c r="P82" s="77"/>
      <c r="Q82" s="77"/>
      <c r="R82" s="77" t="s">
        <v>1051</v>
      </c>
      <c r="S82" s="77" t="s">
        <v>1051</v>
      </c>
      <c r="T82" s="77" t="s">
        <v>1051</v>
      </c>
      <c r="U82" s="77" t="s">
        <v>1051</v>
      </c>
      <c r="V82" s="77" t="s">
        <v>1051</v>
      </c>
      <c r="W82" s="77" t="s">
        <v>1051</v>
      </c>
      <c r="X82" s="77" t="s">
        <v>1051</v>
      </c>
      <c r="Y82" s="77" t="s">
        <v>1051</v>
      </c>
      <c r="Z82" s="77" t="s">
        <v>1051</v>
      </c>
      <c r="AA82" s="77" t="s">
        <v>1051</v>
      </c>
      <c r="AB82" s="77"/>
      <c r="AC82" s="77"/>
      <c r="AD82" s="77" t="s">
        <v>1051</v>
      </c>
      <c r="AE82" s="77" t="s">
        <v>1051</v>
      </c>
      <c r="AF82" s="77" t="s">
        <v>1051</v>
      </c>
      <c r="AG82" s="77" t="s">
        <v>1051</v>
      </c>
      <c r="AH82" s="77" t="s">
        <v>1051</v>
      </c>
      <c r="AI82" s="77" t="s">
        <v>1051</v>
      </c>
      <c r="AJ82" s="77" t="s">
        <v>1051</v>
      </c>
      <c r="AK82" s="77" t="s">
        <v>1051</v>
      </c>
      <c r="AL82" s="129" t="s">
        <v>1051</v>
      </c>
      <c r="AM82" s="129" t="s">
        <v>1051</v>
      </c>
    </row>
    <row r="83" spans="1:40" x14ac:dyDescent="0.2">
      <c r="A83" s="34" t="s">
        <v>25</v>
      </c>
      <c r="B83" s="35" t="s">
        <v>66</v>
      </c>
      <c r="C83" s="55" t="s">
        <v>81</v>
      </c>
      <c r="D83" s="61"/>
      <c r="E83" s="61"/>
      <c r="F83" s="78">
        <v>13864.613414784841</v>
      </c>
      <c r="G83" s="78">
        <v>13162.365986571942</v>
      </c>
      <c r="H83" s="78">
        <v>13984.88003135315</v>
      </c>
      <c r="I83" s="78">
        <v>12234.901790484688</v>
      </c>
      <c r="J83" s="78">
        <v>11484.207089904423</v>
      </c>
      <c r="K83" s="78">
        <v>11290.845833696663</v>
      </c>
      <c r="L83" s="78">
        <v>11282.229216195292</v>
      </c>
      <c r="M83" s="78">
        <v>11914.091592412913</v>
      </c>
      <c r="N83" s="66">
        <v>12146.042229928087</v>
      </c>
      <c r="O83" s="78">
        <v>11540.820484689655</v>
      </c>
      <c r="P83" s="78">
        <v>11880.879548437595</v>
      </c>
      <c r="Q83" s="78"/>
      <c r="R83" s="78">
        <v>570861</v>
      </c>
      <c r="S83" s="78">
        <v>543211</v>
      </c>
      <c r="T83" s="78">
        <v>580013</v>
      </c>
      <c r="U83" s="78">
        <v>603803</v>
      </c>
      <c r="V83" s="78">
        <v>602330</v>
      </c>
      <c r="W83" s="78">
        <v>623792</v>
      </c>
      <c r="X83" s="78">
        <v>656717</v>
      </c>
      <c r="Y83" s="78">
        <v>712868</v>
      </c>
      <c r="Z83" s="78">
        <v>752624</v>
      </c>
      <c r="AA83" s="78">
        <v>784891</v>
      </c>
      <c r="AB83" s="78">
        <v>822733</v>
      </c>
      <c r="AC83" s="78"/>
      <c r="AD83" s="78">
        <v>784.9</v>
      </c>
      <c r="AE83" s="78">
        <v>759</v>
      </c>
      <c r="AF83" s="78">
        <v>764</v>
      </c>
      <c r="AG83" s="78">
        <v>780.9</v>
      </c>
      <c r="AH83" s="78">
        <v>785.2</v>
      </c>
      <c r="AI83" s="78">
        <v>791.9</v>
      </c>
      <c r="AJ83" s="78">
        <v>802.4</v>
      </c>
      <c r="AK83" s="78">
        <v>816.6</v>
      </c>
      <c r="AL83" s="78">
        <v>831.3</v>
      </c>
      <c r="AM83" s="78">
        <v>857.2</v>
      </c>
      <c r="AN83" s="78">
        <v>870.4</v>
      </c>
    </row>
    <row r="84" spans="1:40" x14ac:dyDescent="0.2">
      <c r="A84" s="30"/>
      <c r="B84" s="31"/>
      <c r="C84" s="51" t="s">
        <v>11</v>
      </c>
      <c r="D84" s="51" t="s">
        <v>45</v>
      </c>
      <c r="E84" s="52" t="s">
        <v>46</v>
      </c>
      <c r="F84" s="77">
        <v>7793.5907946899597</v>
      </c>
      <c r="G84" s="77">
        <v>7433.4328393481501</v>
      </c>
      <c r="H84" s="77">
        <v>8141.81018165774</v>
      </c>
      <c r="I84" s="77">
        <v>7461.4113784246701</v>
      </c>
      <c r="J84" s="77">
        <v>7366.2368728912497</v>
      </c>
      <c r="K84" s="77">
        <v>6989.2057930901701</v>
      </c>
      <c r="L84" s="77">
        <v>6936.5183902982599</v>
      </c>
      <c r="M84" s="77">
        <v>6799.50735354055</v>
      </c>
      <c r="N84" s="65">
        <v>6937.9671731251701</v>
      </c>
      <c r="O84" s="77">
        <v>6815.5572448027997</v>
      </c>
      <c r="P84" s="77">
        <v>7058.8533413212999</v>
      </c>
      <c r="Q84" s="77"/>
      <c r="R84" s="74">
        <v>163845</v>
      </c>
      <c r="S84" s="74">
        <v>142402</v>
      </c>
      <c r="T84" s="201">
        <v>168457</v>
      </c>
      <c r="U84" s="201">
        <v>172095</v>
      </c>
      <c r="V84" s="201">
        <v>156984</v>
      </c>
      <c r="W84" s="74">
        <v>166435</v>
      </c>
      <c r="X84" s="74">
        <v>179340</v>
      </c>
      <c r="Y84" s="74">
        <v>195288</v>
      </c>
      <c r="Z84" s="74">
        <v>205589</v>
      </c>
      <c r="AA84" s="74">
        <v>214857</v>
      </c>
      <c r="AB84" s="74">
        <v>227895</v>
      </c>
      <c r="AC84" s="77"/>
      <c r="AD84" s="201">
        <v>211</v>
      </c>
      <c r="AE84" s="201">
        <v>197.6</v>
      </c>
      <c r="AF84" s="201">
        <v>195.5</v>
      </c>
      <c r="AG84" s="201">
        <v>200.3</v>
      </c>
      <c r="AH84" s="201">
        <v>199.3</v>
      </c>
      <c r="AI84" s="201">
        <v>198.5</v>
      </c>
      <c r="AJ84" s="201">
        <v>198.2</v>
      </c>
      <c r="AK84" s="201">
        <v>195.9</v>
      </c>
      <c r="AL84" s="201">
        <v>191.8</v>
      </c>
      <c r="AM84" s="201">
        <v>199</v>
      </c>
      <c r="AN84" s="201">
        <v>202.7</v>
      </c>
    </row>
    <row r="85" spans="1:40" x14ac:dyDescent="0.2">
      <c r="A85" s="30"/>
      <c r="B85" s="31"/>
      <c r="C85" s="51" t="s">
        <v>12</v>
      </c>
      <c r="D85" s="51" t="s">
        <v>47</v>
      </c>
      <c r="E85" s="52" t="s">
        <v>48</v>
      </c>
      <c r="F85" s="77">
        <v>4008.1872654486501</v>
      </c>
      <c r="G85" s="77">
        <v>3661.8915627369202</v>
      </c>
      <c r="H85" s="77">
        <v>3835.5686279014199</v>
      </c>
      <c r="I85" s="77">
        <v>2894.7012479574701</v>
      </c>
      <c r="J85" s="77">
        <v>2304.8416937184002</v>
      </c>
      <c r="K85" s="77">
        <v>2537.9859013524901</v>
      </c>
      <c r="L85" s="77">
        <v>2609.92240440244</v>
      </c>
      <c r="M85" s="77">
        <v>3360.6270486828698</v>
      </c>
      <c r="N85" s="65">
        <v>3501.2475494014402</v>
      </c>
      <c r="O85" s="77">
        <v>3050.1786939304998</v>
      </c>
      <c r="P85" s="77">
        <v>3213.6061864162102</v>
      </c>
      <c r="Q85" s="77"/>
      <c r="R85" s="74">
        <v>233968</v>
      </c>
      <c r="S85" s="201">
        <v>226790</v>
      </c>
      <c r="T85" s="201">
        <v>236288</v>
      </c>
      <c r="U85" s="201">
        <v>251726</v>
      </c>
      <c r="V85" s="201">
        <v>260416</v>
      </c>
      <c r="W85" s="74">
        <v>268389</v>
      </c>
      <c r="X85" s="74">
        <v>280779</v>
      </c>
      <c r="Y85" s="74">
        <v>308182</v>
      </c>
      <c r="Z85" s="74">
        <v>324195</v>
      </c>
      <c r="AA85" s="74">
        <v>336380</v>
      </c>
      <c r="AB85" s="74">
        <v>349709</v>
      </c>
      <c r="AC85" s="77"/>
      <c r="AD85" s="201">
        <v>326.39999999999998</v>
      </c>
      <c r="AE85" s="201">
        <v>318.10000000000002</v>
      </c>
      <c r="AF85" s="201">
        <v>329.6</v>
      </c>
      <c r="AG85" s="201">
        <v>339.8</v>
      </c>
      <c r="AH85" s="201">
        <v>343.7</v>
      </c>
      <c r="AI85" s="201">
        <v>348.4</v>
      </c>
      <c r="AJ85" s="201">
        <v>355</v>
      </c>
      <c r="AK85" s="201">
        <v>364.9</v>
      </c>
      <c r="AL85" s="201">
        <v>374.8</v>
      </c>
      <c r="AM85" s="201">
        <v>387.5</v>
      </c>
      <c r="AN85" s="201">
        <v>395.5</v>
      </c>
    </row>
    <row r="86" spans="1:40" x14ac:dyDescent="0.2">
      <c r="A86" s="30"/>
      <c r="B86" s="31"/>
      <c r="C86" s="51" t="s">
        <v>13</v>
      </c>
      <c r="D86" s="51" t="s">
        <v>49</v>
      </c>
      <c r="E86" s="52" t="s">
        <v>50</v>
      </c>
      <c r="F86" s="77">
        <v>152.23682283608099</v>
      </c>
      <c r="G86" s="77">
        <v>168.105288139381</v>
      </c>
      <c r="H86" s="77">
        <v>157.411712482871</v>
      </c>
      <c r="I86" s="77">
        <v>147.75941030973701</v>
      </c>
      <c r="J86" s="77">
        <v>145.61987957811499</v>
      </c>
      <c r="K86" s="77">
        <v>128.85832785833301</v>
      </c>
      <c r="L86" s="77">
        <v>127.827257448221</v>
      </c>
      <c r="M86" s="77">
        <v>130.728265241694</v>
      </c>
      <c r="N86" s="65">
        <v>126.833601340146</v>
      </c>
      <c r="O86" s="77">
        <v>124.17721354757499</v>
      </c>
      <c r="P86" s="77">
        <v>113.05613519321599</v>
      </c>
      <c r="Q86" s="77"/>
      <c r="R86" s="74">
        <v>106162</v>
      </c>
      <c r="S86" s="74">
        <v>107968</v>
      </c>
      <c r="T86" s="74">
        <v>104552</v>
      </c>
      <c r="U86" s="74">
        <v>107661</v>
      </c>
      <c r="V86" s="74">
        <v>114271</v>
      </c>
      <c r="W86" s="74">
        <v>116021</v>
      </c>
      <c r="X86" s="74">
        <v>120717</v>
      </c>
      <c r="Y86" s="74">
        <v>126765</v>
      </c>
      <c r="Z86" s="74">
        <v>134886</v>
      </c>
      <c r="AA86" s="74">
        <v>142696</v>
      </c>
      <c r="AB86" s="74">
        <v>149749</v>
      </c>
      <c r="AC86" s="77"/>
      <c r="AD86" s="201">
        <v>247.5</v>
      </c>
      <c r="AE86" s="201">
        <v>243.3</v>
      </c>
      <c r="AF86" s="201">
        <v>238.9</v>
      </c>
      <c r="AG86" s="201">
        <v>240.8</v>
      </c>
      <c r="AH86" s="201">
        <v>242.2</v>
      </c>
      <c r="AI86" s="201">
        <v>245</v>
      </c>
      <c r="AJ86" s="201">
        <v>249.2</v>
      </c>
      <c r="AK86" s="201">
        <v>255.8</v>
      </c>
      <c r="AL86" s="201">
        <v>264.7</v>
      </c>
      <c r="AM86" s="201">
        <v>270.7</v>
      </c>
      <c r="AN86" s="201">
        <v>272.2</v>
      </c>
    </row>
    <row r="87" spans="1:40" x14ac:dyDescent="0.2">
      <c r="A87" s="28"/>
      <c r="B87" s="29"/>
      <c r="C87" s="51" t="s">
        <v>14</v>
      </c>
      <c r="D87" s="54" t="s">
        <v>51</v>
      </c>
      <c r="E87" s="57" t="s">
        <v>52</v>
      </c>
      <c r="F87" s="77">
        <v>1910.59853181015</v>
      </c>
      <c r="G87" s="77">
        <v>1898.93629634749</v>
      </c>
      <c r="H87" s="77">
        <v>1850.0895093111201</v>
      </c>
      <c r="I87" s="77">
        <v>1731.02975379281</v>
      </c>
      <c r="J87" s="77">
        <v>1667.5086437166599</v>
      </c>
      <c r="K87" s="77">
        <v>1634.7958113956699</v>
      </c>
      <c r="L87" s="77">
        <v>1607.96116404637</v>
      </c>
      <c r="M87" s="77">
        <v>1623.2289249477999</v>
      </c>
      <c r="N87" s="65">
        <v>1579.9939060613301</v>
      </c>
      <c r="O87" s="77">
        <v>1550.9073324087799</v>
      </c>
      <c r="P87" s="77">
        <v>1495.36388550687</v>
      </c>
      <c r="Q87" s="77"/>
      <c r="R87" s="77" t="s">
        <v>677</v>
      </c>
      <c r="S87" s="77" t="s">
        <v>677</v>
      </c>
      <c r="T87" s="77" t="s">
        <v>677</v>
      </c>
      <c r="U87" s="77" t="s">
        <v>677</v>
      </c>
      <c r="V87" s="77" t="s">
        <v>677</v>
      </c>
      <c r="W87" s="77" t="s">
        <v>677</v>
      </c>
      <c r="X87" s="77" t="s">
        <v>677</v>
      </c>
      <c r="Y87" s="77" t="s">
        <v>677</v>
      </c>
      <c r="Z87" s="74" t="s">
        <v>677</v>
      </c>
      <c r="AA87" s="74" t="s">
        <v>677</v>
      </c>
      <c r="AB87" s="74" t="s">
        <v>677</v>
      </c>
      <c r="AC87" s="77"/>
      <c r="AD87" s="77" t="s">
        <v>677</v>
      </c>
      <c r="AE87" s="77" t="s">
        <v>677</v>
      </c>
      <c r="AF87" s="77" t="s">
        <v>677</v>
      </c>
      <c r="AG87" s="77" t="s">
        <v>677</v>
      </c>
      <c r="AH87" s="77" t="s">
        <v>677</v>
      </c>
      <c r="AI87" s="77" t="s">
        <v>677</v>
      </c>
      <c r="AJ87" s="77" t="s">
        <v>677</v>
      </c>
      <c r="AK87" s="77" t="s">
        <v>677</v>
      </c>
      <c r="AL87" s="129" t="s">
        <v>677</v>
      </c>
      <c r="AM87" s="129" t="s">
        <v>677</v>
      </c>
      <c r="AN87" s="129" t="s">
        <v>677</v>
      </c>
    </row>
    <row r="88" spans="1:40" x14ac:dyDescent="0.2">
      <c r="A88" s="32"/>
      <c r="B88" s="33"/>
      <c r="C88" s="51" t="s">
        <v>58</v>
      </c>
      <c r="D88" s="59" t="s">
        <v>56</v>
      </c>
      <c r="E88" s="60" t="s">
        <v>57</v>
      </c>
      <c r="F88" s="77" t="s">
        <v>677</v>
      </c>
      <c r="G88" s="77" t="s">
        <v>677</v>
      </c>
      <c r="H88" s="77" t="s">
        <v>677</v>
      </c>
      <c r="I88" s="77" t="s">
        <v>677</v>
      </c>
      <c r="J88" s="77" t="s">
        <v>677</v>
      </c>
      <c r="K88" s="77" t="s">
        <v>677</v>
      </c>
      <c r="L88" s="77" t="s">
        <v>677</v>
      </c>
      <c r="M88" s="77" t="s">
        <v>677</v>
      </c>
      <c r="N88" s="77" t="s">
        <v>677</v>
      </c>
      <c r="O88" s="77" t="s">
        <v>677</v>
      </c>
      <c r="P88" s="77" t="s">
        <v>677</v>
      </c>
      <c r="Q88" s="77"/>
      <c r="R88" s="74">
        <v>66886</v>
      </c>
      <c r="S88" s="201">
        <v>66051</v>
      </c>
      <c r="T88" s="201">
        <v>70716</v>
      </c>
      <c r="U88" s="201">
        <v>72321</v>
      </c>
      <c r="V88" s="201">
        <v>70659</v>
      </c>
      <c r="W88" s="74">
        <v>72947</v>
      </c>
      <c r="X88" s="74">
        <v>75881</v>
      </c>
      <c r="Y88" s="74">
        <v>82633</v>
      </c>
      <c r="Z88" s="74">
        <v>87954</v>
      </c>
      <c r="AA88" s="74">
        <v>90958</v>
      </c>
      <c r="AB88" s="74">
        <v>95380</v>
      </c>
      <c r="AC88" s="77"/>
      <c r="AD88" s="77" t="s">
        <v>677</v>
      </c>
      <c r="AE88" s="77" t="s">
        <v>677</v>
      </c>
      <c r="AF88" s="77" t="s">
        <v>677</v>
      </c>
      <c r="AG88" s="77" t="s">
        <v>677</v>
      </c>
      <c r="AH88" s="77" t="s">
        <v>677</v>
      </c>
      <c r="AI88" s="77" t="s">
        <v>677</v>
      </c>
      <c r="AJ88" s="77" t="s">
        <v>677</v>
      </c>
      <c r="AK88" s="77" t="s">
        <v>677</v>
      </c>
      <c r="AL88" s="129" t="s">
        <v>677</v>
      </c>
      <c r="AM88" s="129" t="s">
        <v>677</v>
      </c>
      <c r="AN88" s="129" t="s">
        <v>677</v>
      </c>
    </row>
    <row r="89" spans="1:40" x14ac:dyDescent="0.2">
      <c r="C89" s="51"/>
      <c r="F89" s="65"/>
      <c r="G89" s="65"/>
      <c r="H89" s="65"/>
      <c r="I89" s="65"/>
      <c r="J89" s="65"/>
      <c r="K89" s="65"/>
      <c r="L89" s="65"/>
      <c r="M89" s="77"/>
      <c r="N89" s="65"/>
      <c r="O89" s="77"/>
      <c r="P89" s="77"/>
      <c r="Q89" s="77"/>
      <c r="R89" s="77" t="s">
        <v>1051</v>
      </c>
      <c r="S89" s="77" t="s">
        <v>1051</v>
      </c>
      <c r="T89" s="77" t="s">
        <v>1051</v>
      </c>
      <c r="U89" s="77" t="s">
        <v>1051</v>
      </c>
      <c r="V89" s="77" t="s">
        <v>1051</v>
      </c>
      <c r="W89" s="77" t="s">
        <v>1051</v>
      </c>
      <c r="X89" s="77" t="s">
        <v>1051</v>
      </c>
      <c r="Y89" s="77" t="s">
        <v>1051</v>
      </c>
      <c r="Z89" s="77" t="s">
        <v>1051</v>
      </c>
      <c r="AA89" s="77" t="s">
        <v>1051</v>
      </c>
      <c r="AB89" s="77"/>
      <c r="AC89" s="77"/>
      <c r="AD89" s="77" t="s">
        <v>1051</v>
      </c>
      <c r="AE89" s="77" t="s">
        <v>1051</v>
      </c>
      <c r="AF89" s="77" t="s">
        <v>1051</v>
      </c>
      <c r="AG89" s="77" t="s">
        <v>1051</v>
      </c>
      <c r="AH89" s="77" t="s">
        <v>1051</v>
      </c>
      <c r="AI89" s="77" t="s">
        <v>1051</v>
      </c>
      <c r="AJ89" s="77" t="s">
        <v>1051</v>
      </c>
      <c r="AK89" s="77" t="s">
        <v>1051</v>
      </c>
      <c r="AL89" s="129" t="s">
        <v>1051</v>
      </c>
      <c r="AM89" s="129" t="s">
        <v>1051</v>
      </c>
      <c r="AN89" s="129" t="s">
        <v>1051</v>
      </c>
    </row>
    <row r="90" spans="1:40" x14ac:dyDescent="0.2">
      <c r="A90" s="34" t="s">
        <v>26</v>
      </c>
      <c r="B90" s="35" t="s">
        <v>67</v>
      </c>
      <c r="C90" s="55" t="s">
        <v>81</v>
      </c>
      <c r="D90" s="61"/>
      <c r="E90" s="61"/>
      <c r="F90" s="78">
        <v>1576.1148846370882</v>
      </c>
      <c r="G90" s="78">
        <v>1529.9427332108203</v>
      </c>
      <c r="H90" s="78">
        <v>1592.0151994936718</v>
      </c>
      <c r="I90" s="78">
        <v>1479.106446924043</v>
      </c>
      <c r="J90" s="78">
        <v>1388.3106487481668</v>
      </c>
      <c r="K90" s="78">
        <v>1293.4860807942043</v>
      </c>
      <c r="L90" s="78">
        <v>1266.7233722873286</v>
      </c>
      <c r="M90" s="78">
        <v>1262.4672958029523</v>
      </c>
      <c r="N90" s="66">
        <v>1235.9989708799799</v>
      </c>
      <c r="O90" s="78">
        <v>1252.5213662093024</v>
      </c>
      <c r="P90" s="78">
        <v>1204.6536432423372</v>
      </c>
      <c r="Q90" s="78"/>
      <c r="R90" s="78">
        <v>78887</v>
      </c>
      <c r="S90" s="78">
        <v>71661</v>
      </c>
      <c r="T90" s="78">
        <v>79093</v>
      </c>
      <c r="U90" s="78">
        <v>81805</v>
      </c>
      <c r="V90" s="78">
        <v>83310</v>
      </c>
      <c r="W90" s="78">
        <v>84488</v>
      </c>
      <c r="X90" s="78">
        <v>85547</v>
      </c>
      <c r="Y90" s="78">
        <v>90124</v>
      </c>
      <c r="Z90" s="78">
        <v>95734</v>
      </c>
      <c r="AA90" s="78">
        <v>101884</v>
      </c>
      <c r="AB90" s="78">
        <v>107684</v>
      </c>
      <c r="AC90" s="78"/>
      <c r="AD90" s="78">
        <v>117.4</v>
      </c>
      <c r="AE90" s="78">
        <v>111.3</v>
      </c>
      <c r="AF90" s="78">
        <v>112.8</v>
      </c>
      <c r="AG90" s="78">
        <v>115.8</v>
      </c>
      <c r="AH90" s="78">
        <v>114.6</v>
      </c>
      <c r="AI90" s="78">
        <v>116.6</v>
      </c>
      <c r="AJ90" s="78">
        <v>115.3</v>
      </c>
      <c r="AK90" s="78">
        <v>117.1</v>
      </c>
      <c r="AL90" s="78">
        <v>118.2</v>
      </c>
      <c r="AM90" s="78">
        <v>120.4</v>
      </c>
      <c r="AN90" s="78">
        <v>122.5</v>
      </c>
    </row>
    <row r="91" spans="1:40" x14ac:dyDescent="0.2">
      <c r="A91" s="30"/>
      <c r="B91" s="31"/>
      <c r="C91" s="51" t="s">
        <v>11</v>
      </c>
      <c r="D91" s="51" t="s">
        <v>45</v>
      </c>
      <c r="E91" s="52" t="s">
        <v>46</v>
      </c>
      <c r="F91" s="77">
        <v>876.26672177118996</v>
      </c>
      <c r="G91" s="77">
        <v>854.93209514437399</v>
      </c>
      <c r="H91" s="77">
        <v>917.34503717756104</v>
      </c>
      <c r="I91" s="77">
        <v>855.30178583811903</v>
      </c>
      <c r="J91" s="77">
        <v>808.37982855904295</v>
      </c>
      <c r="K91" s="77">
        <v>728.93770080432603</v>
      </c>
      <c r="L91" s="77">
        <v>723.12469931159899</v>
      </c>
      <c r="M91" s="77">
        <v>722.68645422212205</v>
      </c>
      <c r="N91" s="65">
        <v>716.93834870611499</v>
      </c>
      <c r="O91" s="77">
        <v>752.34876289640295</v>
      </c>
      <c r="P91" s="77">
        <v>721.62857714742495</v>
      </c>
      <c r="Q91" s="77"/>
      <c r="R91" s="74">
        <v>26250</v>
      </c>
      <c r="S91" s="201">
        <v>20098</v>
      </c>
      <c r="T91" s="201">
        <v>26407</v>
      </c>
      <c r="U91" s="201">
        <v>26873</v>
      </c>
      <c r="V91" s="201">
        <v>27546</v>
      </c>
      <c r="W91" s="201">
        <v>26869</v>
      </c>
      <c r="X91" s="201">
        <v>26684</v>
      </c>
      <c r="Y91" s="201">
        <v>28625</v>
      </c>
      <c r="Z91" s="74">
        <v>30613</v>
      </c>
      <c r="AA91" s="74">
        <v>33206</v>
      </c>
      <c r="AB91" s="74">
        <v>36059</v>
      </c>
      <c r="AC91" s="84"/>
      <c r="AD91" s="201">
        <v>34.6</v>
      </c>
      <c r="AE91" s="201">
        <v>30.6</v>
      </c>
      <c r="AF91" s="201">
        <v>31.8</v>
      </c>
      <c r="AG91" s="201">
        <v>33.1</v>
      </c>
      <c r="AH91" s="201">
        <v>32.4</v>
      </c>
      <c r="AI91" s="201">
        <v>32.299999999999997</v>
      </c>
      <c r="AJ91" s="201">
        <v>31.4</v>
      </c>
      <c r="AK91" s="201">
        <v>30.7</v>
      </c>
      <c r="AL91" s="201">
        <v>30.2</v>
      </c>
      <c r="AM91" s="201">
        <v>31.3</v>
      </c>
      <c r="AN91" s="201">
        <v>32</v>
      </c>
    </row>
    <row r="92" spans="1:40" x14ac:dyDescent="0.2">
      <c r="A92" s="30"/>
      <c r="B92" s="31"/>
      <c r="C92" s="51" t="s">
        <v>12</v>
      </c>
      <c r="D92" s="51" t="s">
        <v>47</v>
      </c>
      <c r="E92" s="52" t="s">
        <v>48</v>
      </c>
      <c r="F92" s="77">
        <v>262.18194239592901</v>
      </c>
      <c r="G92" s="77">
        <v>243.19436006122601</v>
      </c>
      <c r="H92" s="77">
        <v>247.35602433898501</v>
      </c>
      <c r="I92" s="77">
        <v>234.16102998859</v>
      </c>
      <c r="J92" s="77">
        <v>204.88077284147599</v>
      </c>
      <c r="K92" s="77">
        <v>197.89647582529599</v>
      </c>
      <c r="L92" s="77">
        <v>189.795226790502</v>
      </c>
      <c r="M92" s="77">
        <v>186.30516642966799</v>
      </c>
      <c r="N92" s="65">
        <v>178.516613614969</v>
      </c>
      <c r="O92" s="77">
        <v>167.240543361329</v>
      </c>
      <c r="P92" s="77">
        <v>165.689494638182</v>
      </c>
      <c r="Q92" s="77"/>
      <c r="R92" s="74">
        <v>25918</v>
      </c>
      <c r="S92" s="74">
        <v>25409</v>
      </c>
      <c r="T92" s="74">
        <v>25514</v>
      </c>
      <c r="U92" s="74">
        <v>27109</v>
      </c>
      <c r="V92" s="74">
        <v>27267</v>
      </c>
      <c r="W92" s="201">
        <v>28600</v>
      </c>
      <c r="X92" s="201">
        <v>29408</v>
      </c>
      <c r="Y92" s="201">
        <v>30864</v>
      </c>
      <c r="Z92" s="74">
        <v>32547</v>
      </c>
      <c r="AA92" s="74">
        <v>34478</v>
      </c>
      <c r="AB92" s="74">
        <v>35690</v>
      </c>
      <c r="AC92" s="84"/>
      <c r="AD92" s="201">
        <v>39.799999999999997</v>
      </c>
      <c r="AE92" s="201">
        <v>38.9</v>
      </c>
      <c r="AF92" s="201">
        <v>39.6</v>
      </c>
      <c r="AG92" s="201">
        <v>40.700000000000003</v>
      </c>
      <c r="AH92" s="201">
        <v>40.9</v>
      </c>
      <c r="AI92" s="201">
        <v>42.1</v>
      </c>
      <c r="AJ92" s="201">
        <v>41.7</v>
      </c>
      <c r="AK92" s="201">
        <v>42.6</v>
      </c>
      <c r="AL92" s="201">
        <v>43.1</v>
      </c>
      <c r="AM92" s="201">
        <v>44</v>
      </c>
      <c r="AN92" s="201">
        <v>45.1</v>
      </c>
    </row>
    <row r="93" spans="1:40" x14ac:dyDescent="0.2">
      <c r="A93" s="30"/>
      <c r="B93" s="31"/>
      <c r="C93" s="51" t="s">
        <v>13</v>
      </c>
      <c r="D93" s="51" t="s">
        <v>49</v>
      </c>
      <c r="E93" s="52" t="s">
        <v>50</v>
      </c>
      <c r="F93" s="77">
        <v>21.292808067025199</v>
      </c>
      <c r="G93" s="77">
        <v>21.142908598682101</v>
      </c>
      <c r="H93" s="77">
        <v>22.007573207963802</v>
      </c>
      <c r="I93" s="77">
        <v>20.5286673022541</v>
      </c>
      <c r="J93" s="77">
        <v>20.844192724356901</v>
      </c>
      <c r="K93" s="77">
        <v>19.033097837566299</v>
      </c>
      <c r="L93" s="77">
        <v>18.161266359733698</v>
      </c>
      <c r="M93" s="77">
        <v>17.505693965195199</v>
      </c>
      <c r="N93" s="65">
        <v>17.082766993485102</v>
      </c>
      <c r="O93" s="77">
        <v>16.503216112099299</v>
      </c>
      <c r="P93" s="77">
        <v>15.0442558608962</v>
      </c>
      <c r="Q93" s="77"/>
      <c r="R93" s="74">
        <v>17948</v>
      </c>
      <c r="S93" s="201">
        <v>18012</v>
      </c>
      <c r="T93" s="201">
        <v>18100</v>
      </c>
      <c r="U93" s="201">
        <v>18612</v>
      </c>
      <c r="V93" s="201">
        <v>19219</v>
      </c>
      <c r="W93" s="201">
        <v>19712</v>
      </c>
      <c r="X93" s="201">
        <v>20205</v>
      </c>
      <c r="Y93" s="201">
        <v>20871</v>
      </c>
      <c r="Z93" s="74">
        <v>22057</v>
      </c>
      <c r="AA93" s="74">
        <v>22995</v>
      </c>
      <c r="AB93" s="74">
        <v>24096</v>
      </c>
      <c r="AC93" s="77"/>
      <c r="AD93" s="201">
        <v>43</v>
      </c>
      <c r="AE93" s="201">
        <v>41.8</v>
      </c>
      <c r="AF93" s="201">
        <v>41.4</v>
      </c>
      <c r="AG93" s="201">
        <v>42</v>
      </c>
      <c r="AH93" s="201">
        <v>41.3</v>
      </c>
      <c r="AI93" s="201">
        <v>42.2</v>
      </c>
      <c r="AJ93" s="201">
        <v>42.2</v>
      </c>
      <c r="AK93" s="201">
        <v>43.8</v>
      </c>
      <c r="AL93" s="201">
        <v>44.9</v>
      </c>
      <c r="AM93" s="201">
        <v>45.1</v>
      </c>
      <c r="AN93" s="201">
        <v>45.4</v>
      </c>
    </row>
    <row r="94" spans="1:40" x14ac:dyDescent="0.2">
      <c r="A94" s="28"/>
      <c r="B94" s="29"/>
      <c r="C94" s="51" t="s">
        <v>14</v>
      </c>
      <c r="D94" s="54" t="s">
        <v>51</v>
      </c>
      <c r="E94" s="57" t="s">
        <v>52</v>
      </c>
      <c r="F94" s="77">
        <v>416.37341240294398</v>
      </c>
      <c r="G94" s="77">
        <v>410.67336940653797</v>
      </c>
      <c r="H94" s="77">
        <v>405.30656476916198</v>
      </c>
      <c r="I94" s="77">
        <v>369.11496379507997</v>
      </c>
      <c r="J94" s="77">
        <v>354.20585462329097</v>
      </c>
      <c r="K94" s="77">
        <v>347.61880632701599</v>
      </c>
      <c r="L94" s="77">
        <v>335.642179825494</v>
      </c>
      <c r="M94" s="77">
        <v>335.96998118596701</v>
      </c>
      <c r="N94" s="65">
        <v>323.461241565411</v>
      </c>
      <c r="O94" s="77">
        <v>316.42884383947103</v>
      </c>
      <c r="P94" s="77">
        <v>302.29131559583402</v>
      </c>
      <c r="Q94" s="77"/>
      <c r="R94" s="77" t="s">
        <v>677</v>
      </c>
      <c r="S94" s="77" t="s">
        <v>677</v>
      </c>
      <c r="T94" s="77" t="s">
        <v>677</v>
      </c>
      <c r="U94" s="77" t="s">
        <v>677</v>
      </c>
      <c r="V94" s="77" t="s">
        <v>677</v>
      </c>
      <c r="W94" s="77" t="s">
        <v>677</v>
      </c>
      <c r="X94" s="77" t="s">
        <v>677</v>
      </c>
      <c r="Y94" s="77" t="s">
        <v>677</v>
      </c>
      <c r="Z94" s="74" t="s">
        <v>677</v>
      </c>
      <c r="AA94" s="74" t="s">
        <v>677</v>
      </c>
      <c r="AB94" s="74" t="s">
        <v>677</v>
      </c>
      <c r="AC94" s="77"/>
      <c r="AD94" s="77" t="s">
        <v>677</v>
      </c>
      <c r="AE94" s="77" t="s">
        <v>677</v>
      </c>
      <c r="AF94" s="77" t="s">
        <v>677</v>
      </c>
      <c r="AG94" s="77" t="s">
        <v>677</v>
      </c>
      <c r="AH94" s="77" t="s">
        <v>677</v>
      </c>
      <c r="AI94" s="77" t="s">
        <v>677</v>
      </c>
      <c r="AJ94" s="77" t="s">
        <v>677</v>
      </c>
      <c r="AK94" s="77" t="s">
        <v>677</v>
      </c>
      <c r="AL94" s="129" t="s">
        <v>677</v>
      </c>
      <c r="AM94" s="129" t="s">
        <v>677</v>
      </c>
      <c r="AN94" s="129" t="s">
        <v>677</v>
      </c>
    </row>
    <row r="95" spans="1:40" x14ac:dyDescent="0.2">
      <c r="A95" s="32"/>
      <c r="B95" s="33"/>
      <c r="C95" s="51" t="s">
        <v>58</v>
      </c>
      <c r="D95" s="59" t="s">
        <v>56</v>
      </c>
      <c r="E95" s="60" t="s">
        <v>57</v>
      </c>
      <c r="F95" s="77" t="s">
        <v>677</v>
      </c>
      <c r="G95" s="77" t="s">
        <v>677</v>
      </c>
      <c r="H95" s="77" t="s">
        <v>677</v>
      </c>
      <c r="I95" s="77" t="s">
        <v>677</v>
      </c>
      <c r="J95" s="77" t="s">
        <v>677</v>
      </c>
      <c r="K95" s="77" t="s">
        <v>677</v>
      </c>
      <c r="L95" s="77" t="s">
        <v>677</v>
      </c>
      <c r="M95" s="77" t="s">
        <v>677</v>
      </c>
      <c r="N95" s="77" t="s">
        <v>677</v>
      </c>
      <c r="O95" s="77" t="s">
        <v>677</v>
      </c>
      <c r="P95" s="77" t="s">
        <v>677</v>
      </c>
      <c r="Q95" s="77"/>
      <c r="R95" s="74">
        <v>8771</v>
      </c>
      <c r="S95" s="74">
        <v>8142</v>
      </c>
      <c r="T95" s="201">
        <v>9072</v>
      </c>
      <c r="U95" s="201">
        <v>9211</v>
      </c>
      <c r="V95" s="201">
        <v>9278</v>
      </c>
      <c r="W95" s="201">
        <v>9307</v>
      </c>
      <c r="X95" s="201">
        <v>9250</v>
      </c>
      <c r="Y95" s="201">
        <v>9764</v>
      </c>
      <c r="Z95" s="74">
        <v>10517</v>
      </c>
      <c r="AA95" s="74">
        <v>11205</v>
      </c>
      <c r="AB95" s="74">
        <v>11839</v>
      </c>
      <c r="AC95" s="84"/>
      <c r="AD95" s="77" t="s">
        <v>677</v>
      </c>
      <c r="AE95" s="77" t="s">
        <v>677</v>
      </c>
      <c r="AF95" s="77" t="s">
        <v>677</v>
      </c>
      <c r="AG95" s="77" t="s">
        <v>677</v>
      </c>
      <c r="AH95" s="77" t="s">
        <v>677</v>
      </c>
      <c r="AI95" s="77" t="s">
        <v>677</v>
      </c>
      <c r="AJ95" s="77" t="s">
        <v>677</v>
      </c>
      <c r="AK95" s="77" t="s">
        <v>677</v>
      </c>
      <c r="AL95" s="129" t="s">
        <v>677</v>
      </c>
      <c r="AM95" s="129" t="s">
        <v>677</v>
      </c>
      <c r="AN95" s="129" t="s">
        <v>677</v>
      </c>
    </row>
    <row r="96" spans="1:40" x14ac:dyDescent="0.2">
      <c r="C96" s="51"/>
      <c r="F96" s="65"/>
      <c r="G96" s="65"/>
      <c r="H96" s="65"/>
      <c r="I96" s="65"/>
      <c r="J96" s="65"/>
      <c r="K96" s="65"/>
      <c r="L96" s="65"/>
      <c r="M96" s="77"/>
      <c r="N96" s="65"/>
      <c r="O96" s="77"/>
      <c r="P96" s="77"/>
      <c r="Q96" s="77"/>
      <c r="R96" s="77" t="s">
        <v>1051</v>
      </c>
      <c r="S96" s="77" t="s">
        <v>1051</v>
      </c>
      <c r="T96" s="77" t="s">
        <v>1051</v>
      </c>
      <c r="U96" s="77" t="s">
        <v>1051</v>
      </c>
      <c r="V96" s="77" t="s">
        <v>1051</v>
      </c>
      <c r="W96" s="77" t="s">
        <v>1051</v>
      </c>
      <c r="X96" s="77" t="s">
        <v>1051</v>
      </c>
      <c r="Y96" s="77" t="s">
        <v>1051</v>
      </c>
      <c r="Z96" s="74" t="s">
        <v>1051</v>
      </c>
      <c r="AA96" s="74" t="s">
        <v>1051</v>
      </c>
      <c r="AB96" s="74"/>
      <c r="AC96" s="77"/>
      <c r="AD96" s="77" t="s">
        <v>1051</v>
      </c>
      <c r="AE96" s="77" t="s">
        <v>1051</v>
      </c>
      <c r="AF96" s="77" t="s">
        <v>1051</v>
      </c>
      <c r="AG96" s="77" t="s">
        <v>1051</v>
      </c>
      <c r="AH96" s="77" t="s">
        <v>1051</v>
      </c>
      <c r="AI96" s="77" t="s">
        <v>1051</v>
      </c>
      <c r="AJ96" s="77" t="s">
        <v>1051</v>
      </c>
      <c r="AK96" s="77" t="s">
        <v>1051</v>
      </c>
      <c r="AL96" s="129" t="s">
        <v>1051</v>
      </c>
      <c r="AM96" s="129" t="s">
        <v>1051</v>
      </c>
    </row>
    <row r="97" spans="1:43" x14ac:dyDescent="0.2">
      <c r="C97" s="51"/>
      <c r="F97" s="65"/>
      <c r="G97" s="65"/>
      <c r="H97" s="65"/>
      <c r="I97" s="65"/>
      <c r="J97" s="65"/>
      <c r="K97" s="65"/>
      <c r="L97" s="65"/>
      <c r="M97" s="77"/>
      <c r="N97" s="65"/>
      <c r="O97" s="77"/>
      <c r="P97" s="77"/>
      <c r="Q97" s="77"/>
      <c r="R97" s="77" t="s">
        <v>1051</v>
      </c>
      <c r="S97" s="77" t="s">
        <v>1051</v>
      </c>
      <c r="T97" s="77" t="s">
        <v>1051</v>
      </c>
      <c r="U97" s="77" t="s">
        <v>1051</v>
      </c>
      <c r="V97" s="77" t="s">
        <v>1051</v>
      </c>
      <c r="W97" s="77" t="s">
        <v>1051</v>
      </c>
      <c r="X97" s="77" t="s">
        <v>1051</v>
      </c>
      <c r="Y97" s="77" t="s">
        <v>1051</v>
      </c>
      <c r="Z97" s="77" t="s">
        <v>1051</v>
      </c>
      <c r="AA97" s="77" t="s">
        <v>1051</v>
      </c>
      <c r="AB97" s="77"/>
      <c r="AC97" s="77"/>
      <c r="AD97" s="77" t="s">
        <v>1051</v>
      </c>
      <c r="AE97" s="77" t="s">
        <v>1051</v>
      </c>
      <c r="AF97" s="77" t="s">
        <v>1051</v>
      </c>
      <c r="AG97" s="77" t="s">
        <v>1051</v>
      </c>
      <c r="AH97" s="77" t="s">
        <v>1051</v>
      </c>
      <c r="AI97" s="77" t="s">
        <v>1051</v>
      </c>
      <c r="AJ97" s="77" t="s">
        <v>1051</v>
      </c>
      <c r="AK97" s="77" t="s">
        <v>1051</v>
      </c>
      <c r="AL97" s="129" t="s">
        <v>1051</v>
      </c>
      <c r="AM97" s="129" t="s">
        <v>1051</v>
      </c>
    </row>
    <row r="98" spans="1:43" x14ac:dyDescent="0.2">
      <c r="A98" s="34" t="s">
        <v>27</v>
      </c>
      <c r="B98" s="35" t="s">
        <v>68</v>
      </c>
      <c r="C98" s="55" t="s">
        <v>81</v>
      </c>
      <c r="D98" s="61"/>
      <c r="E98" s="61"/>
      <c r="F98" s="78">
        <v>1874.8234245962792</v>
      </c>
      <c r="G98" s="78">
        <v>1906.652129875192</v>
      </c>
      <c r="H98" s="78">
        <v>1960.9270357122653</v>
      </c>
      <c r="I98" s="78">
        <v>1831.7978225955908</v>
      </c>
      <c r="J98" s="78">
        <v>1847.8215020268915</v>
      </c>
      <c r="K98" s="78">
        <v>1790.9835678700344</v>
      </c>
      <c r="L98" s="78">
        <v>1655.4705236880225</v>
      </c>
      <c r="M98" s="78">
        <v>1592.66994586843</v>
      </c>
      <c r="N98" s="66">
        <v>1738.5865336154848</v>
      </c>
      <c r="O98" s="78">
        <v>1731.2839106298838</v>
      </c>
      <c r="P98" s="78">
        <v>1698.7124820812469</v>
      </c>
      <c r="Q98" s="78"/>
      <c r="R98" s="78">
        <v>86585</v>
      </c>
      <c r="S98" s="78">
        <v>83702</v>
      </c>
      <c r="T98" s="78">
        <v>90512</v>
      </c>
      <c r="U98" s="78">
        <v>95230</v>
      </c>
      <c r="V98" s="78">
        <v>97740</v>
      </c>
      <c r="W98" s="78">
        <v>97189</v>
      </c>
      <c r="X98" s="78">
        <v>100242</v>
      </c>
      <c r="Y98" s="78">
        <v>103770</v>
      </c>
      <c r="Z98" s="78">
        <v>111408</v>
      </c>
      <c r="AA98" s="78">
        <v>117910</v>
      </c>
      <c r="AB98" s="78">
        <v>123700</v>
      </c>
      <c r="AC98" s="78"/>
      <c r="AD98" s="78">
        <v>131.69999999999999</v>
      </c>
      <c r="AE98" s="78">
        <v>127.5</v>
      </c>
      <c r="AF98" s="78">
        <v>129.1</v>
      </c>
      <c r="AG98" s="78">
        <v>130.5</v>
      </c>
      <c r="AH98" s="78">
        <v>130.69999999999999</v>
      </c>
      <c r="AI98" s="78">
        <v>130.6</v>
      </c>
      <c r="AJ98" s="78">
        <v>132.9</v>
      </c>
      <c r="AK98" s="78">
        <v>137.5</v>
      </c>
      <c r="AL98" s="78">
        <v>137.19999999999999</v>
      </c>
      <c r="AM98" s="78">
        <v>141.6</v>
      </c>
      <c r="AN98" s="78">
        <v>142.5</v>
      </c>
    </row>
    <row r="99" spans="1:43" x14ac:dyDescent="0.2">
      <c r="A99" s="30"/>
      <c r="B99" s="31"/>
      <c r="C99" s="51" t="s">
        <v>11</v>
      </c>
      <c r="D99" s="51" t="s">
        <v>45</v>
      </c>
      <c r="E99" s="52" t="s">
        <v>46</v>
      </c>
      <c r="F99" s="77">
        <v>1268.8831666370299</v>
      </c>
      <c r="G99" s="77">
        <v>1324.1974339195301</v>
      </c>
      <c r="H99" s="77">
        <v>1354.88910826451</v>
      </c>
      <c r="I99" s="77">
        <v>1253.64862288483</v>
      </c>
      <c r="J99" s="77">
        <v>1299.1828509859199</v>
      </c>
      <c r="K99" s="77">
        <v>1253.22144556632</v>
      </c>
      <c r="L99" s="77">
        <v>1145.2481984946201</v>
      </c>
      <c r="M99" s="77">
        <v>1081.06945316936</v>
      </c>
      <c r="N99" s="65">
        <v>1260.68954428503</v>
      </c>
      <c r="O99" s="77">
        <v>1265.95201693069</v>
      </c>
      <c r="P99" s="77">
        <v>1248.14798033996</v>
      </c>
      <c r="Q99" s="77"/>
      <c r="R99" s="74">
        <v>27932</v>
      </c>
      <c r="S99" s="201">
        <v>24822</v>
      </c>
      <c r="T99" s="201">
        <v>29074</v>
      </c>
      <c r="U99" s="201">
        <v>31397</v>
      </c>
      <c r="V99" s="201">
        <v>31854</v>
      </c>
      <c r="W99" s="201">
        <v>30232</v>
      </c>
      <c r="X99" s="201">
        <v>29639</v>
      </c>
      <c r="Y99" s="201">
        <v>29107</v>
      </c>
      <c r="Z99" s="74">
        <v>30822</v>
      </c>
      <c r="AA99" s="74">
        <v>34400</v>
      </c>
      <c r="AB99" s="74">
        <v>36810</v>
      </c>
      <c r="AC99" s="77"/>
      <c r="AD99" s="201">
        <v>36.9</v>
      </c>
      <c r="AE99" s="201">
        <v>34.4</v>
      </c>
      <c r="AF99" s="201">
        <v>34.200000000000003</v>
      </c>
      <c r="AG99" s="201">
        <v>35.700000000000003</v>
      </c>
      <c r="AH99" s="201">
        <v>35.5</v>
      </c>
      <c r="AI99" s="201">
        <v>34.4</v>
      </c>
      <c r="AJ99" s="201">
        <v>33.6</v>
      </c>
      <c r="AK99" s="201">
        <v>33.6</v>
      </c>
      <c r="AL99" s="201">
        <v>33.1</v>
      </c>
      <c r="AM99" s="201">
        <v>34.200000000000003</v>
      </c>
      <c r="AN99" s="201">
        <v>34.299999999999997</v>
      </c>
    </row>
    <row r="100" spans="1:43" x14ac:dyDescent="0.2">
      <c r="A100" s="30"/>
      <c r="B100" s="31"/>
      <c r="C100" s="51" t="s">
        <v>12</v>
      </c>
      <c r="D100" s="51" t="s">
        <v>47</v>
      </c>
      <c r="E100" s="52" t="s">
        <v>48</v>
      </c>
      <c r="F100" s="77">
        <v>222.692841609384</v>
      </c>
      <c r="G100" s="77">
        <v>203.167848127897</v>
      </c>
      <c r="H100" s="77">
        <v>226.18561653251501</v>
      </c>
      <c r="I100" s="77">
        <v>222.05209710589401</v>
      </c>
      <c r="J100" s="77">
        <v>205.91150849561899</v>
      </c>
      <c r="K100" s="77">
        <v>198.85834554149599</v>
      </c>
      <c r="L100" s="77">
        <v>183.87069879406201</v>
      </c>
      <c r="M100" s="77">
        <v>182.76316818210799</v>
      </c>
      <c r="N100" s="65">
        <v>158.05461457207201</v>
      </c>
      <c r="O100" s="77">
        <v>152.131768122761</v>
      </c>
      <c r="P100" s="77">
        <v>149.11156553698501</v>
      </c>
      <c r="Q100" s="77"/>
      <c r="R100" s="74">
        <v>29687</v>
      </c>
      <c r="S100" s="201">
        <v>29751</v>
      </c>
      <c r="T100" s="201">
        <v>31292</v>
      </c>
      <c r="U100" s="201">
        <v>32751</v>
      </c>
      <c r="V100" s="201">
        <v>33662</v>
      </c>
      <c r="W100" s="201">
        <v>34471</v>
      </c>
      <c r="X100" s="201">
        <v>37105</v>
      </c>
      <c r="Y100" s="201">
        <v>39777</v>
      </c>
      <c r="Z100" s="74">
        <v>42906</v>
      </c>
      <c r="AA100" s="74">
        <v>44501</v>
      </c>
      <c r="AB100" s="74">
        <v>45980</v>
      </c>
      <c r="AC100" s="77"/>
      <c r="AD100" s="201">
        <v>46.7</v>
      </c>
      <c r="AE100" s="201">
        <v>45.4</v>
      </c>
      <c r="AF100" s="201">
        <v>47</v>
      </c>
      <c r="AG100" s="201">
        <v>47.6</v>
      </c>
      <c r="AH100" s="201">
        <v>47.6</v>
      </c>
      <c r="AI100" s="201">
        <v>47.6</v>
      </c>
      <c r="AJ100" s="201">
        <v>49.4</v>
      </c>
      <c r="AK100" s="201">
        <v>50.9</v>
      </c>
      <c r="AL100" s="201">
        <v>50.3</v>
      </c>
      <c r="AM100" s="201">
        <v>51.9</v>
      </c>
      <c r="AN100" s="201">
        <v>52.4</v>
      </c>
    </row>
    <row r="101" spans="1:43" x14ac:dyDescent="0.2">
      <c r="A101" s="30"/>
      <c r="B101" s="31"/>
      <c r="C101" s="51" t="s">
        <v>13</v>
      </c>
      <c r="D101" s="51" t="s">
        <v>49</v>
      </c>
      <c r="E101" s="52" t="s">
        <v>50</v>
      </c>
      <c r="F101" s="77">
        <v>19.129343591780199</v>
      </c>
      <c r="G101" s="77">
        <v>19.175254166702899</v>
      </c>
      <c r="H101" s="77">
        <v>19.721281813854201</v>
      </c>
      <c r="I101" s="77">
        <v>18.7558998555979</v>
      </c>
      <c r="J101" s="77">
        <v>18.9313755069386</v>
      </c>
      <c r="K101" s="77">
        <v>17.520103844476601</v>
      </c>
      <c r="L101" s="77">
        <v>16.495658276314401</v>
      </c>
      <c r="M101" s="77">
        <v>15.7370326497478</v>
      </c>
      <c r="N101" s="65">
        <v>15.3394653653187</v>
      </c>
      <c r="O101" s="77">
        <v>14.419827446252899</v>
      </c>
      <c r="P101" s="77">
        <v>13.122648834748</v>
      </c>
      <c r="Q101" s="77"/>
      <c r="R101" s="74">
        <v>19278</v>
      </c>
      <c r="S101" s="201">
        <v>19366</v>
      </c>
      <c r="T101" s="201">
        <v>19599</v>
      </c>
      <c r="U101" s="201">
        <v>20136</v>
      </c>
      <c r="V101" s="201">
        <v>21132</v>
      </c>
      <c r="W101" s="201">
        <v>21630</v>
      </c>
      <c r="X101" s="201">
        <v>22491</v>
      </c>
      <c r="Y101" s="201">
        <v>23580</v>
      </c>
      <c r="Z101" s="74">
        <v>25410</v>
      </c>
      <c r="AA101" s="74">
        <v>25955</v>
      </c>
      <c r="AB101" s="74">
        <v>27198</v>
      </c>
      <c r="AC101" s="77"/>
      <c r="AD101" s="201">
        <v>48.1</v>
      </c>
      <c r="AE101" s="201">
        <v>47.7</v>
      </c>
      <c r="AF101" s="201">
        <v>47.9</v>
      </c>
      <c r="AG101" s="201">
        <v>47.2</v>
      </c>
      <c r="AH101" s="201">
        <v>47.6</v>
      </c>
      <c r="AI101" s="201">
        <v>48.6</v>
      </c>
      <c r="AJ101" s="201">
        <v>49.9</v>
      </c>
      <c r="AK101" s="201">
        <v>53</v>
      </c>
      <c r="AL101" s="201">
        <v>53.8</v>
      </c>
      <c r="AM101" s="201">
        <v>55.5</v>
      </c>
      <c r="AN101" s="201">
        <v>55.8</v>
      </c>
    </row>
    <row r="102" spans="1:43" x14ac:dyDescent="0.2">
      <c r="A102" s="28"/>
      <c r="B102" s="29"/>
      <c r="C102" s="51" t="s">
        <v>14</v>
      </c>
      <c r="D102" s="54" t="s">
        <v>51</v>
      </c>
      <c r="E102" s="57" t="s">
        <v>52</v>
      </c>
      <c r="F102" s="77">
        <v>364.11807275808502</v>
      </c>
      <c r="G102" s="77">
        <v>360.11159366106199</v>
      </c>
      <c r="H102" s="77">
        <v>360.13102910138599</v>
      </c>
      <c r="I102" s="77">
        <v>337.34120274926897</v>
      </c>
      <c r="J102" s="77">
        <v>323.795767038414</v>
      </c>
      <c r="K102" s="77">
        <v>321.38367291774199</v>
      </c>
      <c r="L102" s="77">
        <v>309.855968123026</v>
      </c>
      <c r="M102" s="77">
        <v>313.10029186721403</v>
      </c>
      <c r="N102" s="65">
        <v>304.50290939306399</v>
      </c>
      <c r="O102" s="77">
        <v>298.78029813017997</v>
      </c>
      <c r="P102" s="77">
        <v>288.33028736955401</v>
      </c>
      <c r="Q102" s="77"/>
      <c r="R102" s="77" t="s">
        <v>677</v>
      </c>
      <c r="S102" s="77" t="s">
        <v>677</v>
      </c>
      <c r="T102" s="77" t="s">
        <v>677</v>
      </c>
      <c r="U102" s="77" t="s">
        <v>677</v>
      </c>
      <c r="V102" s="77" t="s">
        <v>677</v>
      </c>
      <c r="W102" s="77" t="s">
        <v>677</v>
      </c>
      <c r="X102" s="77" t="s">
        <v>677</v>
      </c>
      <c r="Y102" s="77" t="s">
        <v>677</v>
      </c>
      <c r="Z102" s="74" t="s">
        <v>677</v>
      </c>
      <c r="AA102" s="74" t="s">
        <v>677</v>
      </c>
      <c r="AB102" s="74" t="s">
        <v>677</v>
      </c>
      <c r="AC102" s="77"/>
      <c r="AD102" s="77" t="s">
        <v>677</v>
      </c>
      <c r="AE102" s="77" t="s">
        <v>677</v>
      </c>
      <c r="AF102" s="77" t="s">
        <v>677</v>
      </c>
      <c r="AG102" s="77" t="s">
        <v>677</v>
      </c>
      <c r="AH102" s="77" t="s">
        <v>677</v>
      </c>
      <c r="AI102" s="77" t="s">
        <v>677</v>
      </c>
      <c r="AJ102" s="77" t="s">
        <v>677</v>
      </c>
      <c r="AK102" s="77" t="s">
        <v>677</v>
      </c>
      <c r="AL102" s="129" t="s">
        <v>677</v>
      </c>
      <c r="AM102" s="129" t="s">
        <v>677</v>
      </c>
      <c r="AN102" s="129" t="s">
        <v>677</v>
      </c>
    </row>
    <row r="103" spans="1:43" x14ac:dyDescent="0.2">
      <c r="A103" s="32"/>
      <c r="B103" s="33"/>
      <c r="C103" s="51" t="s">
        <v>58</v>
      </c>
      <c r="D103" s="59" t="s">
        <v>56</v>
      </c>
      <c r="E103" s="60" t="s">
        <v>57</v>
      </c>
      <c r="F103" s="77" t="s">
        <v>677</v>
      </c>
      <c r="G103" s="77" t="s">
        <v>677</v>
      </c>
      <c r="H103" s="77" t="s">
        <v>677</v>
      </c>
      <c r="I103" s="77" t="s">
        <v>677</v>
      </c>
      <c r="J103" s="77" t="s">
        <v>677</v>
      </c>
      <c r="K103" s="77" t="s">
        <v>677</v>
      </c>
      <c r="L103" s="77" t="s">
        <v>677</v>
      </c>
      <c r="M103" s="77" t="s">
        <v>677</v>
      </c>
      <c r="N103" s="77" t="s">
        <v>677</v>
      </c>
      <c r="O103" s="77" t="s">
        <v>677</v>
      </c>
      <c r="P103" s="77" t="s">
        <v>677</v>
      </c>
      <c r="Q103" s="77"/>
      <c r="R103" s="74">
        <v>9688</v>
      </c>
      <c r="S103" s="201">
        <v>9763</v>
      </c>
      <c r="T103" s="201">
        <v>10547</v>
      </c>
      <c r="U103" s="225">
        <v>10946</v>
      </c>
      <c r="V103" s="225">
        <v>11092</v>
      </c>
      <c r="W103" s="201">
        <v>10856</v>
      </c>
      <c r="X103" s="201">
        <v>11007</v>
      </c>
      <c r="Y103" s="201">
        <v>11306</v>
      </c>
      <c r="Z103" s="74">
        <v>12270</v>
      </c>
      <c r="AA103" s="74">
        <v>13054</v>
      </c>
      <c r="AB103" s="74">
        <v>13712</v>
      </c>
      <c r="AC103" s="77"/>
      <c r="AD103" s="77" t="s">
        <v>677</v>
      </c>
      <c r="AE103" s="77" t="s">
        <v>677</v>
      </c>
      <c r="AF103" s="77" t="s">
        <v>677</v>
      </c>
      <c r="AG103" s="77" t="s">
        <v>677</v>
      </c>
      <c r="AH103" s="77" t="s">
        <v>677</v>
      </c>
      <c r="AI103" s="77" t="s">
        <v>677</v>
      </c>
      <c r="AJ103" s="77" t="s">
        <v>677</v>
      </c>
      <c r="AK103" s="77" t="s">
        <v>677</v>
      </c>
      <c r="AL103" s="129" t="s">
        <v>677</v>
      </c>
      <c r="AM103" s="129" t="s">
        <v>677</v>
      </c>
      <c r="AN103" s="129" t="s">
        <v>677</v>
      </c>
    </row>
    <row r="104" spans="1:43" x14ac:dyDescent="0.2">
      <c r="C104" s="51"/>
      <c r="F104" s="65"/>
      <c r="G104" s="65"/>
      <c r="H104" s="65"/>
      <c r="I104" s="65"/>
      <c r="J104" s="65"/>
      <c r="K104" s="65"/>
      <c r="L104" s="65"/>
      <c r="M104" s="77"/>
      <c r="N104" s="65"/>
      <c r="O104" s="77"/>
      <c r="P104" s="77"/>
      <c r="Q104" s="77"/>
      <c r="R104" s="77" t="s">
        <v>1051</v>
      </c>
      <c r="S104" s="77" t="s">
        <v>1051</v>
      </c>
      <c r="T104" s="77" t="s">
        <v>1051</v>
      </c>
      <c r="U104" s="77" t="s">
        <v>1051</v>
      </c>
      <c r="V104" s="77" t="s">
        <v>1051</v>
      </c>
      <c r="W104" s="77" t="s">
        <v>1051</v>
      </c>
      <c r="X104" s="77" t="s">
        <v>1051</v>
      </c>
      <c r="Y104" s="77" t="s">
        <v>1051</v>
      </c>
      <c r="Z104" s="74" t="s">
        <v>1051</v>
      </c>
      <c r="AA104" s="74" t="s">
        <v>1051</v>
      </c>
      <c r="AB104" s="74"/>
      <c r="AC104" s="77"/>
      <c r="AD104" s="77" t="s">
        <v>1051</v>
      </c>
      <c r="AE104" s="77" t="s">
        <v>1051</v>
      </c>
      <c r="AF104" s="77" t="s">
        <v>1051</v>
      </c>
      <c r="AG104" s="77" t="s">
        <v>1051</v>
      </c>
      <c r="AH104" s="77" t="s">
        <v>1051</v>
      </c>
      <c r="AI104" s="77" t="s">
        <v>1051</v>
      </c>
      <c r="AJ104" s="77" t="s">
        <v>1051</v>
      </c>
      <c r="AK104" s="77" t="s">
        <v>1051</v>
      </c>
      <c r="AL104" s="129" t="s">
        <v>1051</v>
      </c>
      <c r="AM104" s="129" t="s">
        <v>1051</v>
      </c>
    </row>
    <row r="105" spans="1:43" x14ac:dyDescent="0.2">
      <c r="A105" s="34" t="s">
        <v>28</v>
      </c>
      <c r="B105" s="35" t="s">
        <v>69</v>
      </c>
      <c r="C105" s="55" t="s">
        <v>81</v>
      </c>
      <c r="D105" s="61"/>
      <c r="E105" s="61"/>
      <c r="F105" s="78">
        <v>2352.408969587284</v>
      </c>
      <c r="G105" s="78">
        <v>1861.9798656399644</v>
      </c>
      <c r="H105" s="78">
        <v>2216.9052506085814</v>
      </c>
      <c r="I105" s="78">
        <v>1759.4977468589443</v>
      </c>
      <c r="J105" s="78">
        <v>1705.704635247449</v>
      </c>
      <c r="K105" s="78">
        <v>1636.3868130931055</v>
      </c>
      <c r="L105" s="78">
        <v>1462.3658714265462</v>
      </c>
      <c r="M105" s="78">
        <v>1378.7137071886953</v>
      </c>
      <c r="N105" s="66">
        <v>1370.1659258406762</v>
      </c>
      <c r="O105" s="78">
        <v>1377.3599207002512</v>
      </c>
      <c r="P105" s="78">
        <v>1305.1940339291448</v>
      </c>
      <c r="Q105" s="78"/>
      <c r="R105" s="78">
        <v>79131</v>
      </c>
      <c r="S105" s="78">
        <v>75010</v>
      </c>
      <c r="T105" s="78">
        <v>81188</v>
      </c>
      <c r="U105" s="78">
        <v>84000</v>
      </c>
      <c r="V105" s="78">
        <v>83690</v>
      </c>
      <c r="W105" s="78">
        <v>86075</v>
      </c>
      <c r="X105" s="78">
        <v>87594</v>
      </c>
      <c r="Y105" s="78">
        <v>96027</v>
      </c>
      <c r="Z105" s="78">
        <v>98660</v>
      </c>
      <c r="AA105" s="78">
        <v>102819</v>
      </c>
      <c r="AB105" s="78">
        <v>107657</v>
      </c>
      <c r="AC105" s="78"/>
      <c r="AD105" s="78">
        <v>115.5</v>
      </c>
      <c r="AE105" s="78">
        <v>109.9</v>
      </c>
      <c r="AF105" s="78">
        <v>111.2</v>
      </c>
      <c r="AG105" s="78">
        <v>113.7</v>
      </c>
      <c r="AH105" s="78">
        <v>114.6</v>
      </c>
      <c r="AI105" s="78">
        <v>115.9</v>
      </c>
      <c r="AJ105" s="78">
        <v>117.2</v>
      </c>
      <c r="AK105" s="78">
        <v>118</v>
      </c>
      <c r="AL105" s="78">
        <v>118.1</v>
      </c>
      <c r="AM105" s="78">
        <v>122.2</v>
      </c>
      <c r="AN105" s="78">
        <v>123.2</v>
      </c>
    </row>
    <row r="106" spans="1:43" x14ac:dyDescent="0.2">
      <c r="A106" s="30"/>
      <c r="B106" s="31"/>
      <c r="C106" s="51" t="s">
        <v>11</v>
      </c>
      <c r="D106" s="51" t="s">
        <v>45</v>
      </c>
      <c r="E106" s="52" t="s">
        <v>46</v>
      </c>
      <c r="F106" s="77">
        <v>1768.51944001113</v>
      </c>
      <c r="G106" s="77">
        <v>1329.2894721151799</v>
      </c>
      <c r="H106" s="77">
        <v>1691.15906661495</v>
      </c>
      <c r="I106" s="77">
        <v>1256.68485539117</v>
      </c>
      <c r="J106" s="77">
        <v>1232.78074201819</v>
      </c>
      <c r="K106" s="77">
        <v>1194.9019830080599</v>
      </c>
      <c r="L106" s="77">
        <v>1029.8322487692999</v>
      </c>
      <c r="M106" s="77">
        <v>927.12710200391496</v>
      </c>
      <c r="N106" s="65">
        <v>933.77923274853799</v>
      </c>
      <c r="O106" s="77">
        <v>951.12290055267601</v>
      </c>
      <c r="P106" s="77">
        <v>885.11795514745802</v>
      </c>
      <c r="Q106" s="77"/>
      <c r="R106" s="74">
        <v>28583</v>
      </c>
      <c r="S106" s="74">
        <v>24460</v>
      </c>
      <c r="T106" s="201">
        <v>28408</v>
      </c>
      <c r="U106" s="225">
        <v>29239</v>
      </c>
      <c r="V106" s="225">
        <v>28183</v>
      </c>
      <c r="W106" s="74">
        <v>28150</v>
      </c>
      <c r="X106" s="74">
        <v>27092</v>
      </c>
      <c r="Y106" s="74">
        <v>31087</v>
      </c>
      <c r="Z106" s="74">
        <v>30924</v>
      </c>
      <c r="AA106" s="74">
        <v>31804</v>
      </c>
      <c r="AB106" s="74">
        <v>33638</v>
      </c>
      <c r="AC106" s="77"/>
      <c r="AD106" s="201">
        <v>38.6</v>
      </c>
      <c r="AE106" s="201">
        <v>34.700000000000003</v>
      </c>
      <c r="AF106" s="201">
        <v>35.1</v>
      </c>
      <c r="AG106" s="201">
        <v>35.5</v>
      </c>
      <c r="AH106" s="201">
        <v>36.4</v>
      </c>
      <c r="AI106" s="201">
        <v>36.4</v>
      </c>
      <c r="AJ106" s="201">
        <v>36.4</v>
      </c>
      <c r="AK106" s="201">
        <v>35.200000000000003</v>
      </c>
      <c r="AL106" s="201">
        <v>33.5</v>
      </c>
      <c r="AM106" s="201">
        <v>34.5</v>
      </c>
      <c r="AN106" s="201">
        <v>34.6</v>
      </c>
    </row>
    <row r="107" spans="1:43" x14ac:dyDescent="0.2">
      <c r="A107" s="30"/>
      <c r="B107" s="31"/>
      <c r="C107" s="51" t="s">
        <v>12</v>
      </c>
      <c r="D107" s="51" t="s">
        <v>47</v>
      </c>
      <c r="E107" s="52" t="s">
        <v>48</v>
      </c>
      <c r="F107" s="77">
        <v>246.403969149305</v>
      </c>
      <c r="G107" s="77">
        <v>199.894912353341</v>
      </c>
      <c r="H107" s="77">
        <v>199.93077726417101</v>
      </c>
      <c r="I107" s="77">
        <v>193.78749613374299</v>
      </c>
      <c r="J107" s="77">
        <v>175.03297271019699</v>
      </c>
      <c r="K107" s="77">
        <v>146.211852516211</v>
      </c>
      <c r="L107" s="77">
        <v>140.595513836066</v>
      </c>
      <c r="M107" s="77">
        <v>154.99993289022001</v>
      </c>
      <c r="N107" s="65">
        <v>148.450755813717</v>
      </c>
      <c r="O107" s="77">
        <v>142.791610688823</v>
      </c>
      <c r="P107" s="77">
        <v>148.00406832499201</v>
      </c>
      <c r="Q107" s="77"/>
      <c r="R107" s="74">
        <v>26635</v>
      </c>
      <c r="S107" s="201">
        <v>26631</v>
      </c>
      <c r="T107" s="201">
        <v>28114</v>
      </c>
      <c r="U107" s="225">
        <v>29794</v>
      </c>
      <c r="V107" s="225">
        <v>30273</v>
      </c>
      <c r="W107" s="74">
        <v>31431</v>
      </c>
      <c r="X107" s="74">
        <v>33227</v>
      </c>
      <c r="Y107" s="74">
        <v>35520</v>
      </c>
      <c r="Z107" s="74">
        <v>37293</v>
      </c>
      <c r="AA107" s="74">
        <v>39218</v>
      </c>
      <c r="AB107" s="74">
        <v>40677</v>
      </c>
      <c r="AC107" s="77"/>
      <c r="AD107" s="201">
        <v>41.8</v>
      </c>
      <c r="AE107" s="201">
        <v>41.3</v>
      </c>
      <c r="AF107" s="201">
        <v>43.1</v>
      </c>
      <c r="AG107" s="201">
        <v>45.4</v>
      </c>
      <c r="AH107" s="201">
        <v>45</v>
      </c>
      <c r="AI107" s="201">
        <v>45.2</v>
      </c>
      <c r="AJ107" s="201">
        <v>46</v>
      </c>
      <c r="AK107" s="201">
        <v>47.1</v>
      </c>
      <c r="AL107" s="201">
        <v>48</v>
      </c>
      <c r="AM107" s="201">
        <v>50.4</v>
      </c>
      <c r="AN107" s="201">
        <v>51.3</v>
      </c>
    </row>
    <row r="108" spans="1:43" x14ac:dyDescent="0.2">
      <c r="A108" s="30"/>
      <c r="B108" s="31"/>
      <c r="C108" s="51" t="s">
        <v>13</v>
      </c>
      <c r="D108" s="51" t="s">
        <v>49</v>
      </c>
      <c r="E108" s="52" t="s">
        <v>50</v>
      </c>
      <c r="F108" s="77">
        <v>17.983395590521098</v>
      </c>
      <c r="G108" s="77">
        <v>17.276136666645499</v>
      </c>
      <c r="H108" s="77">
        <v>17.623167158761301</v>
      </c>
      <c r="I108" s="77">
        <v>16.5645705003164</v>
      </c>
      <c r="J108" s="77">
        <v>16.935171639426098</v>
      </c>
      <c r="K108" s="77">
        <v>15.4686142253046</v>
      </c>
      <c r="L108" s="77">
        <v>14.307779333149201</v>
      </c>
      <c r="M108" s="77">
        <v>14.3700932314902</v>
      </c>
      <c r="N108" s="65">
        <v>14.6679664081943</v>
      </c>
      <c r="O108" s="77">
        <v>14.1098516473554</v>
      </c>
      <c r="P108" s="77">
        <v>12.8523682900915</v>
      </c>
      <c r="Q108" s="77"/>
      <c r="R108" s="74">
        <v>14629</v>
      </c>
      <c r="S108" s="74">
        <v>14778</v>
      </c>
      <c r="T108" s="74">
        <v>14790</v>
      </c>
      <c r="U108" s="74">
        <v>14894</v>
      </c>
      <c r="V108" s="74">
        <v>15339</v>
      </c>
      <c r="W108" s="74">
        <v>16499</v>
      </c>
      <c r="X108" s="74">
        <v>17327</v>
      </c>
      <c r="Y108" s="74">
        <v>18487</v>
      </c>
      <c r="Z108" s="74">
        <v>19177</v>
      </c>
      <c r="AA108" s="74">
        <v>20127</v>
      </c>
      <c r="AB108" s="74">
        <v>21108</v>
      </c>
      <c r="AC108" s="77"/>
      <c r="AD108" s="201">
        <v>35.1</v>
      </c>
      <c r="AE108" s="201">
        <v>33.9</v>
      </c>
      <c r="AF108" s="201">
        <v>33</v>
      </c>
      <c r="AG108" s="201">
        <v>32.799999999999997</v>
      </c>
      <c r="AH108" s="201">
        <v>33.200000000000003</v>
      </c>
      <c r="AI108" s="201">
        <v>34.299999999999997</v>
      </c>
      <c r="AJ108" s="201">
        <v>34.799999999999997</v>
      </c>
      <c r="AK108" s="201">
        <v>35.700000000000003</v>
      </c>
      <c r="AL108" s="201">
        <v>36.6</v>
      </c>
      <c r="AM108" s="201">
        <v>37.299999999999997</v>
      </c>
      <c r="AN108" s="201">
        <v>37.299999999999997</v>
      </c>
    </row>
    <row r="109" spans="1:43" x14ac:dyDescent="0.2">
      <c r="A109" s="28"/>
      <c r="B109" s="29"/>
      <c r="C109" s="51" t="s">
        <v>14</v>
      </c>
      <c r="D109" s="54" t="s">
        <v>51</v>
      </c>
      <c r="E109" s="57" t="s">
        <v>52</v>
      </c>
      <c r="F109" s="77">
        <v>319.50216483632801</v>
      </c>
      <c r="G109" s="77">
        <v>315.51934450479803</v>
      </c>
      <c r="H109" s="77">
        <v>308.19223957069897</v>
      </c>
      <c r="I109" s="77">
        <v>292.46082483371498</v>
      </c>
      <c r="J109" s="77">
        <v>280.95574887963602</v>
      </c>
      <c r="K109" s="77">
        <v>279.80436334352999</v>
      </c>
      <c r="L109" s="77">
        <v>277.63032948803101</v>
      </c>
      <c r="M109" s="77">
        <v>282.21657906307001</v>
      </c>
      <c r="N109" s="65">
        <v>273.26797087022697</v>
      </c>
      <c r="O109" s="77">
        <v>269.335557811397</v>
      </c>
      <c r="P109" s="77">
        <v>259.21964216660302</v>
      </c>
      <c r="Q109" s="77"/>
      <c r="R109" s="77" t="s">
        <v>677</v>
      </c>
      <c r="S109" s="77" t="s">
        <v>677</v>
      </c>
      <c r="T109" s="77" t="s">
        <v>677</v>
      </c>
      <c r="U109" s="77" t="s">
        <v>677</v>
      </c>
      <c r="V109" s="77" t="s">
        <v>677</v>
      </c>
      <c r="W109" s="77" t="s">
        <v>677</v>
      </c>
      <c r="X109" s="77" t="s">
        <v>677</v>
      </c>
      <c r="Y109" s="77" t="s">
        <v>677</v>
      </c>
      <c r="Z109" s="74" t="s">
        <v>677</v>
      </c>
      <c r="AA109" s="74" t="s">
        <v>677</v>
      </c>
      <c r="AB109" s="74" t="s">
        <v>677</v>
      </c>
      <c r="AC109" s="77"/>
      <c r="AD109" s="77" t="s">
        <v>677</v>
      </c>
      <c r="AE109" s="77" t="s">
        <v>677</v>
      </c>
      <c r="AF109" s="77" t="s">
        <v>677</v>
      </c>
      <c r="AG109" s="77" t="s">
        <v>677</v>
      </c>
      <c r="AH109" s="77" t="s">
        <v>677</v>
      </c>
      <c r="AI109" s="77" t="s">
        <v>677</v>
      </c>
      <c r="AJ109" s="77" t="s">
        <v>677</v>
      </c>
      <c r="AK109" s="77" t="s">
        <v>677</v>
      </c>
      <c r="AL109" s="129" t="s">
        <v>677</v>
      </c>
      <c r="AM109" s="129" t="s">
        <v>677</v>
      </c>
      <c r="AN109" s="129" t="s">
        <v>677</v>
      </c>
    </row>
    <row r="110" spans="1:43" x14ac:dyDescent="0.2">
      <c r="A110" s="32"/>
      <c r="B110" s="33"/>
      <c r="C110" s="51" t="s">
        <v>58</v>
      </c>
      <c r="D110" s="59" t="s">
        <v>56</v>
      </c>
      <c r="E110" s="60" t="s">
        <v>57</v>
      </c>
      <c r="F110" s="77" t="s">
        <v>677</v>
      </c>
      <c r="G110" s="77" t="s">
        <v>677</v>
      </c>
      <c r="H110" s="77" t="s">
        <v>677</v>
      </c>
      <c r="I110" s="77" t="s">
        <v>677</v>
      </c>
      <c r="J110" s="77" t="s">
        <v>677</v>
      </c>
      <c r="K110" s="77" t="s">
        <v>677</v>
      </c>
      <c r="L110" s="77" t="s">
        <v>677</v>
      </c>
      <c r="M110" s="77" t="s">
        <v>677</v>
      </c>
      <c r="N110" s="77" t="s">
        <v>677</v>
      </c>
      <c r="O110" s="77" t="s">
        <v>677</v>
      </c>
      <c r="P110" s="77" t="s">
        <v>677</v>
      </c>
      <c r="Q110" s="77"/>
      <c r="R110" s="74">
        <v>9284</v>
      </c>
      <c r="S110" s="201">
        <v>9141</v>
      </c>
      <c r="T110" s="201">
        <v>9876</v>
      </c>
      <c r="U110" s="225">
        <v>10073</v>
      </c>
      <c r="V110" s="225">
        <v>9895</v>
      </c>
      <c r="W110" s="74">
        <v>9995</v>
      </c>
      <c r="X110" s="74">
        <v>9948</v>
      </c>
      <c r="Y110" s="74">
        <v>10933</v>
      </c>
      <c r="Z110" s="74">
        <v>11266</v>
      </c>
      <c r="AA110" s="74">
        <v>11670</v>
      </c>
      <c r="AB110" s="74">
        <v>12234</v>
      </c>
      <c r="AC110" s="77"/>
      <c r="AD110" s="77" t="s">
        <v>677</v>
      </c>
      <c r="AE110" s="77" t="s">
        <v>677</v>
      </c>
      <c r="AF110" s="77" t="s">
        <v>677</v>
      </c>
      <c r="AG110" s="77" t="s">
        <v>677</v>
      </c>
      <c r="AH110" s="77" t="s">
        <v>677</v>
      </c>
      <c r="AI110" s="77" t="s">
        <v>677</v>
      </c>
      <c r="AJ110" s="77" t="s">
        <v>677</v>
      </c>
      <c r="AK110" s="77" t="s">
        <v>677</v>
      </c>
      <c r="AL110" s="129" t="s">
        <v>677</v>
      </c>
      <c r="AM110" s="129" t="s">
        <v>677</v>
      </c>
      <c r="AN110" s="129" t="s">
        <v>677</v>
      </c>
    </row>
    <row r="111" spans="1:43" x14ac:dyDescent="0.2">
      <c r="C111" s="51"/>
      <c r="F111" s="65"/>
      <c r="G111" s="65"/>
      <c r="H111" s="65"/>
      <c r="I111" s="65"/>
      <c r="J111" s="65"/>
      <c r="K111" s="65"/>
      <c r="L111" s="65"/>
      <c r="M111" s="77"/>
      <c r="N111" s="65"/>
      <c r="O111" s="77"/>
      <c r="P111" s="77"/>
      <c r="Q111" s="77"/>
      <c r="R111" s="77" t="s">
        <v>1051</v>
      </c>
      <c r="S111" s="77" t="s">
        <v>1051</v>
      </c>
      <c r="T111" s="77" t="s">
        <v>1051</v>
      </c>
      <c r="U111" s="77" t="s">
        <v>1051</v>
      </c>
      <c r="V111" s="77" t="s">
        <v>1051</v>
      </c>
      <c r="W111" s="77" t="s">
        <v>1051</v>
      </c>
      <c r="X111" s="77" t="s">
        <v>1051</v>
      </c>
      <c r="Y111" s="77" t="s">
        <v>1051</v>
      </c>
      <c r="Z111" s="74" t="s">
        <v>1051</v>
      </c>
      <c r="AA111" s="74" t="s">
        <v>1051</v>
      </c>
      <c r="AB111" s="74"/>
      <c r="AC111" s="77"/>
      <c r="AD111" s="77" t="s">
        <v>1051</v>
      </c>
      <c r="AE111" s="77" t="s">
        <v>1051</v>
      </c>
      <c r="AF111" s="77" t="s">
        <v>1051</v>
      </c>
      <c r="AG111" s="77" t="s">
        <v>1051</v>
      </c>
      <c r="AH111" s="77" t="s">
        <v>1051</v>
      </c>
      <c r="AI111" s="77" t="s">
        <v>1051</v>
      </c>
      <c r="AJ111" s="77" t="s">
        <v>1051</v>
      </c>
      <c r="AK111" s="77" t="s">
        <v>1051</v>
      </c>
      <c r="AL111" s="129" t="s">
        <v>1051</v>
      </c>
      <c r="AM111" s="129" t="s">
        <v>1051</v>
      </c>
    </row>
    <row r="112" spans="1:43" x14ac:dyDescent="0.2">
      <c r="A112" s="34" t="s">
        <v>29</v>
      </c>
      <c r="B112" s="35" t="s">
        <v>70</v>
      </c>
      <c r="C112" s="55" t="s">
        <v>81</v>
      </c>
      <c r="D112" s="61"/>
      <c r="E112" s="61"/>
      <c r="F112" s="78">
        <v>2045.7484581615627</v>
      </c>
      <c r="G112" s="78">
        <v>1827.5008254423044</v>
      </c>
      <c r="H112" s="78">
        <v>1992.0804680998206</v>
      </c>
      <c r="I112" s="78">
        <v>1881.7664882053878</v>
      </c>
      <c r="J112" s="78">
        <v>1807.2128412372463</v>
      </c>
      <c r="K112" s="78">
        <v>1791.7946818125756</v>
      </c>
      <c r="L112" s="78">
        <v>1720.34729129113</v>
      </c>
      <c r="M112" s="78">
        <v>1653.0682369131266</v>
      </c>
      <c r="N112" s="66">
        <v>1695.5060466789992</v>
      </c>
      <c r="O112" s="78">
        <v>1688.3261041010933</v>
      </c>
      <c r="P112" s="78">
        <v>1625.4760846194813</v>
      </c>
      <c r="Q112" s="78"/>
      <c r="R112" s="78">
        <v>88602</v>
      </c>
      <c r="S112" s="78">
        <v>82363</v>
      </c>
      <c r="T112" s="78">
        <v>88120</v>
      </c>
      <c r="U112" s="78">
        <v>92594</v>
      </c>
      <c r="V112" s="78">
        <v>91003</v>
      </c>
      <c r="W112" s="78">
        <v>91104</v>
      </c>
      <c r="X112" s="78">
        <v>93642</v>
      </c>
      <c r="Y112" s="78">
        <v>98176</v>
      </c>
      <c r="Z112" s="78">
        <v>103368</v>
      </c>
      <c r="AA112" s="78">
        <v>106546</v>
      </c>
      <c r="AB112" s="78">
        <v>111694</v>
      </c>
      <c r="AC112" s="78"/>
      <c r="AD112" s="78">
        <v>124.2</v>
      </c>
      <c r="AE112" s="78">
        <v>120.1</v>
      </c>
      <c r="AF112" s="78">
        <v>122.4</v>
      </c>
      <c r="AG112" s="78">
        <v>123</v>
      </c>
      <c r="AH112" s="78">
        <v>123.8</v>
      </c>
      <c r="AI112" s="78">
        <v>123</v>
      </c>
      <c r="AJ112" s="78">
        <v>125</v>
      </c>
      <c r="AK112" s="78">
        <v>125.8</v>
      </c>
      <c r="AL112" s="78">
        <v>125.5</v>
      </c>
      <c r="AM112" s="78">
        <v>128.5</v>
      </c>
      <c r="AN112" s="78">
        <v>130.30000000000001</v>
      </c>
      <c r="AO112" s="1"/>
      <c r="AP112" s="1"/>
      <c r="AQ112" s="1"/>
    </row>
    <row r="113" spans="1:40" x14ac:dyDescent="0.2">
      <c r="A113" s="30"/>
      <c r="B113" s="31"/>
      <c r="C113" s="51" t="s">
        <v>11</v>
      </c>
      <c r="D113" s="51" t="s">
        <v>45</v>
      </c>
      <c r="E113" s="52" t="s">
        <v>46</v>
      </c>
      <c r="F113" s="77">
        <v>1379.7871197668301</v>
      </c>
      <c r="G113" s="77">
        <v>1177.9007671327499</v>
      </c>
      <c r="H113" s="77">
        <v>1338.78460981737</v>
      </c>
      <c r="I113" s="77">
        <v>1269.50451660474</v>
      </c>
      <c r="J113" s="77">
        <v>1230.4232996380999</v>
      </c>
      <c r="K113" s="77">
        <v>1227.14310185773</v>
      </c>
      <c r="L113" s="77">
        <v>1174.5621196434799</v>
      </c>
      <c r="M113" s="77">
        <v>1129.37707905505</v>
      </c>
      <c r="N113" s="65">
        <v>1186.9868831471099</v>
      </c>
      <c r="O113" s="77">
        <v>1193.9446974709799</v>
      </c>
      <c r="P113" s="77">
        <v>1150.1504775087999</v>
      </c>
      <c r="Q113" s="77"/>
      <c r="R113" s="74">
        <v>32853</v>
      </c>
      <c r="S113" s="201">
        <v>26185</v>
      </c>
      <c r="T113" s="201">
        <v>29424</v>
      </c>
      <c r="U113" s="201">
        <v>31819</v>
      </c>
      <c r="V113" s="201">
        <v>28647</v>
      </c>
      <c r="W113" s="225">
        <v>27771</v>
      </c>
      <c r="X113" s="225">
        <v>28157</v>
      </c>
      <c r="Y113" s="225">
        <v>30312</v>
      </c>
      <c r="Z113" s="74">
        <v>31684</v>
      </c>
      <c r="AA113" s="74">
        <v>31821</v>
      </c>
      <c r="AB113" s="74">
        <v>33784</v>
      </c>
      <c r="AC113" s="77"/>
      <c r="AD113" s="201">
        <v>39.6</v>
      </c>
      <c r="AE113" s="201">
        <v>36</v>
      </c>
      <c r="AF113" s="201">
        <v>37.700000000000003</v>
      </c>
      <c r="AG113" s="201">
        <v>38.299999999999997</v>
      </c>
      <c r="AH113" s="201">
        <v>38.200000000000003</v>
      </c>
      <c r="AI113" s="201">
        <v>37.6</v>
      </c>
      <c r="AJ113" s="201">
        <v>37.700000000000003</v>
      </c>
      <c r="AK113" s="201">
        <v>36.799999999999997</v>
      </c>
      <c r="AL113" s="201">
        <v>34.6</v>
      </c>
      <c r="AM113" s="201">
        <v>36.299999999999997</v>
      </c>
      <c r="AN113" s="201">
        <v>36.4</v>
      </c>
    </row>
    <row r="114" spans="1:40" x14ac:dyDescent="0.2">
      <c r="A114" s="30"/>
      <c r="B114" s="31"/>
      <c r="C114" s="51" t="s">
        <v>12</v>
      </c>
      <c r="D114" s="51" t="s">
        <v>47</v>
      </c>
      <c r="E114" s="52" t="s">
        <v>48</v>
      </c>
      <c r="F114" s="77">
        <v>234.411037229302</v>
      </c>
      <c r="G114" s="77">
        <v>222.21798219131401</v>
      </c>
      <c r="H114" s="77">
        <v>227.88603708600201</v>
      </c>
      <c r="I114" s="77">
        <v>223.379162567425</v>
      </c>
      <c r="J114" s="77">
        <v>203.87254256382801</v>
      </c>
      <c r="K114" s="77">
        <v>196.51344768141399</v>
      </c>
      <c r="L114" s="77">
        <v>186.62282381481501</v>
      </c>
      <c r="M114" s="77">
        <v>163.73360004441599</v>
      </c>
      <c r="N114" s="65">
        <v>159.513830131509</v>
      </c>
      <c r="O114" s="77">
        <v>153.16009187764399</v>
      </c>
      <c r="P114" s="77">
        <v>152.43715868237101</v>
      </c>
      <c r="Q114" s="77"/>
      <c r="R114" s="74">
        <v>25711</v>
      </c>
      <c r="S114" s="74">
        <v>26217</v>
      </c>
      <c r="T114" s="74">
        <v>26892</v>
      </c>
      <c r="U114" s="74">
        <v>28227</v>
      </c>
      <c r="V114" s="74">
        <v>29310</v>
      </c>
      <c r="W114" s="225">
        <v>30319</v>
      </c>
      <c r="X114" s="225">
        <v>31652</v>
      </c>
      <c r="Y114" s="225">
        <v>32852</v>
      </c>
      <c r="Z114" s="74">
        <v>34784</v>
      </c>
      <c r="AA114" s="74">
        <v>36487</v>
      </c>
      <c r="AB114" s="74">
        <v>37738</v>
      </c>
      <c r="AC114" s="77"/>
      <c r="AD114" s="201">
        <v>38.9</v>
      </c>
      <c r="AE114" s="201">
        <v>39.1</v>
      </c>
      <c r="AF114" s="201">
        <v>39.9</v>
      </c>
      <c r="AG114" s="201">
        <v>40.299999999999997</v>
      </c>
      <c r="AH114" s="201">
        <v>41.6</v>
      </c>
      <c r="AI114" s="201">
        <v>41.3</v>
      </c>
      <c r="AJ114" s="201">
        <v>42.9</v>
      </c>
      <c r="AK114" s="201">
        <v>43.8</v>
      </c>
      <c r="AL114" s="201">
        <v>44.6</v>
      </c>
      <c r="AM114" s="201">
        <v>45</v>
      </c>
      <c r="AN114" s="201">
        <v>46.1</v>
      </c>
    </row>
    <row r="115" spans="1:40" x14ac:dyDescent="0.2">
      <c r="A115" s="30"/>
      <c r="B115" s="31"/>
      <c r="C115" s="51" t="s">
        <v>13</v>
      </c>
      <c r="D115" s="51" t="s">
        <v>49</v>
      </c>
      <c r="E115" s="52" t="s">
        <v>50</v>
      </c>
      <c r="F115" s="77">
        <v>18.728484193248601</v>
      </c>
      <c r="G115" s="77">
        <v>16.560788210580601</v>
      </c>
      <c r="H115" s="77">
        <v>17.2274707006416</v>
      </c>
      <c r="I115" s="77">
        <v>16.289407311477699</v>
      </c>
      <c r="J115" s="77">
        <v>15.8951880800605</v>
      </c>
      <c r="K115" s="77">
        <v>15.0534326253286</v>
      </c>
      <c r="L115" s="77">
        <v>14.263305361013799</v>
      </c>
      <c r="M115" s="77">
        <v>13.852509272601701</v>
      </c>
      <c r="N115" s="65">
        <v>13.7229138232283</v>
      </c>
      <c r="O115" s="77">
        <v>13.212181014446299</v>
      </c>
      <c r="P115" s="77">
        <v>12.1590634236653</v>
      </c>
      <c r="Q115" s="77"/>
      <c r="R115" s="74">
        <v>20191</v>
      </c>
      <c r="S115" s="201">
        <v>20586</v>
      </c>
      <c r="T115" s="201">
        <v>21964</v>
      </c>
      <c r="U115" s="225">
        <v>22302</v>
      </c>
      <c r="V115" s="225">
        <v>23236</v>
      </c>
      <c r="W115" s="225">
        <v>23269</v>
      </c>
      <c r="X115" s="225">
        <v>23969</v>
      </c>
      <c r="Y115" s="225">
        <v>24646</v>
      </c>
      <c r="Z115" s="74">
        <v>25925</v>
      </c>
      <c r="AA115" s="74">
        <v>27014</v>
      </c>
      <c r="AB115" s="74">
        <v>28360</v>
      </c>
      <c r="AC115" s="77"/>
      <c r="AD115" s="201">
        <v>45.7</v>
      </c>
      <c r="AE115" s="201">
        <v>45</v>
      </c>
      <c r="AF115" s="201">
        <v>44.8</v>
      </c>
      <c r="AG115" s="201">
        <v>44.4</v>
      </c>
      <c r="AH115" s="201">
        <v>44</v>
      </c>
      <c r="AI115" s="201">
        <v>44.1</v>
      </c>
      <c r="AJ115" s="201">
        <v>44.4</v>
      </c>
      <c r="AK115" s="201">
        <v>45.2</v>
      </c>
      <c r="AL115" s="201">
        <v>46.3</v>
      </c>
      <c r="AM115" s="201">
        <v>47.2</v>
      </c>
      <c r="AN115" s="201">
        <v>47.8</v>
      </c>
    </row>
    <row r="116" spans="1:40" x14ac:dyDescent="0.2">
      <c r="A116" s="28"/>
      <c r="B116" s="29"/>
      <c r="C116" s="51" t="s">
        <v>14</v>
      </c>
      <c r="D116" s="54" t="s">
        <v>51</v>
      </c>
      <c r="E116" s="57" t="s">
        <v>52</v>
      </c>
      <c r="F116" s="77">
        <v>412.82181697218198</v>
      </c>
      <c r="G116" s="77">
        <v>410.82128790766001</v>
      </c>
      <c r="H116" s="77">
        <v>408.18235049580699</v>
      </c>
      <c r="I116" s="77">
        <v>372.59340172174501</v>
      </c>
      <c r="J116" s="77">
        <v>357.02181095525799</v>
      </c>
      <c r="K116" s="77">
        <v>353.08469964810303</v>
      </c>
      <c r="L116" s="77">
        <v>344.89904247182102</v>
      </c>
      <c r="M116" s="77">
        <v>346.10504854105898</v>
      </c>
      <c r="N116" s="65">
        <v>335.28241957715198</v>
      </c>
      <c r="O116" s="77">
        <v>328.00913373802302</v>
      </c>
      <c r="P116" s="77">
        <v>310.729385004645</v>
      </c>
      <c r="Q116" s="77"/>
      <c r="R116" s="77" t="s">
        <v>677</v>
      </c>
      <c r="S116" s="77" t="s">
        <v>677</v>
      </c>
      <c r="T116" s="77" t="s">
        <v>677</v>
      </c>
      <c r="U116" s="77" t="s">
        <v>677</v>
      </c>
      <c r="V116" s="77" t="s">
        <v>677</v>
      </c>
      <c r="W116" s="77" t="s">
        <v>677</v>
      </c>
      <c r="X116" s="77" t="s">
        <v>677</v>
      </c>
      <c r="Y116" s="77" t="s">
        <v>677</v>
      </c>
      <c r="Z116" s="74" t="s">
        <v>677</v>
      </c>
      <c r="AA116" s="74" t="s">
        <v>677</v>
      </c>
      <c r="AB116" s="74" t="s">
        <v>677</v>
      </c>
      <c r="AC116" s="77"/>
      <c r="AD116" s="77" t="s">
        <v>677</v>
      </c>
      <c r="AE116" s="77" t="s">
        <v>677</v>
      </c>
      <c r="AF116" s="77" t="s">
        <v>677</v>
      </c>
      <c r="AG116" s="77" t="s">
        <v>677</v>
      </c>
      <c r="AH116" s="77" t="s">
        <v>677</v>
      </c>
      <c r="AI116" s="77" t="s">
        <v>677</v>
      </c>
      <c r="AJ116" s="77" t="s">
        <v>677</v>
      </c>
      <c r="AK116" s="77" t="s">
        <v>677</v>
      </c>
      <c r="AL116" s="129" t="s">
        <v>677</v>
      </c>
      <c r="AM116" s="129" t="s">
        <v>677</v>
      </c>
      <c r="AN116" s="129" t="s">
        <v>677</v>
      </c>
    </row>
    <row r="117" spans="1:40" x14ac:dyDescent="0.2">
      <c r="A117" s="32"/>
      <c r="B117" s="33"/>
      <c r="C117" s="51" t="s">
        <v>58</v>
      </c>
      <c r="D117" s="59" t="s">
        <v>56</v>
      </c>
      <c r="E117" s="60" t="s">
        <v>57</v>
      </c>
      <c r="F117" s="77" t="s">
        <v>677</v>
      </c>
      <c r="G117" s="77" t="s">
        <v>677</v>
      </c>
      <c r="H117" s="77" t="s">
        <v>677</v>
      </c>
      <c r="I117" s="77" t="s">
        <v>677</v>
      </c>
      <c r="J117" s="77" t="s">
        <v>677</v>
      </c>
      <c r="K117" s="77" t="s">
        <v>677</v>
      </c>
      <c r="L117" s="77" t="s">
        <v>677</v>
      </c>
      <c r="M117" s="77" t="s">
        <v>677</v>
      </c>
      <c r="N117" s="77" t="s">
        <v>677</v>
      </c>
      <c r="O117" s="77" t="s">
        <v>677</v>
      </c>
      <c r="P117" s="77" t="s">
        <v>677</v>
      </c>
      <c r="Q117" s="77"/>
      <c r="R117" s="74">
        <v>9847</v>
      </c>
      <c r="S117" s="74">
        <v>9375</v>
      </c>
      <c r="T117" s="201">
        <v>9840</v>
      </c>
      <c r="U117" s="201">
        <v>10246</v>
      </c>
      <c r="V117" s="201">
        <v>9810</v>
      </c>
      <c r="W117" s="225">
        <v>9745</v>
      </c>
      <c r="X117" s="225">
        <v>9864</v>
      </c>
      <c r="Y117" s="225">
        <v>10366</v>
      </c>
      <c r="Z117" s="74">
        <v>10975</v>
      </c>
      <c r="AA117" s="74">
        <v>11224</v>
      </c>
      <c r="AB117" s="74">
        <v>11812</v>
      </c>
      <c r="AC117" s="77"/>
      <c r="AD117" s="77" t="s">
        <v>677</v>
      </c>
      <c r="AE117" s="77" t="s">
        <v>677</v>
      </c>
      <c r="AF117" s="77" t="s">
        <v>677</v>
      </c>
      <c r="AG117" s="77" t="s">
        <v>677</v>
      </c>
      <c r="AH117" s="77" t="s">
        <v>677</v>
      </c>
      <c r="AI117" s="77" t="s">
        <v>677</v>
      </c>
      <c r="AJ117" s="77" t="s">
        <v>677</v>
      </c>
      <c r="AK117" s="77" t="s">
        <v>677</v>
      </c>
      <c r="AL117" s="129" t="s">
        <v>677</v>
      </c>
      <c r="AM117" s="129" t="s">
        <v>677</v>
      </c>
      <c r="AN117" s="129" t="s">
        <v>677</v>
      </c>
    </row>
    <row r="118" spans="1:40" x14ac:dyDescent="0.2">
      <c r="C118" s="51"/>
      <c r="F118" s="65"/>
      <c r="G118" s="65"/>
      <c r="H118" s="65"/>
      <c r="I118" s="65"/>
      <c r="J118" s="65"/>
      <c r="K118" s="65"/>
      <c r="L118" s="65"/>
      <c r="M118" s="77"/>
      <c r="N118" s="65"/>
      <c r="O118" s="77"/>
      <c r="P118" s="77"/>
      <c r="Q118" s="77"/>
      <c r="R118" s="77" t="s">
        <v>1051</v>
      </c>
      <c r="S118" s="77" t="s">
        <v>1051</v>
      </c>
      <c r="T118" s="77" t="s">
        <v>1051</v>
      </c>
      <c r="U118" s="77" t="s">
        <v>1051</v>
      </c>
      <c r="V118" s="77" t="s">
        <v>1051</v>
      </c>
      <c r="W118" s="77" t="s">
        <v>1051</v>
      </c>
      <c r="X118" s="77" t="s">
        <v>1051</v>
      </c>
      <c r="Y118" s="77" t="s">
        <v>1051</v>
      </c>
      <c r="Z118" s="77" t="s">
        <v>1051</v>
      </c>
      <c r="AA118" s="77" t="s">
        <v>1051</v>
      </c>
      <c r="AB118" s="77"/>
      <c r="AC118" s="77"/>
      <c r="AD118" s="77" t="s">
        <v>1051</v>
      </c>
      <c r="AE118" s="77" t="s">
        <v>1051</v>
      </c>
      <c r="AF118" s="77" t="s">
        <v>1051</v>
      </c>
      <c r="AG118" s="77" t="s">
        <v>1051</v>
      </c>
      <c r="AH118" s="77" t="s">
        <v>1051</v>
      </c>
      <c r="AI118" s="77" t="s">
        <v>1051</v>
      </c>
      <c r="AJ118" s="77" t="s">
        <v>1051</v>
      </c>
      <c r="AK118" s="77" t="s">
        <v>1051</v>
      </c>
      <c r="AL118" s="129" t="s">
        <v>1051</v>
      </c>
      <c r="AM118" s="129" t="s">
        <v>1051</v>
      </c>
    </row>
    <row r="119" spans="1:40" x14ac:dyDescent="0.2">
      <c r="A119" s="34" t="s">
        <v>30</v>
      </c>
      <c r="B119" s="35" t="s">
        <v>71</v>
      </c>
      <c r="C119" s="55" t="s">
        <v>81</v>
      </c>
      <c r="D119" s="61"/>
      <c r="E119" s="61"/>
      <c r="F119" s="78">
        <v>1727.0623361452351</v>
      </c>
      <c r="G119" s="78">
        <v>1645.0745311665162</v>
      </c>
      <c r="H119" s="78">
        <v>1761.2887218119467</v>
      </c>
      <c r="I119" s="78">
        <v>1603.423114518117</v>
      </c>
      <c r="J119" s="78">
        <v>1504.6471271892281</v>
      </c>
      <c r="K119" s="78">
        <v>1436.9594659062161</v>
      </c>
      <c r="L119" s="78">
        <v>1362.6567805729132</v>
      </c>
      <c r="M119" s="78">
        <v>1327.8493450136384</v>
      </c>
      <c r="N119" s="66">
        <v>1312.4381984615475</v>
      </c>
      <c r="O119" s="78">
        <v>1301.0409911063971</v>
      </c>
      <c r="P119" s="78">
        <v>1241.0992626780326</v>
      </c>
      <c r="Q119" s="78"/>
      <c r="R119" s="78">
        <v>83523</v>
      </c>
      <c r="S119" s="78">
        <v>81344</v>
      </c>
      <c r="T119" s="78">
        <v>86698</v>
      </c>
      <c r="U119" s="78">
        <v>83703</v>
      </c>
      <c r="V119" s="78">
        <v>85747</v>
      </c>
      <c r="W119" s="78">
        <v>86817</v>
      </c>
      <c r="X119" s="78">
        <v>90756</v>
      </c>
      <c r="Y119" s="78">
        <v>94185</v>
      </c>
      <c r="Z119" s="78">
        <v>97715</v>
      </c>
      <c r="AA119" s="78">
        <v>99931</v>
      </c>
      <c r="AB119" s="78">
        <v>105151</v>
      </c>
      <c r="AC119" s="78"/>
      <c r="AD119" s="78">
        <v>126.3</v>
      </c>
      <c r="AE119" s="78">
        <v>121.3</v>
      </c>
      <c r="AF119" s="78">
        <v>122.4</v>
      </c>
      <c r="AG119" s="78">
        <v>124</v>
      </c>
      <c r="AH119" s="78">
        <v>122.1</v>
      </c>
      <c r="AI119" s="78">
        <v>122.2</v>
      </c>
      <c r="AJ119" s="78">
        <v>121.8</v>
      </c>
      <c r="AK119" s="78">
        <v>122.6</v>
      </c>
      <c r="AL119" s="78">
        <v>122.5</v>
      </c>
      <c r="AM119" s="78">
        <v>125.5</v>
      </c>
      <c r="AN119" s="78">
        <v>126.3</v>
      </c>
    </row>
    <row r="120" spans="1:40" x14ac:dyDescent="0.2">
      <c r="A120" s="30"/>
      <c r="B120" s="31"/>
      <c r="C120" s="51" t="s">
        <v>11</v>
      </c>
      <c r="D120" s="51" t="s">
        <v>45</v>
      </c>
      <c r="E120" s="52" t="s">
        <v>46</v>
      </c>
      <c r="F120" s="77">
        <v>1092.2635991013001</v>
      </c>
      <c r="G120" s="77">
        <v>1040.2921332598801</v>
      </c>
      <c r="H120" s="77">
        <v>1156.72270359395</v>
      </c>
      <c r="I120" s="77">
        <v>1021.83390776379</v>
      </c>
      <c r="J120" s="77">
        <v>955.34328919007999</v>
      </c>
      <c r="K120" s="77">
        <v>908.39862519855205</v>
      </c>
      <c r="L120" s="77">
        <v>851.13144748823197</v>
      </c>
      <c r="M120" s="77">
        <v>820.06263506417997</v>
      </c>
      <c r="N120" s="65">
        <v>822.81679635352805</v>
      </c>
      <c r="O120" s="77">
        <v>825.55814735292495</v>
      </c>
      <c r="P120" s="77">
        <v>790.67136456249398</v>
      </c>
      <c r="Q120" s="77"/>
      <c r="R120" s="74">
        <v>29087</v>
      </c>
      <c r="S120" s="201">
        <v>27485</v>
      </c>
      <c r="T120" s="201">
        <v>32405</v>
      </c>
      <c r="U120" s="225">
        <v>28440</v>
      </c>
      <c r="V120" s="225">
        <v>28352</v>
      </c>
      <c r="W120" s="225">
        <v>28543</v>
      </c>
      <c r="X120" s="225">
        <v>30540</v>
      </c>
      <c r="Y120" s="225">
        <v>30930</v>
      </c>
      <c r="Z120" s="74">
        <v>31619</v>
      </c>
      <c r="AA120" s="74">
        <v>30690</v>
      </c>
      <c r="AB120" s="74">
        <v>32976</v>
      </c>
      <c r="AC120" s="77"/>
      <c r="AD120" s="201">
        <v>40.799999999999997</v>
      </c>
      <c r="AE120" s="201">
        <v>38.299999999999997</v>
      </c>
      <c r="AF120" s="201">
        <v>39</v>
      </c>
      <c r="AG120" s="201">
        <v>40.1</v>
      </c>
      <c r="AH120" s="201">
        <v>38.700000000000003</v>
      </c>
      <c r="AI120" s="201">
        <v>37.700000000000003</v>
      </c>
      <c r="AJ120" s="201">
        <v>37</v>
      </c>
      <c r="AK120" s="201">
        <v>36.4</v>
      </c>
      <c r="AL120" s="201">
        <v>34.6</v>
      </c>
      <c r="AM120" s="201">
        <v>35.5</v>
      </c>
      <c r="AN120" s="201">
        <v>35.6</v>
      </c>
    </row>
    <row r="121" spans="1:40" x14ac:dyDescent="0.2">
      <c r="A121" s="30"/>
      <c r="B121" s="31"/>
      <c r="C121" s="51" t="s">
        <v>12</v>
      </c>
      <c r="D121" s="51" t="s">
        <v>47</v>
      </c>
      <c r="E121" s="52" t="s">
        <v>48</v>
      </c>
      <c r="F121" s="77">
        <v>233.52429448372499</v>
      </c>
      <c r="G121" s="77">
        <v>206.199247931569</v>
      </c>
      <c r="H121" s="77">
        <v>216.372550051242</v>
      </c>
      <c r="I121" s="77">
        <v>219.064820424727</v>
      </c>
      <c r="J121" s="77">
        <v>202.62621224956999</v>
      </c>
      <c r="K121" s="77">
        <v>184.38783624469201</v>
      </c>
      <c r="L121" s="77">
        <v>174.17476129555999</v>
      </c>
      <c r="M121" s="77">
        <v>168.07768414691199</v>
      </c>
      <c r="N121" s="65">
        <v>160.41437776278701</v>
      </c>
      <c r="O121" s="77">
        <v>153.96665974146899</v>
      </c>
      <c r="P121" s="77">
        <v>145.56630359165101</v>
      </c>
      <c r="Q121" s="77"/>
      <c r="R121" s="74">
        <v>26339</v>
      </c>
      <c r="S121" s="201">
        <v>25594</v>
      </c>
      <c r="T121" s="201">
        <v>25038</v>
      </c>
      <c r="U121" s="225">
        <v>26340</v>
      </c>
      <c r="V121" s="225">
        <v>27403</v>
      </c>
      <c r="W121" s="225">
        <v>27889</v>
      </c>
      <c r="X121" s="225">
        <v>28886</v>
      </c>
      <c r="Y121" s="225">
        <v>30532</v>
      </c>
      <c r="Z121" s="74">
        <v>31913</v>
      </c>
      <c r="AA121" s="74">
        <v>33508</v>
      </c>
      <c r="AB121" s="74">
        <v>34576</v>
      </c>
      <c r="AC121" s="77"/>
      <c r="AD121" s="201">
        <v>41.9</v>
      </c>
      <c r="AE121" s="201">
        <v>41</v>
      </c>
      <c r="AF121" s="201">
        <v>41.4</v>
      </c>
      <c r="AG121" s="201">
        <v>42.2</v>
      </c>
      <c r="AH121" s="201">
        <v>42.8</v>
      </c>
      <c r="AI121" s="201">
        <v>43</v>
      </c>
      <c r="AJ121" s="201">
        <v>43.1</v>
      </c>
      <c r="AK121" s="201">
        <v>43.4</v>
      </c>
      <c r="AL121" s="201">
        <v>43.1</v>
      </c>
      <c r="AM121" s="201">
        <v>44.5</v>
      </c>
      <c r="AN121" s="201">
        <v>45</v>
      </c>
    </row>
    <row r="122" spans="1:40" x14ac:dyDescent="0.2">
      <c r="A122" s="30"/>
      <c r="B122" s="31"/>
      <c r="C122" s="51" t="s">
        <v>13</v>
      </c>
      <c r="D122" s="51" t="s">
        <v>49</v>
      </c>
      <c r="E122" s="52" t="s">
        <v>50</v>
      </c>
      <c r="F122" s="77">
        <v>23.8357381949541</v>
      </c>
      <c r="G122" s="77">
        <v>23.8731919018939</v>
      </c>
      <c r="H122" s="77">
        <v>21.735182284112899</v>
      </c>
      <c r="I122" s="77">
        <v>19.444195599713101</v>
      </c>
      <c r="J122" s="77">
        <v>18.358707575174201</v>
      </c>
      <c r="K122" s="77">
        <v>18.0513573515152</v>
      </c>
      <c r="L122" s="77">
        <v>17.272349495538201</v>
      </c>
      <c r="M122" s="77">
        <v>17.0447677029075</v>
      </c>
      <c r="N122" s="65">
        <v>15.8852668419523</v>
      </c>
      <c r="O122" s="77">
        <v>15.3838559560321</v>
      </c>
      <c r="P122" s="77">
        <v>13.821164884850599</v>
      </c>
      <c r="Q122" s="77"/>
      <c r="R122" s="74">
        <v>18778</v>
      </c>
      <c r="S122" s="201">
        <v>18769</v>
      </c>
      <c r="T122" s="201">
        <v>19219</v>
      </c>
      <c r="U122" s="225">
        <v>19575</v>
      </c>
      <c r="V122" s="225">
        <v>20554</v>
      </c>
      <c r="W122" s="225">
        <v>20917</v>
      </c>
      <c r="X122" s="225">
        <v>21531</v>
      </c>
      <c r="Y122" s="225">
        <v>22635</v>
      </c>
      <c r="Z122" s="74">
        <v>23656</v>
      </c>
      <c r="AA122" s="74">
        <v>25141</v>
      </c>
      <c r="AB122" s="74">
        <v>26382</v>
      </c>
      <c r="AC122" s="77"/>
      <c r="AD122" s="201">
        <v>43.6</v>
      </c>
      <c r="AE122" s="201">
        <v>42</v>
      </c>
      <c r="AF122" s="201">
        <v>42</v>
      </c>
      <c r="AG122" s="201">
        <v>41.7</v>
      </c>
      <c r="AH122" s="201">
        <v>40.6</v>
      </c>
      <c r="AI122" s="201">
        <v>41.5</v>
      </c>
      <c r="AJ122" s="201">
        <v>41.7</v>
      </c>
      <c r="AK122" s="201">
        <v>42.8</v>
      </c>
      <c r="AL122" s="201">
        <v>44.8</v>
      </c>
      <c r="AM122" s="201">
        <v>45.5</v>
      </c>
      <c r="AN122" s="201">
        <v>45.7</v>
      </c>
    </row>
    <row r="123" spans="1:40" x14ac:dyDescent="0.2">
      <c r="A123" s="28"/>
      <c r="B123" s="29"/>
      <c r="C123" s="51" t="s">
        <v>14</v>
      </c>
      <c r="D123" s="54" t="s">
        <v>51</v>
      </c>
      <c r="E123" s="57" t="s">
        <v>52</v>
      </c>
      <c r="F123" s="77">
        <v>377.438704365256</v>
      </c>
      <c r="G123" s="77">
        <v>374.70995807317303</v>
      </c>
      <c r="H123" s="77">
        <v>366.45828588264197</v>
      </c>
      <c r="I123" s="77">
        <v>343.08019072988702</v>
      </c>
      <c r="J123" s="77">
        <v>328.31891817440402</v>
      </c>
      <c r="K123" s="77">
        <v>326.12164711145698</v>
      </c>
      <c r="L123" s="77">
        <v>320.078222293583</v>
      </c>
      <c r="M123" s="77">
        <v>322.66425809963903</v>
      </c>
      <c r="N123" s="65">
        <v>313.32175750328003</v>
      </c>
      <c r="O123" s="77">
        <v>306.13232805597102</v>
      </c>
      <c r="P123" s="77">
        <v>291.04042963903697</v>
      </c>
      <c r="Q123" s="77"/>
      <c r="R123" s="77" t="s">
        <v>677</v>
      </c>
      <c r="S123" s="77" t="s">
        <v>677</v>
      </c>
      <c r="T123" s="77" t="s">
        <v>677</v>
      </c>
      <c r="U123" s="77" t="s">
        <v>677</v>
      </c>
      <c r="V123" s="77" t="s">
        <v>677</v>
      </c>
      <c r="W123" s="77" t="s">
        <v>677</v>
      </c>
      <c r="X123" s="77" t="s">
        <v>677</v>
      </c>
      <c r="Y123" s="77" t="s">
        <v>677</v>
      </c>
      <c r="Z123" s="74" t="s">
        <v>677</v>
      </c>
      <c r="AA123" s="74" t="s">
        <v>677</v>
      </c>
      <c r="AB123" s="74" t="s">
        <v>677</v>
      </c>
      <c r="AC123" s="77"/>
      <c r="AD123" s="77" t="s">
        <v>677</v>
      </c>
      <c r="AE123" s="77" t="s">
        <v>677</v>
      </c>
      <c r="AF123" s="77" t="s">
        <v>677</v>
      </c>
      <c r="AG123" s="77" t="s">
        <v>677</v>
      </c>
      <c r="AH123" s="77" t="s">
        <v>677</v>
      </c>
      <c r="AI123" s="77" t="s">
        <v>677</v>
      </c>
      <c r="AJ123" s="77" t="s">
        <v>677</v>
      </c>
      <c r="AK123" s="77" t="s">
        <v>677</v>
      </c>
      <c r="AL123" s="129" t="s">
        <v>677</v>
      </c>
      <c r="AM123" s="129" t="s">
        <v>677</v>
      </c>
      <c r="AN123" s="129" t="s">
        <v>677</v>
      </c>
    </row>
    <row r="124" spans="1:40" x14ac:dyDescent="0.2">
      <c r="A124" s="32"/>
      <c r="B124" s="33"/>
      <c r="C124" s="51" t="s">
        <v>58</v>
      </c>
      <c r="D124" s="59" t="s">
        <v>56</v>
      </c>
      <c r="E124" s="60" t="s">
        <v>57</v>
      </c>
      <c r="F124" s="77" t="s">
        <v>677</v>
      </c>
      <c r="G124" s="77" t="s">
        <v>677</v>
      </c>
      <c r="H124" s="77" t="s">
        <v>677</v>
      </c>
      <c r="I124" s="77" t="s">
        <v>677</v>
      </c>
      <c r="J124" s="77" t="s">
        <v>677</v>
      </c>
      <c r="K124" s="77" t="s">
        <v>677</v>
      </c>
      <c r="L124" s="77" t="s">
        <v>677</v>
      </c>
      <c r="M124" s="77" t="s">
        <v>677</v>
      </c>
      <c r="N124" s="77" t="s">
        <v>677</v>
      </c>
      <c r="O124" s="77" t="s">
        <v>677</v>
      </c>
      <c r="P124" s="77" t="s">
        <v>677</v>
      </c>
      <c r="Q124" s="77"/>
      <c r="R124" s="74">
        <v>9319</v>
      </c>
      <c r="S124" s="201">
        <v>9496</v>
      </c>
      <c r="T124" s="201">
        <v>10036</v>
      </c>
      <c r="U124" s="225">
        <v>9348</v>
      </c>
      <c r="V124" s="225">
        <v>9438</v>
      </c>
      <c r="W124" s="225">
        <v>9468</v>
      </c>
      <c r="X124" s="225">
        <v>9799</v>
      </c>
      <c r="Y124" s="225">
        <v>10088</v>
      </c>
      <c r="Z124" s="74">
        <v>10527</v>
      </c>
      <c r="AA124" s="74">
        <v>10592</v>
      </c>
      <c r="AB124" s="74">
        <v>11217</v>
      </c>
      <c r="AC124" s="77"/>
      <c r="AD124" s="77" t="s">
        <v>677</v>
      </c>
      <c r="AE124" s="77" t="s">
        <v>677</v>
      </c>
      <c r="AF124" s="77" t="s">
        <v>677</v>
      </c>
      <c r="AG124" s="77" t="s">
        <v>677</v>
      </c>
      <c r="AH124" s="77" t="s">
        <v>677</v>
      </c>
      <c r="AI124" s="77" t="s">
        <v>677</v>
      </c>
      <c r="AJ124" s="77" t="s">
        <v>677</v>
      </c>
      <c r="AK124" s="77" t="s">
        <v>677</v>
      </c>
      <c r="AL124" s="129" t="s">
        <v>677</v>
      </c>
      <c r="AM124" s="129" t="s">
        <v>677</v>
      </c>
      <c r="AN124" s="129" t="s">
        <v>677</v>
      </c>
    </row>
    <row r="125" spans="1:40" x14ac:dyDescent="0.2">
      <c r="C125" s="51"/>
      <c r="F125" s="65"/>
      <c r="G125" s="65"/>
      <c r="H125" s="65"/>
      <c r="I125" s="65"/>
      <c r="J125" s="65"/>
      <c r="K125" s="65"/>
      <c r="L125" s="65"/>
      <c r="M125" s="77"/>
      <c r="N125" s="65"/>
      <c r="O125" s="77"/>
      <c r="P125" s="77"/>
      <c r="Q125" s="77"/>
      <c r="R125" s="77" t="s">
        <v>1051</v>
      </c>
      <c r="S125" s="77" t="s">
        <v>1051</v>
      </c>
      <c r="T125" s="77" t="s">
        <v>1051</v>
      </c>
      <c r="U125" s="77" t="s">
        <v>1051</v>
      </c>
      <c r="V125" s="77" t="s">
        <v>1051</v>
      </c>
      <c r="W125" s="77" t="s">
        <v>1051</v>
      </c>
      <c r="X125" s="77" t="s">
        <v>1051</v>
      </c>
      <c r="Y125" s="77" t="s">
        <v>1051</v>
      </c>
      <c r="Z125" s="77" t="s">
        <v>1051</v>
      </c>
      <c r="AA125" s="77" t="s">
        <v>1051</v>
      </c>
      <c r="AB125" s="77"/>
      <c r="AC125" s="77"/>
      <c r="AD125" s="77" t="s">
        <v>1051</v>
      </c>
      <c r="AE125" s="77" t="s">
        <v>1051</v>
      </c>
      <c r="AF125" s="77" t="s">
        <v>1051</v>
      </c>
      <c r="AG125" s="77" t="s">
        <v>1051</v>
      </c>
      <c r="AH125" s="77" t="s">
        <v>1051</v>
      </c>
      <c r="AI125" s="77" t="s">
        <v>1051</v>
      </c>
      <c r="AJ125" s="77" t="s">
        <v>1051</v>
      </c>
      <c r="AK125" s="77" t="s">
        <v>1051</v>
      </c>
      <c r="AL125" s="129" t="s">
        <v>1051</v>
      </c>
      <c r="AM125" s="129" t="s">
        <v>1051</v>
      </c>
    </row>
    <row r="126" spans="1:40" x14ac:dyDescent="0.2">
      <c r="A126" s="34" t="s">
        <v>31</v>
      </c>
      <c r="B126" s="35" t="s">
        <v>72</v>
      </c>
      <c r="C126" s="55" t="s">
        <v>81</v>
      </c>
      <c r="D126" s="61"/>
      <c r="E126" s="61"/>
      <c r="F126" s="78">
        <v>1954.9289121745753</v>
      </c>
      <c r="G126" s="78">
        <v>1791.0945013037372</v>
      </c>
      <c r="H126" s="78">
        <v>2000.7659487417843</v>
      </c>
      <c r="I126" s="78">
        <v>1966.2914536722096</v>
      </c>
      <c r="J126" s="78">
        <v>1771.326674355505</v>
      </c>
      <c r="K126" s="78">
        <v>1623.3530814659521</v>
      </c>
      <c r="L126" s="78">
        <v>1563.1169808974828</v>
      </c>
      <c r="M126" s="78">
        <v>1498.451975915139</v>
      </c>
      <c r="N126" s="66">
        <v>1466.1813293023399</v>
      </c>
      <c r="O126" s="78">
        <v>1473.9041642625771</v>
      </c>
      <c r="P126" s="78">
        <v>1466.2424122473874</v>
      </c>
      <c r="Q126" s="78"/>
      <c r="R126" s="78">
        <v>79519</v>
      </c>
      <c r="S126" s="78">
        <v>79150</v>
      </c>
      <c r="T126" s="78">
        <v>83874</v>
      </c>
      <c r="U126" s="78">
        <v>85337</v>
      </c>
      <c r="V126" s="78">
        <v>85156</v>
      </c>
      <c r="W126" s="78">
        <v>85056</v>
      </c>
      <c r="X126" s="78">
        <v>87007</v>
      </c>
      <c r="Y126" s="78">
        <v>90896</v>
      </c>
      <c r="Z126" s="78">
        <v>92970</v>
      </c>
      <c r="AA126" s="78">
        <v>97232</v>
      </c>
      <c r="AB126" s="78">
        <v>102052</v>
      </c>
      <c r="AC126" s="78"/>
      <c r="AD126" s="78">
        <v>116.6</v>
      </c>
      <c r="AE126" s="78">
        <v>112</v>
      </c>
      <c r="AF126" s="78">
        <v>109.8</v>
      </c>
      <c r="AG126" s="78">
        <v>110.8</v>
      </c>
      <c r="AH126" s="78">
        <v>111.6</v>
      </c>
      <c r="AI126" s="78">
        <v>112.5</v>
      </c>
      <c r="AJ126" s="78">
        <v>112.5</v>
      </c>
      <c r="AK126" s="78">
        <v>113</v>
      </c>
      <c r="AL126" s="78">
        <v>113.3</v>
      </c>
      <c r="AM126" s="78">
        <v>115.6</v>
      </c>
      <c r="AN126" s="78">
        <v>115.8</v>
      </c>
    </row>
    <row r="127" spans="1:40" x14ac:dyDescent="0.2">
      <c r="A127" s="30"/>
      <c r="B127" s="31"/>
      <c r="C127" s="51" t="s">
        <v>11</v>
      </c>
      <c r="D127" s="51" t="s">
        <v>45</v>
      </c>
      <c r="E127" s="52" t="s">
        <v>46</v>
      </c>
      <c r="F127" s="77">
        <v>1346.0274122621599</v>
      </c>
      <c r="G127" s="77">
        <v>1193.5966420925399</v>
      </c>
      <c r="H127" s="77">
        <v>1388.4976098655</v>
      </c>
      <c r="I127" s="77">
        <v>1392.4204191537401</v>
      </c>
      <c r="J127" s="77">
        <v>1233.0691794740101</v>
      </c>
      <c r="K127" s="77">
        <v>1107.30561283818</v>
      </c>
      <c r="L127" s="77">
        <v>1065.3673114506801</v>
      </c>
      <c r="M127" s="77">
        <v>1008.22476946392</v>
      </c>
      <c r="N127" s="65">
        <v>996.39837903537796</v>
      </c>
      <c r="O127" s="77">
        <v>1039.93895175484</v>
      </c>
      <c r="P127" s="77">
        <v>1047.8954922281</v>
      </c>
      <c r="Q127" s="77"/>
      <c r="R127" s="74">
        <v>25212</v>
      </c>
      <c r="S127" s="74">
        <v>24238</v>
      </c>
      <c r="T127" s="201">
        <v>28045</v>
      </c>
      <c r="U127" s="225">
        <v>27361</v>
      </c>
      <c r="V127" s="225">
        <v>24391</v>
      </c>
      <c r="W127" s="74">
        <v>24751</v>
      </c>
      <c r="X127" s="74">
        <v>25342</v>
      </c>
      <c r="Y127" s="74">
        <v>26463</v>
      </c>
      <c r="Z127" s="74">
        <v>25630</v>
      </c>
      <c r="AA127" s="74">
        <v>26591</v>
      </c>
      <c r="AB127" s="74">
        <v>28574</v>
      </c>
      <c r="AC127" s="77"/>
      <c r="AD127" s="201">
        <v>31.4</v>
      </c>
      <c r="AE127" s="201">
        <v>29</v>
      </c>
      <c r="AF127" s="201">
        <v>28.1</v>
      </c>
      <c r="AG127" s="201">
        <v>29</v>
      </c>
      <c r="AH127" s="201">
        <v>28.8</v>
      </c>
      <c r="AI127" s="201">
        <v>29</v>
      </c>
      <c r="AJ127" s="201">
        <v>29.1</v>
      </c>
      <c r="AK127" s="201">
        <v>28.7</v>
      </c>
      <c r="AL127" s="201">
        <v>28</v>
      </c>
      <c r="AM127" s="201">
        <v>28.5</v>
      </c>
      <c r="AN127" s="201">
        <v>28.5</v>
      </c>
    </row>
    <row r="128" spans="1:40" x14ac:dyDescent="0.2">
      <c r="A128" s="30"/>
      <c r="B128" s="31"/>
      <c r="C128" s="51" t="s">
        <v>12</v>
      </c>
      <c r="D128" s="51" t="s">
        <v>47</v>
      </c>
      <c r="E128" s="52" t="s">
        <v>48</v>
      </c>
      <c r="F128" s="77">
        <v>238.08076757067099</v>
      </c>
      <c r="G128" s="77">
        <v>226.69822282131301</v>
      </c>
      <c r="H128" s="77">
        <v>247.80656478019</v>
      </c>
      <c r="I128" s="77">
        <v>237.29006588613399</v>
      </c>
      <c r="J128" s="77">
        <v>217.79159691253901</v>
      </c>
      <c r="K128" s="77">
        <v>201.44700492238999</v>
      </c>
      <c r="L128" s="77">
        <v>190.88852597720299</v>
      </c>
      <c r="M128" s="77">
        <v>183.23770231492199</v>
      </c>
      <c r="N128" s="65">
        <v>174.68212704534201</v>
      </c>
      <c r="O128" s="77">
        <v>147.865009319303</v>
      </c>
      <c r="P128" s="77">
        <v>146.347619919295</v>
      </c>
      <c r="Q128" s="77"/>
      <c r="R128" s="74">
        <v>27449</v>
      </c>
      <c r="S128" s="201">
        <v>27605</v>
      </c>
      <c r="T128" s="201">
        <v>28232</v>
      </c>
      <c r="U128" s="225">
        <v>30080</v>
      </c>
      <c r="V128" s="225">
        <v>32363</v>
      </c>
      <c r="W128" s="74">
        <v>31761</v>
      </c>
      <c r="X128" s="74">
        <v>32591</v>
      </c>
      <c r="Y128" s="74">
        <v>34286</v>
      </c>
      <c r="Z128" s="74">
        <v>35911</v>
      </c>
      <c r="AA128" s="74">
        <v>37889</v>
      </c>
      <c r="AB128" s="74">
        <v>39076</v>
      </c>
      <c r="AC128" s="77"/>
      <c r="AD128" s="201">
        <v>41.6</v>
      </c>
      <c r="AE128" s="201">
        <v>41.2</v>
      </c>
      <c r="AF128" s="201">
        <v>40.799999999999997</v>
      </c>
      <c r="AG128" s="201">
        <v>41.5</v>
      </c>
      <c r="AH128" s="201">
        <v>42.7</v>
      </c>
      <c r="AI128" s="201">
        <v>43.1</v>
      </c>
      <c r="AJ128" s="201">
        <v>42.8</v>
      </c>
      <c r="AK128" s="201">
        <v>43.4</v>
      </c>
      <c r="AL128" s="201">
        <v>43.5</v>
      </c>
      <c r="AM128" s="201">
        <v>44.1</v>
      </c>
      <c r="AN128" s="201">
        <v>44.3</v>
      </c>
    </row>
    <row r="129" spans="1:41" x14ac:dyDescent="0.2">
      <c r="A129" s="30"/>
      <c r="B129" s="31"/>
      <c r="C129" s="51" t="s">
        <v>13</v>
      </c>
      <c r="D129" s="51" t="s">
        <v>49</v>
      </c>
      <c r="E129" s="52" t="s">
        <v>50</v>
      </c>
      <c r="F129" s="77">
        <v>20.205815864011299</v>
      </c>
      <c r="G129" s="77">
        <v>23.0446467874972</v>
      </c>
      <c r="H129" s="77">
        <v>22.677200315924399</v>
      </c>
      <c r="I129" s="77">
        <v>22.286158234804599</v>
      </c>
      <c r="J129" s="77">
        <v>21.9067635468659</v>
      </c>
      <c r="K129" s="77">
        <v>20.679953772577999</v>
      </c>
      <c r="L129" s="77">
        <v>20.275918661039601</v>
      </c>
      <c r="M129" s="77">
        <v>19.998748289530099</v>
      </c>
      <c r="N129" s="65">
        <v>19.945573714544999</v>
      </c>
      <c r="O129" s="77">
        <v>19.390387176696201</v>
      </c>
      <c r="P129" s="77">
        <v>17.683010859941302</v>
      </c>
      <c r="Q129" s="77"/>
      <c r="R129" s="74">
        <v>18004</v>
      </c>
      <c r="S129" s="74">
        <v>18032</v>
      </c>
      <c r="T129" s="74">
        <v>17764</v>
      </c>
      <c r="U129" s="74">
        <v>18094</v>
      </c>
      <c r="V129" s="74">
        <v>18794</v>
      </c>
      <c r="W129" s="74">
        <v>19064</v>
      </c>
      <c r="X129" s="74">
        <v>19520</v>
      </c>
      <c r="Y129" s="74">
        <v>20177</v>
      </c>
      <c r="Z129" s="74">
        <v>21216</v>
      </c>
      <c r="AA129" s="74">
        <v>22117</v>
      </c>
      <c r="AB129" s="74">
        <v>23170</v>
      </c>
      <c r="AC129" s="77"/>
      <c r="AD129" s="201">
        <v>43.6</v>
      </c>
      <c r="AE129" s="201">
        <v>41.8</v>
      </c>
      <c r="AF129" s="201">
        <v>40.9</v>
      </c>
      <c r="AG129" s="201">
        <v>40.299999999999997</v>
      </c>
      <c r="AH129" s="201">
        <v>40.1</v>
      </c>
      <c r="AI129" s="201">
        <v>40.4</v>
      </c>
      <c r="AJ129" s="201">
        <v>40.6</v>
      </c>
      <c r="AK129" s="201">
        <v>40.9</v>
      </c>
      <c r="AL129" s="201">
        <v>41.8</v>
      </c>
      <c r="AM129" s="201">
        <v>43</v>
      </c>
      <c r="AN129" s="201">
        <v>43</v>
      </c>
    </row>
    <row r="130" spans="1:41" x14ac:dyDescent="0.2">
      <c r="A130" s="28"/>
      <c r="B130" s="29"/>
      <c r="C130" s="51" t="s">
        <v>14</v>
      </c>
      <c r="D130" s="54" t="s">
        <v>51</v>
      </c>
      <c r="E130" s="57" t="s">
        <v>52</v>
      </c>
      <c r="F130" s="77">
        <v>350.614916477733</v>
      </c>
      <c r="G130" s="77">
        <v>347.75498960238701</v>
      </c>
      <c r="H130" s="77">
        <v>341.78457378016998</v>
      </c>
      <c r="I130" s="77">
        <v>314.29481039753102</v>
      </c>
      <c r="J130" s="77">
        <v>298.55913442208998</v>
      </c>
      <c r="K130" s="77">
        <v>293.92050993280401</v>
      </c>
      <c r="L130" s="77">
        <v>286.58522480855999</v>
      </c>
      <c r="M130" s="77">
        <v>286.990755846767</v>
      </c>
      <c r="N130" s="65">
        <v>275.15524950707498</v>
      </c>
      <c r="O130" s="77">
        <v>266.70981601173798</v>
      </c>
      <c r="P130" s="77">
        <v>254.31628924005099</v>
      </c>
      <c r="Q130" s="77"/>
      <c r="R130" s="77" t="s">
        <v>677</v>
      </c>
      <c r="S130" s="77" t="s">
        <v>677</v>
      </c>
      <c r="T130" s="77" t="s">
        <v>677</v>
      </c>
      <c r="U130" s="77" t="s">
        <v>677</v>
      </c>
      <c r="V130" s="77" t="s">
        <v>677</v>
      </c>
      <c r="W130" s="77" t="s">
        <v>677</v>
      </c>
      <c r="X130" s="77" t="s">
        <v>677</v>
      </c>
      <c r="Y130" s="77" t="s">
        <v>677</v>
      </c>
      <c r="Z130" s="74" t="s">
        <v>677</v>
      </c>
      <c r="AA130" s="74" t="s">
        <v>677</v>
      </c>
      <c r="AB130" s="74" t="s">
        <v>677</v>
      </c>
      <c r="AC130" s="77"/>
      <c r="AD130" s="77" t="s">
        <v>677</v>
      </c>
      <c r="AE130" s="77" t="s">
        <v>677</v>
      </c>
      <c r="AF130" s="77" t="s">
        <v>677</v>
      </c>
      <c r="AG130" s="77" t="s">
        <v>677</v>
      </c>
      <c r="AH130" s="77" t="s">
        <v>677</v>
      </c>
      <c r="AI130" s="77" t="s">
        <v>677</v>
      </c>
      <c r="AJ130" s="77" t="s">
        <v>677</v>
      </c>
      <c r="AK130" s="77" t="s">
        <v>677</v>
      </c>
      <c r="AL130" s="129" t="s">
        <v>677</v>
      </c>
      <c r="AM130" s="129" t="s">
        <v>677</v>
      </c>
      <c r="AN130" s="129" t="s">
        <v>677</v>
      </c>
    </row>
    <row r="131" spans="1:41" x14ac:dyDescent="0.2">
      <c r="A131" s="32"/>
      <c r="B131" s="33"/>
      <c r="C131" s="51" t="s">
        <v>58</v>
      </c>
      <c r="D131" s="59" t="s">
        <v>56</v>
      </c>
      <c r="E131" s="60" t="s">
        <v>57</v>
      </c>
      <c r="F131" s="77" t="s">
        <v>677</v>
      </c>
      <c r="G131" s="77" t="s">
        <v>677</v>
      </c>
      <c r="H131" s="77" t="s">
        <v>677</v>
      </c>
      <c r="I131" s="77" t="s">
        <v>677</v>
      </c>
      <c r="J131" s="77" t="s">
        <v>677</v>
      </c>
      <c r="K131" s="77" t="s">
        <v>677</v>
      </c>
      <c r="L131" s="77" t="s">
        <v>677</v>
      </c>
      <c r="M131" s="77" t="s">
        <v>677</v>
      </c>
      <c r="N131" s="77" t="s">
        <v>677</v>
      </c>
      <c r="O131" s="77" t="s">
        <v>677</v>
      </c>
      <c r="P131" s="77" t="s">
        <v>677</v>
      </c>
      <c r="Q131" s="77"/>
      <c r="R131" s="74">
        <v>8854</v>
      </c>
      <c r="S131" s="201">
        <v>9275</v>
      </c>
      <c r="T131" s="201">
        <v>9833</v>
      </c>
      <c r="U131" s="225">
        <v>9802</v>
      </c>
      <c r="V131" s="225">
        <v>9608</v>
      </c>
      <c r="W131" s="74">
        <v>9480</v>
      </c>
      <c r="X131" s="74">
        <v>9554</v>
      </c>
      <c r="Y131" s="74">
        <v>9970</v>
      </c>
      <c r="Z131" s="74">
        <v>10213</v>
      </c>
      <c r="AA131" s="74">
        <v>10635</v>
      </c>
      <c r="AB131" s="74">
        <v>11232</v>
      </c>
      <c r="AC131" s="77"/>
      <c r="AD131" s="77" t="s">
        <v>677</v>
      </c>
      <c r="AE131" s="77" t="s">
        <v>677</v>
      </c>
      <c r="AF131" s="77" t="s">
        <v>677</v>
      </c>
      <c r="AG131" s="77" t="s">
        <v>677</v>
      </c>
      <c r="AH131" s="77" t="s">
        <v>677</v>
      </c>
      <c r="AI131" s="77" t="s">
        <v>677</v>
      </c>
      <c r="AJ131" s="77" t="s">
        <v>677</v>
      </c>
      <c r="AK131" s="77" t="s">
        <v>677</v>
      </c>
      <c r="AL131" s="129" t="s">
        <v>677</v>
      </c>
      <c r="AM131" s="129" t="s">
        <v>677</v>
      </c>
      <c r="AN131" s="129" t="s">
        <v>677</v>
      </c>
    </row>
    <row r="132" spans="1:41" x14ac:dyDescent="0.2">
      <c r="C132" s="51"/>
      <c r="F132" s="65"/>
      <c r="G132" s="65"/>
      <c r="H132" s="65"/>
      <c r="I132" s="65"/>
      <c r="J132" s="65"/>
      <c r="K132" s="65"/>
      <c r="L132" s="65"/>
      <c r="M132" s="77"/>
      <c r="N132" s="65"/>
      <c r="O132" s="77"/>
      <c r="P132" s="77"/>
      <c r="Q132" s="77"/>
      <c r="R132" s="77" t="s">
        <v>1051</v>
      </c>
      <c r="S132" s="77" t="s">
        <v>1051</v>
      </c>
      <c r="T132" s="77" t="s">
        <v>1051</v>
      </c>
      <c r="U132" s="77" t="s">
        <v>1051</v>
      </c>
      <c r="V132" s="77" t="s">
        <v>1051</v>
      </c>
      <c r="W132" s="77" t="s">
        <v>1051</v>
      </c>
      <c r="X132" s="77" t="s">
        <v>1051</v>
      </c>
      <c r="Y132" s="77" t="s">
        <v>1051</v>
      </c>
      <c r="Z132" s="77" t="s">
        <v>1051</v>
      </c>
      <c r="AA132" s="77" t="s">
        <v>1051</v>
      </c>
      <c r="AB132" s="77"/>
      <c r="AC132" s="77"/>
      <c r="AD132" s="77" t="s">
        <v>1051</v>
      </c>
      <c r="AE132" s="77" t="s">
        <v>1051</v>
      </c>
      <c r="AF132" s="77" t="s">
        <v>1051</v>
      </c>
      <c r="AG132" s="77" t="s">
        <v>1051</v>
      </c>
      <c r="AH132" s="77" t="s">
        <v>1051</v>
      </c>
      <c r="AI132" s="77" t="s">
        <v>1051</v>
      </c>
      <c r="AJ132" s="77" t="s">
        <v>1051</v>
      </c>
      <c r="AK132" s="77" t="s">
        <v>1051</v>
      </c>
      <c r="AL132" s="129" t="s">
        <v>1051</v>
      </c>
      <c r="AM132" s="129" t="s">
        <v>1051</v>
      </c>
    </row>
    <row r="133" spans="1:41" x14ac:dyDescent="0.2">
      <c r="A133" s="34" t="s">
        <v>32</v>
      </c>
      <c r="B133" s="35" t="s">
        <v>73</v>
      </c>
      <c r="C133" s="55" t="s">
        <v>81</v>
      </c>
      <c r="D133" s="61"/>
      <c r="E133" s="61"/>
      <c r="F133" s="78">
        <v>768.5342598358402</v>
      </c>
      <c r="G133" s="78">
        <v>744.72233139481386</v>
      </c>
      <c r="H133" s="78">
        <v>754.23226409815493</v>
      </c>
      <c r="I133" s="78">
        <v>720.81642560233433</v>
      </c>
      <c r="J133" s="78">
        <v>720.65098659220575</v>
      </c>
      <c r="K133" s="78">
        <v>673.76726708061892</v>
      </c>
      <c r="L133" s="78">
        <v>628.73548900472974</v>
      </c>
      <c r="M133" s="78">
        <v>638.75462548310315</v>
      </c>
      <c r="N133" s="66">
        <v>608.12828526739327</v>
      </c>
      <c r="O133" s="78">
        <v>575.47544602114908</v>
      </c>
      <c r="P133" s="78">
        <v>557.57002855411474</v>
      </c>
      <c r="Q133" s="78"/>
      <c r="R133" s="78">
        <v>39705</v>
      </c>
      <c r="S133" s="78">
        <v>37815</v>
      </c>
      <c r="T133" s="78">
        <v>44278</v>
      </c>
      <c r="U133" s="78">
        <v>41116</v>
      </c>
      <c r="V133" s="78">
        <v>40463</v>
      </c>
      <c r="W133" s="78">
        <v>40785</v>
      </c>
      <c r="X133" s="78">
        <v>42031</v>
      </c>
      <c r="Y133" s="78">
        <v>42684</v>
      </c>
      <c r="Z133" s="78">
        <v>45471</v>
      </c>
      <c r="AA133" s="78">
        <v>48010</v>
      </c>
      <c r="AB133" s="78">
        <v>50378</v>
      </c>
      <c r="AC133" s="78"/>
      <c r="AD133" s="78">
        <v>58.5</v>
      </c>
      <c r="AE133" s="78">
        <v>55.9</v>
      </c>
      <c r="AF133" s="78">
        <v>55.4</v>
      </c>
      <c r="AG133" s="78">
        <v>58.1</v>
      </c>
      <c r="AH133" s="78">
        <v>58</v>
      </c>
      <c r="AI133" s="78">
        <v>57.5</v>
      </c>
      <c r="AJ133" s="78">
        <v>57.3</v>
      </c>
      <c r="AK133" s="78">
        <v>59.3</v>
      </c>
      <c r="AL133" s="78">
        <v>58.8</v>
      </c>
      <c r="AM133" s="78">
        <v>60.7</v>
      </c>
      <c r="AN133" s="78">
        <v>61.9</v>
      </c>
      <c r="AO133" s="78"/>
    </row>
    <row r="134" spans="1:41" x14ac:dyDescent="0.2">
      <c r="A134" s="30"/>
      <c r="B134" s="31"/>
      <c r="C134" s="51" t="s">
        <v>11</v>
      </c>
      <c r="D134" s="51" t="s">
        <v>45</v>
      </c>
      <c r="E134" s="52" t="s">
        <v>46</v>
      </c>
      <c r="F134" s="77">
        <v>426.10127982038199</v>
      </c>
      <c r="G134" s="77">
        <v>408.29184653043097</v>
      </c>
      <c r="H134" s="77">
        <v>412.90671466293901</v>
      </c>
      <c r="I134" s="77">
        <v>392.40763639908999</v>
      </c>
      <c r="J134" s="77">
        <v>416.77868720085002</v>
      </c>
      <c r="K134" s="77">
        <v>377.338184041072</v>
      </c>
      <c r="L134" s="77">
        <v>344.48641822907302</v>
      </c>
      <c r="M134" s="77">
        <v>361.13714359622901</v>
      </c>
      <c r="N134" s="65">
        <v>356.49000319532502</v>
      </c>
      <c r="O134" s="77">
        <v>334.69686350762498</v>
      </c>
      <c r="P134" s="77">
        <v>327.79845580446897</v>
      </c>
      <c r="Q134" s="77"/>
      <c r="R134" s="74">
        <v>13253</v>
      </c>
      <c r="S134" s="201">
        <v>11529</v>
      </c>
      <c r="T134" s="201">
        <v>14230</v>
      </c>
      <c r="U134" s="201">
        <v>13303</v>
      </c>
      <c r="V134" s="201">
        <v>11712</v>
      </c>
      <c r="W134" s="225">
        <v>11620</v>
      </c>
      <c r="X134" s="225">
        <v>11499</v>
      </c>
      <c r="Y134" s="225">
        <v>11340</v>
      </c>
      <c r="Z134" s="74">
        <v>12162</v>
      </c>
      <c r="AA134" s="74">
        <v>12963</v>
      </c>
      <c r="AB134" s="74">
        <v>13942</v>
      </c>
      <c r="AC134" s="74"/>
      <c r="AD134" s="201">
        <v>14.3</v>
      </c>
      <c r="AE134" s="201">
        <v>12.6</v>
      </c>
      <c r="AF134" s="201">
        <v>13</v>
      </c>
      <c r="AG134" s="201">
        <v>13.9</v>
      </c>
      <c r="AH134" s="201">
        <v>13.4</v>
      </c>
      <c r="AI134" s="201">
        <v>13</v>
      </c>
      <c r="AJ134" s="201">
        <v>12.9</v>
      </c>
      <c r="AK134" s="201">
        <v>13.3</v>
      </c>
      <c r="AL134" s="201">
        <v>13.1</v>
      </c>
      <c r="AM134" s="201">
        <v>13.5</v>
      </c>
      <c r="AN134" s="201">
        <v>14</v>
      </c>
    </row>
    <row r="135" spans="1:41" x14ac:dyDescent="0.2">
      <c r="A135" s="30"/>
      <c r="B135" s="31"/>
      <c r="C135" s="51" t="s">
        <v>12</v>
      </c>
      <c r="D135" s="51" t="s">
        <v>47</v>
      </c>
      <c r="E135" s="52" t="s">
        <v>48</v>
      </c>
      <c r="F135" s="77">
        <v>143.417406392885</v>
      </c>
      <c r="G135" s="77">
        <v>137.67328987606399</v>
      </c>
      <c r="H135" s="77">
        <v>145.523464386662</v>
      </c>
      <c r="I135" s="77">
        <v>148.352813426224</v>
      </c>
      <c r="J135" s="77">
        <v>131.92050422905501</v>
      </c>
      <c r="K135" s="77">
        <v>127.627968523216</v>
      </c>
      <c r="L135" s="77">
        <v>119.534052620827</v>
      </c>
      <c r="M135" s="77">
        <v>112.906999097465</v>
      </c>
      <c r="N135" s="65">
        <v>92.732466309386297</v>
      </c>
      <c r="O135" s="77">
        <v>85.060484114444193</v>
      </c>
      <c r="P135" s="77">
        <v>80.834908840295398</v>
      </c>
      <c r="Q135" s="77"/>
      <c r="R135" s="74">
        <v>12986</v>
      </c>
      <c r="S135" s="74">
        <v>12944</v>
      </c>
      <c r="T135" s="74">
        <v>15944</v>
      </c>
      <c r="U135" s="74">
        <v>13655</v>
      </c>
      <c r="V135" s="74">
        <v>14161</v>
      </c>
      <c r="W135" s="225">
        <v>14787</v>
      </c>
      <c r="X135" s="225">
        <v>15698</v>
      </c>
      <c r="Y135" s="225">
        <v>16204</v>
      </c>
      <c r="Z135" s="74">
        <v>17047</v>
      </c>
      <c r="AA135" s="74">
        <v>17842</v>
      </c>
      <c r="AB135" s="74">
        <v>18403</v>
      </c>
      <c r="AC135" s="74"/>
      <c r="AD135" s="201">
        <v>21.6</v>
      </c>
      <c r="AE135" s="201">
        <v>21.2</v>
      </c>
      <c r="AF135" s="201">
        <v>20.6</v>
      </c>
      <c r="AG135" s="201">
        <v>21.8</v>
      </c>
      <c r="AH135" s="201">
        <v>21.1</v>
      </c>
      <c r="AI135" s="201">
        <v>21.5</v>
      </c>
      <c r="AJ135" s="201">
        <v>21.4</v>
      </c>
      <c r="AK135" s="201">
        <v>21.9</v>
      </c>
      <c r="AL135" s="201">
        <v>21.4</v>
      </c>
      <c r="AM135" s="201">
        <v>22.2</v>
      </c>
      <c r="AN135" s="201">
        <v>22.7</v>
      </c>
    </row>
    <row r="136" spans="1:41" x14ac:dyDescent="0.2">
      <c r="A136" s="30"/>
      <c r="B136" s="31"/>
      <c r="C136" s="51" t="s">
        <v>13</v>
      </c>
      <c r="D136" s="51" t="s">
        <v>49</v>
      </c>
      <c r="E136" s="52" t="s">
        <v>50</v>
      </c>
      <c r="F136" s="77">
        <v>10.446440209254201</v>
      </c>
      <c r="G136" s="77">
        <v>10.905519901724899</v>
      </c>
      <c r="H136" s="77">
        <v>10.205458494515799</v>
      </c>
      <c r="I136" s="77">
        <v>9.6464648599932801</v>
      </c>
      <c r="J136" s="77">
        <v>9.2228777358598304</v>
      </c>
      <c r="K136" s="77">
        <v>8.4221782656189408</v>
      </c>
      <c r="L136" s="77">
        <v>8.4904250899168208</v>
      </c>
      <c r="M136" s="77">
        <v>8.4302117093762003</v>
      </c>
      <c r="N136" s="65">
        <v>8.2889699325309607</v>
      </c>
      <c r="O136" s="77">
        <v>8.3877430893199207</v>
      </c>
      <c r="P136" s="77">
        <v>7.6911445369424296</v>
      </c>
      <c r="Q136" s="77"/>
      <c r="R136" s="74">
        <v>9054</v>
      </c>
      <c r="S136" s="201">
        <v>8964</v>
      </c>
      <c r="T136" s="201">
        <v>8832</v>
      </c>
      <c r="U136" s="225">
        <v>9558</v>
      </c>
      <c r="V136" s="225">
        <v>10210</v>
      </c>
      <c r="W136" s="225">
        <v>9947</v>
      </c>
      <c r="X136" s="225">
        <v>10349</v>
      </c>
      <c r="Y136" s="225">
        <v>10620</v>
      </c>
      <c r="Z136" s="74">
        <v>11404</v>
      </c>
      <c r="AA136" s="74">
        <v>12113</v>
      </c>
      <c r="AB136" s="74">
        <v>12712</v>
      </c>
      <c r="AC136" s="74"/>
      <c r="AD136" s="201">
        <v>22.6</v>
      </c>
      <c r="AE136" s="201">
        <v>22.1</v>
      </c>
      <c r="AF136" s="201">
        <v>21.8</v>
      </c>
      <c r="AG136" s="201">
        <v>22.4</v>
      </c>
      <c r="AH136" s="201">
        <v>23.5</v>
      </c>
      <c r="AI136" s="201">
        <v>23</v>
      </c>
      <c r="AJ136" s="201">
        <v>23</v>
      </c>
      <c r="AK136" s="201">
        <v>24.1</v>
      </c>
      <c r="AL136" s="201">
        <v>24.3</v>
      </c>
      <c r="AM136" s="201">
        <v>25</v>
      </c>
      <c r="AN136" s="201">
        <v>25.2</v>
      </c>
    </row>
    <row r="137" spans="1:41" x14ac:dyDescent="0.2">
      <c r="A137" s="28"/>
      <c r="B137" s="29"/>
      <c r="C137" s="51" t="s">
        <v>14</v>
      </c>
      <c r="D137" s="54" t="s">
        <v>51</v>
      </c>
      <c r="E137" s="57" t="s">
        <v>52</v>
      </c>
      <c r="F137" s="77">
        <v>188.56913341331901</v>
      </c>
      <c r="G137" s="77">
        <v>187.85167508659401</v>
      </c>
      <c r="H137" s="77">
        <v>185.59662655403801</v>
      </c>
      <c r="I137" s="77">
        <v>170.40951091702701</v>
      </c>
      <c r="J137" s="77">
        <v>162.728917426441</v>
      </c>
      <c r="K137" s="77">
        <v>160.378936250712</v>
      </c>
      <c r="L137" s="77">
        <v>156.22459306491299</v>
      </c>
      <c r="M137" s="77">
        <v>156.280271080033</v>
      </c>
      <c r="N137" s="65">
        <v>150.61684583015099</v>
      </c>
      <c r="O137" s="77">
        <v>147.33035530975999</v>
      </c>
      <c r="P137" s="77">
        <v>141.24551937240801</v>
      </c>
      <c r="Q137" s="77"/>
      <c r="R137" s="77" t="s">
        <v>677</v>
      </c>
      <c r="S137" s="77" t="s">
        <v>677</v>
      </c>
      <c r="T137" s="77" t="s">
        <v>677</v>
      </c>
      <c r="U137" s="77" t="s">
        <v>677</v>
      </c>
      <c r="V137" s="77" t="s">
        <v>677</v>
      </c>
      <c r="W137" s="77" t="s">
        <v>677</v>
      </c>
      <c r="X137" s="77" t="s">
        <v>677</v>
      </c>
      <c r="Y137" s="77" t="s">
        <v>677</v>
      </c>
      <c r="Z137" s="74" t="s">
        <v>677</v>
      </c>
      <c r="AA137" s="74" t="s">
        <v>677</v>
      </c>
      <c r="AB137" s="74" t="s">
        <v>677</v>
      </c>
      <c r="AC137" s="74"/>
      <c r="AD137" s="77" t="s">
        <v>677</v>
      </c>
      <c r="AE137" s="77" t="s">
        <v>677</v>
      </c>
      <c r="AF137" s="77" t="s">
        <v>677</v>
      </c>
      <c r="AG137" s="77" t="s">
        <v>677</v>
      </c>
      <c r="AH137" s="77" t="s">
        <v>677</v>
      </c>
      <c r="AI137" s="77" t="s">
        <v>677</v>
      </c>
      <c r="AJ137" s="77" t="s">
        <v>677</v>
      </c>
      <c r="AK137" s="77" t="s">
        <v>677</v>
      </c>
      <c r="AL137" s="129" t="s">
        <v>677</v>
      </c>
      <c r="AM137" s="129" t="s">
        <v>677</v>
      </c>
      <c r="AN137" s="129" t="s">
        <v>677</v>
      </c>
    </row>
    <row r="138" spans="1:41" x14ac:dyDescent="0.2">
      <c r="A138" s="32"/>
      <c r="B138" s="33"/>
      <c r="C138" s="51" t="s">
        <v>58</v>
      </c>
      <c r="D138" s="59" t="s">
        <v>56</v>
      </c>
      <c r="E138" s="60" t="s">
        <v>57</v>
      </c>
      <c r="F138" s="77" t="s">
        <v>677</v>
      </c>
      <c r="G138" s="77" t="s">
        <v>677</v>
      </c>
      <c r="H138" s="77" t="s">
        <v>677</v>
      </c>
      <c r="I138" s="77" t="s">
        <v>677</v>
      </c>
      <c r="J138" s="77" t="s">
        <v>677</v>
      </c>
      <c r="K138" s="77" t="s">
        <v>677</v>
      </c>
      <c r="L138" s="77" t="s">
        <v>677</v>
      </c>
      <c r="M138" s="77" t="s">
        <v>677</v>
      </c>
      <c r="N138" s="77" t="s">
        <v>677</v>
      </c>
      <c r="O138" s="77" t="s">
        <v>677</v>
      </c>
      <c r="P138" s="77" t="s">
        <v>677</v>
      </c>
      <c r="Q138" s="77"/>
      <c r="R138" s="74">
        <v>4412</v>
      </c>
      <c r="S138" s="74">
        <v>4378</v>
      </c>
      <c r="T138" s="201">
        <v>5272</v>
      </c>
      <c r="U138" s="201">
        <v>4600</v>
      </c>
      <c r="V138" s="201">
        <v>4380</v>
      </c>
      <c r="W138" s="225">
        <v>4431</v>
      </c>
      <c r="X138" s="225">
        <v>4485</v>
      </c>
      <c r="Y138" s="225">
        <v>4520</v>
      </c>
      <c r="Z138" s="74">
        <v>4858</v>
      </c>
      <c r="AA138" s="74">
        <v>5092</v>
      </c>
      <c r="AB138" s="74">
        <v>5321</v>
      </c>
      <c r="AC138" s="74"/>
      <c r="AD138" s="77" t="s">
        <v>677</v>
      </c>
      <c r="AE138" s="77" t="s">
        <v>677</v>
      </c>
      <c r="AF138" s="77" t="s">
        <v>677</v>
      </c>
      <c r="AG138" s="77" t="s">
        <v>677</v>
      </c>
      <c r="AH138" s="77" t="s">
        <v>677</v>
      </c>
      <c r="AI138" s="77" t="s">
        <v>677</v>
      </c>
      <c r="AJ138" s="77" t="s">
        <v>677</v>
      </c>
      <c r="AK138" s="77" t="s">
        <v>677</v>
      </c>
      <c r="AL138" s="129" t="s">
        <v>677</v>
      </c>
      <c r="AM138" s="129" t="s">
        <v>677</v>
      </c>
      <c r="AN138" s="129" t="s">
        <v>677</v>
      </c>
    </row>
    <row r="139" spans="1:41" x14ac:dyDescent="0.2">
      <c r="C139" s="51"/>
      <c r="F139" s="65"/>
      <c r="G139" s="65"/>
      <c r="H139" s="65"/>
      <c r="I139" s="65"/>
      <c r="J139" s="65"/>
      <c r="K139" s="65"/>
      <c r="L139" s="65"/>
      <c r="M139" s="77"/>
      <c r="N139" s="65"/>
      <c r="O139" s="77"/>
      <c r="P139" s="77"/>
      <c r="Q139" s="77"/>
      <c r="R139" s="77" t="s">
        <v>1051</v>
      </c>
      <c r="S139" s="77" t="s">
        <v>1051</v>
      </c>
      <c r="T139" s="77" t="s">
        <v>1051</v>
      </c>
      <c r="U139" s="77" t="s">
        <v>1051</v>
      </c>
      <c r="V139" s="77" t="s">
        <v>1051</v>
      </c>
      <c r="W139" s="77" t="s">
        <v>1051</v>
      </c>
      <c r="X139" s="77" t="s">
        <v>1051</v>
      </c>
      <c r="Y139" s="77" t="s">
        <v>1051</v>
      </c>
      <c r="Z139" s="77" t="s">
        <v>1051</v>
      </c>
      <c r="AA139" s="77" t="s">
        <v>1051</v>
      </c>
      <c r="AB139" s="77"/>
      <c r="AC139" s="77"/>
      <c r="AD139" s="77" t="s">
        <v>1051</v>
      </c>
      <c r="AE139" s="77" t="s">
        <v>1051</v>
      </c>
      <c r="AF139" s="77" t="s">
        <v>1051</v>
      </c>
      <c r="AG139" s="77" t="s">
        <v>1051</v>
      </c>
      <c r="AH139" s="77" t="s">
        <v>1051</v>
      </c>
      <c r="AI139" s="77" t="s">
        <v>1051</v>
      </c>
      <c r="AJ139" s="77" t="s">
        <v>1051</v>
      </c>
      <c r="AK139" s="77" t="s">
        <v>1051</v>
      </c>
      <c r="AL139" s="129" t="s">
        <v>1051</v>
      </c>
      <c r="AM139" s="129" t="s">
        <v>1051</v>
      </c>
    </row>
    <row r="140" spans="1:41" x14ac:dyDescent="0.2">
      <c r="A140" s="34" t="s">
        <v>33</v>
      </c>
      <c r="B140" s="35" t="s">
        <v>74</v>
      </c>
      <c r="C140" s="55" t="s">
        <v>81</v>
      </c>
      <c r="D140" s="61"/>
      <c r="E140" s="61"/>
      <c r="F140" s="78">
        <v>1708.6419351597085</v>
      </c>
      <c r="G140" s="78">
        <v>1732.564727796238</v>
      </c>
      <c r="H140" s="78">
        <v>1593.2140075775367</v>
      </c>
      <c r="I140" s="78">
        <v>1631.0395126799597</v>
      </c>
      <c r="J140" s="78">
        <v>1556.1367026743953</v>
      </c>
      <c r="K140" s="78">
        <v>1524.2232013279545</v>
      </c>
      <c r="L140" s="78">
        <v>1465.4708176630716</v>
      </c>
      <c r="M140" s="78">
        <v>1466.9349618408583</v>
      </c>
      <c r="N140" s="66">
        <v>1407.1941372162946</v>
      </c>
      <c r="O140" s="78">
        <v>1407.9895682383951</v>
      </c>
      <c r="P140" s="78">
        <v>1404.3485995997739</v>
      </c>
      <c r="Q140" s="78"/>
      <c r="R140" s="78">
        <v>80469</v>
      </c>
      <c r="S140" s="78">
        <v>76810</v>
      </c>
      <c r="T140" s="78">
        <v>84088</v>
      </c>
      <c r="U140" s="78">
        <v>85330</v>
      </c>
      <c r="V140" s="78">
        <v>87614</v>
      </c>
      <c r="W140" s="78">
        <v>87161</v>
      </c>
      <c r="X140" s="78">
        <v>88984</v>
      </c>
      <c r="Y140" s="78">
        <v>95099</v>
      </c>
      <c r="Z140" s="78">
        <v>99761</v>
      </c>
      <c r="AA140" s="78">
        <v>105787</v>
      </c>
      <c r="AB140" s="78">
        <v>111140</v>
      </c>
      <c r="AC140" s="78"/>
      <c r="AD140" s="78">
        <v>120.9</v>
      </c>
      <c r="AE140" s="78">
        <v>116.2</v>
      </c>
      <c r="AF140" s="78">
        <v>117.7</v>
      </c>
      <c r="AG140" s="78">
        <v>122.1</v>
      </c>
      <c r="AH140" s="78">
        <v>123.7</v>
      </c>
      <c r="AI140" s="78">
        <v>123.7</v>
      </c>
      <c r="AJ140" s="78">
        <v>124.5</v>
      </c>
      <c r="AK140" s="78">
        <v>125.9</v>
      </c>
      <c r="AL140" s="78">
        <v>127.1</v>
      </c>
      <c r="AM140" s="78">
        <v>128.9</v>
      </c>
      <c r="AN140" s="78">
        <v>131.1</v>
      </c>
    </row>
    <row r="141" spans="1:41" x14ac:dyDescent="0.2">
      <c r="A141" s="30"/>
      <c r="B141" s="31"/>
      <c r="C141" s="51" t="s">
        <v>11</v>
      </c>
      <c r="D141" s="51" t="s">
        <v>45</v>
      </c>
      <c r="E141" s="52" t="s">
        <v>46</v>
      </c>
      <c r="F141" s="77">
        <v>1141.71708261857</v>
      </c>
      <c r="G141" s="77">
        <v>1168.57436659789</v>
      </c>
      <c r="H141" s="77">
        <v>1030.9702532312799</v>
      </c>
      <c r="I141" s="77">
        <v>1099.19106056701</v>
      </c>
      <c r="J141" s="77">
        <v>1057.0375522823999</v>
      </c>
      <c r="K141" s="77">
        <v>1034.2739499505899</v>
      </c>
      <c r="L141" s="77">
        <v>994.94168990601099</v>
      </c>
      <c r="M141" s="77">
        <v>1000.57623534026</v>
      </c>
      <c r="N141" s="65">
        <v>962.96851794646705</v>
      </c>
      <c r="O141" s="77">
        <v>987.05897514975504</v>
      </c>
      <c r="P141" s="77">
        <v>1000.7230117632899</v>
      </c>
      <c r="Q141" s="77"/>
      <c r="R141" s="74">
        <v>26759</v>
      </c>
      <c r="S141" s="201">
        <v>23674</v>
      </c>
      <c r="T141" s="201">
        <v>28409</v>
      </c>
      <c r="U141" s="201">
        <v>27768</v>
      </c>
      <c r="V141" s="201">
        <v>27737</v>
      </c>
      <c r="W141" s="201">
        <v>26693</v>
      </c>
      <c r="X141" s="201">
        <v>26510</v>
      </c>
      <c r="Y141" s="201">
        <v>29683</v>
      </c>
      <c r="Z141" s="74">
        <v>30221</v>
      </c>
      <c r="AA141" s="74">
        <v>33216</v>
      </c>
      <c r="AB141" s="74">
        <v>35498</v>
      </c>
      <c r="AC141" s="77"/>
      <c r="AD141" s="201">
        <v>31.6</v>
      </c>
      <c r="AE141" s="201">
        <v>28.9</v>
      </c>
      <c r="AF141" s="201">
        <v>29.5</v>
      </c>
      <c r="AG141" s="201">
        <v>32.6</v>
      </c>
      <c r="AH141" s="201">
        <v>33</v>
      </c>
      <c r="AI141" s="201">
        <v>32.6</v>
      </c>
      <c r="AJ141" s="201">
        <v>32.1</v>
      </c>
      <c r="AK141" s="201">
        <v>31.6</v>
      </c>
      <c r="AL141" s="201">
        <v>30.5</v>
      </c>
      <c r="AM141" s="201">
        <v>31.1</v>
      </c>
      <c r="AN141" s="201">
        <v>31.7</v>
      </c>
    </row>
    <row r="142" spans="1:41" x14ac:dyDescent="0.2">
      <c r="A142" s="30"/>
      <c r="B142" s="31"/>
      <c r="C142" s="51" t="s">
        <v>12</v>
      </c>
      <c r="D142" s="51" t="s">
        <v>47</v>
      </c>
      <c r="E142" s="52" t="s">
        <v>48</v>
      </c>
      <c r="F142" s="77">
        <v>218.62678130702199</v>
      </c>
      <c r="G142" s="77">
        <v>215.532311922936</v>
      </c>
      <c r="H142" s="77">
        <v>221.891295420277</v>
      </c>
      <c r="I142" s="77">
        <v>214.19495986103701</v>
      </c>
      <c r="J142" s="77">
        <v>197.63089833453699</v>
      </c>
      <c r="K142" s="77">
        <v>190.299951127957</v>
      </c>
      <c r="L142" s="77">
        <v>177.405094247227</v>
      </c>
      <c r="M142" s="77">
        <v>173.9294077774</v>
      </c>
      <c r="N142" s="65">
        <v>161.95961471922999</v>
      </c>
      <c r="O142" s="77">
        <v>146.467695456813</v>
      </c>
      <c r="P142" s="77">
        <v>140.875978401672</v>
      </c>
      <c r="Q142" s="77"/>
      <c r="R142" s="74">
        <v>25244</v>
      </c>
      <c r="S142" s="201">
        <v>24820</v>
      </c>
      <c r="T142" s="201">
        <v>25938</v>
      </c>
      <c r="U142" s="201">
        <v>27175</v>
      </c>
      <c r="V142" s="201">
        <v>28250</v>
      </c>
      <c r="W142" s="201">
        <v>28985</v>
      </c>
      <c r="X142" s="201">
        <v>30293</v>
      </c>
      <c r="Y142" s="201">
        <v>31782</v>
      </c>
      <c r="Z142" s="74">
        <v>33814</v>
      </c>
      <c r="AA142" s="74">
        <v>35214</v>
      </c>
      <c r="AB142" s="74">
        <v>36456</v>
      </c>
      <c r="AC142" s="77"/>
      <c r="AD142" s="201">
        <v>38.700000000000003</v>
      </c>
      <c r="AE142" s="201">
        <v>37.700000000000003</v>
      </c>
      <c r="AF142" s="201">
        <v>38.4</v>
      </c>
      <c r="AG142" s="201">
        <v>38.9</v>
      </c>
      <c r="AH142" s="201">
        <v>39.9</v>
      </c>
      <c r="AI142" s="201">
        <v>40.200000000000003</v>
      </c>
      <c r="AJ142" s="201">
        <v>40.700000000000003</v>
      </c>
      <c r="AK142" s="201">
        <v>42.1</v>
      </c>
      <c r="AL142" s="201">
        <v>43.5</v>
      </c>
      <c r="AM142" s="201">
        <v>44.2</v>
      </c>
      <c r="AN142" s="201">
        <v>45.1</v>
      </c>
    </row>
    <row r="143" spans="1:41" x14ac:dyDescent="0.2">
      <c r="A143" s="30"/>
      <c r="B143" s="31"/>
      <c r="C143" s="51" t="s">
        <v>13</v>
      </c>
      <c r="D143" s="51" t="s">
        <v>49</v>
      </c>
      <c r="E143" s="52" t="s">
        <v>50</v>
      </c>
      <c r="F143" s="77">
        <v>18.5140571242836</v>
      </c>
      <c r="G143" s="77">
        <v>19.589520871377701</v>
      </c>
      <c r="H143" s="77">
        <v>19.155671088764802</v>
      </c>
      <c r="I143" s="77">
        <v>18.027847587532701</v>
      </c>
      <c r="J143" s="77">
        <v>17.7629900498914</v>
      </c>
      <c r="K143" s="77">
        <v>16.596653362016401</v>
      </c>
      <c r="L143" s="77">
        <v>16.128318967465798</v>
      </c>
      <c r="M143" s="77">
        <v>15.433911435158199</v>
      </c>
      <c r="N143" s="65">
        <v>15.211407033137601</v>
      </c>
      <c r="O143" s="77">
        <v>14.796249352277901</v>
      </c>
      <c r="P143" s="77">
        <v>13.4910342596572</v>
      </c>
      <c r="Q143" s="77"/>
      <c r="R143" s="74">
        <v>19723</v>
      </c>
      <c r="S143" s="201">
        <v>19640</v>
      </c>
      <c r="T143" s="201">
        <v>20245</v>
      </c>
      <c r="U143" s="201">
        <v>21012</v>
      </c>
      <c r="V143" s="201">
        <v>22149</v>
      </c>
      <c r="W143" s="201">
        <v>22145</v>
      </c>
      <c r="X143" s="201">
        <v>22814</v>
      </c>
      <c r="Y143" s="201">
        <v>23545</v>
      </c>
      <c r="Z143" s="74">
        <v>25089</v>
      </c>
      <c r="AA143" s="74">
        <v>26058</v>
      </c>
      <c r="AB143" s="74">
        <v>27277</v>
      </c>
      <c r="AC143" s="77"/>
      <c r="AD143" s="201">
        <v>50.6</v>
      </c>
      <c r="AE143" s="201">
        <v>49.6</v>
      </c>
      <c r="AF143" s="201">
        <v>49.8</v>
      </c>
      <c r="AG143" s="201">
        <v>50.6</v>
      </c>
      <c r="AH143" s="201">
        <v>50.8</v>
      </c>
      <c r="AI143" s="201">
        <v>50.9</v>
      </c>
      <c r="AJ143" s="201">
        <v>51.7</v>
      </c>
      <c r="AK143" s="201">
        <v>52.2</v>
      </c>
      <c r="AL143" s="201">
        <v>53.1</v>
      </c>
      <c r="AM143" s="201">
        <v>53.6</v>
      </c>
      <c r="AN143" s="201">
        <v>54.3</v>
      </c>
    </row>
    <row r="144" spans="1:41" x14ac:dyDescent="0.2">
      <c r="A144" s="28"/>
      <c r="B144" s="29"/>
      <c r="C144" s="51" t="s">
        <v>14</v>
      </c>
      <c r="D144" s="54" t="s">
        <v>51</v>
      </c>
      <c r="E144" s="57" t="s">
        <v>52</v>
      </c>
      <c r="F144" s="77">
        <v>329.78401410983298</v>
      </c>
      <c r="G144" s="77">
        <v>328.86852840403401</v>
      </c>
      <c r="H144" s="77">
        <v>321.19678783721503</v>
      </c>
      <c r="I144" s="77">
        <v>299.62564466437999</v>
      </c>
      <c r="J144" s="77">
        <v>283.705262007567</v>
      </c>
      <c r="K144" s="77">
        <v>283.05264688739101</v>
      </c>
      <c r="L144" s="77">
        <v>276.99571454236798</v>
      </c>
      <c r="M144" s="77">
        <v>276.99540728803998</v>
      </c>
      <c r="N144" s="65">
        <v>267.05459751746002</v>
      </c>
      <c r="O144" s="77">
        <v>259.66664827954901</v>
      </c>
      <c r="P144" s="77">
        <v>249.25857517515499</v>
      </c>
      <c r="Q144" s="77"/>
      <c r="R144" s="77" t="s">
        <v>677</v>
      </c>
      <c r="S144" s="77" t="s">
        <v>677</v>
      </c>
      <c r="T144" s="77" t="s">
        <v>677</v>
      </c>
      <c r="U144" s="77" t="s">
        <v>677</v>
      </c>
      <c r="V144" s="77" t="s">
        <v>677</v>
      </c>
      <c r="W144" s="77" t="s">
        <v>677</v>
      </c>
      <c r="X144" s="77" t="s">
        <v>677</v>
      </c>
      <c r="Y144" s="77" t="s">
        <v>677</v>
      </c>
      <c r="Z144" s="74" t="s">
        <v>677</v>
      </c>
      <c r="AA144" s="74" t="s">
        <v>677</v>
      </c>
      <c r="AB144" s="74" t="s">
        <v>677</v>
      </c>
      <c r="AC144" s="77"/>
      <c r="AD144" s="77" t="s">
        <v>677</v>
      </c>
      <c r="AE144" s="77" t="s">
        <v>677</v>
      </c>
      <c r="AF144" s="77" t="s">
        <v>677</v>
      </c>
      <c r="AG144" s="77" t="s">
        <v>677</v>
      </c>
      <c r="AH144" s="77" t="s">
        <v>677</v>
      </c>
      <c r="AI144" s="77" t="s">
        <v>677</v>
      </c>
      <c r="AJ144" s="77" t="s">
        <v>677</v>
      </c>
      <c r="AK144" s="77" t="s">
        <v>677</v>
      </c>
      <c r="AL144" s="129" t="s">
        <v>677</v>
      </c>
      <c r="AM144" s="129" t="s">
        <v>677</v>
      </c>
      <c r="AN144" s="129" t="s">
        <v>677</v>
      </c>
    </row>
    <row r="145" spans="1:40" x14ac:dyDescent="0.2">
      <c r="A145" s="32"/>
      <c r="B145" s="33"/>
      <c r="C145" s="51" t="s">
        <v>58</v>
      </c>
      <c r="D145" s="59" t="s">
        <v>56</v>
      </c>
      <c r="E145" s="60" t="s">
        <v>57</v>
      </c>
      <c r="F145" s="77" t="s">
        <v>677</v>
      </c>
      <c r="G145" s="77" t="s">
        <v>677</v>
      </c>
      <c r="H145" s="77" t="s">
        <v>677</v>
      </c>
      <c r="I145" s="77" t="s">
        <v>677</v>
      </c>
      <c r="J145" s="77" t="s">
        <v>677</v>
      </c>
      <c r="K145" s="77" t="s">
        <v>677</v>
      </c>
      <c r="L145" s="77" t="s">
        <v>677</v>
      </c>
      <c r="M145" s="77" t="s">
        <v>677</v>
      </c>
      <c r="N145" s="77" t="s">
        <v>677</v>
      </c>
      <c r="O145" s="77" t="s">
        <v>677</v>
      </c>
      <c r="P145" s="77" t="s">
        <v>677</v>
      </c>
      <c r="Q145" s="77"/>
      <c r="R145" s="74">
        <v>8743</v>
      </c>
      <c r="S145" s="201">
        <v>8676</v>
      </c>
      <c r="T145" s="201">
        <v>9496</v>
      </c>
      <c r="U145" s="225">
        <v>9375</v>
      </c>
      <c r="V145" s="225">
        <v>9478</v>
      </c>
      <c r="W145" s="201">
        <v>9338</v>
      </c>
      <c r="X145" s="201">
        <v>9367</v>
      </c>
      <c r="Y145" s="201">
        <v>10089</v>
      </c>
      <c r="Z145" s="74">
        <v>10637</v>
      </c>
      <c r="AA145" s="74">
        <v>11299</v>
      </c>
      <c r="AB145" s="74">
        <v>11909</v>
      </c>
      <c r="AC145" s="77"/>
      <c r="AD145" s="77" t="s">
        <v>677</v>
      </c>
      <c r="AE145" s="77" t="s">
        <v>677</v>
      </c>
      <c r="AF145" s="77" t="s">
        <v>677</v>
      </c>
      <c r="AG145" s="77" t="s">
        <v>677</v>
      </c>
      <c r="AH145" s="77" t="s">
        <v>677</v>
      </c>
      <c r="AI145" s="77" t="s">
        <v>677</v>
      </c>
      <c r="AJ145" s="77" t="s">
        <v>677</v>
      </c>
      <c r="AK145" s="77" t="s">
        <v>677</v>
      </c>
      <c r="AL145" s="129" t="s">
        <v>677</v>
      </c>
      <c r="AM145" s="129" t="s">
        <v>677</v>
      </c>
      <c r="AN145" s="129" t="s">
        <v>677</v>
      </c>
    </row>
    <row r="146" spans="1:40" x14ac:dyDescent="0.2">
      <c r="C146" s="51"/>
      <c r="F146" s="65"/>
      <c r="G146" s="65"/>
      <c r="H146" s="65"/>
      <c r="I146" s="65"/>
      <c r="J146" s="65"/>
      <c r="K146" s="65"/>
      <c r="L146" s="65"/>
      <c r="M146" s="77"/>
      <c r="N146" s="65"/>
      <c r="O146" s="77"/>
      <c r="P146" s="77"/>
      <c r="Q146" s="77"/>
      <c r="R146" s="77" t="s">
        <v>1051</v>
      </c>
      <c r="S146" s="77" t="s">
        <v>1051</v>
      </c>
      <c r="T146" s="77" t="s">
        <v>1051</v>
      </c>
      <c r="U146" s="77" t="s">
        <v>1051</v>
      </c>
      <c r="V146" s="77" t="s">
        <v>1051</v>
      </c>
      <c r="W146" s="77" t="s">
        <v>1051</v>
      </c>
      <c r="X146" s="77" t="s">
        <v>1051</v>
      </c>
      <c r="Y146" s="77" t="s">
        <v>1051</v>
      </c>
      <c r="Z146" s="77" t="s">
        <v>1051</v>
      </c>
      <c r="AA146" s="77" t="s">
        <v>1051</v>
      </c>
      <c r="AB146" s="77"/>
      <c r="AC146" s="77"/>
      <c r="AD146" s="77" t="s">
        <v>1051</v>
      </c>
      <c r="AE146" s="77" t="s">
        <v>1051</v>
      </c>
      <c r="AF146" s="77" t="s">
        <v>1051</v>
      </c>
      <c r="AG146" s="77" t="s">
        <v>1051</v>
      </c>
      <c r="AH146" s="77" t="s">
        <v>1051</v>
      </c>
      <c r="AI146" s="77" t="s">
        <v>1051</v>
      </c>
      <c r="AJ146" s="77" t="s">
        <v>1051</v>
      </c>
      <c r="AK146" s="77" t="s">
        <v>1051</v>
      </c>
      <c r="AL146" s="129" t="s">
        <v>1051</v>
      </c>
      <c r="AM146" s="129" t="s">
        <v>1051</v>
      </c>
    </row>
    <row r="147" spans="1:40" x14ac:dyDescent="0.2">
      <c r="A147" s="34" t="s">
        <v>34</v>
      </c>
      <c r="B147" s="35" t="s">
        <v>75</v>
      </c>
      <c r="C147" s="55" t="s">
        <v>81</v>
      </c>
      <c r="D147" s="61"/>
      <c r="E147" s="61"/>
      <c r="F147" s="78">
        <v>5909.452188341902</v>
      </c>
      <c r="G147" s="78">
        <v>4729.6255717314198</v>
      </c>
      <c r="H147" s="78">
        <v>6094.5092134009255</v>
      </c>
      <c r="I147" s="78">
        <v>5863.2949104878035</v>
      </c>
      <c r="J147" s="78">
        <v>5608.6765815327935</v>
      </c>
      <c r="K147" s="78">
        <v>5419.9436741322897</v>
      </c>
      <c r="L147" s="78">
        <v>5341.7167411168502</v>
      </c>
      <c r="M147" s="78">
        <v>4762.233114500088</v>
      </c>
      <c r="N147" s="66">
        <v>5554.1562785788728</v>
      </c>
      <c r="O147" s="78">
        <v>5879.3119484412755</v>
      </c>
      <c r="P147" s="78">
        <v>5229.3023388728752</v>
      </c>
      <c r="Q147" s="78"/>
      <c r="R147" s="78">
        <v>94519</v>
      </c>
      <c r="S147" s="78">
        <v>78511</v>
      </c>
      <c r="T147" s="78">
        <v>103146</v>
      </c>
      <c r="U147" s="78">
        <v>105290</v>
      </c>
      <c r="V147" s="78">
        <v>102092</v>
      </c>
      <c r="W147" s="78">
        <v>101358</v>
      </c>
      <c r="X147" s="78">
        <v>100934</v>
      </c>
      <c r="Y147" s="78">
        <v>101030</v>
      </c>
      <c r="Z147" s="78">
        <v>104983</v>
      </c>
      <c r="AA147" s="78">
        <v>117615</v>
      </c>
      <c r="AB147" s="78">
        <v>122936</v>
      </c>
      <c r="AC147" s="78"/>
      <c r="AD147" s="78">
        <v>115.3</v>
      </c>
      <c r="AE147" s="78">
        <v>111.9</v>
      </c>
      <c r="AF147" s="78">
        <v>114.2</v>
      </c>
      <c r="AG147" s="78">
        <v>116.2</v>
      </c>
      <c r="AH147" s="78">
        <v>118.7</v>
      </c>
      <c r="AI147" s="78">
        <v>121.3</v>
      </c>
      <c r="AJ147" s="78">
        <v>120.1</v>
      </c>
      <c r="AK147" s="78">
        <v>119.9</v>
      </c>
      <c r="AL147" s="78">
        <v>120.8</v>
      </c>
      <c r="AM147" s="78">
        <v>121.5</v>
      </c>
      <c r="AN147" s="78">
        <v>123.2</v>
      </c>
    </row>
    <row r="148" spans="1:40" x14ac:dyDescent="0.2">
      <c r="A148" s="30"/>
      <c r="B148" s="31"/>
      <c r="C148" s="51" t="s">
        <v>11</v>
      </c>
      <c r="D148" s="51" t="s">
        <v>45</v>
      </c>
      <c r="E148" s="52" t="s">
        <v>46</v>
      </c>
      <c r="F148" s="77">
        <v>5262.36605445239</v>
      </c>
      <c r="G148" s="77">
        <v>4085.2872377418898</v>
      </c>
      <c r="H148" s="77">
        <v>5463.9095535547804</v>
      </c>
      <c r="I148" s="77">
        <v>5261.9961241288001</v>
      </c>
      <c r="J148" s="77">
        <v>5052.6420145533903</v>
      </c>
      <c r="K148" s="77">
        <v>4880.1254513488102</v>
      </c>
      <c r="L148" s="77">
        <v>4808.9614056725604</v>
      </c>
      <c r="M148" s="77">
        <v>4227.38590784179</v>
      </c>
      <c r="N148" s="65">
        <v>5056.1370929858504</v>
      </c>
      <c r="O148" s="77">
        <v>5382.8581059418802</v>
      </c>
      <c r="P148" s="77">
        <v>4765.7063021951899</v>
      </c>
      <c r="Q148" s="77"/>
      <c r="R148" s="74">
        <v>38418</v>
      </c>
      <c r="S148" s="74">
        <v>24416</v>
      </c>
      <c r="T148" s="201">
        <v>43947</v>
      </c>
      <c r="U148" s="225">
        <v>44520</v>
      </c>
      <c r="V148" s="225">
        <v>39716</v>
      </c>
      <c r="W148" s="74">
        <v>37710</v>
      </c>
      <c r="X148" s="74">
        <v>34794</v>
      </c>
      <c r="Y148" s="74">
        <v>33400</v>
      </c>
      <c r="Z148" s="74">
        <v>33880</v>
      </c>
      <c r="AA148" s="74">
        <v>42156</v>
      </c>
      <c r="AB148" s="74">
        <v>44549</v>
      </c>
      <c r="AC148" s="74"/>
      <c r="AD148" s="201">
        <v>29.7</v>
      </c>
      <c r="AE148" s="201">
        <v>28.9</v>
      </c>
      <c r="AF148" s="201">
        <v>30.6</v>
      </c>
      <c r="AG148" s="201">
        <v>32.1</v>
      </c>
      <c r="AH148" s="201">
        <v>32.6</v>
      </c>
      <c r="AI148" s="201">
        <v>33.299999999999997</v>
      </c>
      <c r="AJ148" s="201">
        <v>33.1</v>
      </c>
      <c r="AK148" s="201">
        <v>31.9</v>
      </c>
      <c r="AL148" s="201">
        <v>30.8</v>
      </c>
      <c r="AM148" s="201">
        <v>31.6</v>
      </c>
      <c r="AN148" s="201">
        <v>31.8</v>
      </c>
    </row>
    <row r="149" spans="1:40" x14ac:dyDescent="0.2">
      <c r="A149" s="30"/>
      <c r="B149" s="31"/>
      <c r="C149" s="51" t="s">
        <v>12</v>
      </c>
      <c r="D149" s="51" t="s">
        <v>47</v>
      </c>
      <c r="E149" s="52" t="s">
        <v>48</v>
      </c>
      <c r="F149" s="77">
        <v>223.10131650240299</v>
      </c>
      <c r="G149" s="77">
        <v>202.789711202728</v>
      </c>
      <c r="H149" s="77">
        <v>208.66458564264599</v>
      </c>
      <c r="I149" s="77">
        <v>202.38023463290301</v>
      </c>
      <c r="J149" s="77">
        <v>182.195418857612</v>
      </c>
      <c r="K149" s="77">
        <v>174.47224173992399</v>
      </c>
      <c r="L149" s="77">
        <v>174.366416213451</v>
      </c>
      <c r="M149" s="77">
        <v>171.11446060909199</v>
      </c>
      <c r="N149" s="65">
        <v>154.38443129030099</v>
      </c>
      <c r="O149" s="77">
        <v>158.816971582175</v>
      </c>
      <c r="P149" s="77">
        <v>144.711741794055</v>
      </c>
      <c r="Q149" s="77"/>
      <c r="R149" s="74">
        <v>24521</v>
      </c>
      <c r="S149" s="201">
        <v>24518</v>
      </c>
      <c r="T149" s="201">
        <v>25829</v>
      </c>
      <c r="U149" s="225">
        <v>26953</v>
      </c>
      <c r="V149" s="225">
        <v>28440</v>
      </c>
      <c r="W149" s="74">
        <v>29317</v>
      </c>
      <c r="X149" s="74">
        <v>31444</v>
      </c>
      <c r="Y149" s="74">
        <v>32388</v>
      </c>
      <c r="Z149" s="74">
        <v>33884</v>
      </c>
      <c r="AA149" s="74">
        <v>36083</v>
      </c>
      <c r="AB149" s="74">
        <v>37197</v>
      </c>
      <c r="AC149" s="74"/>
      <c r="AD149" s="201">
        <v>37</v>
      </c>
      <c r="AE149" s="201">
        <v>36.4</v>
      </c>
      <c r="AF149" s="201">
        <v>36.6</v>
      </c>
      <c r="AG149" s="201">
        <v>37.700000000000003</v>
      </c>
      <c r="AH149" s="201">
        <v>39.200000000000003</v>
      </c>
      <c r="AI149" s="201">
        <v>39.799999999999997</v>
      </c>
      <c r="AJ149" s="201">
        <v>40.200000000000003</v>
      </c>
      <c r="AK149" s="201">
        <v>40.700000000000003</v>
      </c>
      <c r="AL149" s="201">
        <v>41.6</v>
      </c>
      <c r="AM149" s="201">
        <v>42</v>
      </c>
      <c r="AN149" s="201">
        <v>43</v>
      </c>
    </row>
    <row r="150" spans="1:40" x14ac:dyDescent="0.2">
      <c r="A150" s="30"/>
      <c r="B150" s="31"/>
      <c r="C150" s="51" t="s">
        <v>13</v>
      </c>
      <c r="D150" s="51" t="s">
        <v>49</v>
      </c>
      <c r="E150" s="52" t="s">
        <v>50</v>
      </c>
      <c r="F150" s="77">
        <v>46.869101043470302</v>
      </c>
      <c r="G150" s="77">
        <v>64.930203929121802</v>
      </c>
      <c r="H150" s="77">
        <v>52.104139818101999</v>
      </c>
      <c r="I150" s="77">
        <v>54.044640619190297</v>
      </c>
      <c r="J150" s="77">
        <v>48.1692879136248</v>
      </c>
      <c r="K150" s="77">
        <v>44.462040317847503</v>
      </c>
      <c r="L150" s="77">
        <v>46.022672906377402</v>
      </c>
      <c r="M150" s="77">
        <v>52.158099180109502</v>
      </c>
      <c r="N150" s="65">
        <v>46.7660061416735</v>
      </c>
      <c r="O150" s="77">
        <v>48.995592303227902</v>
      </c>
      <c r="P150" s="77">
        <v>44.032495776376798</v>
      </c>
      <c r="Q150" s="77"/>
      <c r="R150" s="74">
        <v>20998</v>
      </c>
      <c r="S150" s="74">
        <v>20822</v>
      </c>
      <c r="T150" s="74">
        <v>21179</v>
      </c>
      <c r="U150" s="74">
        <v>21621</v>
      </c>
      <c r="V150" s="74">
        <v>22398</v>
      </c>
      <c r="W150" s="74">
        <v>23086</v>
      </c>
      <c r="X150" s="74">
        <v>23774</v>
      </c>
      <c r="Y150" s="74">
        <v>24444</v>
      </c>
      <c r="Z150" s="74">
        <v>25944</v>
      </c>
      <c r="AA150" s="74">
        <v>26450</v>
      </c>
      <c r="AB150" s="74">
        <v>27687</v>
      </c>
      <c r="AC150" s="74"/>
      <c r="AD150" s="201">
        <v>48.6</v>
      </c>
      <c r="AE150" s="201">
        <v>46.6</v>
      </c>
      <c r="AF150" s="201">
        <v>47</v>
      </c>
      <c r="AG150" s="201">
        <v>46.4</v>
      </c>
      <c r="AH150" s="201">
        <v>46.9</v>
      </c>
      <c r="AI150" s="201">
        <v>48.2</v>
      </c>
      <c r="AJ150" s="201">
        <v>46.8</v>
      </c>
      <c r="AK150" s="201">
        <v>47.3</v>
      </c>
      <c r="AL150" s="201">
        <v>48.4</v>
      </c>
      <c r="AM150" s="201">
        <v>47.9</v>
      </c>
      <c r="AN150" s="201">
        <v>48.4</v>
      </c>
    </row>
    <row r="151" spans="1:40" x14ac:dyDescent="0.2">
      <c r="A151" s="28"/>
      <c r="B151" s="29"/>
      <c r="C151" s="51" t="s">
        <v>14</v>
      </c>
      <c r="D151" s="54" t="s">
        <v>51</v>
      </c>
      <c r="E151" s="57" t="s">
        <v>52</v>
      </c>
      <c r="F151" s="77">
        <v>377.11571634363798</v>
      </c>
      <c r="G151" s="77">
        <v>376.61841885768098</v>
      </c>
      <c r="H151" s="77">
        <v>369.83093438539697</v>
      </c>
      <c r="I151" s="77">
        <v>344.87391110690999</v>
      </c>
      <c r="J151" s="77">
        <v>325.66986020816699</v>
      </c>
      <c r="K151" s="77">
        <v>320.88394072570702</v>
      </c>
      <c r="L151" s="77">
        <v>312.366246324462</v>
      </c>
      <c r="M151" s="77">
        <v>311.57464686909702</v>
      </c>
      <c r="N151" s="65">
        <v>296.86874816104802</v>
      </c>
      <c r="O151" s="77">
        <v>288.64127861399299</v>
      </c>
      <c r="P151" s="77">
        <v>274.85179910725299</v>
      </c>
      <c r="Q151" s="77"/>
      <c r="R151" s="77" t="s">
        <v>677</v>
      </c>
      <c r="S151" s="77" t="s">
        <v>677</v>
      </c>
      <c r="T151" s="77" t="s">
        <v>677</v>
      </c>
      <c r="U151" s="77" t="s">
        <v>677</v>
      </c>
      <c r="V151" s="77" t="s">
        <v>677</v>
      </c>
      <c r="W151" s="77" t="s">
        <v>677</v>
      </c>
      <c r="X151" s="77" t="s">
        <v>677</v>
      </c>
      <c r="Y151" s="77" t="s">
        <v>677</v>
      </c>
      <c r="Z151" s="74" t="s">
        <v>677</v>
      </c>
      <c r="AA151" s="74" t="s">
        <v>677</v>
      </c>
      <c r="AB151" s="74" t="s">
        <v>677</v>
      </c>
      <c r="AC151" s="74"/>
      <c r="AD151" s="77" t="s">
        <v>677</v>
      </c>
      <c r="AE151" s="77" t="s">
        <v>677</v>
      </c>
      <c r="AF151" s="77" t="s">
        <v>677</v>
      </c>
      <c r="AG151" s="77" t="s">
        <v>677</v>
      </c>
      <c r="AH151" s="77" t="s">
        <v>677</v>
      </c>
      <c r="AI151" s="77" t="s">
        <v>677</v>
      </c>
      <c r="AJ151" s="77" t="s">
        <v>677</v>
      </c>
      <c r="AK151" s="77" t="s">
        <v>677</v>
      </c>
      <c r="AL151" s="129" t="s">
        <v>677</v>
      </c>
      <c r="AM151" s="129" t="s">
        <v>677</v>
      </c>
      <c r="AN151" s="129" t="s">
        <v>677</v>
      </c>
    </row>
    <row r="152" spans="1:40" x14ac:dyDescent="0.2">
      <c r="A152" s="32"/>
      <c r="B152" s="33"/>
      <c r="C152" s="51" t="s">
        <v>58</v>
      </c>
      <c r="D152" s="59" t="s">
        <v>56</v>
      </c>
      <c r="E152" s="60" t="s">
        <v>57</v>
      </c>
      <c r="F152" s="77" t="s">
        <v>677</v>
      </c>
      <c r="G152" s="77" t="s">
        <v>677</v>
      </c>
      <c r="H152" s="77" t="s">
        <v>677</v>
      </c>
      <c r="I152" s="77" t="s">
        <v>677</v>
      </c>
      <c r="J152" s="77" t="s">
        <v>677</v>
      </c>
      <c r="K152" s="77" t="s">
        <v>677</v>
      </c>
      <c r="L152" s="77" t="s">
        <v>677</v>
      </c>
      <c r="M152" s="77" t="s">
        <v>677</v>
      </c>
      <c r="N152" s="77" t="s">
        <v>677</v>
      </c>
      <c r="O152" s="77" t="s">
        <v>677</v>
      </c>
      <c r="P152" s="77" t="s">
        <v>677</v>
      </c>
      <c r="Q152" s="77"/>
      <c r="R152" s="74">
        <v>10582</v>
      </c>
      <c r="S152" s="201">
        <v>8755</v>
      </c>
      <c r="T152" s="201">
        <v>12191</v>
      </c>
      <c r="U152" s="201">
        <v>12196</v>
      </c>
      <c r="V152" s="201">
        <v>11538</v>
      </c>
      <c r="W152" s="74">
        <v>11245</v>
      </c>
      <c r="X152" s="74">
        <v>10922</v>
      </c>
      <c r="Y152" s="74">
        <v>10798</v>
      </c>
      <c r="Z152" s="74">
        <v>11275</v>
      </c>
      <c r="AA152" s="74">
        <v>12926</v>
      </c>
      <c r="AB152" s="74">
        <v>13503</v>
      </c>
      <c r="AC152" s="74"/>
      <c r="AD152" s="77" t="s">
        <v>677</v>
      </c>
      <c r="AE152" s="77" t="s">
        <v>677</v>
      </c>
      <c r="AF152" s="77" t="s">
        <v>677</v>
      </c>
      <c r="AG152" s="77" t="s">
        <v>677</v>
      </c>
      <c r="AH152" s="77" t="s">
        <v>677</v>
      </c>
      <c r="AI152" s="77" t="s">
        <v>677</v>
      </c>
      <c r="AJ152" s="77" t="s">
        <v>677</v>
      </c>
      <c r="AK152" s="77" t="s">
        <v>677</v>
      </c>
      <c r="AL152" s="129" t="s">
        <v>677</v>
      </c>
      <c r="AM152" s="129" t="s">
        <v>677</v>
      </c>
      <c r="AN152" s="129" t="s">
        <v>677</v>
      </c>
    </row>
    <row r="153" spans="1:40" x14ac:dyDescent="0.2">
      <c r="C153" s="51"/>
      <c r="F153" s="65"/>
      <c r="G153" s="65"/>
      <c r="H153" s="65"/>
      <c r="I153" s="65"/>
      <c r="J153" s="65"/>
      <c r="K153" s="65"/>
      <c r="L153" s="65"/>
      <c r="M153" s="77"/>
      <c r="N153" s="65"/>
      <c r="O153" s="77"/>
      <c r="P153" s="77"/>
      <c r="Q153" s="77"/>
      <c r="R153" s="77" t="s">
        <v>1051</v>
      </c>
      <c r="S153" s="77" t="s">
        <v>1051</v>
      </c>
      <c r="T153" s="77" t="s">
        <v>1051</v>
      </c>
      <c r="U153" s="77" t="s">
        <v>1051</v>
      </c>
      <c r="V153" s="77" t="s">
        <v>1051</v>
      </c>
      <c r="W153" s="77" t="s">
        <v>1051</v>
      </c>
      <c r="X153" s="77" t="s">
        <v>1051</v>
      </c>
      <c r="Y153" s="77" t="s">
        <v>1051</v>
      </c>
      <c r="Z153" s="74" t="s">
        <v>1051</v>
      </c>
      <c r="AA153" s="74" t="s">
        <v>1051</v>
      </c>
      <c r="AB153" s="74"/>
      <c r="AC153" s="74"/>
      <c r="AD153" s="77" t="s">
        <v>1051</v>
      </c>
      <c r="AE153" s="77" t="s">
        <v>1051</v>
      </c>
      <c r="AF153" s="77" t="s">
        <v>1051</v>
      </c>
      <c r="AG153" s="77" t="s">
        <v>1051</v>
      </c>
      <c r="AH153" s="77" t="s">
        <v>1051</v>
      </c>
      <c r="AI153" s="77" t="s">
        <v>1051</v>
      </c>
      <c r="AJ153" s="77" t="s">
        <v>1051</v>
      </c>
      <c r="AK153" s="77" t="s">
        <v>1051</v>
      </c>
      <c r="AL153" s="129" t="s">
        <v>1051</v>
      </c>
      <c r="AM153" s="129" t="s">
        <v>1051</v>
      </c>
    </row>
    <row r="154" spans="1:40" x14ac:dyDescent="0.2">
      <c r="C154" s="51"/>
      <c r="F154" s="65"/>
      <c r="G154" s="65"/>
      <c r="H154" s="65"/>
      <c r="I154" s="65"/>
      <c r="J154" s="65"/>
      <c r="K154" s="65"/>
      <c r="L154" s="65"/>
      <c r="M154" s="77"/>
      <c r="N154" s="65"/>
      <c r="O154" s="77"/>
      <c r="P154" s="77"/>
      <c r="Q154" s="77"/>
      <c r="R154" s="77" t="s">
        <v>1051</v>
      </c>
      <c r="S154" s="77" t="s">
        <v>1051</v>
      </c>
      <c r="T154" s="77" t="s">
        <v>1051</v>
      </c>
      <c r="U154" s="77" t="s">
        <v>1051</v>
      </c>
      <c r="V154" s="77" t="s">
        <v>1051</v>
      </c>
      <c r="W154" s="77" t="s">
        <v>1051</v>
      </c>
      <c r="X154" s="77" t="s">
        <v>1051</v>
      </c>
      <c r="Y154" s="77" t="s">
        <v>1051</v>
      </c>
      <c r="Z154" s="74" t="s">
        <v>1051</v>
      </c>
      <c r="AA154" s="74" t="s">
        <v>1051</v>
      </c>
      <c r="AB154" s="74"/>
      <c r="AC154" s="74"/>
      <c r="AD154" s="77" t="s">
        <v>1051</v>
      </c>
      <c r="AE154" s="77" t="s">
        <v>1051</v>
      </c>
      <c r="AF154" s="77" t="s">
        <v>1051</v>
      </c>
      <c r="AG154" s="77" t="s">
        <v>1051</v>
      </c>
      <c r="AH154" s="77" t="s">
        <v>1051</v>
      </c>
      <c r="AI154" s="77" t="s">
        <v>1051</v>
      </c>
      <c r="AJ154" s="77" t="s">
        <v>1051</v>
      </c>
      <c r="AK154" s="77" t="s">
        <v>1051</v>
      </c>
      <c r="AL154" s="129" t="s">
        <v>1051</v>
      </c>
      <c r="AM154" s="129" t="s">
        <v>1051</v>
      </c>
    </row>
    <row r="155" spans="1:40" x14ac:dyDescent="0.2">
      <c r="A155" s="46" t="s">
        <v>76</v>
      </c>
      <c r="B155" s="45" t="s">
        <v>77</v>
      </c>
      <c r="C155" s="51"/>
      <c r="D155" s="56"/>
      <c r="E155" s="56"/>
      <c r="F155" s="77"/>
      <c r="G155" s="77"/>
      <c r="H155" s="77"/>
      <c r="I155" s="77"/>
      <c r="J155" s="77"/>
      <c r="K155" s="77"/>
      <c r="L155" s="77"/>
      <c r="M155" s="77"/>
      <c r="N155" s="65"/>
      <c r="O155" s="77"/>
      <c r="P155" s="77"/>
      <c r="Q155" s="77"/>
      <c r="R155" s="77">
        <v>762</v>
      </c>
      <c r="S155" s="77">
        <v>873</v>
      </c>
      <c r="T155" s="77">
        <v>943</v>
      </c>
      <c r="U155" s="77">
        <v>996</v>
      </c>
      <c r="V155" s="77">
        <v>838</v>
      </c>
      <c r="W155" s="77">
        <v>861</v>
      </c>
      <c r="X155" s="77">
        <v>856</v>
      </c>
      <c r="Y155" s="77">
        <v>846</v>
      </c>
      <c r="Z155" s="74">
        <v>871</v>
      </c>
      <c r="AA155" s="74">
        <v>927</v>
      </c>
      <c r="AB155" s="74">
        <v>934</v>
      </c>
      <c r="AC155" s="74"/>
      <c r="AD155" s="179">
        <v>0.8</v>
      </c>
      <c r="AE155" s="179">
        <v>0.9</v>
      </c>
      <c r="AF155" s="179">
        <v>0.9</v>
      </c>
      <c r="AG155" s="179">
        <v>0.8</v>
      </c>
      <c r="AH155" s="179">
        <v>0.7</v>
      </c>
      <c r="AI155" s="179">
        <v>0.7</v>
      </c>
      <c r="AJ155" s="179">
        <v>0.6</v>
      </c>
      <c r="AK155" s="179">
        <v>0.6</v>
      </c>
      <c r="AL155" s="245">
        <v>0.6</v>
      </c>
      <c r="AM155" s="245">
        <v>0.6</v>
      </c>
      <c r="AN155" s="129" t="s">
        <v>677</v>
      </c>
    </row>
    <row r="156" spans="1:40" x14ac:dyDescent="0.2">
      <c r="B156" s="47"/>
      <c r="C156" s="51"/>
      <c r="D156" s="51" t="s">
        <v>49</v>
      </c>
      <c r="E156" s="52" t="s">
        <v>50</v>
      </c>
      <c r="F156" s="77"/>
      <c r="G156" s="77"/>
      <c r="H156" s="77"/>
      <c r="I156" s="77"/>
      <c r="J156" s="77"/>
      <c r="K156" s="77"/>
      <c r="L156" s="77"/>
      <c r="M156" s="77"/>
      <c r="N156" s="65"/>
      <c r="O156" s="77"/>
      <c r="P156" s="77"/>
      <c r="Q156" s="77"/>
      <c r="R156" s="74">
        <v>762</v>
      </c>
      <c r="S156" s="201">
        <v>873</v>
      </c>
      <c r="T156" s="201">
        <v>943</v>
      </c>
      <c r="U156" s="201">
        <v>996</v>
      </c>
      <c r="V156" s="201">
        <v>838</v>
      </c>
      <c r="W156" s="201">
        <v>861</v>
      </c>
      <c r="X156" s="201">
        <v>856</v>
      </c>
      <c r="Y156" s="201">
        <v>846</v>
      </c>
      <c r="Z156" s="74">
        <v>871</v>
      </c>
      <c r="AA156" s="74">
        <v>927</v>
      </c>
      <c r="AB156" s="74">
        <v>934</v>
      </c>
      <c r="AC156" s="74"/>
      <c r="AD156" s="246">
        <v>0.8</v>
      </c>
      <c r="AE156" s="246">
        <v>0.9</v>
      </c>
      <c r="AF156" s="246">
        <v>0.9</v>
      </c>
      <c r="AG156" s="246">
        <v>0.8</v>
      </c>
      <c r="AH156" s="246">
        <v>0.7</v>
      </c>
      <c r="AI156" s="246">
        <v>0.7</v>
      </c>
      <c r="AJ156" s="246">
        <v>0.6</v>
      </c>
      <c r="AK156" s="246">
        <v>0.6</v>
      </c>
      <c r="AL156" s="246">
        <v>0.6</v>
      </c>
      <c r="AM156" s="246">
        <v>0.6</v>
      </c>
      <c r="AN156" s="129" t="s">
        <v>677</v>
      </c>
    </row>
    <row r="157" spans="1:40" x14ac:dyDescent="0.2">
      <c r="C157" s="51"/>
      <c r="F157" s="65"/>
      <c r="G157" s="65"/>
      <c r="H157" s="65"/>
      <c r="I157" s="65"/>
      <c r="J157" s="65"/>
      <c r="K157" s="65"/>
      <c r="L157" s="65"/>
      <c r="M157" s="77"/>
      <c r="N157" s="65"/>
      <c r="O157" s="77"/>
      <c r="P157" s="77"/>
      <c r="Q157" s="77"/>
      <c r="R157" s="77"/>
      <c r="S157" s="77"/>
      <c r="T157" s="77"/>
      <c r="U157" s="77"/>
      <c r="V157" s="77"/>
      <c r="W157" s="77"/>
      <c r="X157" s="77"/>
      <c r="Y157" s="77"/>
      <c r="Z157" s="74"/>
      <c r="AA157" s="74"/>
      <c r="AB157" s="74"/>
      <c r="AC157" s="74"/>
      <c r="AD157" s="77" t="s">
        <v>1051</v>
      </c>
      <c r="AE157" s="77" t="s">
        <v>1051</v>
      </c>
      <c r="AF157" s="77" t="s">
        <v>1051</v>
      </c>
      <c r="AG157" s="77" t="s">
        <v>1051</v>
      </c>
      <c r="AH157" s="77" t="s">
        <v>1051</v>
      </c>
      <c r="AI157" s="77" t="s">
        <v>1051</v>
      </c>
      <c r="AJ157" s="77" t="s">
        <v>1051</v>
      </c>
      <c r="AK157" s="77" t="s">
        <v>1051</v>
      </c>
      <c r="AL157" s="129" t="s">
        <v>1051</v>
      </c>
      <c r="AM157" s="129" t="s">
        <v>1051</v>
      </c>
    </row>
    <row r="158" spans="1:40" x14ac:dyDescent="0.2">
      <c r="C158" s="51"/>
      <c r="F158" s="65"/>
      <c r="G158" s="65"/>
      <c r="H158" s="65"/>
      <c r="I158" s="65"/>
      <c r="J158" s="65"/>
      <c r="K158" s="65"/>
      <c r="L158" s="65"/>
      <c r="M158" s="77"/>
      <c r="N158" s="65"/>
      <c r="O158" s="77"/>
      <c r="P158" s="77"/>
      <c r="Q158" s="77"/>
      <c r="R158" s="77"/>
      <c r="S158" s="77"/>
      <c r="T158" s="77"/>
      <c r="U158" s="77"/>
      <c r="V158" s="77"/>
      <c r="W158" s="77"/>
      <c r="X158" s="77"/>
      <c r="Y158" s="77"/>
      <c r="Z158" s="77"/>
      <c r="AA158" s="77"/>
      <c r="AB158" s="77"/>
      <c r="AC158" s="77"/>
      <c r="AD158" s="77" t="s">
        <v>1051</v>
      </c>
      <c r="AE158" s="77" t="s">
        <v>1051</v>
      </c>
      <c r="AF158" s="77" t="s">
        <v>1051</v>
      </c>
      <c r="AG158" s="77" t="s">
        <v>1051</v>
      </c>
      <c r="AH158" s="77" t="s">
        <v>1051</v>
      </c>
      <c r="AI158" s="77" t="s">
        <v>1051</v>
      </c>
      <c r="AJ158" s="77" t="s">
        <v>1051</v>
      </c>
      <c r="AK158" s="77" t="s">
        <v>1051</v>
      </c>
      <c r="AL158" s="129" t="s">
        <v>1051</v>
      </c>
      <c r="AM158" s="129" t="s">
        <v>1051</v>
      </c>
    </row>
    <row r="159" spans="1:40" x14ac:dyDescent="0.2">
      <c r="C159" s="51"/>
      <c r="F159" s="65"/>
      <c r="G159" s="65"/>
      <c r="H159" s="65"/>
      <c r="I159" s="65"/>
      <c r="J159" s="65"/>
      <c r="K159" s="65"/>
      <c r="L159" s="65"/>
      <c r="M159" s="77"/>
      <c r="N159" s="65"/>
      <c r="O159" s="77"/>
      <c r="P159" s="77"/>
      <c r="Q159" s="77"/>
      <c r="R159" s="77"/>
      <c r="S159" s="77"/>
      <c r="T159" s="77"/>
      <c r="U159" s="77"/>
      <c r="V159" s="77"/>
      <c r="W159" s="77"/>
      <c r="X159" s="77"/>
      <c r="Y159" s="77"/>
      <c r="Z159" s="77"/>
      <c r="AA159" s="77"/>
      <c r="AB159" s="77"/>
      <c r="AC159" s="77"/>
      <c r="AD159" s="77" t="s">
        <v>1051</v>
      </c>
      <c r="AE159" s="77" t="s">
        <v>1051</v>
      </c>
      <c r="AF159" s="77" t="s">
        <v>1051</v>
      </c>
      <c r="AG159" s="77" t="s">
        <v>1051</v>
      </c>
      <c r="AH159" s="77" t="s">
        <v>1051</v>
      </c>
      <c r="AI159" s="77" t="s">
        <v>1051</v>
      </c>
      <c r="AJ159" s="77" t="s">
        <v>1051</v>
      </c>
      <c r="AK159" s="77" t="s">
        <v>1051</v>
      </c>
      <c r="AL159" s="129" t="s">
        <v>1051</v>
      </c>
      <c r="AM159" s="129" t="s">
        <v>1051</v>
      </c>
    </row>
    <row r="160" spans="1:40" x14ac:dyDescent="0.2">
      <c r="C160" s="51"/>
      <c r="N160" s="89"/>
      <c r="O160" s="89"/>
      <c r="P160" s="89"/>
      <c r="Q160" s="89"/>
      <c r="R160" s="77"/>
      <c r="S160" s="77"/>
      <c r="T160" s="77"/>
      <c r="U160" s="77"/>
      <c r="V160" s="77"/>
      <c r="W160" s="77"/>
      <c r="X160" s="77"/>
      <c r="Y160" s="77"/>
      <c r="Z160" s="77"/>
      <c r="AA160" s="77"/>
      <c r="AB160" s="77"/>
      <c r="AC160" s="77"/>
      <c r="AD160" s="77" t="s">
        <v>1051</v>
      </c>
      <c r="AE160" s="77" t="s">
        <v>1051</v>
      </c>
      <c r="AF160" s="77" t="s">
        <v>1051</v>
      </c>
      <c r="AG160" s="77" t="s">
        <v>1051</v>
      </c>
      <c r="AH160" s="77" t="s">
        <v>1051</v>
      </c>
      <c r="AI160" s="77" t="s">
        <v>1051</v>
      </c>
      <c r="AJ160" s="77" t="s">
        <v>1051</v>
      </c>
      <c r="AK160" s="77" t="s">
        <v>1051</v>
      </c>
      <c r="AL160" s="129" t="s">
        <v>1051</v>
      </c>
      <c r="AM160" s="129" t="s">
        <v>1051</v>
      </c>
    </row>
    <row r="161" spans="1:40" x14ac:dyDescent="0.2">
      <c r="C161" s="51"/>
      <c r="F161" s="65"/>
      <c r="G161" s="65"/>
      <c r="H161" s="65"/>
      <c r="I161" s="65"/>
      <c r="J161" s="65"/>
      <c r="K161" s="65"/>
      <c r="L161" s="65"/>
      <c r="M161" s="77"/>
      <c r="N161" s="89"/>
      <c r="O161" s="89"/>
      <c r="P161" s="89"/>
      <c r="Q161" s="89"/>
      <c r="R161" s="77"/>
      <c r="S161" s="77"/>
      <c r="T161" s="77"/>
      <c r="U161" s="77"/>
      <c r="V161" s="77"/>
      <c r="W161" s="77"/>
      <c r="X161" s="77"/>
      <c r="Y161" s="77"/>
      <c r="Z161" s="77"/>
      <c r="AA161" s="77"/>
      <c r="AB161" s="77"/>
      <c r="AC161" s="77"/>
      <c r="AD161" s="77" t="s">
        <v>1051</v>
      </c>
      <c r="AE161" s="77" t="s">
        <v>1051</v>
      </c>
      <c r="AF161" s="77" t="s">
        <v>1051</v>
      </c>
      <c r="AG161" s="77" t="s">
        <v>1051</v>
      </c>
      <c r="AH161" s="77" t="s">
        <v>1051</v>
      </c>
      <c r="AI161" s="77" t="s">
        <v>1051</v>
      </c>
      <c r="AJ161" s="77" t="s">
        <v>1051</v>
      </c>
      <c r="AK161" s="77" t="s">
        <v>1051</v>
      </c>
      <c r="AL161" s="129" t="s">
        <v>1051</v>
      </c>
      <c r="AM161" s="129" t="s">
        <v>1051</v>
      </c>
    </row>
    <row r="162" spans="1:40" x14ac:dyDescent="0.2">
      <c r="C162" s="51"/>
      <c r="F162" s="65"/>
      <c r="G162" s="65"/>
      <c r="H162" s="65"/>
      <c r="I162" s="65"/>
      <c r="J162" s="65"/>
      <c r="K162" s="65"/>
      <c r="L162" s="65"/>
      <c r="M162" s="77"/>
      <c r="N162" s="89"/>
      <c r="O162" s="89"/>
      <c r="P162" s="89"/>
      <c r="Q162" s="89"/>
      <c r="R162" s="77"/>
      <c r="S162" s="77"/>
      <c r="T162" s="77"/>
      <c r="U162" s="77"/>
      <c r="V162" s="77"/>
      <c r="W162" s="77"/>
      <c r="X162" s="77"/>
      <c r="Y162" s="77"/>
      <c r="Z162" s="77"/>
      <c r="AA162" s="77"/>
      <c r="AB162" s="77"/>
      <c r="AC162" s="77"/>
      <c r="AD162" s="77" t="s">
        <v>1051</v>
      </c>
      <c r="AE162" s="77" t="s">
        <v>1051</v>
      </c>
      <c r="AF162" s="77" t="s">
        <v>1051</v>
      </c>
      <c r="AG162" s="77" t="s">
        <v>1051</v>
      </c>
      <c r="AH162" s="77" t="s">
        <v>1051</v>
      </c>
      <c r="AI162" s="77" t="s">
        <v>1051</v>
      </c>
      <c r="AJ162" s="77" t="s">
        <v>1051</v>
      </c>
      <c r="AK162" s="77" t="s">
        <v>1051</v>
      </c>
      <c r="AL162" s="129" t="s">
        <v>1051</v>
      </c>
      <c r="AM162" s="129" t="s">
        <v>1051</v>
      </c>
    </row>
    <row r="163" spans="1:40" x14ac:dyDescent="0.2">
      <c r="B163" s="48" t="s">
        <v>78</v>
      </c>
      <c r="C163" s="69" t="s">
        <v>81</v>
      </c>
      <c r="D163" s="55"/>
      <c r="E163" s="55"/>
      <c r="F163" s="78">
        <v>68795.034462405485</v>
      </c>
      <c r="G163" s="78">
        <v>64044.438174934665</v>
      </c>
      <c r="H163" s="78">
        <v>69630.167559688663</v>
      </c>
      <c r="I163" s="78">
        <v>63413.900527432583</v>
      </c>
      <c r="J163" s="78">
        <v>60428.355697375897</v>
      </c>
      <c r="K163" s="78">
        <v>59302.9920498227</v>
      </c>
      <c r="L163" s="78">
        <v>58399.108979007739</v>
      </c>
      <c r="M163" s="78">
        <v>60085.5747320839</v>
      </c>
      <c r="N163" s="78">
        <v>59571.026576143784</v>
      </c>
      <c r="O163" s="78">
        <v>57916.136899806726</v>
      </c>
      <c r="P163" s="78">
        <v>57177.563027744021</v>
      </c>
      <c r="Q163" s="89"/>
      <c r="R163" s="78">
        <v>3391681</v>
      </c>
      <c r="S163" s="78">
        <v>3292009</v>
      </c>
      <c r="T163" s="78">
        <v>3523824</v>
      </c>
      <c r="U163" s="78">
        <v>3661043</v>
      </c>
      <c r="V163" s="78">
        <v>3688871</v>
      </c>
      <c r="W163" s="78">
        <v>3773939</v>
      </c>
      <c r="X163" s="78">
        <v>3940925</v>
      </c>
      <c r="Y163" s="78">
        <v>4201543</v>
      </c>
      <c r="Z163" s="78">
        <v>4390610</v>
      </c>
      <c r="AA163" s="78">
        <v>4595785</v>
      </c>
      <c r="AB163" s="78">
        <v>4807276</v>
      </c>
      <c r="AC163" s="78"/>
      <c r="AD163" s="78">
        <v>4565.2</v>
      </c>
      <c r="AE163" s="78">
        <v>4454.7</v>
      </c>
      <c r="AF163" s="78">
        <v>4497.7</v>
      </c>
      <c r="AG163" s="78">
        <v>4593.7</v>
      </c>
      <c r="AH163" s="78">
        <v>4627.3</v>
      </c>
      <c r="AI163" s="78">
        <v>4672</v>
      </c>
      <c r="AJ163" s="78">
        <v>4737.3999999999996</v>
      </c>
      <c r="AK163" s="78">
        <v>4807.3</v>
      </c>
      <c r="AL163" s="78">
        <v>4868.3999999999996</v>
      </c>
      <c r="AM163" s="78">
        <v>4988.3</v>
      </c>
      <c r="AN163" s="78">
        <v>5059.5</v>
      </c>
    </row>
    <row r="164" spans="1:40" x14ac:dyDescent="0.2">
      <c r="C164" s="67" t="s">
        <v>11</v>
      </c>
      <c r="D164" s="67" t="s">
        <v>45</v>
      </c>
      <c r="E164" s="52" t="s">
        <v>46</v>
      </c>
      <c r="F164" s="77">
        <v>41056.31014558969</v>
      </c>
      <c r="G164" s="77">
        <v>37074.426634548865</v>
      </c>
      <c r="H164" s="77">
        <v>43111.030637258489</v>
      </c>
      <c r="I164" s="77">
        <v>39731.4310723792</v>
      </c>
      <c r="J164" s="77">
        <v>38101.821030307219</v>
      </c>
      <c r="K164" s="77">
        <v>36703.432220895869</v>
      </c>
      <c r="L164" s="77">
        <v>35514.435888472988</v>
      </c>
      <c r="M164" s="77">
        <v>35532.135654373844</v>
      </c>
      <c r="N164" s="77">
        <v>35489.070871352495</v>
      </c>
      <c r="O164" s="77">
        <v>35478.347052326179</v>
      </c>
      <c r="P164" s="77">
        <v>34754.045504652007</v>
      </c>
      <c r="Q164" s="77"/>
      <c r="R164" s="77">
        <v>924208</v>
      </c>
      <c r="S164" s="77">
        <v>820343</v>
      </c>
      <c r="T164" s="77">
        <v>946087</v>
      </c>
      <c r="U164" s="77">
        <v>963264</v>
      </c>
      <c r="V164" s="77">
        <v>923891</v>
      </c>
      <c r="W164" s="77">
        <v>916063</v>
      </c>
      <c r="X164" s="77">
        <v>945278</v>
      </c>
      <c r="Y164" s="77">
        <v>961741</v>
      </c>
      <c r="Z164" s="74">
        <v>1000721</v>
      </c>
      <c r="AA164" s="74">
        <v>1063404</v>
      </c>
      <c r="AB164" s="74">
        <v>1130460</v>
      </c>
      <c r="AC164" s="77"/>
      <c r="AD164" s="77">
        <v>1132</v>
      </c>
      <c r="AE164" s="77">
        <v>1063.4000000000001</v>
      </c>
      <c r="AF164" s="77">
        <v>1064.4000000000001</v>
      </c>
      <c r="AG164" s="77">
        <v>1097.9000000000001</v>
      </c>
      <c r="AH164" s="77">
        <v>1094.8</v>
      </c>
      <c r="AI164" s="77">
        <v>1087.0999999999999</v>
      </c>
      <c r="AJ164" s="77">
        <v>1089.7</v>
      </c>
      <c r="AK164" s="77">
        <v>1072</v>
      </c>
      <c r="AL164" s="77">
        <v>1036.7</v>
      </c>
      <c r="AM164" s="77">
        <v>1075.7</v>
      </c>
      <c r="AN164" s="77">
        <v>1087.9000000000001</v>
      </c>
    </row>
    <row r="165" spans="1:40" x14ac:dyDescent="0.2">
      <c r="C165" s="67" t="s">
        <v>12</v>
      </c>
      <c r="D165" s="67" t="s">
        <v>47</v>
      </c>
      <c r="E165" s="52" t="s">
        <v>48</v>
      </c>
      <c r="F165" s="77">
        <v>15595.03494161798</v>
      </c>
      <c r="G165" s="77">
        <v>14821.414499247374</v>
      </c>
      <c r="H165" s="77">
        <v>14676.034304415958</v>
      </c>
      <c r="I165" s="77">
        <v>12649.610822047849</v>
      </c>
      <c r="J165" s="77">
        <v>11709.312337976986</v>
      </c>
      <c r="K165" s="77">
        <v>12182.909098803695</v>
      </c>
      <c r="L165" s="77">
        <v>12593.421129484006</v>
      </c>
      <c r="M165" s="77">
        <v>14170.232234526116</v>
      </c>
      <c r="N165" s="77">
        <v>13995.144533618313</v>
      </c>
      <c r="O165" s="77">
        <v>12545.966207094069</v>
      </c>
      <c r="P165" s="77">
        <v>12922.60542605613</v>
      </c>
      <c r="Q165" s="77"/>
      <c r="R165" s="77">
        <v>1428622</v>
      </c>
      <c r="S165" s="77">
        <v>1419501</v>
      </c>
      <c r="T165" s="77">
        <v>1487559</v>
      </c>
      <c r="U165" s="77">
        <v>1578035</v>
      </c>
      <c r="V165" s="77">
        <v>1621079</v>
      </c>
      <c r="W165" s="77">
        <v>1685691</v>
      </c>
      <c r="X165" s="77">
        <v>1783151</v>
      </c>
      <c r="Y165" s="77">
        <v>1963342</v>
      </c>
      <c r="Z165" s="74">
        <v>2042122</v>
      </c>
      <c r="AA165" s="74">
        <v>2121286</v>
      </c>
      <c r="AB165" s="74">
        <v>2198363</v>
      </c>
      <c r="AC165" s="77"/>
      <c r="AD165" s="77">
        <v>1998.3</v>
      </c>
      <c r="AE165" s="77">
        <v>1982.4</v>
      </c>
      <c r="AF165" s="77">
        <v>2030.5</v>
      </c>
      <c r="AG165" s="77">
        <v>2088.5</v>
      </c>
      <c r="AH165" s="77">
        <v>2112</v>
      </c>
      <c r="AI165" s="77">
        <v>2146</v>
      </c>
      <c r="AJ165" s="77">
        <v>2189.1</v>
      </c>
      <c r="AK165" s="77">
        <v>2243.9</v>
      </c>
      <c r="AL165" s="77">
        <v>2295</v>
      </c>
      <c r="AM165" s="77">
        <v>2347.3000000000002</v>
      </c>
      <c r="AN165" s="77">
        <v>2397.5</v>
      </c>
    </row>
    <row r="166" spans="1:40" x14ac:dyDescent="0.2">
      <c r="C166" s="67" t="s">
        <v>13</v>
      </c>
      <c r="D166" s="67" t="s">
        <v>49</v>
      </c>
      <c r="E166" s="52" t="s">
        <v>50</v>
      </c>
      <c r="F166" s="77">
        <v>873.09214443807696</v>
      </c>
      <c r="G166" s="77">
        <v>932.22487338254882</v>
      </c>
      <c r="H166" s="77">
        <v>881.55024278052406</v>
      </c>
      <c r="I166" s="77">
        <v>829.56919878325289</v>
      </c>
      <c r="J166" s="77">
        <v>819.8414773276744</v>
      </c>
      <c r="K166" s="77">
        <v>736.33540737751616</v>
      </c>
      <c r="L166" s="77">
        <v>719.78065963604195</v>
      </c>
      <c r="M166" s="77">
        <v>733.11099413071838</v>
      </c>
      <c r="N166" s="77">
        <v>711.1758139320691</v>
      </c>
      <c r="O166" s="77">
        <v>691.79752190627903</v>
      </c>
      <c r="P166" s="77">
        <v>632.62783880477389</v>
      </c>
      <c r="Q166" s="77"/>
      <c r="R166" s="77">
        <v>643261</v>
      </c>
      <c r="S166" s="77">
        <v>651441</v>
      </c>
      <c r="T166" s="77">
        <v>664971</v>
      </c>
      <c r="U166" s="77">
        <v>686098</v>
      </c>
      <c r="V166" s="77">
        <v>713076</v>
      </c>
      <c r="W166" s="77">
        <v>735712</v>
      </c>
      <c r="X166" s="77">
        <v>762537</v>
      </c>
      <c r="Y166" s="77">
        <v>796357</v>
      </c>
      <c r="Z166" s="74">
        <v>843727</v>
      </c>
      <c r="AA166" s="74">
        <v>886480</v>
      </c>
      <c r="AB166" s="74">
        <v>928741</v>
      </c>
      <c r="AC166" s="77"/>
      <c r="AD166" s="77">
        <v>1434.9</v>
      </c>
      <c r="AE166" s="77">
        <v>1408.9</v>
      </c>
      <c r="AF166" s="77">
        <v>1402.8</v>
      </c>
      <c r="AG166" s="77">
        <v>1407.3</v>
      </c>
      <c r="AH166" s="77">
        <v>1420.5</v>
      </c>
      <c r="AI166" s="77">
        <v>1438.9</v>
      </c>
      <c r="AJ166" s="77">
        <v>1458.6</v>
      </c>
      <c r="AK166" s="77">
        <v>1491.4</v>
      </c>
      <c r="AL166" s="77">
        <v>1536.7</v>
      </c>
      <c r="AM166" s="77">
        <v>1565.3</v>
      </c>
      <c r="AN166" s="77">
        <v>1574.1</v>
      </c>
    </row>
    <row r="167" spans="1:40" x14ac:dyDescent="0.2">
      <c r="C167" s="67" t="s">
        <v>14</v>
      </c>
      <c r="D167" s="68" t="s">
        <v>51</v>
      </c>
      <c r="E167" s="57" t="s">
        <v>52</v>
      </c>
      <c r="F167" s="77">
        <v>11270.597230759729</v>
      </c>
      <c r="G167" s="77">
        <v>11216.372167755881</v>
      </c>
      <c r="H167" s="77">
        <v>10961.552375233683</v>
      </c>
      <c r="I167" s="77">
        <v>10203.289434222277</v>
      </c>
      <c r="J167" s="77">
        <v>9797.3808517640155</v>
      </c>
      <c r="K167" s="77">
        <v>9680.3153227456169</v>
      </c>
      <c r="L167" s="77">
        <v>9571.4713014147055</v>
      </c>
      <c r="M167" s="77">
        <v>9650.0958490532303</v>
      </c>
      <c r="N167" s="77">
        <v>9375.6353572409153</v>
      </c>
      <c r="O167" s="77">
        <v>9200.0261184802021</v>
      </c>
      <c r="P167" s="77">
        <v>8868.2842582311168</v>
      </c>
      <c r="Q167" s="70"/>
      <c r="R167" s="77" t="s">
        <v>1051</v>
      </c>
      <c r="S167" s="77" t="s">
        <v>1051</v>
      </c>
      <c r="T167" s="77" t="s">
        <v>1051</v>
      </c>
      <c r="U167" s="77" t="s">
        <v>1051</v>
      </c>
      <c r="V167" s="77" t="s">
        <v>1051</v>
      </c>
      <c r="W167" s="77" t="s">
        <v>1051</v>
      </c>
      <c r="X167" s="77" t="s">
        <v>1051</v>
      </c>
      <c r="Y167" s="77" t="s">
        <v>1051</v>
      </c>
      <c r="Z167" s="74" t="s">
        <v>1051</v>
      </c>
      <c r="AA167" s="74" t="s">
        <v>1051</v>
      </c>
      <c r="AB167" s="74"/>
      <c r="AC167" s="77"/>
      <c r="AD167" s="77" t="s">
        <v>677</v>
      </c>
      <c r="AE167" s="77" t="s">
        <v>677</v>
      </c>
      <c r="AF167" s="77" t="s">
        <v>677</v>
      </c>
      <c r="AG167" s="77" t="s">
        <v>677</v>
      </c>
      <c r="AH167" s="77" t="s">
        <v>677</v>
      </c>
      <c r="AI167" s="77" t="s">
        <v>677</v>
      </c>
      <c r="AJ167" s="77" t="s">
        <v>677</v>
      </c>
      <c r="AK167" s="77" t="s">
        <v>677</v>
      </c>
      <c r="AL167" s="77" t="s">
        <v>677</v>
      </c>
      <c r="AM167" s="77" t="s">
        <v>677</v>
      </c>
      <c r="AN167" s="77" t="s">
        <v>677</v>
      </c>
    </row>
    <row r="168" spans="1:40" ht="13.5" thickBot="1" x14ac:dyDescent="0.25">
      <c r="A168" s="43"/>
      <c r="B168" s="43"/>
      <c r="C168" s="72" t="s">
        <v>58</v>
      </c>
      <c r="D168" s="76" t="s">
        <v>56</v>
      </c>
      <c r="E168" s="37" t="s">
        <v>57</v>
      </c>
      <c r="F168" s="71" t="s">
        <v>677</v>
      </c>
      <c r="G168" s="71" t="s">
        <v>677</v>
      </c>
      <c r="H168" s="71" t="s">
        <v>677</v>
      </c>
      <c r="I168" s="71" t="s">
        <v>677</v>
      </c>
      <c r="J168" s="71" t="s">
        <v>677</v>
      </c>
      <c r="K168" s="71" t="s">
        <v>677</v>
      </c>
      <c r="L168" s="71" t="s">
        <v>677</v>
      </c>
      <c r="M168" s="71" t="s">
        <v>677</v>
      </c>
      <c r="N168" s="71" t="s">
        <v>677</v>
      </c>
      <c r="O168" s="71" t="s">
        <v>677</v>
      </c>
      <c r="P168" s="71" t="s">
        <v>677</v>
      </c>
      <c r="Q168" s="43"/>
      <c r="R168" s="71">
        <v>395590</v>
      </c>
      <c r="S168" s="71">
        <v>400724</v>
      </c>
      <c r="T168" s="71">
        <v>425207</v>
      </c>
      <c r="U168" s="71">
        <v>433646</v>
      </c>
      <c r="V168" s="71">
        <v>430825</v>
      </c>
      <c r="W168" s="71">
        <v>436473</v>
      </c>
      <c r="X168" s="71">
        <v>449959</v>
      </c>
      <c r="Y168" s="71">
        <v>480103</v>
      </c>
      <c r="Z168" s="71">
        <v>504040</v>
      </c>
      <c r="AA168" s="71">
        <v>524615</v>
      </c>
      <c r="AB168" s="71">
        <v>549712</v>
      </c>
      <c r="AC168" s="71"/>
      <c r="AD168" s="71" t="s">
        <v>677</v>
      </c>
      <c r="AE168" s="71" t="s">
        <v>677</v>
      </c>
      <c r="AF168" s="71" t="s">
        <v>677</v>
      </c>
      <c r="AG168" s="71" t="s">
        <v>677</v>
      </c>
      <c r="AH168" s="71" t="s">
        <v>677</v>
      </c>
      <c r="AI168" s="71" t="s">
        <v>677</v>
      </c>
      <c r="AJ168" s="71" t="s">
        <v>677</v>
      </c>
      <c r="AK168" s="71" t="s">
        <v>677</v>
      </c>
      <c r="AL168" s="71" t="s">
        <v>677</v>
      </c>
      <c r="AM168" s="71" t="s">
        <v>677</v>
      </c>
      <c r="AN168" s="71" t="s">
        <v>677</v>
      </c>
    </row>
    <row r="169" spans="1:40" x14ac:dyDescent="0.2">
      <c r="C169" s="70"/>
      <c r="D169" s="73"/>
      <c r="E169" s="75"/>
      <c r="R169" s="74"/>
      <c r="S169" s="74"/>
      <c r="T169" s="74"/>
      <c r="U169" s="74"/>
      <c r="V169" s="74"/>
      <c r="W169" s="74"/>
      <c r="X169" s="74"/>
      <c r="Y169" s="74"/>
    </row>
    <row r="170" spans="1:40" x14ac:dyDescent="0.2">
      <c r="F170" s="64" t="s">
        <v>53</v>
      </c>
      <c r="G170" s="36"/>
      <c r="H170" s="36"/>
      <c r="I170" s="36"/>
      <c r="J170" s="36"/>
      <c r="K170" s="36"/>
      <c r="L170" s="36"/>
      <c r="M170" s="36"/>
      <c r="R170" s="64" t="s">
        <v>1042</v>
      </c>
      <c r="AD170" s="64" t="s">
        <v>1042</v>
      </c>
    </row>
    <row r="171" spans="1:40" x14ac:dyDescent="0.2">
      <c r="F171" s="62" t="s">
        <v>1044</v>
      </c>
      <c r="R171" s="62" t="s">
        <v>1044</v>
      </c>
      <c r="AD171" s="62" t="s">
        <v>1043</v>
      </c>
    </row>
    <row r="172" spans="1:40" x14ac:dyDescent="0.2">
      <c r="R172" s="205" t="s">
        <v>55</v>
      </c>
      <c r="AD172" s="262" t="s">
        <v>1067</v>
      </c>
    </row>
    <row r="173" spans="1:40" x14ac:dyDescent="0.2">
      <c r="R173" s="216" t="s">
        <v>1046</v>
      </c>
      <c r="AD173" s="263" t="s">
        <v>1068</v>
      </c>
    </row>
    <row r="174" spans="1:40" ht="12.75" customHeight="1" x14ac:dyDescent="0.2">
      <c r="R174" s="262" t="s">
        <v>1072</v>
      </c>
      <c r="S174" s="261"/>
      <c r="T174" s="261"/>
      <c r="U174" s="261"/>
      <c r="V174" s="261"/>
      <c r="W174" s="261"/>
      <c r="X174" s="261"/>
      <c r="Y174" s="261"/>
      <c r="AD174" s="205" t="s">
        <v>1065</v>
      </c>
    </row>
    <row r="175" spans="1:40" x14ac:dyDescent="0.2">
      <c r="R175" s="263" t="s">
        <v>1073</v>
      </c>
      <c r="S175" s="261"/>
      <c r="T175" s="261"/>
      <c r="U175" s="261"/>
      <c r="V175" s="261"/>
      <c r="W175" s="261"/>
      <c r="X175" s="261"/>
      <c r="Y175" s="261"/>
      <c r="AD175" s="216" t="s">
        <v>1066</v>
      </c>
      <c r="AE175" s="36"/>
      <c r="AF175" s="36"/>
      <c r="AG175" s="36"/>
      <c r="AH175" s="36"/>
      <c r="AI175" s="36"/>
      <c r="AJ175" s="36"/>
    </row>
    <row r="176" spans="1:40" x14ac:dyDescent="0.2">
      <c r="R176" s="205" t="s">
        <v>1065</v>
      </c>
    </row>
    <row r="177" spans="18:18" x14ac:dyDescent="0.2">
      <c r="R177" s="216" t="s">
        <v>1066</v>
      </c>
    </row>
  </sheetData>
  <hyperlinks>
    <hyperlink ref="A1" location="'Innehåll-Content'!A1" display="Tillbaka till innehåll - Back to content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99"/>
  <sheetViews>
    <sheetView zoomScaleNormal="100" workbookViewId="0">
      <pane xSplit="2" ySplit="8" topLeftCell="C9" activePane="bottomRight" state="frozen"/>
      <selection pane="topRight" activeCell="C1" sqref="C1"/>
      <selection pane="bottomLeft" activeCell="A7" sqref="A7"/>
      <selection pane="bottomRight" activeCell="D1" sqref="D1"/>
    </sheetView>
  </sheetViews>
  <sheetFormatPr defaultRowHeight="12.75" x14ac:dyDescent="0.2"/>
  <cols>
    <col min="1" max="1" width="9.7109375" customWidth="1"/>
    <col min="2" max="2" width="14" customWidth="1"/>
    <col min="3" max="13" width="6.5703125" customWidth="1"/>
    <col min="14" max="14" width="4.7109375" customWidth="1"/>
    <col min="15" max="15" width="9.28515625" bestFit="1" customWidth="1"/>
    <col min="16" max="16" width="15" customWidth="1"/>
    <col min="17" max="25" width="8.28515625" customWidth="1"/>
    <col min="26" max="26" width="8.7109375" bestFit="1" customWidth="1"/>
    <col min="27" max="28" width="8.7109375" customWidth="1"/>
    <col min="29" max="29" width="4.5703125" customWidth="1"/>
    <col min="31" max="31" width="17.42578125" bestFit="1" customWidth="1"/>
    <col min="32" max="41" width="7.42578125" customWidth="1"/>
  </cols>
  <sheetData>
    <row r="1" spans="1:52" x14ac:dyDescent="0.2">
      <c r="A1" s="157" t="s">
        <v>693</v>
      </c>
    </row>
    <row r="3" spans="1:52" ht="15" x14ac:dyDescent="0.25">
      <c r="A3" s="49" t="s">
        <v>698</v>
      </c>
      <c r="P3" s="49" t="s">
        <v>684</v>
      </c>
      <c r="AD3" s="49" t="s">
        <v>744</v>
      </c>
      <c r="AP3" s="136"/>
    </row>
    <row r="4" spans="1:52" ht="14.25" x14ac:dyDescent="0.2">
      <c r="A4" s="50" t="s">
        <v>682</v>
      </c>
      <c r="P4" s="84" t="s">
        <v>1053</v>
      </c>
      <c r="AD4" s="50" t="s">
        <v>745</v>
      </c>
      <c r="AP4" s="137"/>
    </row>
    <row r="5" spans="1:52" ht="14.25" x14ac:dyDescent="0.2">
      <c r="A5" s="50"/>
      <c r="P5" s="50" t="s">
        <v>1054</v>
      </c>
      <c r="AD5" s="50"/>
    </row>
    <row r="6" spans="1:52" s="44" customFormat="1" ht="13.5" thickBot="1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Q6"/>
      <c r="AR6"/>
      <c r="AS6"/>
      <c r="AT6"/>
      <c r="AU6"/>
      <c r="AV6"/>
      <c r="AW6"/>
      <c r="AX6"/>
      <c r="AY6"/>
      <c r="AZ6"/>
    </row>
    <row r="7" spans="1:52" x14ac:dyDescent="0.2">
      <c r="A7" s="85" t="s">
        <v>374</v>
      </c>
      <c r="B7" s="85" t="s">
        <v>665</v>
      </c>
      <c r="C7" s="85"/>
      <c r="D7" s="85"/>
      <c r="E7" s="85"/>
      <c r="F7" s="85"/>
      <c r="G7" s="85"/>
      <c r="H7" s="85"/>
      <c r="I7" s="85"/>
      <c r="J7" s="85"/>
      <c r="K7" s="85"/>
      <c r="L7" s="241"/>
      <c r="M7" s="241"/>
      <c r="N7" s="85"/>
      <c r="O7" s="85" t="s">
        <v>374</v>
      </c>
      <c r="P7" s="85" t="s">
        <v>665</v>
      </c>
      <c r="Q7" s="85"/>
      <c r="R7" s="85"/>
      <c r="S7" s="85"/>
      <c r="T7" s="85"/>
      <c r="U7" s="85"/>
      <c r="V7" s="85"/>
      <c r="W7" s="85"/>
      <c r="X7" s="85"/>
      <c r="Y7" s="85"/>
      <c r="Z7" s="85"/>
      <c r="AA7" s="241"/>
      <c r="AB7" s="241"/>
      <c r="AD7" s="85" t="s">
        <v>374</v>
      </c>
      <c r="AE7" s="85" t="s">
        <v>665</v>
      </c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241"/>
    </row>
    <row r="8" spans="1:52" ht="13.5" thickBot="1" x14ac:dyDescent="0.25">
      <c r="A8" s="72" t="s">
        <v>39</v>
      </c>
      <c r="B8" s="72" t="s">
        <v>666</v>
      </c>
      <c r="C8" s="86" t="s">
        <v>3</v>
      </c>
      <c r="D8" s="86" t="s">
        <v>4</v>
      </c>
      <c r="E8" s="86" t="s">
        <v>5</v>
      </c>
      <c r="F8" s="86" t="s">
        <v>6</v>
      </c>
      <c r="G8" s="86" t="s">
        <v>7</v>
      </c>
      <c r="H8" s="86" t="s">
        <v>8</v>
      </c>
      <c r="I8" s="86" t="s">
        <v>9</v>
      </c>
      <c r="J8" s="86">
        <v>2015</v>
      </c>
      <c r="K8" s="86">
        <v>2016</v>
      </c>
      <c r="L8" s="86">
        <v>2017</v>
      </c>
      <c r="M8" s="86">
        <v>2018</v>
      </c>
      <c r="N8" s="88"/>
      <c r="O8" s="87" t="s">
        <v>39</v>
      </c>
      <c r="P8" s="87" t="s">
        <v>666</v>
      </c>
      <c r="Q8" s="86" t="s">
        <v>3</v>
      </c>
      <c r="R8" s="86" t="s">
        <v>4</v>
      </c>
      <c r="S8" s="86" t="s">
        <v>5</v>
      </c>
      <c r="T8" s="86" t="s">
        <v>6</v>
      </c>
      <c r="U8" s="86" t="s">
        <v>7</v>
      </c>
      <c r="V8" s="86" t="s">
        <v>8</v>
      </c>
      <c r="W8" s="86" t="s">
        <v>9</v>
      </c>
      <c r="X8" s="86">
        <v>2015</v>
      </c>
      <c r="Y8" s="86">
        <v>2016</v>
      </c>
      <c r="Z8" s="86">
        <v>2017</v>
      </c>
      <c r="AA8" s="86">
        <v>2018</v>
      </c>
      <c r="AB8" s="86">
        <v>2019</v>
      </c>
      <c r="AD8" s="87" t="s">
        <v>39</v>
      </c>
      <c r="AE8" s="87" t="s">
        <v>666</v>
      </c>
      <c r="AF8" s="86" t="s">
        <v>3</v>
      </c>
      <c r="AG8" s="86" t="s">
        <v>4</v>
      </c>
      <c r="AH8" s="86" t="s">
        <v>5</v>
      </c>
      <c r="AI8" s="86" t="s">
        <v>6</v>
      </c>
      <c r="AJ8" s="86" t="s">
        <v>7</v>
      </c>
      <c r="AK8" s="86" t="s">
        <v>8</v>
      </c>
      <c r="AL8" s="86" t="s">
        <v>9</v>
      </c>
      <c r="AM8" s="86">
        <v>2015</v>
      </c>
      <c r="AN8" s="86">
        <v>2016</v>
      </c>
      <c r="AO8" s="86">
        <v>2017</v>
      </c>
      <c r="AP8" s="86">
        <v>2018</v>
      </c>
    </row>
    <row r="9" spans="1:52" x14ac:dyDescent="0.2">
      <c r="A9" s="70" t="s">
        <v>83</v>
      </c>
      <c r="B9" s="70" t="s">
        <v>375</v>
      </c>
      <c r="C9" s="77">
        <v>91.733211325093706</v>
      </c>
      <c r="D9" s="77">
        <v>92.322406042722207</v>
      </c>
      <c r="E9" s="77">
        <v>97.715931151481698</v>
      </c>
      <c r="F9" s="77">
        <v>137.11862453241901</v>
      </c>
      <c r="G9" s="77">
        <v>126.864351659489</v>
      </c>
      <c r="H9" s="77">
        <v>118.912642097939</v>
      </c>
      <c r="I9" s="77">
        <v>133.99695494349899</v>
      </c>
      <c r="J9" s="77">
        <v>131.770961030226</v>
      </c>
      <c r="K9" s="77">
        <v>115.651906104579</v>
      </c>
      <c r="L9" s="77">
        <v>104.55686216471</v>
      </c>
      <c r="M9" s="77">
        <v>108.269325473986</v>
      </c>
      <c r="N9" s="89"/>
      <c r="O9" s="70" t="s">
        <v>83</v>
      </c>
      <c r="P9" s="70" t="s">
        <v>375</v>
      </c>
      <c r="Q9" s="77">
        <v>38248</v>
      </c>
      <c r="R9" s="77">
        <v>38641</v>
      </c>
      <c r="S9" s="77">
        <v>39289</v>
      </c>
      <c r="T9" s="77">
        <v>40194</v>
      </c>
      <c r="U9" s="77">
        <v>40723</v>
      </c>
      <c r="V9" s="77">
        <v>41449</v>
      </c>
      <c r="W9" s="77">
        <v>41816</v>
      </c>
      <c r="X9" s="77">
        <v>42661</v>
      </c>
      <c r="Y9" s="77">
        <v>43891</v>
      </c>
      <c r="Z9" s="77">
        <v>44605</v>
      </c>
      <c r="AA9" s="77">
        <v>45543</v>
      </c>
      <c r="AB9" s="77">
        <v>46786</v>
      </c>
      <c r="AD9" s="70" t="s">
        <v>83</v>
      </c>
      <c r="AE9" s="70" t="s">
        <v>375</v>
      </c>
      <c r="AF9" s="248">
        <f>(C9*1000)/Q9</f>
        <v>2.3983792963055248</v>
      </c>
      <c r="AG9" s="248">
        <f t="shared" ref="AG9:AG72" si="0">(D9*1000)/R9</f>
        <v>2.3892343894496055</v>
      </c>
      <c r="AH9" s="248">
        <f t="shared" ref="AH9:AH72" si="1">(E9*1000)/S9</f>
        <v>2.487106598576744</v>
      </c>
      <c r="AI9" s="248">
        <f t="shared" ref="AI9:AI72" si="2">(F9*1000)/T9</f>
        <v>3.4114202252181669</v>
      </c>
      <c r="AJ9" s="248">
        <f t="shared" ref="AJ9:AJ72" si="3">(G9*1000)/U9</f>
        <v>3.1152997485325002</v>
      </c>
      <c r="AK9" s="248">
        <f t="shared" ref="AK9:AK72" si="4">(H9*1000)/V9</f>
        <v>2.8688904942927209</v>
      </c>
      <c r="AL9" s="248">
        <f t="shared" ref="AL9:AL72" si="5">(I9*1000)/W9</f>
        <v>3.2044421978070359</v>
      </c>
      <c r="AM9" s="248">
        <f>(J9*1000)/X9</f>
        <v>3.0887921293506011</v>
      </c>
      <c r="AN9" s="248">
        <f t="shared" ref="AN9:AN72" si="6">(K9*1000)/Y9</f>
        <v>2.6349799754979153</v>
      </c>
      <c r="AO9" s="248">
        <f t="shared" ref="AO9:AO72" si="7">(L9*1000)/Z9</f>
        <v>2.344061476621679</v>
      </c>
      <c r="AP9" s="248">
        <f>(M9*1000)/AA9</f>
        <v>2.3772989366968797</v>
      </c>
    </row>
    <row r="10" spans="1:52" x14ac:dyDescent="0.2">
      <c r="A10" s="70" t="s">
        <v>84</v>
      </c>
      <c r="B10" s="70" t="s">
        <v>376</v>
      </c>
      <c r="C10" s="77">
        <v>126.24396817637</v>
      </c>
      <c r="D10" s="77">
        <v>122.530645949636</v>
      </c>
      <c r="E10" s="77">
        <v>121.045418639448</v>
      </c>
      <c r="F10" s="77">
        <v>116.169176472362</v>
      </c>
      <c r="G10" s="77">
        <v>110.02052580920299</v>
      </c>
      <c r="H10" s="77">
        <v>107.114215661145</v>
      </c>
      <c r="I10" s="77">
        <v>103.674828753143</v>
      </c>
      <c r="J10" s="77">
        <v>104.627261294071</v>
      </c>
      <c r="K10" s="77">
        <v>98.712159002972399</v>
      </c>
      <c r="L10" s="77">
        <v>95.620064877053196</v>
      </c>
      <c r="M10" s="77">
        <v>91.089345665453394</v>
      </c>
      <c r="N10" s="89"/>
      <c r="O10" s="70" t="s">
        <v>84</v>
      </c>
      <c r="P10" s="70" t="s">
        <v>376</v>
      </c>
      <c r="Q10" s="77">
        <v>28954</v>
      </c>
      <c r="R10" s="77">
        <v>29361</v>
      </c>
      <c r="S10" s="77">
        <v>30114</v>
      </c>
      <c r="T10" s="77">
        <v>30715</v>
      </c>
      <c r="U10" s="77">
        <v>31215</v>
      </c>
      <c r="V10" s="77">
        <v>31616</v>
      </c>
      <c r="W10" s="77">
        <v>31969</v>
      </c>
      <c r="X10" s="77">
        <v>32380</v>
      </c>
      <c r="Y10" s="77">
        <v>32785</v>
      </c>
      <c r="Z10" s="77">
        <v>33175</v>
      </c>
      <c r="AA10" s="77">
        <v>33432</v>
      </c>
      <c r="AB10" s="77">
        <v>34090</v>
      </c>
      <c r="AD10" s="70" t="s">
        <v>84</v>
      </c>
      <c r="AE10" s="70" t="s">
        <v>376</v>
      </c>
      <c r="AF10" s="248">
        <f t="shared" ref="AF10:AF73" si="8">(C10*1000)/Q10</f>
        <v>4.3601563920829598</v>
      </c>
      <c r="AG10" s="248">
        <f t="shared" si="0"/>
        <v>4.1732449831285034</v>
      </c>
      <c r="AH10" s="248">
        <f t="shared" si="1"/>
        <v>4.0195729109201039</v>
      </c>
      <c r="AI10" s="248">
        <f t="shared" si="2"/>
        <v>3.7821642999303924</v>
      </c>
      <c r="AJ10" s="248">
        <f t="shared" si="3"/>
        <v>3.5246043828032354</v>
      </c>
      <c r="AK10" s="248">
        <f t="shared" si="4"/>
        <v>3.3879749386748794</v>
      </c>
      <c r="AL10" s="248">
        <f t="shared" si="5"/>
        <v>3.2429800354450564</v>
      </c>
      <c r="AM10" s="248">
        <f t="shared" ref="AM10:AM72" si="9">(J10*1000)/X10</f>
        <v>3.2312310467594507</v>
      </c>
      <c r="AN10" s="248">
        <f t="shared" si="6"/>
        <v>3.0108939759942781</v>
      </c>
      <c r="AO10" s="248">
        <f t="shared" si="7"/>
        <v>2.8822928372887175</v>
      </c>
      <c r="AP10" s="248">
        <f t="shared" ref="AP10:AP73" si="10">(M10*1000)/AA10</f>
        <v>2.724615508059745</v>
      </c>
    </row>
    <row r="11" spans="1:52" x14ac:dyDescent="0.2">
      <c r="A11" s="70" t="s">
        <v>85</v>
      </c>
      <c r="B11" s="70" t="s">
        <v>377</v>
      </c>
      <c r="C11" s="77">
        <v>104.81264419322</v>
      </c>
      <c r="D11" s="77">
        <v>104.217537650945</v>
      </c>
      <c r="E11" s="77">
        <v>103.29759989958301</v>
      </c>
      <c r="F11" s="77">
        <v>96.732254923133496</v>
      </c>
      <c r="G11" s="77">
        <v>92.934836104140302</v>
      </c>
      <c r="H11" s="77">
        <v>90.825540859177394</v>
      </c>
      <c r="I11" s="77">
        <v>88.938492532510793</v>
      </c>
      <c r="J11" s="77">
        <v>90.032602237527797</v>
      </c>
      <c r="K11" s="77">
        <v>88.911949343661703</v>
      </c>
      <c r="L11" s="77">
        <v>87.584092838192902</v>
      </c>
      <c r="M11" s="77">
        <v>85.769930336809097</v>
      </c>
      <c r="N11" s="77"/>
      <c r="O11" s="70" t="s">
        <v>85</v>
      </c>
      <c r="P11" s="70" t="s">
        <v>377</v>
      </c>
      <c r="Q11" s="77">
        <v>38720</v>
      </c>
      <c r="R11" s="77">
        <v>39173</v>
      </c>
      <c r="S11" s="77">
        <v>39521</v>
      </c>
      <c r="T11" s="77">
        <v>39792</v>
      </c>
      <c r="U11" s="77">
        <v>40269</v>
      </c>
      <c r="V11" s="77">
        <v>40495</v>
      </c>
      <c r="W11" s="77">
        <v>41180</v>
      </c>
      <c r="X11" s="77">
        <v>42130</v>
      </c>
      <c r="Y11" s="77">
        <v>43293</v>
      </c>
      <c r="Z11" s="77">
        <v>44130</v>
      </c>
      <c r="AA11" s="77">
        <v>44831</v>
      </c>
      <c r="AB11" s="77">
        <v>45574</v>
      </c>
      <c r="AD11" s="70" t="s">
        <v>85</v>
      </c>
      <c r="AE11" s="70" t="s">
        <v>377</v>
      </c>
      <c r="AF11" s="248">
        <f t="shared" si="8"/>
        <v>2.7069381248248967</v>
      </c>
      <c r="AG11" s="248">
        <f t="shared" si="0"/>
        <v>2.6604431024160773</v>
      </c>
      <c r="AH11" s="248">
        <f t="shared" si="1"/>
        <v>2.6137395283414642</v>
      </c>
      <c r="AI11" s="248">
        <f t="shared" si="2"/>
        <v>2.4309472990333107</v>
      </c>
      <c r="AJ11" s="248">
        <f t="shared" si="3"/>
        <v>2.3078506072696192</v>
      </c>
      <c r="AK11" s="248">
        <f t="shared" si="4"/>
        <v>2.2428828462570043</v>
      </c>
      <c r="AL11" s="248">
        <f t="shared" si="5"/>
        <v>2.1597496972440697</v>
      </c>
      <c r="AM11" s="248">
        <f t="shared" si="9"/>
        <v>2.1370188045935863</v>
      </c>
      <c r="AN11" s="248">
        <f t="shared" si="6"/>
        <v>2.0537257603691521</v>
      </c>
      <c r="AO11" s="248">
        <f t="shared" si="7"/>
        <v>1.9846837262223633</v>
      </c>
      <c r="AP11" s="248">
        <f t="shared" si="10"/>
        <v>1.9131835189223771</v>
      </c>
    </row>
    <row r="12" spans="1:52" x14ac:dyDescent="0.2">
      <c r="A12" s="70" t="s">
        <v>86</v>
      </c>
      <c r="B12" s="70" t="s">
        <v>378</v>
      </c>
      <c r="C12" s="77">
        <v>139.605074574973</v>
      </c>
      <c r="D12" s="77">
        <v>135.07396876856001</v>
      </c>
      <c r="E12" s="77">
        <v>133.13212686929199</v>
      </c>
      <c r="F12" s="77">
        <v>121.347661161879</v>
      </c>
      <c r="G12" s="77">
        <v>117.795407314285</v>
      </c>
      <c r="H12" s="77">
        <v>115.981011816498</v>
      </c>
      <c r="I12" s="77">
        <v>118.478259277666</v>
      </c>
      <c r="J12" s="77">
        <v>121.547949989096</v>
      </c>
      <c r="K12" s="77">
        <v>119.29060271219601</v>
      </c>
      <c r="L12" s="77">
        <v>114.938274331914</v>
      </c>
      <c r="M12" s="77">
        <v>112.75800112055001</v>
      </c>
      <c r="N12" s="77"/>
      <c r="O12" s="70" t="s">
        <v>86</v>
      </c>
      <c r="P12" s="70" t="s">
        <v>378</v>
      </c>
      <c r="Q12" s="77">
        <v>37376</v>
      </c>
      <c r="R12" s="77">
        <v>37756</v>
      </c>
      <c r="S12" s="77">
        <v>38301</v>
      </c>
      <c r="T12" s="77">
        <v>38894</v>
      </c>
      <c r="U12" s="77">
        <v>39387</v>
      </c>
      <c r="V12" s="77">
        <v>39784</v>
      </c>
      <c r="W12" s="77">
        <v>40541</v>
      </c>
      <c r="X12" s="77">
        <v>41107</v>
      </c>
      <c r="Y12" s="77">
        <v>42000</v>
      </c>
      <c r="Z12" s="77">
        <v>43444</v>
      </c>
      <c r="AA12" s="77">
        <v>44397</v>
      </c>
      <c r="AB12" s="77">
        <v>45000</v>
      </c>
      <c r="AD12" s="70" t="s">
        <v>86</v>
      </c>
      <c r="AE12" s="70" t="s">
        <v>378</v>
      </c>
      <c r="AF12" s="248">
        <f t="shared" si="8"/>
        <v>3.7351528942362209</v>
      </c>
      <c r="AG12" s="248">
        <f t="shared" si="0"/>
        <v>3.5775497607945761</v>
      </c>
      <c r="AH12" s="248">
        <f t="shared" si="1"/>
        <v>3.4759438883917393</v>
      </c>
      <c r="AI12" s="248">
        <f t="shared" si="2"/>
        <v>3.1199583782043248</v>
      </c>
      <c r="AJ12" s="248">
        <f t="shared" si="3"/>
        <v>2.9907179352142839</v>
      </c>
      <c r="AK12" s="248">
        <f t="shared" si="4"/>
        <v>2.9152677412150108</v>
      </c>
      <c r="AL12" s="248">
        <f t="shared" si="5"/>
        <v>2.9224306079688711</v>
      </c>
      <c r="AM12" s="248">
        <f t="shared" si="9"/>
        <v>2.9568674432358479</v>
      </c>
      <c r="AN12" s="248">
        <f t="shared" si="6"/>
        <v>2.8402524455284763</v>
      </c>
      <c r="AO12" s="248">
        <f t="shared" si="7"/>
        <v>2.6456650937278794</v>
      </c>
      <c r="AP12" s="248">
        <f t="shared" si="10"/>
        <v>2.5397662256582652</v>
      </c>
    </row>
    <row r="13" spans="1:52" x14ac:dyDescent="0.2">
      <c r="A13" s="70" t="s">
        <v>87</v>
      </c>
      <c r="B13" s="70" t="s">
        <v>379</v>
      </c>
      <c r="C13" s="77">
        <v>130.36182076805201</v>
      </c>
      <c r="D13" s="77">
        <v>124.19291575106401</v>
      </c>
      <c r="E13" s="77">
        <v>128.01484668996699</v>
      </c>
      <c r="F13" s="77">
        <v>126.518649928385</v>
      </c>
      <c r="G13" s="77">
        <v>115.60375225972599</v>
      </c>
      <c r="H13" s="77">
        <v>125.090275976482</v>
      </c>
      <c r="I13" s="77">
        <v>121.211092599585</v>
      </c>
      <c r="J13" s="77">
        <v>130.91663327614501</v>
      </c>
      <c r="K13" s="77">
        <v>136.600838715831</v>
      </c>
      <c r="L13" s="77">
        <v>110.386678036267</v>
      </c>
      <c r="M13" s="77">
        <v>110.474363504932</v>
      </c>
      <c r="N13" s="77"/>
      <c r="O13" s="70" t="s">
        <v>87</v>
      </c>
      <c r="P13" s="70" t="s">
        <v>379</v>
      </c>
      <c r="Q13" s="77">
        <v>64355</v>
      </c>
      <c r="R13" s="77">
        <v>65295</v>
      </c>
      <c r="S13" s="77">
        <v>66211</v>
      </c>
      <c r="T13" s="77">
        <v>67320</v>
      </c>
      <c r="U13" s="77">
        <v>68210</v>
      </c>
      <c r="V13" s="77">
        <v>69167</v>
      </c>
      <c r="W13" s="77">
        <v>70701</v>
      </c>
      <c r="X13" s="77">
        <v>72429</v>
      </c>
      <c r="Y13" s="77">
        <v>74412</v>
      </c>
      <c r="Z13" s="77">
        <v>76453</v>
      </c>
      <c r="AA13" s="77">
        <v>78480</v>
      </c>
      <c r="AB13" s="77">
        <v>79990</v>
      </c>
      <c r="AD13" s="70" t="s">
        <v>87</v>
      </c>
      <c r="AE13" s="70" t="s">
        <v>379</v>
      </c>
      <c r="AF13" s="248">
        <f t="shared" si="8"/>
        <v>2.0256673260516203</v>
      </c>
      <c r="AG13" s="248">
        <f t="shared" si="0"/>
        <v>1.9020279615753735</v>
      </c>
      <c r="AH13" s="248">
        <f t="shared" si="1"/>
        <v>1.9334377473526603</v>
      </c>
      <c r="AI13" s="248">
        <f t="shared" si="2"/>
        <v>1.8793620013129084</v>
      </c>
      <c r="AJ13" s="248">
        <f t="shared" si="3"/>
        <v>1.6948211737241752</v>
      </c>
      <c r="AK13" s="248">
        <f t="shared" si="4"/>
        <v>1.8085253947183195</v>
      </c>
      <c r="AL13" s="248">
        <f t="shared" si="5"/>
        <v>1.7144183618277675</v>
      </c>
      <c r="AM13" s="248">
        <f t="shared" si="9"/>
        <v>1.8075167857646108</v>
      </c>
      <c r="AN13" s="248">
        <f t="shared" si="6"/>
        <v>1.8357366918753828</v>
      </c>
      <c r="AO13" s="248">
        <f t="shared" si="7"/>
        <v>1.4438501829394137</v>
      </c>
      <c r="AP13" s="248">
        <f t="shared" si="10"/>
        <v>1.4076753759547911</v>
      </c>
    </row>
    <row r="14" spans="1:52" x14ac:dyDescent="0.2">
      <c r="A14" s="70" t="s">
        <v>88</v>
      </c>
      <c r="B14" s="70" t="s">
        <v>380</v>
      </c>
      <c r="C14" s="77">
        <v>72.859403967156993</v>
      </c>
      <c r="D14" s="77">
        <v>69.095273839739804</v>
      </c>
      <c r="E14" s="77">
        <v>70.519310396980501</v>
      </c>
      <c r="F14" s="77">
        <v>68.395981533341597</v>
      </c>
      <c r="G14" s="77">
        <v>66.704938311280003</v>
      </c>
      <c r="H14" s="77">
        <v>66.991939800586195</v>
      </c>
      <c r="I14" s="77">
        <v>66.842804196875903</v>
      </c>
      <c r="J14" s="77">
        <v>67.553670249290505</v>
      </c>
      <c r="K14" s="77">
        <v>64.683346157876898</v>
      </c>
      <c r="L14" s="77">
        <v>62.612082144932401</v>
      </c>
      <c r="M14" s="77">
        <v>59.331750271567998</v>
      </c>
      <c r="N14" s="77"/>
      <c r="O14" s="70" t="s">
        <v>88</v>
      </c>
      <c r="P14" s="70" t="s">
        <v>380</v>
      </c>
      <c r="Q14" s="77">
        <v>24779</v>
      </c>
      <c r="R14" s="77">
        <v>25095</v>
      </c>
      <c r="S14" s="77">
        <v>25410</v>
      </c>
      <c r="T14" s="77">
        <v>25767</v>
      </c>
      <c r="U14" s="77">
        <v>26160</v>
      </c>
      <c r="V14" s="77">
        <v>26355</v>
      </c>
      <c r="W14" s="77">
        <v>26698</v>
      </c>
      <c r="X14" s="77">
        <v>26984</v>
      </c>
      <c r="Y14" s="77">
        <v>27406</v>
      </c>
      <c r="Z14" s="77">
        <v>27753</v>
      </c>
      <c r="AA14" s="77">
        <v>28308</v>
      </c>
      <c r="AB14" s="77">
        <v>28690</v>
      </c>
      <c r="AD14" s="70" t="s">
        <v>88</v>
      </c>
      <c r="AE14" s="70" t="s">
        <v>380</v>
      </c>
      <c r="AF14" s="248">
        <f t="shared" si="8"/>
        <v>2.9403690208304205</v>
      </c>
      <c r="AG14" s="248">
        <f t="shared" si="0"/>
        <v>2.7533482303143977</v>
      </c>
      <c r="AH14" s="248">
        <f t="shared" si="1"/>
        <v>2.7752581816993502</v>
      </c>
      <c r="AI14" s="248">
        <f t="shared" si="2"/>
        <v>2.6544022017829629</v>
      </c>
      <c r="AJ14" s="248">
        <f t="shared" si="3"/>
        <v>2.5498829629694191</v>
      </c>
      <c r="AK14" s="248">
        <f t="shared" si="4"/>
        <v>2.541906272076881</v>
      </c>
      <c r="AL14" s="248">
        <f t="shared" si="5"/>
        <v>2.5036633529431382</v>
      </c>
      <c r="AM14" s="248">
        <f t="shared" si="9"/>
        <v>2.5034713255740626</v>
      </c>
      <c r="AN14" s="248">
        <f t="shared" si="6"/>
        <v>2.3601892343967341</v>
      </c>
      <c r="AO14" s="248">
        <f t="shared" si="7"/>
        <v>2.2560473514550643</v>
      </c>
      <c r="AP14" s="248">
        <f>(M14*1000)/AA14</f>
        <v>2.0959357874653102</v>
      </c>
    </row>
    <row r="15" spans="1:52" x14ac:dyDescent="0.2">
      <c r="A15" s="70" t="s">
        <v>89</v>
      </c>
      <c r="B15" s="70" t="s">
        <v>381</v>
      </c>
      <c r="C15" s="77">
        <v>268.13160966156101</v>
      </c>
      <c r="D15" s="77">
        <v>258.64720760052398</v>
      </c>
      <c r="E15" s="77">
        <v>253.16521798933201</v>
      </c>
      <c r="F15" s="77">
        <v>242.907494022713</v>
      </c>
      <c r="G15" s="77">
        <v>232.292498690266</v>
      </c>
      <c r="H15" s="77">
        <v>218.49925473483199</v>
      </c>
      <c r="I15" s="77">
        <v>202.42035240970699</v>
      </c>
      <c r="J15" s="77">
        <v>203.96359750706699</v>
      </c>
      <c r="K15" s="77">
        <v>193.674209010098</v>
      </c>
      <c r="L15" s="77">
        <v>186.44665608660699</v>
      </c>
      <c r="M15" s="77">
        <v>179.54461115300401</v>
      </c>
      <c r="N15" s="77"/>
      <c r="O15" s="70" t="s">
        <v>89</v>
      </c>
      <c r="P15" s="70" t="s">
        <v>381</v>
      </c>
      <c r="Q15" s="77">
        <v>94209</v>
      </c>
      <c r="R15" s="77">
        <v>95798</v>
      </c>
      <c r="S15" s="77">
        <v>97453</v>
      </c>
      <c r="T15" s="77">
        <v>99049</v>
      </c>
      <c r="U15" s="77">
        <v>101010</v>
      </c>
      <c r="V15" s="77">
        <v>102557</v>
      </c>
      <c r="W15" s="77">
        <v>104185</v>
      </c>
      <c r="X15" s="77">
        <v>105311</v>
      </c>
      <c r="Y15" s="77">
        <v>107538</v>
      </c>
      <c r="Z15" s="77">
        <v>110003</v>
      </c>
      <c r="AA15" s="77">
        <v>111722</v>
      </c>
      <c r="AB15" s="77">
        <v>112848</v>
      </c>
      <c r="AD15" s="70" t="s">
        <v>89</v>
      </c>
      <c r="AE15" s="70" t="s">
        <v>381</v>
      </c>
      <c r="AF15" s="248">
        <f t="shared" si="8"/>
        <v>2.8461358220717874</v>
      </c>
      <c r="AG15" s="248">
        <f t="shared" si="0"/>
        <v>2.699922833467546</v>
      </c>
      <c r="AH15" s="248">
        <f t="shared" si="1"/>
        <v>2.5978186201485025</v>
      </c>
      <c r="AI15" s="248">
        <f t="shared" si="2"/>
        <v>2.4523972379601306</v>
      </c>
      <c r="AJ15" s="248">
        <f t="shared" si="3"/>
        <v>2.2996980367316699</v>
      </c>
      <c r="AK15" s="248">
        <f t="shared" si="4"/>
        <v>2.1305152718471874</v>
      </c>
      <c r="AL15" s="248">
        <f t="shared" si="5"/>
        <v>1.9428934338888229</v>
      </c>
      <c r="AM15" s="248">
        <f t="shared" si="9"/>
        <v>1.9367739125738717</v>
      </c>
      <c r="AN15" s="248">
        <f t="shared" si="6"/>
        <v>1.8009839220563706</v>
      </c>
      <c r="AO15" s="248">
        <f t="shared" si="7"/>
        <v>1.6949233756043653</v>
      </c>
      <c r="AP15" s="248">
        <f t="shared" si="10"/>
        <v>1.6070658523209755</v>
      </c>
    </row>
    <row r="16" spans="1:52" x14ac:dyDescent="0.2">
      <c r="A16" s="70" t="s">
        <v>90</v>
      </c>
      <c r="B16" s="70" t="s">
        <v>382</v>
      </c>
      <c r="C16" s="77">
        <v>161.471816373671</v>
      </c>
      <c r="D16" s="77">
        <v>170.385979834533</v>
      </c>
      <c r="E16" s="77">
        <v>171.69545411791501</v>
      </c>
      <c r="F16" s="77">
        <v>154.92157286601901</v>
      </c>
      <c r="G16" s="77">
        <v>147.66595693641199</v>
      </c>
      <c r="H16" s="77">
        <v>148.20123043878399</v>
      </c>
      <c r="I16" s="77">
        <v>144.32954051630301</v>
      </c>
      <c r="J16" s="77">
        <v>151.530308775571</v>
      </c>
      <c r="K16" s="77">
        <v>141.08616656025799</v>
      </c>
      <c r="L16" s="77">
        <v>141.62343566870001</v>
      </c>
      <c r="M16" s="77">
        <v>140.93791215121001</v>
      </c>
      <c r="N16" s="77"/>
      <c r="O16" s="70" t="s">
        <v>90</v>
      </c>
      <c r="P16" s="70" t="s">
        <v>382</v>
      </c>
      <c r="Q16" s="77">
        <v>80055</v>
      </c>
      <c r="R16" s="77">
        <v>81195</v>
      </c>
      <c r="S16" s="77">
        <v>82608</v>
      </c>
      <c r="T16" s="77">
        <v>84677</v>
      </c>
      <c r="U16" s="77">
        <v>86274</v>
      </c>
      <c r="V16" s="77">
        <v>87580</v>
      </c>
      <c r="W16" s="77">
        <v>88901</v>
      </c>
      <c r="X16" s="77">
        <v>89425</v>
      </c>
      <c r="Y16" s="77">
        <v>90675</v>
      </c>
      <c r="Z16" s="77">
        <v>91925</v>
      </c>
      <c r="AA16" s="77">
        <v>93106</v>
      </c>
      <c r="AB16" s="77">
        <v>94606</v>
      </c>
      <c r="AD16" s="70" t="s">
        <v>90</v>
      </c>
      <c r="AE16" s="70" t="s">
        <v>382</v>
      </c>
      <c r="AF16" s="248">
        <f t="shared" si="8"/>
        <v>2.0170110096017861</v>
      </c>
      <c r="AG16" s="248">
        <f t="shared" si="0"/>
        <v>2.0984787220214671</v>
      </c>
      <c r="AH16" s="248">
        <f t="shared" si="1"/>
        <v>2.0784361577318786</v>
      </c>
      <c r="AI16" s="248">
        <f t="shared" si="2"/>
        <v>1.8295590640435893</v>
      </c>
      <c r="AJ16" s="248">
        <f t="shared" si="3"/>
        <v>1.7115927966294828</v>
      </c>
      <c r="AK16" s="248">
        <f t="shared" si="4"/>
        <v>1.6921812107648322</v>
      </c>
      <c r="AL16" s="248">
        <f t="shared" si="5"/>
        <v>1.6234861308230841</v>
      </c>
      <c r="AM16" s="248">
        <f t="shared" si="9"/>
        <v>1.6944960444570423</v>
      </c>
      <c r="AN16" s="248">
        <f t="shared" si="6"/>
        <v>1.5559544147808988</v>
      </c>
      <c r="AO16" s="248">
        <f t="shared" si="7"/>
        <v>1.5406411277530598</v>
      </c>
      <c r="AP16" s="248">
        <f t="shared" si="10"/>
        <v>1.5137360873757868</v>
      </c>
    </row>
    <row r="17" spans="1:42" x14ac:dyDescent="0.2">
      <c r="A17" s="70" t="s">
        <v>91</v>
      </c>
      <c r="B17" s="70" t="s">
        <v>383</v>
      </c>
      <c r="C17" s="77">
        <v>29.100553349050099</v>
      </c>
      <c r="D17" s="77">
        <v>29.224989542725599</v>
      </c>
      <c r="E17" s="77">
        <v>28.711220246313101</v>
      </c>
      <c r="F17" s="77">
        <v>28.7153931561535</v>
      </c>
      <c r="G17" s="77">
        <v>27.178115010900999</v>
      </c>
      <c r="H17" s="77">
        <v>26.0839528790227</v>
      </c>
      <c r="I17" s="77">
        <v>25.607361810202001</v>
      </c>
      <c r="J17" s="77">
        <v>25.0556598850035</v>
      </c>
      <c r="K17" s="77">
        <v>24.373630829249201</v>
      </c>
      <c r="L17" s="77">
        <v>23.805212667432901</v>
      </c>
      <c r="M17" s="77">
        <v>22.997784784590699</v>
      </c>
      <c r="N17" s="77"/>
      <c r="O17" s="70" t="s">
        <v>91</v>
      </c>
      <c r="P17" s="70" t="s">
        <v>383</v>
      </c>
      <c r="Q17" s="77">
        <v>15177</v>
      </c>
      <c r="R17" s="77">
        <v>15313</v>
      </c>
      <c r="S17" s="77">
        <v>15391</v>
      </c>
      <c r="T17" s="77">
        <v>15694</v>
      </c>
      <c r="U17" s="77">
        <v>15881</v>
      </c>
      <c r="V17" s="77">
        <v>16001</v>
      </c>
      <c r="W17" s="77">
        <v>16140</v>
      </c>
      <c r="X17" s="77">
        <v>16426</v>
      </c>
      <c r="Y17" s="77">
        <v>16615</v>
      </c>
      <c r="Z17" s="77">
        <v>16665</v>
      </c>
      <c r="AA17" s="77">
        <v>16786</v>
      </c>
      <c r="AB17" s="77">
        <v>16750</v>
      </c>
      <c r="AD17" s="70" t="s">
        <v>91</v>
      </c>
      <c r="AE17" s="70" t="s">
        <v>383</v>
      </c>
      <c r="AF17" s="248">
        <f t="shared" si="8"/>
        <v>1.9174114350036304</v>
      </c>
      <c r="AG17" s="248">
        <f t="shared" si="0"/>
        <v>1.9085084270048716</v>
      </c>
      <c r="AH17" s="248">
        <f t="shared" si="1"/>
        <v>1.8654551521222207</v>
      </c>
      <c r="AI17" s="248">
        <f t="shared" si="2"/>
        <v>1.829705183901714</v>
      </c>
      <c r="AJ17" s="248">
        <f t="shared" si="3"/>
        <v>1.7113604313897739</v>
      </c>
      <c r="AK17" s="248">
        <f t="shared" si="4"/>
        <v>1.6301451708657397</v>
      </c>
      <c r="AL17" s="248">
        <f t="shared" si="5"/>
        <v>1.5865775594920695</v>
      </c>
      <c r="AM17" s="248">
        <f t="shared" si="9"/>
        <v>1.5253658763547731</v>
      </c>
      <c r="AN17" s="248">
        <f t="shared" si="6"/>
        <v>1.4669654426270959</v>
      </c>
      <c r="AO17" s="248">
        <f t="shared" si="7"/>
        <v>1.4284556056065347</v>
      </c>
      <c r="AP17" s="248">
        <f t="shared" si="10"/>
        <v>1.3700574755505004</v>
      </c>
    </row>
    <row r="18" spans="1:42" x14ac:dyDescent="0.2">
      <c r="A18" s="70" t="s">
        <v>92</v>
      </c>
      <c r="B18" s="70" t="s">
        <v>384</v>
      </c>
      <c r="C18" s="77">
        <v>199.78570888015801</v>
      </c>
      <c r="D18" s="77">
        <v>183.19159896423</v>
      </c>
      <c r="E18" s="77">
        <v>200.90384582910801</v>
      </c>
      <c r="F18" s="77">
        <v>170.71936105709801</v>
      </c>
      <c r="G18" s="77">
        <v>164.639700371609</v>
      </c>
      <c r="H18" s="77">
        <v>165.83479701637299</v>
      </c>
      <c r="I18" s="77">
        <v>165.50970681659999</v>
      </c>
      <c r="J18" s="77">
        <v>167.835153137361</v>
      </c>
      <c r="K18" s="77">
        <v>166.00645015808399</v>
      </c>
      <c r="L18" s="77">
        <v>162.36345646984199</v>
      </c>
      <c r="M18" s="77">
        <v>166.525663572143</v>
      </c>
      <c r="N18" s="77"/>
      <c r="O18" s="70" t="s">
        <v>92</v>
      </c>
      <c r="P18" s="70" t="s">
        <v>384</v>
      </c>
      <c r="Q18" s="77">
        <v>74968</v>
      </c>
      <c r="R18" s="77">
        <v>76237</v>
      </c>
      <c r="S18" s="77">
        <v>77054</v>
      </c>
      <c r="T18" s="77">
        <v>78326</v>
      </c>
      <c r="U18" s="77">
        <v>79430</v>
      </c>
      <c r="V18" s="77">
        <v>80932</v>
      </c>
      <c r="W18" s="77">
        <v>82407</v>
      </c>
      <c r="X18" s="77">
        <v>83866</v>
      </c>
      <c r="Y18" s="77">
        <v>85693</v>
      </c>
      <c r="Z18" s="77">
        <v>88037</v>
      </c>
      <c r="AA18" s="77">
        <v>89989</v>
      </c>
      <c r="AB18" s="77">
        <v>92095</v>
      </c>
      <c r="AD18" s="70" t="s">
        <v>92</v>
      </c>
      <c r="AE18" s="70" t="s">
        <v>384</v>
      </c>
      <c r="AF18" s="248">
        <f t="shared" si="8"/>
        <v>2.6649464955735516</v>
      </c>
      <c r="AG18" s="248">
        <f t="shared" si="0"/>
        <v>2.4029224518833372</v>
      </c>
      <c r="AH18" s="248">
        <f t="shared" si="1"/>
        <v>2.6073123501584345</v>
      </c>
      <c r="AI18" s="248">
        <f t="shared" si="2"/>
        <v>2.1796001462745198</v>
      </c>
      <c r="AJ18" s="248">
        <f t="shared" si="3"/>
        <v>2.0727647031550922</v>
      </c>
      <c r="AK18" s="248">
        <f t="shared" si="4"/>
        <v>2.049063374392984</v>
      </c>
      <c r="AL18" s="248">
        <f t="shared" si="5"/>
        <v>2.0084423267028284</v>
      </c>
      <c r="AM18" s="248">
        <f t="shared" si="9"/>
        <v>2.0012299756440153</v>
      </c>
      <c r="AN18" s="248">
        <f t="shared" si="6"/>
        <v>1.9372229955548759</v>
      </c>
      <c r="AO18" s="248">
        <f t="shared" si="7"/>
        <v>1.8442638489480787</v>
      </c>
      <c r="AP18" s="248">
        <f t="shared" si="10"/>
        <v>1.8505113244079054</v>
      </c>
    </row>
    <row r="19" spans="1:42" x14ac:dyDescent="0.2">
      <c r="A19" s="70" t="s">
        <v>93</v>
      </c>
      <c r="B19" s="70" t="s">
        <v>385</v>
      </c>
      <c r="C19" s="77">
        <v>79.059165248073697</v>
      </c>
      <c r="D19" s="77">
        <v>79.748175154311596</v>
      </c>
      <c r="E19" s="77">
        <v>77.8388895124436</v>
      </c>
      <c r="F19" s="77">
        <v>75.089201510720301</v>
      </c>
      <c r="G19" s="77">
        <v>69.7059507409611</v>
      </c>
      <c r="H19" s="77">
        <v>67.5049255638841</v>
      </c>
      <c r="I19" s="77">
        <v>67.095186374268394</v>
      </c>
      <c r="J19" s="77">
        <v>73.049232518072401</v>
      </c>
      <c r="K19" s="77">
        <v>69.812396805675704</v>
      </c>
      <c r="L19" s="77">
        <v>65.267905305134207</v>
      </c>
      <c r="M19" s="77">
        <v>63.175115732281398</v>
      </c>
      <c r="N19" s="77"/>
      <c r="O19" s="70" t="s">
        <v>93</v>
      </c>
      <c r="P19" s="70" t="s">
        <v>385</v>
      </c>
      <c r="Q19" s="77">
        <v>42332</v>
      </c>
      <c r="R19" s="77">
        <v>42602</v>
      </c>
      <c r="S19" s="77">
        <v>42947</v>
      </c>
      <c r="T19" s="77">
        <v>43328</v>
      </c>
      <c r="U19" s="77">
        <v>43764</v>
      </c>
      <c r="V19" s="77">
        <v>44281</v>
      </c>
      <c r="W19" s="77">
        <v>45390</v>
      </c>
      <c r="X19" s="77">
        <v>46177</v>
      </c>
      <c r="Y19" s="77">
        <v>47103</v>
      </c>
      <c r="Z19" s="77">
        <v>47304</v>
      </c>
      <c r="AA19" s="77">
        <v>48004</v>
      </c>
      <c r="AB19" s="77">
        <v>48333</v>
      </c>
      <c r="AD19" s="70" t="s">
        <v>93</v>
      </c>
      <c r="AE19" s="70" t="s">
        <v>385</v>
      </c>
      <c r="AF19" s="248">
        <f t="shared" si="8"/>
        <v>1.867598158557916</v>
      </c>
      <c r="AG19" s="248">
        <f t="shared" si="0"/>
        <v>1.8719350066736677</v>
      </c>
      <c r="AH19" s="248">
        <f t="shared" si="1"/>
        <v>1.8124406713494212</v>
      </c>
      <c r="AI19" s="248">
        <f t="shared" si="2"/>
        <v>1.7330410245273336</v>
      </c>
      <c r="AJ19" s="248">
        <f t="shared" si="3"/>
        <v>1.5927691879389703</v>
      </c>
      <c r="AK19" s="248">
        <f t="shared" si="4"/>
        <v>1.5244670527739685</v>
      </c>
      <c r="AL19" s="248">
        <f t="shared" si="5"/>
        <v>1.4781931344848731</v>
      </c>
      <c r="AM19" s="248">
        <f t="shared" si="9"/>
        <v>1.5819397647762392</v>
      </c>
      <c r="AN19" s="248">
        <f t="shared" si="6"/>
        <v>1.4821220900086129</v>
      </c>
      <c r="AO19" s="248">
        <f t="shared" si="7"/>
        <v>1.3797544669612338</v>
      </c>
      <c r="AP19" s="248">
        <f t="shared" si="10"/>
        <v>1.3160385745413172</v>
      </c>
    </row>
    <row r="20" spans="1:42" x14ac:dyDescent="0.2">
      <c r="A20" s="70" t="s">
        <v>94</v>
      </c>
      <c r="B20" s="70" t="s">
        <v>386</v>
      </c>
      <c r="C20" s="77">
        <v>113.859736186509</v>
      </c>
      <c r="D20" s="77">
        <v>107.549203798721</v>
      </c>
      <c r="E20" s="77">
        <v>106.17049071138899</v>
      </c>
      <c r="F20" s="77">
        <v>99.507970586809193</v>
      </c>
      <c r="G20" s="77">
        <v>95.354073937794993</v>
      </c>
      <c r="H20" s="77">
        <v>88.564945885811895</v>
      </c>
      <c r="I20" s="77">
        <v>88.7737552260039</v>
      </c>
      <c r="J20" s="77">
        <v>84.012289614663104</v>
      </c>
      <c r="K20" s="77">
        <v>83.892853375963597</v>
      </c>
      <c r="L20" s="77">
        <v>84.278691096227703</v>
      </c>
      <c r="M20" s="77">
        <v>85.838193484028906</v>
      </c>
      <c r="N20" s="77"/>
      <c r="O20" s="70" t="s">
        <v>94</v>
      </c>
      <c r="P20" s="70" t="s">
        <v>386</v>
      </c>
      <c r="Q20" s="77">
        <v>22682</v>
      </c>
      <c r="R20" s="77">
        <v>23202</v>
      </c>
      <c r="S20" s="77">
        <v>23676</v>
      </c>
      <c r="T20" s="77">
        <v>23984</v>
      </c>
      <c r="U20" s="77">
        <v>24353</v>
      </c>
      <c r="V20" s="77">
        <v>24703</v>
      </c>
      <c r="W20" s="77">
        <v>25287</v>
      </c>
      <c r="X20" s="77">
        <v>25789</v>
      </c>
      <c r="Y20" s="77">
        <v>26755</v>
      </c>
      <c r="Z20" s="77">
        <v>27614</v>
      </c>
      <c r="AA20" s="77">
        <v>28756</v>
      </c>
      <c r="AB20" s="77">
        <v>29346</v>
      </c>
      <c r="AD20" s="70" t="s">
        <v>94</v>
      </c>
      <c r="AE20" s="70" t="s">
        <v>386</v>
      </c>
      <c r="AF20" s="248">
        <f t="shared" si="8"/>
        <v>5.0198278893620047</v>
      </c>
      <c r="AG20" s="248">
        <f t="shared" si="0"/>
        <v>4.6353419446048179</v>
      </c>
      <c r="AH20" s="248">
        <f t="shared" si="1"/>
        <v>4.4843086125776734</v>
      </c>
      <c r="AI20" s="248">
        <f t="shared" si="2"/>
        <v>4.1489313953806368</v>
      </c>
      <c r="AJ20" s="248">
        <f t="shared" si="3"/>
        <v>3.9154959938321765</v>
      </c>
      <c r="AK20" s="248">
        <f t="shared" si="4"/>
        <v>3.585189891341614</v>
      </c>
      <c r="AL20" s="248">
        <f t="shared" si="5"/>
        <v>3.5106479703406452</v>
      </c>
      <c r="AM20" s="248">
        <f t="shared" si="9"/>
        <v>3.2576792281462295</v>
      </c>
      <c r="AN20" s="248">
        <f t="shared" si="6"/>
        <v>3.1355953420281661</v>
      </c>
      <c r="AO20" s="248">
        <f t="shared" si="7"/>
        <v>3.0520276343965995</v>
      </c>
      <c r="AP20" s="248">
        <f t="shared" si="10"/>
        <v>2.9850533274457125</v>
      </c>
    </row>
    <row r="21" spans="1:42" x14ac:dyDescent="0.2">
      <c r="A21" s="70" t="s">
        <v>95</v>
      </c>
      <c r="B21" s="70" t="s">
        <v>387</v>
      </c>
      <c r="C21" s="77">
        <v>25.910174782926799</v>
      </c>
      <c r="D21" s="77">
        <v>26.482969312452902</v>
      </c>
      <c r="E21" s="77">
        <v>26.231373457273701</v>
      </c>
      <c r="F21" s="77">
        <v>25.758105711084799</v>
      </c>
      <c r="G21" s="77">
        <v>24.9581303361749</v>
      </c>
      <c r="H21" s="77">
        <v>25.201243211752701</v>
      </c>
      <c r="I21" s="77">
        <v>25.316276816150602</v>
      </c>
      <c r="J21" s="77">
        <v>23.966302132477999</v>
      </c>
      <c r="K21" s="77">
        <v>23.1544935031338</v>
      </c>
      <c r="L21" s="77">
        <v>23.8660997190138</v>
      </c>
      <c r="M21" s="77">
        <v>22.597602319503501</v>
      </c>
      <c r="N21" s="77"/>
      <c r="O21" s="70" t="s">
        <v>95</v>
      </c>
      <c r="P21" s="70" t="s">
        <v>387</v>
      </c>
      <c r="Q21" s="77">
        <v>9035</v>
      </c>
      <c r="R21" s="77">
        <v>9227</v>
      </c>
      <c r="S21" s="77">
        <v>9331</v>
      </c>
      <c r="T21" s="77">
        <v>9331</v>
      </c>
      <c r="U21" s="77">
        <v>9442</v>
      </c>
      <c r="V21" s="77">
        <v>9523</v>
      </c>
      <c r="W21" s="77">
        <v>9815</v>
      </c>
      <c r="X21" s="77">
        <v>10192</v>
      </c>
      <c r="Y21" s="77">
        <v>10424</v>
      </c>
      <c r="Z21" s="77">
        <v>10660</v>
      </c>
      <c r="AA21" s="77">
        <v>10923</v>
      </c>
      <c r="AB21" s="77">
        <v>11014</v>
      </c>
      <c r="AD21" s="70" t="s">
        <v>95</v>
      </c>
      <c r="AE21" s="70" t="s">
        <v>387</v>
      </c>
      <c r="AF21" s="248">
        <f t="shared" si="8"/>
        <v>2.8677559250610734</v>
      </c>
      <c r="AG21" s="248">
        <f t="shared" si="0"/>
        <v>2.8701603243148259</v>
      </c>
      <c r="AH21" s="248">
        <f t="shared" si="1"/>
        <v>2.8112071007688031</v>
      </c>
      <c r="AI21" s="248">
        <f t="shared" si="2"/>
        <v>2.7604871622639373</v>
      </c>
      <c r="AJ21" s="248">
        <f t="shared" si="3"/>
        <v>2.6433097157567147</v>
      </c>
      <c r="AK21" s="248">
        <f t="shared" si="4"/>
        <v>2.646355477449617</v>
      </c>
      <c r="AL21" s="248">
        <f t="shared" si="5"/>
        <v>2.5793455747478964</v>
      </c>
      <c r="AM21" s="248">
        <f t="shared" si="9"/>
        <v>2.3514817633906984</v>
      </c>
      <c r="AN21" s="248">
        <f t="shared" si="6"/>
        <v>2.2212676039076937</v>
      </c>
      <c r="AO21" s="248">
        <f t="shared" si="7"/>
        <v>2.2388461274872231</v>
      </c>
      <c r="AP21" s="248">
        <f t="shared" si="10"/>
        <v>2.0688091476245996</v>
      </c>
    </row>
    <row r="22" spans="1:42" x14ac:dyDescent="0.2">
      <c r="A22" s="70" t="s">
        <v>96</v>
      </c>
      <c r="B22" s="70" t="s">
        <v>388</v>
      </c>
      <c r="C22" s="77">
        <v>152.43681579414101</v>
      </c>
      <c r="D22" s="77">
        <v>153.54400726857401</v>
      </c>
      <c r="E22" s="77">
        <v>151.726394268322</v>
      </c>
      <c r="F22" s="77">
        <v>144.01269114355401</v>
      </c>
      <c r="G22" s="77">
        <v>134.40611159320099</v>
      </c>
      <c r="H22" s="77">
        <v>133.95698121247199</v>
      </c>
      <c r="I22" s="77">
        <v>128.375303538678</v>
      </c>
      <c r="J22" s="77">
        <v>126.272807121833</v>
      </c>
      <c r="K22" s="77">
        <v>122.124660427004</v>
      </c>
      <c r="L22" s="77">
        <v>119.527337739809</v>
      </c>
      <c r="M22" s="77">
        <v>113.75225503771399</v>
      </c>
      <c r="N22" s="77"/>
      <c r="O22" s="70" t="s">
        <v>96</v>
      </c>
      <c r="P22" s="70" t="s">
        <v>388</v>
      </c>
      <c r="Q22" s="77">
        <v>62266</v>
      </c>
      <c r="R22" s="77">
        <v>63014</v>
      </c>
      <c r="S22" s="77">
        <v>63789</v>
      </c>
      <c r="T22" s="77">
        <v>64558</v>
      </c>
      <c r="U22" s="77">
        <v>65364</v>
      </c>
      <c r="V22" s="77">
        <v>66292</v>
      </c>
      <c r="W22" s="77">
        <v>67334</v>
      </c>
      <c r="X22" s="77">
        <v>68281</v>
      </c>
      <c r="Y22" s="77">
        <v>69386</v>
      </c>
      <c r="Z22" s="77">
        <v>70405</v>
      </c>
      <c r="AA22" s="77">
        <v>71397</v>
      </c>
      <c r="AB22" s="77">
        <v>71874</v>
      </c>
      <c r="AD22" s="70" t="s">
        <v>96</v>
      </c>
      <c r="AE22" s="70" t="s">
        <v>388</v>
      </c>
      <c r="AF22" s="248">
        <f t="shared" si="8"/>
        <v>2.4481549448196609</v>
      </c>
      <c r="AG22" s="248">
        <f t="shared" si="0"/>
        <v>2.4366649834731011</v>
      </c>
      <c r="AH22" s="248">
        <f t="shared" si="1"/>
        <v>2.3785667476888182</v>
      </c>
      <c r="AI22" s="248">
        <f t="shared" si="2"/>
        <v>2.2307489566522198</v>
      </c>
      <c r="AJ22" s="248">
        <f t="shared" si="3"/>
        <v>2.0562712134080074</v>
      </c>
      <c r="AK22" s="248">
        <f t="shared" si="4"/>
        <v>2.0207111146514207</v>
      </c>
      <c r="AL22" s="248">
        <f t="shared" si="5"/>
        <v>1.906545037257225</v>
      </c>
      <c r="AM22" s="248">
        <f t="shared" si="9"/>
        <v>1.8493110399940393</v>
      </c>
      <c r="AN22" s="248">
        <f t="shared" si="6"/>
        <v>1.7600763904390511</v>
      </c>
      <c r="AO22" s="248">
        <f t="shared" si="7"/>
        <v>1.6977109259258432</v>
      </c>
      <c r="AP22" s="248">
        <f t="shared" si="10"/>
        <v>1.5932357807430844</v>
      </c>
    </row>
    <row r="23" spans="1:42" x14ac:dyDescent="0.2">
      <c r="A23" s="70" t="s">
        <v>97</v>
      </c>
      <c r="B23" s="70" t="s">
        <v>389</v>
      </c>
      <c r="C23" s="77">
        <v>58.857623058172102</v>
      </c>
      <c r="D23" s="77">
        <v>59.446505251219598</v>
      </c>
      <c r="E23" s="77">
        <v>57.782732197698301</v>
      </c>
      <c r="F23" s="77">
        <v>54.839297970951002</v>
      </c>
      <c r="G23" s="77">
        <v>57.877174511813301</v>
      </c>
      <c r="H23" s="77">
        <v>58.932796900027299</v>
      </c>
      <c r="I23" s="77">
        <v>59.045742561829002</v>
      </c>
      <c r="J23" s="77">
        <v>60.533907512682198</v>
      </c>
      <c r="K23" s="77">
        <v>58.903905455326999</v>
      </c>
      <c r="L23" s="77">
        <v>56.125510086877703</v>
      </c>
      <c r="M23" s="77">
        <v>53.2253595327483</v>
      </c>
      <c r="N23" s="77"/>
      <c r="O23" s="70" t="s">
        <v>97</v>
      </c>
      <c r="P23" s="70" t="s">
        <v>389</v>
      </c>
      <c r="Q23" s="77">
        <v>30851</v>
      </c>
      <c r="R23" s="77">
        <v>31150</v>
      </c>
      <c r="S23" s="77">
        <v>31330</v>
      </c>
      <c r="T23" s="77">
        <v>31799</v>
      </c>
      <c r="U23" s="77">
        <v>31960</v>
      </c>
      <c r="V23" s="77">
        <v>32222</v>
      </c>
      <c r="W23" s="77">
        <v>32295</v>
      </c>
      <c r="X23" s="77">
        <v>32421</v>
      </c>
      <c r="Y23" s="77">
        <v>32653</v>
      </c>
      <c r="Z23" s="77">
        <v>32888</v>
      </c>
      <c r="AA23" s="77">
        <v>33187</v>
      </c>
      <c r="AB23" s="77">
        <v>32857</v>
      </c>
      <c r="AD23" s="70" t="s">
        <v>97</v>
      </c>
      <c r="AE23" s="70" t="s">
        <v>389</v>
      </c>
      <c r="AF23" s="248">
        <f t="shared" si="8"/>
        <v>1.9078027635464685</v>
      </c>
      <c r="AG23" s="248">
        <f t="shared" si="0"/>
        <v>1.9083950321418812</v>
      </c>
      <c r="AH23" s="248">
        <f t="shared" si="1"/>
        <v>1.8443259558792946</v>
      </c>
      <c r="AI23" s="248">
        <f t="shared" si="2"/>
        <v>1.7245604569625146</v>
      </c>
      <c r="AJ23" s="248">
        <f t="shared" si="3"/>
        <v>1.8109253601944089</v>
      </c>
      <c r="AK23" s="248">
        <f t="shared" si="4"/>
        <v>1.82896148283866</v>
      </c>
      <c r="AL23" s="248">
        <f t="shared" si="5"/>
        <v>1.8283245877637095</v>
      </c>
      <c r="AM23" s="248">
        <f t="shared" si="9"/>
        <v>1.8671203082163474</v>
      </c>
      <c r="AN23" s="248">
        <f t="shared" si="6"/>
        <v>1.8039354869484272</v>
      </c>
      <c r="AO23" s="248">
        <f t="shared" si="7"/>
        <v>1.7065650111553667</v>
      </c>
      <c r="AP23" s="248">
        <f t="shared" si="10"/>
        <v>1.6038014744553077</v>
      </c>
    </row>
    <row r="24" spans="1:42" x14ac:dyDescent="0.2">
      <c r="A24" s="70" t="s">
        <v>98</v>
      </c>
      <c r="B24" s="70" t="s">
        <v>390</v>
      </c>
      <c r="C24" s="77">
        <v>158.68686511969301</v>
      </c>
      <c r="D24" s="77">
        <v>138.8800136344</v>
      </c>
      <c r="E24" s="77">
        <v>146.39763723220199</v>
      </c>
      <c r="F24" s="77">
        <v>142.239087188604</v>
      </c>
      <c r="G24" s="77">
        <v>141.01563022881899</v>
      </c>
      <c r="H24" s="77">
        <v>122.486627388785</v>
      </c>
      <c r="I24" s="77">
        <v>123.121511085227</v>
      </c>
      <c r="J24" s="77">
        <v>122.929680300877</v>
      </c>
      <c r="K24" s="77">
        <v>117.141159518667</v>
      </c>
      <c r="L24" s="77">
        <v>125.435185624529</v>
      </c>
      <c r="M24" s="77">
        <v>121.846376513835</v>
      </c>
      <c r="N24" s="77"/>
      <c r="O24" s="70" t="s">
        <v>98</v>
      </c>
      <c r="P24" s="70" t="s">
        <v>390</v>
      </c>
      <c r="Q24" s="77">
        <v>62097</v>
      </c>
      <c r="R24" s="77">
        <v>63347</v>
      </c>
      <c r="S24" s="77">
        <v>64630</v>
      </c>
      <c r="T24" s="77">
        <v>65891</v>
      </c>
      <c r="U24" s="77">
        <v>66859</v>
      </c>
      <c r="V24" s="77">
        <v>68145</v>
      </c>
      <c r="W24" s="77">
        <v>69325</v>
      </c>
      <c r="X24" s="77">
        <v>70251</v>
      </c>
      <c r="Y24" s="77">
        <v>71023</v>
      </c>
      <c r="Z24" s="77">
        <v>71848</v>
      </c>
      <c r="AA24" s="77">
        <v>72528</v>
      </c>
      <c r="AB24" s="77">
        <v>73857</v>
      </c>
      <c r="AD24" s="70" t="s">
        <v>98</v>
      </c>
      <c r="AE24" s="70" t="s">
        <v>390</v>
      </c>
      <c r="AF24" s="248">
        <f t="shared" si="8"/>
        <v>2.5554674963314334</v>
      </c>
      <c r="AG24" s="248">
        <f t="shared" si="0"/>
        <v>2.1923692303408213</v>
      </c>
      <c r="AH24" s="248">
        <f t="shared" si="1"/>
        <v>2.2651653602383104</v>
      </c>
      <c r="AI24" s="248">
        <f t="shared" si="2"/>
        <v>2.1587028150825454</v>
      </c>
      <c r="AJ24" s="248">
        <f t="shared" si="3"/>
        <v>2.1091495569604541</v>
      </c>
      <c r="AK24" s="248">
        <f t="shared" si="4"/>
        <v>1.7974411532582728</v>
      </c>
      <c r="AL24" s="248">
        <f t="shared" si="5"/>
        <v>1.776004487345503</v>
      </c>
      <c r="AM24" s="248">
        <f t="shared" si="9"/>
        <v>1.7498637784640361</v>
      </c>
      <c r="AN24" s="248">
        <f t="shared" si="6"/>
        <v>1.649341192552652</v>
      </c>
      <c r="AO24" s="248">
        <f t="shared" si="7"/>
        <v>1.7458410202723667</v>
      </c>
      <c r="AP24" s="248">
        <f t="shared" si="10"/>
        <v>1.6799908519997104</v>
      </c>
    </row>
    <row r="25" spans="1:42" x14ac:dyDescent="0.2">
      <c r="A25" s="70" t="s">
        <v>99</v>
      </c>
      <c r="B25" s="70" t="s">
        <v>391</v>
      </c>
      <c r="C25" s="77">
        <v>5657.9875035305304</v>
      </c>
      <c r="D25" s="77">
        <v>6197.8064395546198</v>
      </c>
      <c r="E25" s="77">
        <v>5663.15245940974</v>
      </c>
      <c r="F25" s="77">
        <v>4528.33791433652</v>
      </c>
      <c r="G25" s="77">
        <v>4342.2849448092902</v>
      </c>
      <c r="H25" s="77">
        <v>4604.52619885682</v>
      </c>
      <c r="I25" s="77">
        <v>4773.1130022549096</v>
      </c>
      <c r="J25" s="77">
        <v>5375.3285098875904</v>
      </c>
      <c r="K25" s="77">
        <v>5661.3221535994298</v>
      </c>
      <c r="L25" s="77">
        <v>5163.71902921945</v>
      </c>
      <c r="M25" s="77">
        <v>5269.2236083879998</v>
      </c>
      <c r="N25" s="77"/>
      <c r="O25" s="70" t="s">
        <v>99</v>
      </c>
      <c r="P25" s="70" t="s">
        <v>391</v>
      </c>
      <c r="Q25" s="77">
        <v>810120</v>
      </c>
      <c r="R25" s="77">
        <v>829417</v>
      </c>
      <c r="S25" s="77">
        <v>847073</v>
      </c>
      <c r="T25" s="77">
        <v>864324</v>
      </c>
      <c r="U25" s="77">
        <v>881235</v>
      </c>
      <c r="V25" s="77">
        <v>897700</v>
      </c>
      <c r="W25" s="77">
        <v>911989</v>
      </c>
      <c r="X25" s="77">
        <v>923516</v>
      </c>
      <c r="Y25" s="77">
        <v>935619</v>
      </c>
      <c r="Z25" s="77">
        <v>949761</v>
      </c>
      <c r="AA25" s="77">
        <v>962154</v>
      </c>
      <c r="AB25" s="77">
        <v>974073</v>
      </c>
      <c r="AD25" s="70" t="s">
        <v>99</v>
      </c>
      <c r="AE25" s="70" t="s">
        <v>391</v>
      </c>
      <c r="AF25" s="248">
        <f t="shared" si="8"/>
        <v>6.9841350707679482</v>
      </c>
      <c r="AG25" s="248">
        <f t="shared" si="0"/>
        <v>7.4724854199451176</v>
      </c>
      <c r="AH25" s="248">
        <f t="shared" si="1"/>
        <v>6.6855542077362164</v>
      </c>
      <c r="AI25" s="248">
        <f t="shared" si="2"/>
        <v>5.2391671576127941</v>
      </c>
      <c r="AJ25" s="248">
        <f t="shared" si="3"/>
        <v>4.9274994125395501</v>
      </c>
      <c r="AK25" s="248">
        <f t="shared" si="4"/>
        <v>5.1292482999407598</v>
      </c>
      <c r="AL25" s="248">
        <f t="shared" si="5"/>
        <v>5.2337396638061531</v>
      </c>
      <c r="AM25" s="248">
        <f t="shared" si="9"/>
        <v>5.8205039326742476</v>
      </c>
      <c r="AN25" s="248">
        <f t="shared" si="6"/>
        <v>6.0508841244132814</v>
      </c>
      <c r="AO25" s="248">
        <f t="shared" si="7"/>
        <v>5.4368615148647397</v>
      </c>
      <c r="AP25" s="248">
        <f t="shared" si="10"/>
        <v>5.4764867249816556</v>
      </c>
    </row>
    <row r="26" spans="1:42" x14ac:dyDescent="0.2">
      <c r="A26" s="70" t="s">
        <v>100</v>
      </c>
      <c r="B26" s="70" t="s">
        <v>392</v>
      </c>
      <c r="C26" s="77">
        <v>535.14023377104104</v>
      </c>
      <c r="D26" s="77">
        <v>492.55787731571399</v>
      </c>
      <c r="E26" s="77">
        <v>610.83457681494394</v>
      </c>
      <c r="F26" s="77">
        <v>542.25628417586495</v>
      </c>
      <c r="G26" s="77">
        <v>484.74670088027602</v>
      </c>
      <c r="H26" s="77">
        <v>442.61439301406102</v>
      </c>
      <c r="I26" s="77">
        <v>490.02744394328101</v>
      </c>
      <c r="J26" s="77">
        <v>460.80240800215103</v>
      </c>
      <c r="K26" s="77">
        <v>343.09090086371498</v>
      </c>
      <c r="L26" s="77">
        <v>326.88909389167401</v>
      </c>
      <c r="M26" s="77">
        <v>339.57513319780901</v>
      </c>
      <c r="N26" s="77"/>
      <c r="O26" s="70" t="s">
        <v>100</v>
      </c>
      <c r="P26" s="70" t="s">
        <v>392</v>
      </c>
      <c r="Q26" s="77">
        <v>84753</v>
      </c>
      <c r="R26" s="77">
        <v>85270</v>
      </c>
      <c r="S26" s="77">
        <v>86246</v>
      </c>
      <c r="T26" s="77">
        <v>87685</v>
      </c>
      <c r="U26" s="77">
        <v>89473</v>
      </c>
      <c r="V26" s="77">
        <v>91072</v>
      </c>
      <c r="W26" s="77">
        <v>92235</v>
      </c>
      <c r="X26" s="77">
        <v>93202</v>
      </c>
      <c r="Y26" s="77">
        <v>94631</v>
      </c>
      <c r="Z26" s="77">
        <v>96032</v>
      </c>
      <c r="AA26" s="77">
        <v>97381</v>
      </c>
      <c r="AB26" s="77">
        <v>98979</v>
      </c>
      <c r="AD26" s="70" t="s">
        <v>100</v>
      </c>
      <c r="AE26" s="70" t="s">
        <v>392</v>
      </c>
      <c r="AF26" s="248">
        <f t="shared" si="8"/>
        <v>6.3141155330317629</v>
      </c>
      <c r="AG26" s="248">
        <f t="shared" si="0"/>
        <v>5.7764498336544392</v>
      </c>
      <c r="AH26" s="248">
        <f t="shared" si="1"/>
        <v>7.0824684833493023</v>
      </c>
      <c r="AI26" s="248">
        <f t="shared" si="2"/>
        <v>6.1841396382033986</v>
      </c>
      <c r="AJ26" s="248">
        <f t="shared" si="3"/>
        <v>5.4177986753576617</v>
      </c>
      <c r="AK26" s="248">
        <f t="shared" si="4"/>
        <v>4.86004911514034</v>
      </c>
      <c r="AL26" s="248">
        <f t="shared" si="5"/>
        <v>5.3128144841251261</v>
      </c>
      <c r="AM26" s="248">
        <f t="shared" si="9"/>
        <v>4.9441257483975773</v>
      </c>
      <c r="AN26" s="248">
        <f t="shared" si="6"/>
        <v>3.6255656271593346</v>
      </c>
      <c r="AO26" s="248">
        <f t="shared" si="7"/>
        <v>3.4039600746800445</v>
      </c>
      <c r="AP26" s="248">
        <f t="shared" si="10"/>
        <v>3.487077902237695</v>
      </c>
    </row>
    <row r="27" spans="1:42" x14ac:dyDescent="0.2">
      <c r="A27" s="70" t="s">
        <v>101</v>
      </c>
      <c r="B27" s="70" t="s">
        <v>393</v>
      </c>
      <c r="C27" s="77">
        <v>219.77284295392101</v>
      </c>
      <c r="D27" s="77">
        <v>224.59590482380599</v>
      </c>
      <c r="E27" s="77">
        <v>226.46135818756599</v>
      </c>
      <c r="F27" s="77">
        <v>222.175827056245</v>
      </c>
      <c r="G27" s="77">
        <v>217.946331691512</v>
      </c>
      <c r="H27" s="77">
        <v>213.68958575796799</v>
      </c>
      <c r="I27" s="77">
        <v>205.15384768104099</v>
      </c>
      <c r="J27" s="77">
        <v>197.82460073951501</v>
      </c>
      <c r="K27" s="77">
        <v>185.01253168238199</v>
      </c>
      <c r="L27" s="77">
        <v>184.02317556919701</v>
      </c>
      <c r="M27" s="77">
        <v>182.29448426402001</v>
      </c>
      <c r="N27" s="77"/>
      <c r="O27" s="70" t="s">
        <v>101</v>
      </c>
      <c r="P27" s="70" t="s">
        <v>393</v>
      </c>
      <c r="Q27" s="77">
        <v>85661</v>
      </c>
      <c r="R27" s="77">
        <v>88085</v>
      </c>
      <c r="S27" s="77">
        <v>90108</v>
      </c>
      <c r="T27" s="77">
        <v>91616</v>
      </c>
      <c r="U27" s="77">
        <v>92873</v>
      </c>
      <c r="V27" s="77">
        <v>94423</v>
      </c>
      <c r="W27" s="77">
        <v>96217</v>
      </c>
      <c r="X27" s="77">
        <v>97986</v>
      </c>
      <c r="Y27" s="77">
        <v>99359</v>
      </c>
      <c r="Z27" s="77">
        <v>101231</v>
      </c>
      <c r="AA27" s="77">
        <v>103656</v>
      </c>
      <c r="AB27" s="77">
        <v>105189</v>
      </c>
      <c r="AD27" s="70" t="s">
        <v>101</v>
      </c>
      <c r="AE27" s="70" t="s">
        <v>393</v>
      </c>
      <c r="AF27" s="248">
        <f t="shared" si="8"/>
        <v>2.5656114562510477</v>
      </c>
      <c r="AG27" s="248">
        <f t="shared" si="0"/>
        <v>2.5497633515786569</v>
      </c>
      <c r="AH27" s="248">
        <f t="shared" si="1"/>
        <v>2.513221447458228</v>
      </c>
      <c r="AI27" s="248">
        <f t="shared" si="2"/>
        <v>2.4250767011902399</v>
      </c>
      <c r="AJ27" s="248">
        <f t="shared" si="3"/>
        <v>2.3467135948177833</v>
      </c>
      <c r="AK27" s="248">
        <f t="shared" si="4"/>
        <v>2.2631094728823271</v>
      </c>
      <c r="AL27" s="248">
        <f t="shared" si="5"/>
        <v>2.1321995871939574</v>
      </c>
      <c r="AM27" s="248">
        <f t="shared" si="9"/>
        <v>2.0189067901487459</v>
      </c>
      <c r="AN27" s="248">
        <f t="shared" si="6"/>
        <v>1.8620611286585209</v>
      </c>
      <c r="AO27" s="248">
        <f t="shared" si="7"/>
        <v>1.8178539732808825</v>
      </c>
      <c r="AP27" s="248">
        <f t="shared" si="10"/>
        <v>1.7586486480668753</v>
      </c>
    </row>
    <row r="28" spans="1:42" x14ac:dyDescent="0.2">
      <c r="A28" s="70" t="s">
        <v>102</v>
      </c>
      <c r="B28" s="70" t="s">
        <v>394</v>
      </c>
      <c r="C28" s="77">
        <v>173.61373747870701</v>
      </c>
      <c r="D28" s="77">
        <v>62.0766233051882</v>
      </c>
      <c r="E28" s="77">
        <v>69.968248129722198</v>
      </c>
      <c r="F28" s="77">
        <v>55.109376543162703</v>
      </c>
      <c r="G28" s="77">
        <v>51.021547734785301</v>
      </c>
      <c r="H28" s="77">
        <v>55.260583096708999</v>
      </c>
      <c r="I28" s="77">
        <v>53.499215705735303</v>
      </c>
      <c r="J28" s="77">
        <v>54.178302594661702</v>
      </c>
      <c r="K28" s="77">
        <v>61.2654067358757</v>
      </c>
      <c r="L28" s="77">
        <v>52.9197426334187</v>
      </c>
      <c r="M28" s="77">
        <v>50.136768679621198</v>
      </c>
      <c r="N28" s="77"/>
      <c r="O28" s="70" t="s">
        <v>102</v>
      </c>
      <c r="P28" s="70" t="s">
        <v>394</v>
      </c>
      <c r="Q28" s="77">
        <v>36079</v>
      </c>
      <c r="R28" s="77">
        <v>37722</v>
      </c>
      <c r="S28" s="77">
        <v>38633</v>
      </c>
      <c r="T28" s="77">
        <v>39539</v>
      </c>
      <c r="U28" s="77">
        <v>40793</v>
      </c>
      <c r="V28" s="77">
        <v>42626</v>
      </c>
      <c r="W28" s="77">
        <v>44090</v>
      </c>
      <c r="X28" s="77">
        <v>46110</v>
      </c>
      <c r="Y28" s="77">
        <v>47750</v>
      </c>
      <c r="Z28" s="77">
        <v>49424</v>
      </c>
      <c r="AA28" s="77">
        <v>50564</v>
      </c>
      <c r="AB28" s="77">
        <v>52414</v>
      </c>
      <c r="AD28" s="70" t="s">
        <v>102</v>
      </c>
      <c r="AE28" s="70" t="s">
        <v>394</v>
      </c>
      <c r="AF28" s="248">
        <f t="shared" si="8"/>
        <v>4.812044055508939</v>
      </c>
      <c r="AG28" s="248">
        <f t="shared" si="0"/>
        <v>1.6456344654363024</v>
      </c>
      <c r="AH28" s="248">
        <f t="shared" si="1"/>
        <v>1.8111005650537675</v>
      </c>
      <c r="AI28" s="248">
        <f t="shared" si="2"/>
        <v>1.3937979347773768</v>
      </c>
      <c r="AJ28" s="248">
        <f t="shared" si="3"/>
        <v>1.2507427189661291</v>
      </c>
      <c r="AK28" s="248">
        <f t="shared" si="4"/>
        <v>1.296405552871698</v>
      </c>
      <c r="AL28" s="248">
        <f t="shared" si="5"/>
        <v>1.2134092924866251</v>
      </c>
      <c r="AM28" s="248">
        <f t="shared" si="9"/>
        <v>1.1749794533650335</v>
      </c>
      <c r="AN28" s="248">
        <f t="shared" si="6"/>
        <v>1.2830451672434702</v>
      </c>
      <c r="AO28" s="248">
        <f t="shared" si="7"/>
        <v>1.0707296583323627</v>
      </c>
      <c r="AP28" s="248">
        <f t="shared" si="10"/>
        <v>0.99155068190058537</v>
      </c>
    </row>
    <row r="29" spans="1:42" x14ac:dyDescent="0.2">
      <c r="A29" s="70" t="s">
        <v>103</v>
      </c>
      <c r="B29" s="70" t="s">
        <v>395</v>
      </c>
      <c r="C29" s="77">
        <v>364.91618949804302</v>
      </c>
      <c r="D29" s="77">
        <v>409.87804711944602</v>
      </c>
      <c r="E29" s="77">
        <v>327.817551793343</v>
      </c>
      <c r="F29" s="77">
        <v>476.71464628441697</v>
      </c>
      <c r="G29" s="77">
        <v>545.40527307111199</v>
      </c>
      <c r="H29" s="77">
        <v>597.21935994898899</v>
      </c>
      <c r="I29" s="77">
        <v>663.11524206384297</v>
      </c>
      <c r="J29" s="77">
        <v>753.46758132518198</v>
      </c>
      <c r="K29" s="77">
        <v>709.05376182202895</v>
      </c>
      <c r="L29" s="77">
        <v>592.60894885350797</v>
      </c>
      <c r="M29" s="77">
        <v>648.69274774405596</v>
      </c>
      <c r="N29" s="77"/>
      <c r="O29" s="70" t="s">
        <v>103</v>
      </c>
      <c r="P29" s="70" t="s">
        <v>395</v>
      </c>
      <c r="Q29" s="77">
        <v>65289</v>
      </c>
      <c r="R29" s="77">
        <v>66909</v>
      </c>
      <c r="S29" s="77">
        <v>68144</v>
      </c>
      <c r="T29" s="77">
        <v>69946</v>
      </c>
      <c r="U29" s="77">
        <v>71293</v>
      </c>
      <c r="V29" s="77">
        <v>72740</v>
      </c>
      <c r="W29" s="77">
        <v>74041</v>
      </c>
      <c r="X29" s="77">
        <v>76158</v>
      </c>
      <c r="Y29" s="77">
        <v>78129</v>
      </c>
      <c r="Z29" s="77">
        <v>79707</v>
      </c>
      <c r="AA29" s="77">
        <v>80950</v>
      </c>
      <c r="AB29" s="77">
        <v>82429</v>
      </c>
      <c r="AD29" s="70" t="s">
        <v>103</v>
      </c>
      <c r="AE29" s="70" t="s">
        <v>395</v>
      </c>
      <c r="AF29" s="248">
        <f t="shared" si="8"/>
        <v>5.5892445817525624</v>
      </c>
      <c r="AG29" s="248">
        <f t="shared" si="0"/>
        <v>6.1259030492078201</v>
      </c>
      <c r="AH29" s="248">
        <f t="shared" si="1"/>
        <v>4.8106590718675593</v>
      </c>
      <c r="AI29" s="248">
        <f t="shared" si="2"/>
        <v>6.815466878512237</v>
      </c>
      <c r="AJ29" s="248">
        <f t="shared" si="3"/>
        <v>7.6501938910006873</v>
      </c>
      <c r="AK29" s="248">
        <f t="shared" si="4"/>
        <v>8.2103293916550584</v>
      </c>
      <c r="AL29" s="248">
        <f t="shared" si="5"/>
        <v>8.9560546462614354</v>
      </c>
      <c r="AM29" s="248">
        <f t="shared" si="9"/>
        <v>9.8934791003595421</v>
      </c>
      <c r="AN29" s="248">
        <f t="shared" si="6"/>
        <v>9.0754234896393005</v>
      </c>
      <c r="AO29" s="248">
        <f t="shared" si="7"/>
        <v>7.4348419693817105</v>
      </c>
      <c r="AP29" s="248">
        <f t="shared" si="10"/>
        <v>8.0134990456337984</v>
      </c>
    </row>
    <row r="30" spans="1:42" x14ac:dyDescent="0.2">
      <c r="A30" s="70" t="s">
        <v>104</v>
      </c>
      <c r="B30" s="70" t="s">
        <v>396</v>
      </c>
      <c r="C30" s="77">
        <v>88.941289172576802</v>
      </c>
      <c r="D30" s="77">
        <v>74.536535499428695</v>
      </c>
      <c r="E30" s="77">
        <v>82.702518947307496</v>
      </c>
      <c r="F30" s="77">
        <v>74.152305114610101</v>
      </c>
      <c r="G30" s="77">
        <v>72.095603216681496</v>
      </c>
      <c r="H30" s="77">
        <v>72.791185596278893</v>
      </c>
      <c r="I30" s="77">
        <v>64.691454963486507</v>
      </c>
      <c r="J30" s="77">
        <v>66.857896956474605</v>
      </c>
      <c r="K30" s="77">
        <v>66.218015232068893</v>
      </c>
      <c r="L30" s="77">
        <v>61.373247010359499</v>
      </c>
      <c r="M30" s="77">
        <v>59.9303392647832</v>
      </c>
      <c r="N30" s="77"/>
      <c r="O30" s="70" t="s">
        <v>104</v>
      </c>
      <c r="P30" s="70" t="s">
        <v>396</v>
      </c>
      <c r="Q30" s="77">
        <v>43111</v>
      </c>
      <c r="R30" s="77">
        <v>43445</v>
      </c>
      <c r="S30" s="77">
        <v>44017</v>
      </c>
      <c r="T30" s="77">
        <v>44081</v>
      </c>
      <c r="U30" s="77">
        <v>44434</v>
      </c>
      <c r="V30" s="77">
        <v>45178</v>
      </c>
      <c r="W30" s="77">
        <v>45465</v>
      </c>
      <c r="X30" s="77">
        <v>46302</v>
      </c>
      <c r="Y30" s="77">
        <v>46853</v>
      </c>
      <c r="Z30" s="77">
        <v>47185</v>
      </c>
      <c r="AA30" s="77">
        <v>47818</v>
      </c>
      <c r="AB30" s="77">
        <v>48123</v>
      </c>
      <c r="AD30" s="70" t="s">
        <v>104</v>
      </c>
      <c r="AE30" s="70" t="s">
        <v>396</v>
      </c>
      <c r="AF30" s="248">
        <f t="shared" si="8"/>
        <v>2.0630764578083736</v>
      </c>
      <c r="AG30" s="248">
        <f t="shared" si="0"/>
        <v>1.7156527908718768</v>
      </c>
      <c r="AH30" s="248">
        <f t="shared" si="1"/>
        <v>1.8788767736853376</v>
      </c>
      <c r="AI30" s="248">
        <f t="shared" si="2"/>
        <v>1.6821829158732811</v>
      </c>
      <c r="AJ30" s="248">
        <f t="shared" si="3"/>
        <v>1.6225323674816918</v>
      </c>
      <c r="AK30" s="248">
        <f t="shared" si="4"/>
        <v>1.6112086767072225</v>
      </c>
      <c r="AL30" s="248">
        <f t="shared" si="5"/>
        <v>1.422884745705191</v>
      </c>
      <c r="AM30" s="248">
        <f t="shared" si="9"/>
        <v>1.443952679289763</v>
      </c>
      <c r="AN30" s="248">
        <f t="shared" si="6"/>
        <v>1.4133143071322838</v>
      </c>
      <c r="AO30" s="248">
        <f t="shared" si="7"/>
        <v>1.3006940131473879</v>
      </c>
      <c r="AP30" s="248">
        <f t="shared" si="10"/>
        <v>1.2533008336773432</v>
      </c>
    </row>
    <row r="31" spans="1:42" x14ac:dyDescent="0.2">
      <c r="A31" s="70" t="s">
        <v>105</v>
      </c>
      <c r="B31" s="70" t="s">
        <v>397</v>
      </c>
      <c r="C31" s="77">
        <v>32.763722992393099</v>
      </c>
      <c r="D31" s="77">
        <v>33.000354907054103</v>
      </c>
      <c r="E31" s="77">
        <v>33.3367384927583</v>
      </c>
      <c r="F31" s="77">
        <v>29.778620980723499</v>
      </c>
      <c r="G31" s="77">
        <v>28.412369026354199</v>
      </c>
      <c r="H31" s="77">
        <v>27.429268398109699</v>
      </c>
      <c r="I31" s="77">
        <v>25.0688724627244</v>
      </c>
      <c r="J31" s="77">
        <v>25.8528491665198</v>
      </c>
      <c r="K31" s="77">
        <v>26.2466626854102</v>
      </c>
      <c r="L31" s="77">
        <v>25.6671689052029</v>
      </c>
      <c r="M31" s="77">
        <v>26.337930033126899</v>
      </c>
      <c r="N31" s="77"/>
      <c r="O31" s="70" t="s">
        <v>105</v>
      </c>
      <c r="P31" s="70" t="s">
        <v>397</v>
      </c>
      <c r="Q31" s="77">
        <v>10747</v>
      </c>
      <c r="R31" s="77">
        <v>11001</v>
      </c>
      <c r="S31" s="77">
        <v>10965</v>
      </c>
      <c r="T31" s="77">
        <v>11141</v>
      </c>
      <c r="U31" s="77">
        <v>11126</v>
      </c>
      <c r="V31" s="77">
        <v>11188</v>
      </c>
      <c r="W31" s="77">
        <v>11329</v>
      </c>
      <c r="X31" s="77">
        <v>11380</v>
      </c>
      <c r="Y31" s="77">
        <v>11621</v>
      </c>
      <c r="Z31" s="77">
        <v>11831</v>
      </c>
      <c r="AA31" s="77">
        <v>12023</v>
      </c>
      <c r="AB31" s="77">
        <v>12003</v>
      </c>
      <c r="AD31" s="70" t="s">
        <v>105</v>
      </c>
      <c r="AE31" s="70" t="s">
        <v>397</v>
      </c>
      <c r="AF31" s="248">
        <f t="shared" si="8"/>
        <v>3.0486389683067925</v>
      </c>
      <c r="AG31" s="248">
        <f t="shared" si="0"/>
        <v>2.9997595588632038</v>
      </c>
      <c r="AH31" s="248">
        <f t="shared" si="1"/>
        <v>3.0402862282497307</v>
      </c>
      <c r="AI31" s="248">
        <f t="shared" si="2"/>
        <v>2.6728858253948027</v>
      </c>
      <c r="AJ31" s="248">
        <f t="shared" si="3"/>
        <v>2.553691266075337</v>
      </c>
      <c r="AK31" s="248">
        <f t="shared" si="4"/>
        <v>2.4516686090552109</v>
      </c>
      <c r="AL31" s="248">
        <f t="shared" si="5"/>
        <v>2.2128054076021186</v>
      </c>
      <c r="AM31" s="248">
        <f t="shared" si="9"/>
        <v>2.2717793643690509</v>
      </c>
      <c r="AN31" s="248">
        <f t="shared" si="6"/>
        <v>2.2585545723612599</v>
      </c>
      <c r="AO31" s="248">
        <f t="shared" si="7"/>
        <v>2.1694843128393964</v>
      </c>
      <c r="AP31" s="248">
        <f t="shared" si="10"/>
        <v>2.1906287975652412</v>
      </c>
    </row>
    <row r="32" spans="1:42" x14ac:dyDescent="0.2">
      <c r="A32" s="70" t="s">
        <v>106</v>
      </c>
      <c r="B32" s="70" t="s">
        <v>398</v>
      </c>
      <c r="C32" s="77">
        <v>359.67329735673201</v>
      </c>
      <c r="D32" s="77">
        <v>335.96159528670802</v>
      </c>
      <c r="E32" s="77">
        <v>370.44636191565797</v>
      </c>
      <c r="F32" s="77">
        <v>306.81265913885898</v>
      </c>
      <c r="G32" s="77">
        <v>281.09443241651002</v>
      </c>
      <c r="H32" s="77">
        <v>285.56466929067</v>
      </c>
      <c r="I32" s="77">
        <v>278.310405682561</v>
      </c>
      <c r="J32" s="77">
        <v>271.49671066627701</v>
      </c>
      <c r="K32" s="77">
        <v>267.89405441622102</v>
      </c>
      <c r="L32" s="77">
        <v>262.96960300698203</v>
      </c>
      <c r="M32" s="77">
        <v>268.38254074053702</v>
      </c>
      <c r="N32" s="77"/>
      <c r="O32" s="70" t="s">
        <v>106</v>
      </c>
      <c r="P32" s="70" t="s">
        <v>398</v>
      </c>
      <c r="Q32" s="77">
        <v>55528</v>
      </c>
      <c r="R32" s="77">
        <v>55927</v>
      </c>
      <c r="S32" s="77">
        <v>56080</v>
      </c>
      <c r="T32" s="77">
        <v>56245</v>
      </c>
      <c r="U32" s="77">
        <v>56634</v>
      </c>
      <c r="V32" s="77">
        <v>56845</v>
      </c>
      <c r="W32" s="77">
        <v>57568</v>
      </c>
      <c r="X32" s="77">
        <v>58669</v>
      </c>
      <c r="Y32" s="77">
        <v>59420</v>
      </c>
      <c r="Z32" s="77">
        <v>60808</v>
      </c>
      <c r="AA32" s="77">
        <v>61769</v>
      </c>
      <c r="AB32" s="77">
        <v>62622</v>
      </c>
      <c r="AD32" s="70" t="s">
        <v>106</v>
      </c>
      <c r="AE32" s="70" t="s">
        <v>398</v>
      </c>
      <c r="AF32" s="248">
        <f t="shared" si="8"/>
        <v>6.4773321091473131</v>
      </c>
      <c r="AG32" s="248">
        <f t="shared" si="0"/>
        <v>6.007144944064728</v>
      </c>
      <c r="AH32" s="248">
        <f t="shared" si="1"/>
        <v>6.605676924316298</v>
      </c>
      <c r="AI32" s="248">
        <f t="shared" si="2"/>
        <v>5.4549321564380646</v>
      </c>
      <c r="AJ32" s="248">
        <f t="shared" si="3"/>
        <v>4.9633512098123038</v>
      </c>
      <c r="AK32" s="248">
        <f t="shared" si="4"/>
        <v>5.0235670558654242</v>
      </c>
      <c r="AL32" s="248">
        <f t="shared" si="5"/>
        <v>4.8344636895942363</v>
      </c>
      <c r="AM32" s="248">
        <f t="shared" si="9"/>
        <v>4.6276007885983574</v>
      </c>
      <c r="AN32" s="248">
        <f t="shared" si="6"/>
        <v>4.5084829083847362</v>
      </c>
      <c r="AO32" s="248">
        <f t="shared" si="7"/>
        <v>4.3245889193359757</v>
      </c>
      <c r="AP32" s="248">
        <f t="shared" si="10"/>
        <v>4.344939059083635</v>
      </c>
    </row>
    <row r="33" spans="1:42" x14ac:dyDescent="0.2">
      <c r="A33" s="70" t="s">
        <v>107</v>
      </c>
      <c r="B33" s="70" t="s">
        <v>399</v>
      </c>
      <c r="C33" s="77">
        <v>955.18342676763905</v>
      </c>
      <c r="D33" s="77">
        <v>497.74845553697298</v>
      </c>
      <c r="E33" s="77">
        <v>486.81041974974698</v>
      </c>
      <c r="F33" s="77">
        <v>394.65767011457098</v>
      </c>
      <c r="G33" s="77">
        <v>701.44063666924706</v>
      </c>
      <c r="H33" s="77">
        <v>839.19402922045504</v>
      </c>
      <c r="I33" s="77">
        <v>1021.44762903896</v>
      </c>
      <c r="J33" s="77">
        <v>1261.22107010434</v>
      </c>
      <c r="K33" s="77">
        <v>1168.92381849459</v>
      </c>
      <c r="L33" s="77">
        <v>1037.3983756195801</v>
      </c>
      <c r="M33" s="77">
        <v>1011.49379887262</v>
      </c>
      <c r="N33" s="77"/>
      <c r="O33" s="70" t="s">
        <v>107</v>
      </c>
      <c r="P33" s="70" t="s">
        <v>399</v>
      </c>
      <c r="Q33" s="77">
        <v>38372</v>
      </c>
      <c r="R33" s="77">
        <v>39219</v>
      </c>
      <c r="S33" s="77">
        <v>39990</v>
      </c>
      <c r="T33" s="77">
        <v>41329</v>
      </c>
      <c r="U33" s="77">
        <v>42272</v>
      </c>
      <c r="V33" s="77">
        <v>43372</v>
      </c>
      <c r="W33" s="77">
        <v>44085</v>
      </c>
      <c r="X33" s="77">
        <v>44786</v>
      </c>
      <c r="Y33" s="77">
        <v>46274</v>
      </c>
      <c r="Z33" s="77">
        <v>47146</v>
      </c>
      <c r="AA33" s="77">
        <v>48130</v>
      </c>
      <c r="AB33" s="77">
        <v>48964</v>
      </c>
      <c r="AD33" s="70" t="s">
        <v>107</v>
      </c>
      <c r="AE33" s="70" t="s">
        <v>399</v>
      </c>
      <c r="AF33" s="248">
        <f t="shared" si="8"/>
        <v>24.892719346597492</v>
      </c>
      <c r="AG33" s="248">
        <f t="shared" si="0"/>
        <v>12.691513183328819</v>
      </c>
      <c r="AH33" s="248">
        <f t="shared" si="1"/>
        <v>12.173303819698599</v>
      </c>
      <c r="AI33" s="248">
        <f t="shared" si="2"/>
        <v>9.5491705609758526</v>
      </c>
      <c r="AJ33" s="248">
        <f t="shared" si="3"/>
        <v>16.593504841721401</v>
      </c>
      <c r="AK33" s="248">
        <f t="shared" si="4"/>
        <v>19.348751019562279</v>
      </c>
      <c r="AL33" s="248">
        <f t="shared" si="5"/>
        <v>23.169958694316886</v>
      </c>
      <c r="AM33" s="248">
        <f t="shared" si="9"/>
        <v>28.161056359226993</v>
      </c>
      <c r="AN33" s="248">
        <f t="shared" si="6"/>
        <v>25.260920138621906</v>
      </c>
      <c r="AO33" s="248">
        <f t="shared" si="7"/>
        <v>22.003953158689605</v>
      </c>
      <c r="AP33" s="248">
        <f t="shared" si="10"/>
        <v>21.01586949662622</v>
      </c>
    </row>
    <row r="34" spans="1:42" x14ac:dyDescent="0.2">
      <c r="A34" s="70" t="s">
        <v>108</v>
      </c>
      <c r="B34" s="70" t="s">
        <v>400</v>
      </c>
      <c r="C34" s="77">
        <v>147.250085511387</v>
      </c>
      <c r="D34" s="77">
        <v>142.56997853357399</v>
      </c>
      <c r="E34" s="77">
        <v>142.57596264634199</v>
      </c>
      <c r="F34" s="77">
        <v>159.203116300864</v>
      </c>
      <c r="G34" s="77">
        <v>160.39343956022799</v>
      </c>
      <c r="H34" s="77">
        <v>149.94551055717201</v>
      </c>
      <c r="I34" s="77">
        <v>147.92803627903999</v>
      </c>
      <c r="J34" s="77">
        <v>140.26705307647401</v>
      </c>
      <c r="K34" s="77">
        <v>144.76267352984601</v>
      </c>
      <c r="L34" s="77">
        <v>167.58295993770199</v>
      </c>
      <c r="M34" s="77">
        <v>141.95610243258599</v>
      </c>
      <c r="N34" s="77"/>
      <c r="O34" s="70" t="s">
        <v>108</v>
      </c>
      <c r="P34" s="70" t="s">
        <v>400</v>
      </c>
      <c r="Q34" s="77">
        <v>25499</v>
      </c>
      <c r="R34" s="77">
        <v>25781</v>
      </c>
      <c r="S34" s="77">
        <v>26032</v>
      </c>
      <c r="T34" s="77">
        <v>26248</v>
      </c>
      <c r="U34" s="77">
        <v>26572</v>
      </c>
      <c r="V34" s="77">
        <v>26796</v>
      </c>
      <c r="W34" s="77">
        <v>27041</v>
      </c>
      <c r="X34" s="77">
        <v>27500</v>
      </c>
      <c r="Y34" s="77">
        <v>27752</v>
      </c>
      <c r="Z34" s="77">
        <v>28109</v>
      </c>
      <c r="AA34" s="77">
        <v>28290</v>
      </c>
      <c r="AB34" s="77">
        <v>28575</v>
      </c>
      <c r="AD34" s="70" t="s">
        <v>108</v>
      </c>
      <c r="AE34" s="70" t="s">
        <v>400</v>
      </c>
      <c r="AF34" s="248">
        <f t="shared" si="8"/>
        <v>5.7747396176864587</v>
      </c>
      <c r="AG34" s="248">
        <f t="shared" si="0"/>
        <v>5.5300406707875567</v>
      </c>
      <c r="AH34" s="248">
        <f t="shared" si="1"/>
        <v>5.4769500094630459</v>
      </c>
      <c r="AI34" s="248">
        <f t="shared" si="2"/>
        <v>6.0653427423370925</v>
      </c>
      <c r="AJ34" s="248">
        <f t="shared" si="3"/>
        <v>6.0361824311390935</v>
      </c>
      <c r="AK34" s="248">
        <f t="shared" si="4"/>
        <v>5.5958169337651888</v>
      </c>
      <c r="AL34" s="248">
        <f t="shared" si="5"/>
        <v>5.4705090891254011</v>
      </c>
      <c r="AM34" s="248">
        <f t="shared" si="9"/>
        <v>5.1006201118717831</v>
      </c>
      <c r="AN34" s="248">
        <f t="shared" si="6"/>
        <v>5.2162969706632323</v>
      </c>
      <c r="AO34" s="248">
        <f t="shared" si="7"/>
        <v>5.9618968991320216</v>
      </c>
      <c r="AP34" s="248">
        <f t="shared" si="10"/>
        <v>5.0178897996672323</v>
      </c>
    </row>
    <row r="35" spans="1:42" x14ac:dyDescent="0.2">
      <c r="A35" s="70" t="s">
        <v>109</v>
      </c>
      <c r="B35" s="70" t="s">
        <v>401</v>
      </c>
      <c r="C35" s="77">
        <v>87.066744416143806</v>
      </c>
      <c r="D35" s="77">
        <v>81.662699583543301</v>
      </c>
      <c r="E35" s="77">
        <v>81.7762824162198</v>
      </c>
      <c r="F35" s="77">
        <v>80.154414240814802</v>
      </c>
      <c r="G35" s="77">
        <v>81.543505944761606</v>
      </c>
      <c r="H35" s="77">
        <v>77.999436164024601</v>
      </c>
      <c r="I35" s="77">
        <v>74.911265266953905</v>
      </c>
      <c r="J35" s="77">
        <v>75.635553738900398</v>
      </c>
      <c r="K35" s="77">
        <v>74.986000710932402</v>
      </c>
      <c r="L35" s="77">
        <v>67.775049929823695</v>
      </c>
      <c r="M35" s="77">
        <v>71.224165339600304</v>
      </c>
      <c r="N35" s="77"/>
      <c r="O35" s="70" t="s">
        <v>109</v>
      </c>
      <c r="P35" s="70" t="s">
        <v>401</v>
      </c>
      <c r="Q35" s="77">
        <v>19225</v>
      </c>
      <c r="R35" s="77">
        <v>19452</v>
      </c>
      <c r="S35" s="77">
        <v>19629</v>
      </c>
      <c r="T35" s="77">
        <v>19715</v>
      </c>
      <c r="U35" s="77">
        <v>19883</v>
      </c>
      <c r="V35" s="77">
        <v>19968</v>
      </c>
      <c r="W35" s="77">
        <v>20034</v>
      </c>
      <c r="X35" s="77">
        <v>20279</v>
      </c>
      <c r="Y35" s="77">
        <v>20737</v>
      </c>
      <c r="Z35" s="77">
        <v>21083</v>
      </c>
      <c r="AA35" s="77">
        <v>21564</v>
      </c>
      <c r="AB35" s="77">
        <v>21934</v>
      </c>
      <c r="AD35" s="70" t="s">
        <v>109</v>
      </c>
      <c r="AE35" s="70" t="s">
        <v>401</v>
      </c>
      <c r="AF35" s="248">
        <f t="shared" si="8"/>
        <v>4.5288293584470116</v>
      </c>
      <c r="AG35" s="248">
        <f t="shared" si="0"/>
        <v>4.1981646917305833</v>
      </c>
      <c r="AH35" s="248">
        <f t="shared" si="1"/>
        <v>4.1660951865209537</v>
      </c>
      <c r="AI35" s="248">
        <f t="shared" si="2"/>
        <v>4.0656563145226885</v>
      </c>
      <c r="AJ35" s="248">
        <f t="shared" si="3"/>
        <v>4.1011671249188559</v>
      </c>
      <c r="AK35" s="248">
        <f t="shared" si="4"/>
        <v>3.9062217630220655</v>
      </c>
      <c r="AL35" s="248">
        <f t="shared" si="5"/>
        <v>3.7392066121071132</v>
      </c>
      <c r="AM35" s="248">
        <f t="shared" si="9"/>
        <v>3.7297477064401794</v>
      </c>
      <c r="AN35" s="248">
        <f t="shared" si="6"/>
        <v>3.6160486430502199</v>
      </c>
      <c r="AO35" s="248">
        <f t="shared" si="7"/>
        <v>3.2146776990856947</v>
      </c>
      <c r="AP35" s="248">
        <f t="shared" si="10"/>
        <v>3.3029199285661432</v>
      </c>
    </row>
    <row r="36" spans="1:42" x14ac:dyDescent="0.2">
      <c r="A36" s="70" t="s">
        <v>110</v>
      </c>
      <c r="B36" s="70" t="s">
        <v>402</v>
      </c>
      <c r="C36" s="77">
        <v>56.643897049746002</v>
      </c>
      <c r="D36" s="77">
        <v>56.993494329365603</v>
      </c>
      <c r="E36" s="77">
        <v>69.674517764513396</v>
      </c>
      <c r="F36" s="77">
        <v>61.857732686283001</v>
      </c>
      <c r="G36" s="77">
        <v>48.410348933042599</v>
      </c>
      <c r="H36" s="77">
        <v>43.988694773680002</v>
      </c>
      <c r="I36" s="77">
        <v>43.986781473080498</v>
      </c>
      <c r="J36" s="77">
        <v>42.700944559893202</v>
      </c>
      <c r="K36" s="77">
        <v>33.438355080508202</v>
      </c>
      <c r="L36" s="77">
        <v>32.994116656363403</v>
      </c>
      <c r="M36" s="77">
        <v>31.331973849963202</v>
      </c>
      <c r="N36" s="77"/>
      <c r="O36" s="70" t="s">
        <v>110</v>
      </c>
      <c r="P36" s="70" t="s">
        <v>402</v>
      </c>
      <c r="Q36" s="77">
        <v>9064</v>
      </c>
      <c r="R36" s="77">
        <v>9068</v>
      </c>
      <c r="S36" s="77">
        <v>9103</v>
      </c>
      <c r="T36" s="77">
        <v>9089</v>
      </c>
      <c r="U36" s="77">
        <v>9059</v>
      </c>
      <c r="V36" s="77">
        <v>9132</v>
      </c>
      <c r="W36" s="77">
        <v>9169</v>
      </c>
      <c r="X36" s="77">
        <v>9293</v>
      </c>
      <c r="Y36" s="77">
        <v>9445</v>
      </c>
      <c r="Z36" s="77">
        <v>9402</v>
      </c>
      <c r="AA36" s="77">
        <v>9392</v>
      </c>
      <c r="AB36" s="77">
        <v>9457</v>
      </c>
      <c r="AD36" s="70" t="s">
        <v>110</v>
      </c>
      <c r="AE36" s="70" t="s">
        <v>402</v>
      </c>
      <c r="AF36" s="248">
        <f t="shared" si="8"/>
        <v>6.2493266824521188</v>
      </c>
      <c r="AG36" s="248">
        <f t="shared" si="0"/>
        <v>6.2851228859026911</v>
      </c>
      <c r="AH36" s="248">
        <f t="shared" si="1"/>
        <v>7.6540171113383932</v>
      </c>
      <c r="AI36" s="248">
        <f t="shared" si="2"/>
        <v>6.8057798092510726</v>
      </c>
      <c r="AJ36" s="248">
        <f t="shared" si="3"/>
        <v>5.3438954556841374</v>
      </c>
      <c r="AK36" s="248">
        <f t="shared" si="4"/>
        <v>4.8169836589662722</v>
      </c>
      <c r="AL36" s="248">
        <f t="shared" si="5"/>
        <v>4.7973368385953208</v>
      </c>
      <c r="AM36" s="248">
        <f t="shared" si="9"/>
        <v>4.5949579855690521</v>
      </c>
      <c r="AN36" s="248">
        <f t="shared" si="6"/>
        <v>3.5403234600855695</v>
      </c>
      <c r="AO36" s="248">
        <f t="shared" si="7"/>
        <v>3.5092657579624977</v>
      </c>
      <c r="AP36" s="248">
        <f t="shared" si="10"/>
        <v>3.3360278801068142</v>
      </c>
    </row>
    <row r="37" spans="1:42" x14ac:dyDescent="0.2">
      <c r="A37" s="70" t="s">
        <v>111</v>
      </c>
      <c r="B37" s="70" t="s">
        <v>403</v>
      </c>
      <c r="C37" s="77">
        <v>48.214890326757001</v>
      </c>
      <c r="D37" s="77">
        <v>48.9088122315299</v>
      </c>
      <c r="E37" s="77">
        <v>50.0722282178371</v>
      </c>
      <c r="F37" s="77">
        <v>48.5023303570553</v>
      </c>
      <c r="G37" s="77">
        <v>45.2605855050952</v>
      </c>
      <c r="H37" s="77">
        <v>45.158379251705</v>
      </c>
      <c r="I37" s="77">
        <v>44.211718033870902</v>
      </c>
      <c r="J37" s="77">
        <v>44.959648347350601</v>
      </c>
      <c r="K37" s="77">
        <v>45.098663938130997</v>
      </c>
      <c r="L37" s="77">
        <v>46.624449681173303</v>
      </c>
      <c r="M37" s="77">
        <v>45.0808299660373</v>
      </c>
      <c r="N37" s="77"/>
      <c r="O37" s="70" t="s">
        <v>111</v>
      </c>
      <c r="P37" s="70" t="s">
        <v>403</v>
      </c>
      <c r="Q37" s="77">
        <v>14259</v>
      </c>
      <c r="R37" s="77">
        <v>14477</v>
      </c>
      <c r="S37" s="77">
        <v>14724</v>
      </c>
      <c r="T37" s="77">
        <v>14965</v>
      </c>
      <c r="U37" s="77">
        <v>15279</v>
      </c>
      <c r="V37" s="77">
        <v>15580</v>
      </c>
      <c r="W37" s="77">
        <v>16105</v>
      </c>
      <c r="X37" s="77">
        <v>16869</v>
      </c>
      <c r="Y37" s="77">
        <v>17323</v>
      </c>
      <c r="Z37" s="77">
        <v>18064</v>
      </c>
      <c r="AA37" s="77">
        <v>18720</v>
      </c>
      <c r="AB37" s="77">
        <v>18835</v>
      </c>
      <c r="AD37" s="70" t="s">
        <v>111</v>
      </c>
      <c r="AE37" s="70" t="s">
        <v>403</v>
      </c>
      <c r="AF37" s="248">
        <f t="shared" si="8"/>
        <v>3.3813654763136967</v>
      </c>
      <c r="AG37" s="248">
        <f t="shared" si="0"/>
        <v>3.3783803434088484</v>
      </c>
      <c r="AH37" s="248">
        <f t="shared" si="1"/>
        <v>3.4007218295189556</v>
      </c>
      <c r="AI37" s="248">
        <f t="shared" si="2"/>
        <v>3.2410511431376743</v>
      </c>
      <c r="AJ37" s="248">
        <f t="shared" si="3"/>
        <v>2.9622740693170497</v>
      </c>
      <c r="AK37" s="248">
        <f t="shared" si="4"/>
        <v>2.8984839057577023</v>
      </c>
      <c r="AL37" s="248">
        <f t="shared" si="5"/>
        <v>2.7452168912679853</v>
      </c>
      <c r="AM37" s="248">
        <f t="shared" si="9"/>
        <v>2.6652230924981088</v>
      </c>
      <c r="AN37" s="248">
        <f t="shared" si="6"/>
        <v>2.6033980221746229</v>
      </c>
      <c r="AO37" s="248">
        <f t="shared" si="7"/>
        <v>2.581070066495422</v>
      </c>
      <c r="AP37" s="248">
        <f t="shared" si="10"/>
        <v>2.408163993912249</v>
      </c>
    </row>
    <row r="38" spans="1:42" x14ac:dyDescent="0.2">
      <c r="A38" s="70" t="s">
        <v>112</v>
      </c>
      <c r="B38" s="70" t="s">
        <v>404</v>
      </c>
      <c r="C38" s="77">
        <v>93.455312789279205</v>
      </c>
      <c r="D38" s="77">
        <v>88.192272881338695</v>
      </c>
      <c r="E38" s="77">
        <v>92.860187870523504</v>
      </c>
      <c r="F38" s="77">
        <v>86.295795221985799</v>
      </c>
      <c r="G38" s="77">
        <v>82.811302668267302</v>
      </c>
      <c r="H38" s="77">
        <v>81.209997792589803</v>
      </c>
      <c r="I38" s="77">
        <v>80.314851248521904</v>
      </c>
      <c r="J38" s="77">
        <v>80.947522898782296</v>
      </c>
      <c r="K38" s="77">
        <v>79.343222802878998</v>
      </c>
      <c r="L38" s="77">
        <v>78.202052002071795</v>
      </c>
      <c r="M38" s="77">
        <v>73.782231253984406</v>
      </c>
      <c r="N38" s="77"/>
      <c r="O38" s="70" t="s">
        <v>112</v>
      </c>
      <c r="P38" s="70" t="s">
        <v>404</v>
      </c>
      <c r="Q38" s="77">
        <v>13407</v>
      </c>
      <c r="R38" s="77">
        <v>13355</v>
      </c>
      <c r="S38" s="77">
        <v>13382</v>
      </c>
      <c r="T38" s="77">
        <v>13381</v>
      </c>
      <c r="U38" s="77">
        <v>13364</v>
      </c>
      <c r="V38" s="77">
        <v>13450</v>
      </c>
      <c r="W38" s="77">
        <v>13490</v>
      </c>
      <c r="X38" s="77">
        <v>13594</v>
      </c>
      <c r="Y38" s="77">
        <v>13755</v>
      </c>
      <c r="Z38" s="77">
        <v>13854</v>
      </c>
      <c r="AA38" s="77">
        <v>13910</v>
      </c>
      <c r="AB38" s="77">
        <v>14047</v>
      </c>
      <c r="AD38" s="70" t="s">
        <v>112</v>
      </c>
      <c r="AE38" s="70" t="s">
        <v>404</v>
      </c>
      <c r="AF38" s="248">
        <f t="shared" si="8"/>
        <v>6.9706356969701808</v>
      </c>
      <c r="AG38" s="248">
        <f t="shared" si="0"/>
        <v>6.6036894707104974</v>
      </c>
      <c r="AH38" s="248">
        <f t="shared" si="1"/>
        <v>6.9391860611660068</v>
      </c>
      <c r="AI38" s="248">
        <f t="shared" si="2"/>
        <v>6.4491290054544352</v>
      </c>
      <c r="AJ38" s="248">
        <f t="shared" si="3"/>
        <v>6.1965955304001277</v>
      </c>
      <c r="AK38" s="248">
        <f t="shared" si="4"/>
        <v>6.0379180514936657</v>
      </c>
      <c r="AL38" s="248">
        <f t="shared" si="5"/>
        <v>5.9536583579334259</v>
      </c>
      <c r="AM38" s="248">
        <f t="shared" si="9"/>
        <v>5.9546507943785709</v>
      </c>
      <c r="AN38" s="248">
        <f t="shared" si="6"/>
        <v>5.7683186334335872</v>
      </c>
      <c r="AO38" s="248">
        <f t="shared" si="7"/>
        <v>5.6447272991245701</v>
      </c>
      <c r="AP38" s="248">
        <f t="shared" si="10"/>
        <v>5.3042581778565356</v>
      </c>
    </row>
    <row r="39" spans="1:42" x14ac:dyDescent="0.2">
      <c r="A39" s="70" t="s">
        <v>113</v>
      </c>
      <c r="B39" s="70" t="s">
        <v>405</v>
      </c>
      <c r="C39" s="77">
        <v>143.77019916107801</v>
      </c>
      <c r="D39" s="77">
        <v>134.46806480470099</v>
      </c>
      <c r="E39" s="77">
        <v>139.507868882195</v>
      </c>
      <c r="F39" s="77">
        <v>130.39426077865201</v>
      </c>
      <c r="G39" s="77">
        <v>122.82437062914001</v>
      </c>
      <c r="H39" s="77">
        <v>124.232451360878</v>
      </c>
      <c r="I39" s="77">
        <v>117.912104121032</v>
      </c>
      <c r="J39" s="77">
        <v>113.582888353793</v>
      </c>
      <c r="K39" s="77">
        <v>111.560024370945</v>
      </c>
      <c r="L39" s="77">
        <v>110.972187518414</v>
      </c>
      <c r="M39" s="77">
        <v>103.148909871915</v>
      </c>
      <c r="N39" s="77"/>
      <c r="O39" s="70" t="s">
        <v>113</v>
      </c>
      <c r="P39" s="70" t="s">
        <v>405</v>
      </c>
      <c r="Q39" s="77">
        <v>20153</v>
      </c>
      <c r="R39" s="77">
        <v>20044</v>
      </c>
      <c r="S39" s="77">
        <v>20125</v>
      </c>
      <c r="T39" s="77">
        <v>20077</v>
      </c>
      <c r="U39" s="77">
        <v>20156</v>
      </c>
      <c r="V39" s="77">
        <v>20144</v>
      </c>
      <c r="W39" s="77">
        <v>20245</v>
      </c>
      <c r="X39" s="77">
        <v>20547</v>
      </c>
      <c r="Y39" s="77">
        <v>20744</v>
      </c>
      <c r="Z39" s="77">
        <v>20930</v>
      </c>
      <c r="AA39" s="77">
        <v>21127</v>
      </c>
      <c r="AB39" s="77">
        <v>21136</v>
      </c>
      <c r="AD39" s="70" t="s">
        <v>113</v>
      </c>
      <c r="AE39" s="70" t="s">
        <v>405</v>
      </c>
      <c r="AF39" s="248">
        <f t="shared" si="8"/>
        <v>7.1339353526064615</v>
      </c>
      <c r="AG39" s="248">
        <f t="shared" si="0"/>
        <v>6.7086442229445717</v>
      </c>
      <c r="AH39" s="248">
        <f t="shared" si="1"/>
        <v>6.932068018991056</v>
      </c>
      <c r="AI39" s="248">
        <f t="shared" si="2"/>
        <v>6.4947084115481397</v>
      </c>
      <c r="AJ39" s="248">
        <f t="shared" si="3"/>
        <v>6.0936877668753722</v>
      </c>
      <c r="AK39" s="248">
        <f t="shared" si="4"/>
        <v>6.167218594165905</v>
      </c>
      <c r="AL39" s="248">
        <f t="shared" si="5"/>
        <v>5.8242580450003452</v>
      </c>
      <c r="AM39" s="248">
        <f t="shared" si="9"/>
        <v>5.5279548524744726</v>
      </c>
      <c r="AN39" s="248">
        <f t="shared" si="6"/>
        <v>5.3779417841759063</v>
      </c>
      <c r="AO39" s="248">
        <f t="shared" si="7"/>
        <v>5.3020634265845201</v>
      </c>
      <c r="AP39" s="248">
        <f t="shared" si="10"/>
        <v>4.8823264009047662</v>
      </c>
    </row>
    <row r="40" spans="1:42" x14ac:dyDescent="0.2">
      <c r="A40" s="70" t="s">
        <v>114</v>
      </c>
      <c r="B40" s="70" t="s">
        <v>406</v>
      </c>
      <c r="C40" s="77">
        <v>695.50860085416195</v>
      </c>
      <c r="D40" s="77">
        <v>692.32289007300005</v>
      </c>
      <c r="E40" s="77">
        <v>1102.00211081929</v>
      </c>
      <c r="F40" s="77">
        <v>934.29061513155898</v>
      </c>
      <c r="G40" s="77">
        <v>869.44892911548902</v>
      </c>
      <c r="H40" s="77">
        <v>883.36481152767601</v>
      </c>
      <c r="I40" s="77">
        <v>780.287377285964</v>
      </c>
      <c r="J40" s="77">
        <v>783.20331826023801</v>
      </c>
      <c r="K40" s="77">
        <v>822.18095420593897</v>
      </c>
      <c r="L40" s="77">
        <v>754.37337929974899</v>
      </c>
      <c r="M40" s="77">
        <v>863.93737131182104</v>
      </c>
      <c r="N40" s="77"/>
      <c r="O40" s="70" t="s">
        <v>114</v>
      </c>
      <c r="P40" s="70" t="s">
        <v>406</v>
      </c>
      <c r="Q40" s="77">
        <v>190668</v>
      </c>
      <c r="R40" s="77">
        <v>194751</v>
      </c>
      <c r="S40" s="77">
        <v>197787</v>
      </c>
      <c r="T40" s="77">
        <v>200001</v>
      </c>
      <c r="U40" s="77">
        <v>202625</v>
      </c>
      <c r="V40" s="77">
        <v>205199</v>
      </c>
      <c r="W40" s="77">
        <v>207362</v>
      </c>
      <c r="X40" s="77">
        <v>210126</v>
      </c>
      <c r="Y40" s="77">
        <v>214559</v>
      </c>
      <c r="Z40" s="77">
        <v>219914</v>
      </c>
      <c r="AA40" s="77">
        <v>225164</v>
      </c>
      <c r="AB40" s="77">
        <v>230767</v>
      </c>
      <c r="AD40" s="70" t="s">
        <v>114</v>
      </c>
      <c r="AE40" s="70" t="s">
        <v>406</v>
      </c>
      <c r="AF40" s="248">
        <f t="shared" si="8"/>
        <v>3.6477468733828542</v>
      </c>
      <c r="AG40" s="248">
        <f t="shared" si="0"/>
        <v>3.5549131458785839</v>
      </c>
      <c r="AH40" s="248">
        <f t="shared" si="1"/>
        <v>5.5716609828719275</v>
      </c>
      <c r="AI40" s="248">
        <f t="shared" si="2"/>
        <v>4.6714297185092022</v>
      </c>
      <c r="AJ40" s="248">
        <f t="shared" si="3"/>
        <v>4.2909262386945786</v>
      </c>
      <c r="AK40" s="248">
        <f t="shared" si="4"/>
        <v>4.304917721468799</v>
      </c>
      <c r="AL40" s="248">
        <f t="shared" si="5"/>
        <v>3.762923666274264</v>
      </c>
      <c r="AM40" s="248">
        <f t="shared" si="9"/>
        <v>3.7273032288257428</v>
      </c>
      <c r="AN40" s="248">
        <f t="shared" si="6"/>
        <v>3.8319574299187589</v>
      </c>
      <c r="AO40" s="248">
        <f t="shared" si="7"/>
        <v>3.4303108456021403</v>
      </c>
      <c r="AP40" s="248">
        <f t="shared" si="10"/>
        <v>3.836924958305151</v>
      </c>
    </row>
    <row r="41" spans="1:42" x14ac:dyDescent="0.2">
      <c r="A41" s="70" t="s">
        <v>115</v>
      </c>
      <c r="B41" s="70" t="s">
        <v>407</v>
      </c>
      <c r="C41" s="77">
        <v>220.64038033310501</v>
      </c>
      <c r="D41" s="77">
        <v>214.846175008431</v>
      </c>
      <c r="E41" s="77">
        <v>219.43267576856701</v>
      </c>
      <c r="F41" s="77">
        <v>214.24996666145901</v>
      </c>
      <c r="G41" s="77">
        <v>205.044859480827</v>
      </c>
      <c r="H41" s="77">
        <v>202.64716462785299</v>
      </c>
      <c r="I41" s="77">
        <v>201.23121512043701</v>
      </c>
      <c r="J41" s="77">
        <v>202.94665197178301</v>
      </c>
      <c r="K41" s="77">
        <v>197.35414172410199</v>
      </c>
      <c r="L41" s="77">
        <v>199.242282691534</v>
      </c>
      <c r="M41" s="77">
        <v>191.177569045486</v>
      </c>
      <c r="N41" s="77"/>
      <c r="O41" s="70" t="s">
        <v>115</v>
      </c>
      <c r="P41" s="70" t="s">
        <v>407</v>
      </c>
      <c r="Q41" s="77">
        <v>38978</v>
      </c>
      <c r="R41" s="77">
        <v>39360</v>
      </c>
      <c r="S41" s="77">
        <v>39759</v>
      </c>
      <c r="T41" s="77">
        <v>40015</v>
      </c>
      <c r="U41" s="77">
        <v>40349</v>
      </c>
      <c r="V41" s="77">
        <v>40656</v>
      </c>
      <c r="W41" s="77">
        <v>41163</v>
      </c>
      <c r="X41" s="77">
        <v>41893</v>
      </c>
      <c r="Y41" s="77">
        <v>42988</v>
      </c>
      <c r="Z41" s="77">
        <v>43797</v>
      </c>
      <c r="AA41" s="77">
        <v>44429</v>
      </c>
      <c r="AB41" s="77">
        <v>45287</v>
      </c>
      <c r="AD41" s="70" t="s">
        <v>115</v>
      </c>
      <c r="AE41" s="70" t="s">
        <v>407</v>
      </c>
      <c r="AF41" s="248">
        <f t="shared" si="8"/>
        <v>5.6606388304455084</v>
      </c>
      <c r="AG41" s="248">
        <f t="shared" si="0"/>
        <v>5.4584902187101365</v>
      </c>
      <c r="AH41" s="248">
        <f t="shared" si="1"/>
        <v>5.5190692866663404</v>
      </c>
      <c r="AI41" s="248">
        <f t="shared" si="2"/>
        <v>5.3542413260392108</v>
      </c>
      <c r="AJ41" s="248">
        <f t="shared" si="3"/>
        <v>5.0817829309481519</v>
      </c>
      <c r="AK41" s="248">
        <f t="shared" si="4"/>
        <v>4.9844343916728899</v>
      </c>
      <c r="AL41" s="248">
        <f t="shared" si="5"/>
        <v>4.888643080446931</v>
      </c>
      <c r="AM41" s="248">
        <f t="shared" si="9"/>
        <v>4.8444048402306592</v>
      </c>
      <c r="AN41" s="248">
        <f t="shared" si="6"/>
        <v>4.5909123877384852</v>
      </c>
      <c r="AO41" s="248">
        <f t="shared" si="7"/>
        <v>4.549222154292166</v>
      </c>
      <c r="AP41" s="248">
        <f t="shared" si="10"/>
        <v>4.3029905927544165</v>
      </c>
    </row>
    <row r="42" spans="1:42" x14ac:dyDescent="0.2">
      <c r="A42" s="70" t="s">
        <v>116</v>
      </c>
      <c r="B42" s="70" t="s">
        <v>408</v>
      </c>
      <c r="C42" s="77">
        <v>132.482360896768</v>
      </c>
      <c r="D42" s="77">
        <v>128.89056817838301</v>
      </c>
      <c r="E42" s="77">
        <v>131.329139658011</v>
      </c>
      <c r="F42" s="77">
        <v>126.547761033271</v>
      </c>
      <c r="G42" s="77">
        <v>117.4704678181</v>
      </c>
      <c r="H42" s="77">
        <v>119.32873245371999</v>
      </c>
      <c r="I42" s="77">
        <v>116.181996848133</v>
      </c>
      <c r="J42" s="77">
        <v>111.419285332825</v>
      </c>
      <c r="K42" s="77">
        <v>107.742935416053</v>
      </c>
      <c r="L42" s="77">
        <v>107.76243650273</v>
      </c>
      <c r="M42" s="77">
        <v>103.08164120102801</v>
      </c>
      <c r="N42" s="77"/>
      <c r="O42" s="70" t="s">
        <v>116</v>
      </c>
      <c r="P42" s="70" t="s">
        <v>408</v>
      </c>
      <c r="Q42" s="77">
        <v>21434</v>
      </c>
      <c r="R42" s="77">
        <v>21391</v>
      </c>
      <c r="S42" s="77">
        <v>21373</v>
      </c>
      <c r="T42" s="77">
        <v>21387</v>
      </c>
      <c r="U42" s="77">
        <v>21262</v>
      </c>
      <c r="V42" s="77">
        <v>21352</v>
      </c>
      <c r="W42" s="77">
        <v>21374</v>
      </c>
      <c r="X42" s="77">
        <v>21563</v>
      </c>
      <c r="Y42" s="77">
        <v>21822</v>
      </c>
      <c r="Z42" s="77">
        <v>21927</v>
      </c>
      <c r="AA42" s="77">
        <v>22048</v>
      </c>
      <c r="AB42" s="77">
        <v>22250</v>
      </c>
      <c r="AD42" s="70" t="s">
        <v>116</v>
      </c>
      <c r="AE42" s="70" t="s">
        <v>408</v>
      </c>
      <c r="AF42" s="248">
        <f t="shared" si="8"/>
        <v>6.1809443359507323</v>
      </c>
      <c r="AG42" s="248">
        <f t="shared" si="0"/>
        <v>6.0254578176982383</v>
      </c>
      <c r="AH42" s="248">
        <f t="shared" si="1"/>
        <v>6.1446282533107661</v>
      </c>
      <c r="AI42" s="248">
        <f t="shared" si="2"/>
        <v>5.9170412415612761</v>
      </c>
      <c r="AJ42" s="248">
        <f t="shared" si="3"/>
        <v>5.5249020702709064</v>
      </c>
      <c r="AK42" s="248">
        <f t="shared" si="4"/>
        <v>5.5886442700318471</v>
      </c>
      <c r="AL42" s="248">
        <f t="shared" si="5"/>
        <v>5.435669357543417</v>
      </c>
      <c r="AM42" s="248">
        <f t="shared" si="9"/>
        <v>5.1671513858380091</v>
      </c>
      <c r="AN42" s="248">
        <f t="shared" si="6"/>
        <v>4.9373538363144078</v>
      </c>
      <c r="AO42" s="248">
        <f t="shared" si="7"/>
        <v>4.9146001050180139</v>
      </c>
      <c r="AP42" s="248">
        <f t="shared" si="10"/>
        <v>4.6753284289290642</v>
      </c>
    </row>
    <row r="43" spans="1:42" x14ac:dyDescent="0.2">
      <c r="A43" s="70" t="s">
        <v>117</v>
      </c>
      <c r="B43" s="70" t="s">
        <v>409</v>
      </c>
      <c r="C43" s="77">
        <v>59.546368383671798</v>
      </c>
      <c r="D43" s="77">
        <v>58.335968459235303</v>
      </c>
      <c r="E43" s="77">
        <v>58.878135206453301</v>
      </c>
      <c r="F43" s="77">
        <v>56.2834177116288</v>
      </c>
      <c r="G43" s="77">
        <v>55.919061230493298</v>
      </c>
      <c r="H43" s="77">
        <v>55.085661641411299</v>
      </c>
      <c r="I43" s="77">
        <v>53.498263723600601</v>
      </c>
      <c r="J43" s="77">
        <v>50.137096370014703</v>
      </c>
      <c r="K43" s="77">
        <v>48.151497297904399</v>
      </c>
      <c r="L43" s="77">
        <v>48.738020011433697</v>
      </c>
      <c r="M43" s="77">
        <v>44.965881203962297</v>
      </c>
      <c r="N43" s="77"/>
      <c r="O43" s="70" t="s">
        <v>117</v>
      </c>
      <c r="P43" s="70" t="s">
        <v>409</v>
      </c>
      <c r="Q43" s="77">
        <v>9000</v>
      </c>
      <c r="R43" s="77">
        <v>8911</v>
      </c>
      <c r="S43" s="77">
        <v>8893</v>
      </c>
      <c r="T43" s="77">
        <v>8824</v>
      </c>
      <c r="U43" s="77">
        <v>8775</v>
      </c>
      <c r="V43" s="77">
        <v>8835</v>
      </c>
      <c r="W43" s="77">
        <v>8919</v>
      </c>
      <c r="X43" s="77">
        <v>8953</v>
      </c>
      <c r="Y43" s="77">
        <v>9099</v>
      </c>
      <c r="Z43" s="77">
        <v>9180</v>
      </c>
      <c r="AA43" s="77">
        <v>9136</v>
      </c>
      <c r="AB43" s="77">
        <v>9111</v>
      </c>
      <c r="AD43" s="70" t="s">
        <v>117</v>
      </c>
      <c r="AE43" s="70" t="s">
        <v>409</v>
      </c>
      <c r="AF43" s="248">
        <f t="shared" si="8"/>
        <v>6.6162631537413112</v>
      </c>
      <c r="AG43" s="248">
        <f t="shared" si="0"/>
        <v>6.5465120030563684</v>
      </c>
      <c r="AH43" s="248">
        <f t="shared" si="1"/>
        <v>6.6207281239686608</v>
      </c>
      <c r="AI43" s="248">
        <f t="shared" si="2"/>
        <v>6.3784471568029009</v>
      </c>
      <c r="AJ43" s="248">
        <f t="shared" si="3"/>
        <v>6.3725425903696067</v>
      </c>
      <c r="AK43" s="248">
        <f t="shared" si="4"/>
        <v>6.2349362355870177</v>
      </c>
      <c r="AL43" s="248">
        <f t="shared" si="5"/>
        <v>5.9982356456554102</v>
      </c>
      <c r="AM43" s="248">
        <f t="shared" si="9"/>
        <v>5.6000331028721888</v>
      </c>
      <c r="AN43" s="248">
        <f t="shared" si="6"/>
        <v>5.2919548629414654</v>
      </c>
      <c r="AO43" s="248">
        <f t="shared" si="7"/>
        <v>5.3091525066921239</v>
      </c>
      <c r="AP43" s="248">
        <f t="shared" si="10"/>
        <v>4.9218346326578697</v>
      </c>
    </row>
    <row r="44" spans="1:42" x14ac:dyDescent="0.2">
      <c r="A44" s="70" t="s">
        <v>118</v>
      </c>
      <c r="B44" s="70" t="s">
        <v>410</v>
      </c>
      <c r="C44" s="77">
        <v>50.353462012253999</v>
      </c>
      <c r="D44" s="77">
        <v>49.099265013226798</v>
      </c>
      <c r="E44" s="77">
        <v>50.039901237771403</v>
      </c>
      <c r="F44" s="77">
        <v>48.240470631199898</v>
      </c>
      <c r="G44" s="77">
        <v>47.313107157052201</v>
      </c>
      <c r="H44" s="77">
        <v>46.931859731637203</v>
      </c>
      <c r="I44" s="77">
        <v>46.240852093471098</v>
      </c>
      <c r="J44" s="77">
        <v>47.334145632006702</v>
      </c>
      <c r="K44" s="77">
        <v>45.599251927929402</v>
      </c>
      <c r="L44" s="77">
        <v>46.432575282626502</v>
      </c>
      <c r="M44" s="77">
        <v>43.657792120687297</v>
      </c>
      <c r="N44" s="77"/>
      <c r="O44" s="70" t="s">
        <v>118</v>
      </c>
      <c r="P44" s="70" t="s">
        <v>410</v>
      </c>
      <c r="Q44" s="77">
        <v>10179</v>
      </c>
      <c r="R44" s="77">
        <v>10318</v>
      </c>
      <c r="S44" s="77">
        <v>10360</v>
      </c>
      <c r="T44" s="77">
        <v>10345</v>
      </c>
      <c r="U44" s="77">
        <v>10442</v>
      </c>
      <c r="V44" s="77">
        <v>10409</v>
      </c>
      <c r="W44" s="77">
        <v>10513</v>
      </c>
      <c r="X44" s="77">
        <v>10649</v>
      </c>
      <c r="Y44" s="77">
        <v>10861</v>
      </c>
      <c r="Z44" s="77">
        <v>11019</v>
      </c>
      <c r="AA44" s="77">
        <v>11237</v>
      </c>
      <c r="AB44" s="77">
        <v>11365</v>
      </c>
      <c r="AD44" s="70" t="s">
        <v>118</v>
      </c>
      <c r="AE44" s="70" t="s">
        <v>410</v>
      </c>
      <c r="AF44" s="248">
        <f t="shared" si="8"/>
        <v>4.9467985079333925</v>
      </c>
      <c r="AG44" s="248">
        <f t="shared" si="0"/>
        <v>4.7586029282057369</v>
      </c>
      <c r="AH44" s="248">
        <f t="shared" si="1"/>
        <v>4.8301062970821818</v>
      </c>
      <c r="AI44" s="248">
        <f t="shared" si="2"/>
        <v>4.6631677748864089</v>
      </c>
      <c r="AJ44" s="248">
        <f t="shared" si="3"/>
        <v>4.5310388007136755</v>
      </c>
      <c r="AK44" s="248">
        <f t="shared" si="4"/>
        <v>4.5087769941048323</v>
      </c>
      <c r="AL44" s="248">
        <f t="shared" si="5"/>
        <v>4.398444981781708</v>
      </c>
      <c r="AM44" s="248">
        <f t="shared" si="9"/>
        <v>4.4449380816984414</v>
      </c>
      <c r="AN44" s="248">
        <f t="shared" si="6"/>
        <v>4.198439547733118</v>
      </c>
      <c r="AO44" s="248">
        <f t="shared" si="7"/>
        <v>4.213864713914738</v>
      </c>
      <c r="AP44" s="248">
        <f t="shared" si="10"/>
        <v>3.8851821767987276</v>
      </c>
    </row>
    <row r="45" spans="1:42" x14ac:dyDescent="0.2">
      <c r="A45" s="70" t="s">
        <v>119</v>
      </c>
      <c r="B45" s="70" t="s">
        <v>411</v>
      </c>
      <c r="C45" s="77">
        <v>248.75117491166699</v>
      </c>
      <c r="D45" s="77">
        <v>237.77780488666701</v>
      </c>
      <c r="E45" s="77">
        <v>231.07266592742801</v>
      </c>
      <c r="F45" s="77">
        <v>225.77761569516201</v>
      </c>
      <c r="G45" s="77">
        <v>215.00439205139901</v>
      </c>
      <c r="H45" s="77">
        <v>210.31145211042499</v>
      </c>
      <c r="I45" s="77">
        <v>203.78439024441201</v>
      </c>
      <c r="J45" s="77">
        <v>206.77192347233</v>
      </c>
      <c r="K45" s="77">
        <v>199.38489938758499</v>
      </c>
      <c r="L45" s="77">
        <v>197.49291109063799</v>
      </c>
      <c r="M45" s="77">
        <v>193.96470123853101</v>
      </c>
      <c r="N45" s="77"/>
      <c r="O45" s="70" t="s">
        <v>119</v>
      </c>
      <c r="P45" s="70" t="s">
        <v>411</v>
      </c>
      <c r="Q45" s="77">
        <v>50973</v>
      </c>
      <c r="R45" s="77">
        <v>51209</v>
      </c>
      <c r="S45" s="77">
        <v>51644</v>
      </c>
      <c r="T45" s="77">
        <v>51896</v>
      </c>
      <c r="U45" s="77">
        <v>52336</v>
      </c>
      <c r="V45" s="77">
        <v>53038</v>
      </c>
      <c r="W45" s="77">
        <v>53508</v>
      </c>
      <c r="X45" s="77">
        <v>54262</v>
      </c>
      <c r="Y45" s="77">
        <v>54924</v>
      </c>
      <c r="Z45" s="77">
        <v>55467</v>
      </c>
      <c r="AA45" s="77">
        <v>56011</v>
      </c>
      <c r="AB45" s="77">
        <v>56591</v>
      </c>
      <c r="AD45" s="70" t="s">
        <v>119</v>
      </c>
      <c r="AE45" s="70" t="s">
        <v>411</v>
      </c>
      <c r="AF45" s="248">
        <f t="shared" si="8"/>
        <v>4.8800575777699366</v>
      </c>
      <c r="AG45" s="248">
        <f t="shared" si="0"/>
        <v>4.6432815498577789</v>
      </c>
      <c r="AH45" s="248">
        <f t="shared" si="1"/>
        <v>4.4743371142325925</v>
      </c>
      <c r="AI45" s="248">
        <f t="shared" si="2"/>
        <v>4.3505783816703021</v>
      </c>
      <c r="AJ45" s="248">
        <f t="shared" si="3"/>
        <v>4.1081548465950588</v>
      </c>
      <c r="AK45" s="248">
        <f t="shared" si="4"/>
        <v>3.9652975623218256</v>
      </c>
      <c r="AL45" s="248">
        <f t="shared" si="5"/>
        <v>3.8084845302461687</v>
      </c>
      <c r="AM45" s="248">
        <f t="shared" si="9"/>
        <v>3.8106211247711106</v>
      </c>
      <c r="AN45" s="248">
        <f t="shared" si="6"/>
        <v>3.6301962600609023</v>
      </c>
      <c r="AO45" s="248">
        <f t="shared" si="7"/>
        <v>3.5605479130048137</v>
      </c>
      <c r="AP45" s="248">
        <f t="shared" si="10"/>
        <v>3.4629751519974827</v>
      </c>
    </row>
    <row r="46" spans="1:42" x14ac:dyDescent="0.2">
      <c r="A46" s="70" t="s">
        <v>120</v>
      </c>
      <c r="B46" s="70" t="s">
        <v>412</v>
      </c>
      <c r="C46" s="77">
        <v>2322.2940367610699</v>
      </c>
      <c r="D46" s="77">
        <v>1045.3463866684499</v>
      </c>
      <c r="E46" s="77">
        <v>2014.9920014837601</v>
      </c>
      <c r="F46" s="77">
        <v>1841.63884257124</v>
      </c>
      <c r="G46" s="77">
        <v>1349.6036485019299</v>
      </c>
      <c r="H46" s="77">
        <v>1440.0580353059099</v>
      </c>
      <c r="I46" s="77">
        <v>1567.1185097658699</v>
      </c>
      <c r="J46" s="77">
        <v>2259.21779497236</v>
      </c>
      <c r="K46" s="77">
        <v>1523.0753168128999</v>
      </c>
      <c r="L46" s="77">
        <v>1579.18600907471</v>
      </c>
      <c r="M46" s="77">
        <v>1510.75286082864</v>
      </c>
      <c r="N46" s="77"/>
      <c r="O46" s="70" t="s">
        <v>120</v>
      </c>
      <c r="P46" s="70" t="s">
        <v>412</v>
      </c>
      <c r="Q46" s="77">
        <v>11170</v>
      </c>
      <c r="R46" s="77">
        <v>11126</v>
      </c>
      <c r="S46" s="77">
        <v>11193</v>
      </c>
      <c r="T46" s="77">
        <v>11250</v>
      </c>
      <c r="U46" s="77">
        <v>11236</v>
      </c>
      <c r="V46" s="77">
        <v>11403</v>
      </c>
      <c r="W46" s="77">
        <v>11551</v>
      </c>
      <c r="X46" s="77">
        <v>11701</v>
      </c>
      <c r="Y46" s="77">
        <v>11921</v>
      </c>
      <c r="Z46" s="77">
        <v>12008</v>
      </c>
      <c r="AA46" s="77">
        <v>12062</v>
      </c>
      <c r="AB46" s="77">
        <v>11983</v>
      </c>
      <c r="AD46" s="70" t="s">
        <v>120</v>
      </c>
      <c r="AE46" s="70" t="s">
        <v>412</v>
      </c>
      <c r="AF46" s="248">
        <f t="shared" si="8"/>
        <v>207.90456909230707</v>
      </c>
      <c r="AG46" s="248">
        <f t="shared" si="0"/>
        <v>93.955274732019575</v>
      </c>
      <c r="AH46" s="248">
        <f t="shared" si="1"/>
        <v>180.02251420385599</v>
      </c>
      <c r="AI46" s="248">
        <f t="shared" si="2"/>
        <v>163.7012304507769</v>
      </c>
      <c r="AJ46" s="248">
        <f t="shared" si="3"/>
        <v>120.11424425969471</v>
      </c>
      <c r="AK46" s="248">
        <f t="shared" si="4"/>
        <v>126.28764669875558</v>
      </c>
      <c r="AL46" s="248">
        <f t="shared" si="5"/>
        <v>135.66950997886502</v>
      </c>
      <c r="AM46" s="248">
        <f t="shared" si="9"/>
        <v>193.07903555015469</v>
      </c>
      <c r="AN46" s="248">
        <f t="shared" si="6"/>
        <v>127.76405643930039</v>
      </c>
      <c r="AO46" s="248">
        <f t="shared" si="7"/>
        <v>131.51115998290391</v>
      </c>
      <c r="AP46" s="248">
        <f t="shared" si="10"/>
        <v>125.24895214961366</v>
      </c>
    </row>
    <row r="47" spans="1:42" x14ac:dyDescent="0.2">
      <c r="A47" s="70" t="s">
        <v>121</v>
      </c>
      <c r="B47" s="70" t="s">
        <v>413</v>
      </c>
      <c r="C47" s="77">
        <v>94.945756491506401</v>
      </c>
      <c r="D47" s="77">
        <v>91.946988739155401</v>
      </c>
      <c r="E47" s="77">
        <v>94.480737022142094</v>
      </c>
      <c r="F47" s="77">
        <v>91.959278604146704</v>
      </c>
      <c r="G47" s="77">
        <v>88.345665063106296</v>
      </c>
      <c r="H47" s="77">
        <v>87.4523999169067</v>
      </c>
      <c r="I47" s="77">
        <v>86.306664080878306</v>
      </c>
      <c r="J47" s="77">
        <v>92.287805498990394</v>
      </c>
      <c r="K47" s="77">
        <v>88.701546952364893</v>
      </c>
      <c r="L47" s="77">
        <v>89.458922221795106</v>
      </c>
      <c r="M47" s="77">
        <v>85.106173515854707</v>
      </c>
      <c r="N47" s="77"/>
      <c r="O47" s="70" t="s">
        <v>121</v>
      </c>
      <c r="P47" s="70" t="s">
        <v>413</v>
      </c>
      <c r="Q47" s="77">
        <v>16133</v>
      </c>
      <c r="R47" s="77">
        <v>16139</v>
      </c>
      <c r="S47" s="77">
        <v>16028</v>
      </c>
      <c r="T47" s="77">
        <v>16063</v>
      </c>
      <c r="U47" s="77">
        <v>16019</v>
      </c>
      <c r="V47" s="77">
        <v>16156</v>
      </c>
      <c r="W47" s="77">
        <v>16242</v>
      </c>
      <c r="X47" s="77">
        <v>16440</v>
      </c>
      <c r="Y47" s="77">
        <v>16830</v>
      </c>
      <c r="Z47" s="77">
        <v>16864</v>
      </c>
      <c r="AA47" s="77">
        <v>16705</v>
      </c>
      <c r="AB47" s="77">
        <v>16585</v>
      </c>
      <c r="AD47" s="70" t="s">
        <v>121</v>
      </c>
      <c r="AE47" s="70" t="s">
        <v>413</v>
      </c>
      <c r="AF47" s="248">
        <f t="shared" si="8"/>
        <v>5.8851891459434951</v>
      </c>
      <c r="AG47" s="248">
        <f t="shared" si="0"/>
        <v>5.6971924369016298</v>
      </c>
      <c r="AH47" s="248">
        <f t="shared" si="1"/>
        <v>5.8947302858835853</v>
      </c>
      <c r="AI47" s="248">
        <f t="shared" si="2"/>
        <v>5.7249130675556685</v>
      </c>
      <c r="AJ47" s="248">
        <f t="shared" si="3"/>
        <v>5.5150549387044316</v>
      </c>
      <c r="AK47" s="248">
        <f t="shared" si="4"/>
        <v>5.4129982617545611</v>
      </c>
      <c r="AL47" s="248">
        <f t="shared" si="5"/>
        <v>5.3137953503803912</v>
      </c>
      <c r="AM47" s="248">
        <f t="shared" si="9"/>
        <v>5.6136134731745981</v>
      </c>
      <c r="AN47" s="248">
        <f t="shared" si="6"/>
        <v>5.2704424808297619</v>
      </c>
      <c r="AO47" s="248">
        <f t="shared" si="7"/>
        <v>5.3047273613493298</v>
      </c>
      <c r="AP47" s="248">
        <f t="shared" si="10"/>
        <v>5.0946527097189289</v>
      </c>
    </row>
    <row r="48" spans="1:42" x14ac:dyDescent="0.2">
      <c r="A48" s="70" t="s">
        <v>122</v>
      </c>
      <c r="B48" s="70" t="s">
        <v>414</v>
      </c>
      <c r="C48" s="77">
        <v>153.83063316336001</v>
      </c>
      <c r="D48" s="77">
        <v>147.026149501438</v>
      </c>
      <c r="E48" s="77">
        <v>151.729315963929</v>
      </c>
      <c r="F48" s="77">
        <v>150.40376624151</v>
      </c>
      <c r="G48" s="77">
        <v>141.97460125494999</v>
      </c>
      <c r="H48" s="77">
        <v>142.63286527433999</v>
      </c>
      <c r="I48" s="77">
        <v>139.81216648073399</v>
      </c>
      <c r="J48" s="77">
        <v>137.568314496798</v>
      </c>
      <c r="K48" s="77">
        <v>129.34249754092301</v>
      </c>
      <c r="L48" s="77">
        <v>130.12189681939299</v>
      </c>
      <c r="M48" s="77">
        <v>122.54966984687699</v>
      </c>
      <c r="N48" s="77"/>
      <c r="O48" s="70" t="s">
        <v>122</v>
      </c>
      <c r="P48" s="70" t="s">
        <v>414</v>
      </c>
      <c r="Q48" s="77">
        <v>32207</v>
      </c>
      <c r="R48" s="77">
        <v>32303</v>
      </c>
      <c r="S48" s="77">
        <v>32428</v>
      </c>
      <c r="T48" s="77">
        <v>32409</v>
      </c>
      <c r="U48" s="77">
        <v>32549</v>
      </c>
      <c r="V48" s="77">
        <v>32930</v>
      </c>
      <c r="W48" s="77">
        <v>33268</v>
      </c>
      <c r="X48" s="77">
        <v>33462</v>
      </c>
      <c r="Y48" s="77">
        <v>33722</v>
      </c>
      <c r="Z48" s="77">
        <v>34133</v>
      </c>
      <c r="AA48" s="77">
        <v>34550</v>
      </c>
      <c r="AB48" s="77">
        <v>34755</v>
      </c>
      <c r="AD48" s="70" t="s">
        <v>122</v>
      </c>
      <c r="AE48" s="70" t="s">
        <v>414</v>
      </c>
      <c r="AF48" s="248">
        <f t="shared" si="8"/>
        <v>4.7763105276293976</v>
      </c>
      <c r="AG48" s="248">
        <f t="shared" si="0"/>
        <v>4.5514704362269134</v>
      </c>
      <c r="AH48" s="248">
        <f t="shared" si="1"/>
        <v>4.678960033425712</v>
      </c>
      <c r="AI48" s="248">
        <f t="shared" si="2"/>
        <v>4.640802438875312</v>
      </c>
      <c r="AJ48" s="248">
        <f t="shared" si="3"/>
        <v>4.3618729071538294</v>
      </c>
      <c r="AK48" s="248">
        <f t="shared" si="4"/>
        <v>4.3313958479908896</v>
      </c>
      <c r="AL48" s="248">
        <f t="shared" si="5"/>
        <v>4.2026020945272933</v>
      </c>
      <c r="AM48" s="248">
        <f t="shared" si="9"/>
        <v>4.1111802790268959</v>
      </c>
      <c r="AN48" s="248">
        <f t="shared" si="6"/>
        <v>3.8355523854137656</v>
      </c>
      <c r="AO48" s="248">
        <f t="shared" si="7"/>
        <v>3.8122021744175134</v>
      </c>
      <c r="AP48" s="248">
        <f t="shared" si="10"/>
        <v>3.5470237292873223</v>
      </c>
    </row>
    <row r="49" spans="1:42" x14ac:dyDescent="0.2">
      <c r="A49" s="70" t="s">
        <v>123</v>
      </c>
      <c r="B49" s="70" t="s">
        <v>415</v>
      </c>
      <c r="C49" s="77">
        <v>349.76329906941999</v>
      </c>
      <c r="D49" s="77">
        <v>332.88994955970099</v>
      </c>
      <c r="E49" s="77">
        <v>367.42839150090902</v>
      </c>
      <c r="F49" s="77">
        <v>342.491579803305</v>
      </c>
      <c r="G49" s="77">
        <v>316.36516861054503</v>
      </c>
      <c r="H49" s="77">
        <v>311.19127554506701</v>
      </c>
      <c r="I49" s="77">
        <v>304.29188376977299</v>
      </c>
      <c r="J49" s="77">
        <v>307.885173690817</v>
      </c>
      <c r="K49" s="77">
        <v>301.21684573921402</v>
      </c>
      <c r="L49" s="77">
        <v>302.10039353811902</v>
      </c>
      <c r="M49" s="77">
        <v>292.91963108109201</v>
      </c>
      <c r="N49" s="77"/>
      <c r="O49" s="70" t="s">
        <v>123</v>
      </c>
      <c r="P49" s="70" t="s">
        <v>415</v>
      </c>
      <c r="Q49" s="77">
        <v>94785</v>
      </c>
      <c r="R49" s="77">
        <v>95577</v>
      </c>
      <c r="S49" s="77">
        <v>96311</v>
      </c>
      <c r="T49" s="77">
        <v>97596</v>
      </c>
      <c r="U49" s="77">
        <v>98765</v>
      </c>
      <c r="V49" s="77">
        <v>99729</v>
      </c>
      <c r="W49" s="77">
        <v>100923</v>
      </c>
      <c r="X49" s="77">
        <v>102065</v>
      </c>
      <c r="Y49" s="77">
        <v>103684</v>
      </c>
      <c r="Z49" s="77">
        <v>104709</v>
      </c>
      <c r="AA49" s="77">
        <v>105924</v>
      </c>
      <c r="AB49" s="77">
        <v>106859</v>
      </c>
      <c r="AD49" s="70" t="s">
        <v>123</v>
      </c>
      <c r="AE49" s="70" t="s">
        <v>415</v>
      </c>
      <c r="AF49" s="248">
        <f t="shared" si="8"/>
        <v>3.6900701489625991</v>
      </c>
      <c r="AG49" s="248">
        <f t="shared" si="0"/>
        <v>3.4829503914090312</v>
      </c>
      <c r="AH49" s="248">
        <f t="shared" si="1"/>
        <v>3.8150200029166865</v>
      </c>
      <c r="AI49" s="248">
        <f t="shared" si="2"/>
        <v>3.5092788618724637</v>
      </c>
      <c r="AJ49" s="248">
        <f t="shared" si="3"/>
        <v>3.2032113462314085</v>
      </c>
      <c r="AK49" s="248">
        <f t="shared" si="4"/>
        <v>3.1203689553195866</v>
      </c>
      <c r="AL49" s="248">
        <f t="shared" si="5"/>
        <v>3.0150895610492454</v>
      </c>
      <c r="AM49" s="248">
        <f t="shared" si="9"/>
        <v>3.0165597775027382</v>
      </c>
      <c r="AN49" s="248">
        <f t="shared" si="6"/>
        <v>2.9051429896533123</v>
      </c>
      <c r="AO49" s="248">
        <f t="shared" si="7"/>
        <v>2.8851425716807442</v>
      </c>
      <c r="AP49" s="248">
        <f t="shared" si="10"/>
        <v>2.7653754680817566</v>
      </c>
    </row>
    <row r="50" spans="1:42" x14ac:dyDescent="0.2">
      <c r="A50" s="70" t="s">
        <v>124</v>
      </c>
      <c r="B50" s="70" t="s">
        <v>416</v>
      </c>
      <c r="C50" s="77">
        <v>133.157716559649</v>
      </c>
      <c r="D50" s="77">
        <v>123.424653688628</v>
      </c>
      <c r="E50" s="77">
        <v>121.26609081903899</v>
      </c>
      <c r="F50" s="77">
        <v>116.15306279433</v>
      </c>
      <c r="G50" s="77">
        <v>122.30929334741001</v>
      </c>
      <c r="H50" s="77">
        <v>117.518175652347</v>
      </c>
      <c r="I50" s="77">
        <v>120.12685267358501</v>
      </c>
      <c r="J50" s="77">
        <v>111.075101901697</v>
      </c>
      <c r="K50" s="77">
        <v>108.134834713776</v>
      </c>
      <c r="L50" s="77">
        <v>111.390686142871</v>
      </c>
      <c r="M50" s="77">
        <v>139.79680273160301</v>
      </c>
      <c r="N50" s="77"/>
      <c r="O50" s="70" t="s">
        <v>124</v>
      </c>
      <c r="P50" s="70" t="s">
        <v>416</v>
      </c>
      <c r="Q50" s="77">
        <v>31715</v>
      </c>
      <c r="R50" s="77">
        <v>32024</v>
      </c>
      <c r="S50" s="77">
        <v>32419</v>
      </c>
      <c r="T50" s="77">
        <v>32687</v>
      </c>
      <c r="U50" s="77">
        <v>33072</v>
      </c>
      <c r="V50" s="77">
        <v>33389</v>
      </c>
      <c r="W50" s="77">
        <v>33878</v>
      </c>
      <c r="X50" s="77">
        <v>34102</v>
      </c>
      <c r="Y50" s="77">
        <v>34609</v>
      </c>
      <c r="Z50" s="77">
        <v>35045</v>
      </c>
      <c r="AA50" s="77">
        <v>35761</v>
      </c>
      <c r="AB50" s="77">
        <v>36544</v>
      </c>
      <c r="AD50" s="70" t="s">
        <v>124</v>
      </c>
      <c r="AE50" s="70" t="s">
        <v>416</v>
      </c>
      <c r="AF50" s="248">
        <f t="shared" si="8"/>
        <v>4.1985721759309165</v>
      </c>
      <c r="AG50" s="248">
        <f t="shared" si="0"/>
        <v>3.8541298303968272</v>
      </c>
      <c r="AH50" s="248">
        <f t="shared" si="1"/>
        <v>3.7405870267139329</v>
      </c>
      <c r="AI50" s="248">
        <f t="shared" si="2"/>
        <v>3.5534941351096765</v>
      </c>
      <c r="AJ50" s="248">
        <f t="shared" si="3"/>
        <v>3.6982732628026729</v>
      </c>
      <c r="AK50" s="248">
        <f t="shared" si="4"/>
        <v>3.5196674249707089</v>
      </c>
      <c r="AL50" s="248">
        <f t="shared" si="5"/>
        <v>3.5458661276812387</v>
      </c>
      <c r="AM50" s="248">
        <f t="shared" si="9"/>
        <v>3.2571433318191598</v>
      </c>
      <c r="AN50" s="248">
        <f t="shared" si="6"/>
        <v>3.1244715164776791</v>
      </c>
      <c r="AO50" s="248">
        <f t="shared" si="7"/>
        <v>3.1785043841595382</v>
      </c>
      <c r="AP50" s="248">
        <f t="shared" si="10"/>
        <v>3.9091972464864799</v>
      </c>
    </row>
    <row r="51" spans="1:42" x14ac:dyDescent="0.2">
      <c r="A51" s="70" t="s">
        <v>125</v>
      </c>
      <c r="B51" s="70" t="s">
        <v>417</v>
      </c>
      <c r="C51" s="77">
        <v>47.175047769327399</v>
      </c>
      <c r="D51" s="77">
        <v>46.682563351867401</v>
      </c>
      <c r="E51" s="77">
        <v>46.506139891792401</v>
      </c>
      <c r="F51" s="77">
        <v>45.608522589592802</v>
      </c>
      <c r="G51" s="77">
        <v>42.114322758995598</v>
      </c>
      <c r="H51" s="77">
        <v>41.1243291001473</v>
      </c>
      <c r="I51" s="77">
        <v>39.8397082712169</v>
      </c>
      <c r="J51" s="77">
        <v>39.958819787840604</v>
      </c>
      <c r="K51" s="77">
        <v>38.283493147703602</v>
      </c>
      <c r="L51" s="77">
        <v>38.486074234686299</v>
      </c>
      <c r="M51" s="77">
        <v>36.6100886898681</v>
      </c>
      <c r="N51" s="77"/>
      <c r="O51" s="70" t="s">
        <v>125</v>
      </c>
      <c r="P51" s="70" t="s">
        <v>417</v>
      </c>
      <c r="Q51" s="77">
        <v>11362</v>
      </c>
      <c r="R51" s="77">
        <v>11446</v>
      </c>
      <c r="S51" s="77">
        <v>11462</v>
      </c>
      <c r="T51" s="77">
        <v>11493</v>
      </c>
      <c r="U51" s="77">
        <v>11529</v>
      </c>
      <c r="V51" s="77">
        <v>11680</v>
      </c>
      <c r="W51" s="77">
        <v>11864</v>
      </c>
      <c r="X51" s="77">
        <v>12078</v>
      </c>
      <c r="Y51" s="77">
        <v>12447</v>
      </c>
      <c r="Z51" s="77">
        <v>12916</v>
      </c>
      <c r="AA51" s="77">
        <v>13309</v>
      </c>
      <c r="AB51" s="77">
        <v>13747</v>
      </c>
      <c r="AD51" s="70" t="s">
        <v>125</v>
      </c>
      <c r="AE51" s="70" t="s">
        <v>417</v>
      </c>
      <c r="AF51" s="248">
        <f t="shared" si="8"/>
        <v>4.1520020920020597</v>
      </c>
      <c r="AG51" s="248">
        <f t="shared" si="0"/>
        <v>4.0785045738133325</v>
      </c>
      <c r="AH51" s="248">
        <f t="shared" si="1"/>
        <v>4.0574192891111851</v>
      </c>
      <c r="AI51" s="248">
        <f t="shared" si="2"/>
        <v>3.9683740180625424</v>
      </c>
      <c r="AJ51" s="248">
        <f t="shared" si="3"/>
        <v>3.6529033531959061</v>
      </c>
      <c r="AK51" s="248">
        <f t="shared" si="4"/>
        <v>3.5209185873413782</v>
      </c>
      <c r="AL51" s="248">
        <f t="shared" si="5"/>
        <v>3.3580334011477495</v>
      </c>
      <c r="AM51" s="248">
        <f t="shared" si="9"/>
        <v>3.3083970680444286</v>
      </c>
      <c r="AN51" s="248">
        <f t="shared" si="6"/>
        <v>3.0757205067649713</v>
      </c>
      <c r="AO51" s="248">
        <f t="shared" si="7"/>
        <v>2.9797208295669169</v>
      </c>
      <c r="AP51" s="248">
        <f t="shared" si="10"/>
        <v>2.7507768194355773</v>
      </c>
    </row>
    <row r="52" spans="1:42" x14ac:dyDescent="0.2">
      <c r="A52" s="70" t="s">
        <v>126</v>
      </c>
      <c r="B52" s="70" t="s">
        <v>418</v>
      </c>
      <c r="C52" s="77">
        <v>48.5363844298003</v>
      </c>
      <c r="D52" s="77">
        <v>47.143447062592799</v>
      </c>
      <c r="E52" s="77">
        <v>47.554037192931403</v>
      </c>
      <c r="F52" s="77">
        <v>47.794036303423397</v>
      </c>
      <c r="G52" s="77">
        <v>46.234972871300997</v>
      </c>
      <c r="H52" s="77">
        <v>46.151231259029601</v>
      </c>
      <c r="I52" s="77">
        <v>45.479934052610098</v>
      </c>
      <c r="J52" s="77">
        <v>44.196439036594803</v>
      </c>
      <c r="K52" s="77">
        <v>43.211183205901399</v>
      </c>
      <c r="L52" s="77">
        <v>43.951533961348098</v>
      </c>
      <c r="M52" s="77">
        <v>42.1402264997473</v>
      </c>
      <c r="N52" s="77"/>
      <c r="O52" s="70" t="s">
        <v>126</v>
      </c>
      <c r="P52" s="70" t="s">
        <v>418</v>
      </c>
      <c r="Q52" s="77">
        <v>5350</v>
      </c>
      <c r="R52" s="77">
        <v>5314</v>
      </c>
      <c r="S52" s="77">
        <v>5284</v>
      </c>
      <c r="T52" s="77">
        <v>5245</v>
      </c>
      <c r="U52" s="77">
        <v>5200</v>
      </c>
      <c r="V52" s="77">
        <v>5174</v>
      </c>
      <c r="W52" s="77">
        <v>5240</v>
      </c>
      <c r="X52" s="77">
        <v>5236</v>
      </c>
      <c r="Y52" s="77">
        <v>5335</v>
      </c>
      <c r="Z52" s="77">
        <v>5343</v>
      </c>
      <c r="AA52" s="77">
        <v>5323</v>
      </c>
      <c r="AB52" s="77">
        <v>5337</v>
      </c>
      <c r="AD52" s="70" t="s">
        <v>126</v>
      </c>
      <c r="AE52" s="70" t="s">
        <v>418</v>
      </c>
      <c r="AF52" s="248">
        <f t="shared" si="8"/>
        <v>9.0722213887477192</v>
      </c>
      <c r="AG52" s="248">
        <f t="shared" si="0"/>
        <v>8.8715557136983065</v>
      </c>
      <c r="AH52" s="248">
        <f t="shared" si="1"/>
        <v>8.9996285376478813</v>
      </c>
      <c r="AI52" s="248">
        <f t="shared" si="2"/>
        <v>9.1123043476498378</v>
      </c>
      <c r="AJ52" s="248">
        <f t="shared" si="3"/>
        <v>8.8913409367886533</v>
      </c>
      <c r="AK52" s="248">
        <f t="shared" si="4"/>
        <v>8.9198359603845372</v>
      </c>
      <c r="AL52" s="248">
        <f t="shared" si="5"/>
        <v>8.6793767275973472</v>
      </c>
      <c r="AM52" s="248">
        <f t="shared" si="9"/>
        <v>8.4408783492350654</v>
      </c>
      <c r="AN52" s="248">
        <f t="shared" si="6"/>
        <v>8.0995657368137586</v>
      </c>
      <c r="AO52" s="248">
        <f t="shared" si="7"/>
        <v>8.2260029873382177</v>
      </c>
      <c r="AP52" s="248">
        <f t="shared" si="10"/>
        <v>7.9166309411510998</v>
      </c>
    </row>
    <row r="53" spans="1:42" x14ac:dyDescent="0.2">
      <c r="A53" s="70" t="s">
        <v>127</v>
      </c>
      <c r="B53" s="70" t="s">
        <v>419</v>
      </c>
      <c r="C53" s="77">
        <v>42.947723705398197</v>
      </c>
      <c r="D53" s="77">
        <v>41.114058139703502</v>
      </c>
      <c r="E53" s="77">
        <v>42.338626322487599</v>
      </c>
      <c r="F53" s="77">
        <v>40.664342692507098</v>
      </c>
      <c r="G53" s="77">
        <v>40.314566230144898</v>
      </c>
      <c r="H53" s="77">
        <v>39.464440809448803</v>
      </c>
      <c r="I53" s="77">
        <v>39.058059165539099</v>
      </c>
      <c r="J53" s="77">
        <v>37.643232263925498</v>
      </c>
      <c r="K53" s="77">
        <v>37.445305700865703</v>
      </c>
      <c r="L53" s="77">
        <v>37.787529547930397</v>
      </c>
      <c r="M53" s="77">
        <v>36.494722742832899</v>
      </c>
      <c r="N53" s="77"/>
      <c r="O53" s="70" t="s">
        <v>127</v>
      </c>
      <c r="P53" s="70" t="s">
        <v>419</v>
      </c>
      <c r="Q53" s="77">
        <v>3726</v>
      </c>
      <c r="R53" s="77">
        <v>3672</v>
      </c>
      <c r="S53" s="77">
        <v>3672</v>
      </c>
      <c r="T53" s="77">
        <v>3666</v>
      </c>
      <c r="U53" s="77">
        <v>3612</v>
      </c>
      <c r="V53" s="77">
        <v>3617</v>
      </c>
      <c r="W53" s="77">
        <v>3660</v>
      </c>
      <c r="X53" s="77">
        <v>3658</v>
      </c>
      <c r="Y53" s="77">
        <v>3675</v>
      </c>
      <c r="Z53" s="77">
        <v>3733</v>
      </c>
      <c r="AA53" s="77">
        <v>3743</v>
      </c>
      <c r="AB53" s="77">
        <v>3747</v>
      </c>
      <c r="AD53" s="70" t="s">
        <v>127</v>
      </c>
      <c r="AE53" s="70" t="s">
        <v>419</v>
      </c>
      <c r="AF53" s="248">
        <f t="shared" si="8"/>
        <v>11.526495895168598</v>
      </c>
      <c r="AG53" s="248">
        <f t="shared" si="0"/>
        <v>11.196638926934504</v>
      </c>
      <c r="AH53" s="248">
        <f t="shared" si="1"/>
        <v>11.530126994141504</v>
      </c>
      <c r="AI53" s="248">
        <f t="shared" si="2"/>
        <v>11.092292060149235</v>
      </c>
      <c r="AJ53" s="248">
        <f t="shared" si="3"/>
        <v>11.161286331712319</v>
      </c>
      <c r="AK53" s="248">
        <f t="shared" si="4"/>
        <v>10.910821346267294</v>
      </c>
      <c r="AL53" s="248">
        <f t="shared" si="5"/>
        <v>10.671600864901393</v>
      </c>
      <c r="AM53" s="248">
        <f t="shared" si="9"/>
        <v>10.290659448858802</v>
      </c>
      <c r="AN53" s="248">
        <f t="shared" si="6"/>
        <v>10.189198830167539</v>
      </c>
      <c r="AO53" s="248">
        <f t="shared" si="7"/>
        <v>10.122563500651058</v>
      </c>
      <c r="AP53" s="248">
        <f t="shared" si="10"/>
        <v>9.7501263005164045</v>
      </c>
    </row>
    <row r="54" spans="1:42" x14ac:dyDescent="0.2">
      <c r="A54" s="70" t="s">
        <v>128</v>
      </c>
      <c r="B54" s="70" t="s">
        <v>420</v>
      </c>
      <c r="C54" s="77">
        <v>93.144572267643397</v>
      </c>
      <c r="D54" s="77">
        <v>90.943573337074497</v>
      </c>
      <c r="E54" s="77">
        <v>92.613186765199899</v>
      </c>
      <c r="F54" s="77">
        <v>92.598148787958394</v>
      </c>
      <c r="G54" s="77">
        <v>90.007991814021807</v>
      </c>
      <c r="H54" s="77">
        <v>87.8550224247182</v>
      </c>
      <c r="I54" s="77">
        <v>88.900622281101505</v>
      </c>
      <c r="J54" s="77">
        <v>89.962944359590594</v>
      </c>
      <c r="K54" s="77">
        <v>88.339387078156903</v>
      </c>
      <c r="L54" s="77">
        <v>90.207739483124001</v>
      </c>
      <c r="M54" s="77">
        <v>85.622662480367296</v>
      </c>
      <c r="N54" s="77"/>
      <c r="O54" s="70" t="s">
        <v>128</v>
      </c>
      <c r="P54" s="70" t="s">
        <v>420</v>
      </c>
      <c r="Q54" s="77">
        <v>9885</v>
      </c>
      <c r="R54" s="77">
        <v>9811</v>
      </c>
      <c r="S54" s="77">
        <v>9762</v>
      </c>
      <c r="T54" s="77">
        <v>9799</v>
      </c>
      <c r="U54" s="77">
        <v>9744</v>
      </c>
      <c r="V54" s="77">
        <v>9802</v>
      </c>
      <c r="W54" s="77">
        <v>9795</v>
      </c>
      <c r="X54" s="77">
        <v>9795</v>
      </c>
      <c r="Y54" s="77">
        <v>9874</v>
      </c>
      <c r="Z54" s="77">
        <v>9882</v>
      </c>
      <c r="AA54" s="77">
        <v>9915</v>
      </c>
      <c r="AB54" s="77">
        <v>9940</v>
      </c>
      <c r="AD54" s="70" t="s">
        <v>128</v>
      </c>
      <c r="AE54" s="70" t="s">
        <v>420</v>
      </c>
      <c r="AF54" s="248">
        <f t="shared" si="8"/>
        <v>9.4228196527712083</v>
      </c>
      <c r="AG54" s="248">
        <f t="shared" si="0"/>
        <v>9.2695518639358365</v>
      </c>
      <c r="AH54" s="248">
        <f t="shared" si="1"/>
        <v>9.4871119407088607</v>
      </c>
      <c r="AI54" s="248">
        <f t="shared" si="2"/>
        <v>9.449754953358342</v>
      </c>
      <c r="AJ54" s="248">
        <f t="shared" si="3"/>
        <v>9.2372733799283466</v>
      </c>
      <c r="AK54" s="248">
        <f t="shared" si="4"/>
        <v>8.9629690292509903</v>
      </c>
      <c r="AL54" s="248">
        <f t="shared" si="5"/>
        <v>9.0761227443697301</v>
      </c>
      <c r="AM54" s="248">
        <f t="shared" si="9"/>
        <v>9.1845782909229801</v>
      </c>
      <c r="AN54" s="248">
        <f t="shared" si="6"/>
        <v>8.9466667083407838</v>
      </c>
      <c r="AO54" s="248">
        <f t="shared" si="7"/>
        <v>9.1284901318684479</v>
      </c>
      <c r="AP54" s="248">
        <f t="shared" si="10"/>
        <v>8.6356694382619548</v>
      </c>
    </row>
    <row r="55" spans="1:42" x14ac:dyDescent="0.2">
      <c r="A55" s="70" t="s">
        <v>129</v>
      </c>
      <c r="B55" s="70" t="s">
        <v>421</v>
      </c>
      <c r="C55" s="77">
        <v>70.6057276947313</v>
      </c>
      <c r="D55" s="77">
        <v>53.834128711836499</v>
      </c>
      <c r="E55" s="77">
        <v>64.460767151042205</v>
      </c>
      <c r="F55" s="77">
        <v>65.311588905823996</v>
      </c>
      <c r="G55" s="77">
        <v>60.227813603771402</v>
      </c>
      <c r="H55" s="77">
        <v>60.233532470127997</v>
      </c>
      <c r="I55" s="77">
        <v>59.342175758648203</v>
      </c>
      <c r="J55" s="77">
        <v>58.626336928063999</v>
      </c>
      <c r="K55" s="77">
        <v>61.331868885060402</v>
      </c>
      <c r="L55" s="77">
        <v>60.125398916756502</v>
      </c>
      <c r="M55" s="77">
        <v>56.078214629973203</v>
      </c>
      <c r="N55" s="77"/>
      <c r="O55" s="70" t="s">
        <v>129</v>
      </c>
      <c r="P55" s="70" t="s">
        <v>421</v>
      </c>
      <c r="Q55" s="77">
        <v>5260</v>
      </c>
      <c r="R55" s="77">
        <v>5248</v>
      </c>
      <c r="S55" s="77">
        <v>5221</v>
      </c>
      <c r="T55" s="77">
        <v>5205</v>
      </c>
      <c r="U55" s="77">
        <v>5206</v>
      </c>
      <c r="V55" s="77">
        <v>5278</v>
      </c>
      <c r="W55" s="77">
        <v>5322</v>
      </c>
      <c r="X55" s="77">
        <v>5328</v>
      </c>
      <c r="Y55" s="77">
        <v>5373</v>
      </c>
      <c r="Z55" s="77">
        <v>5453</v>
      </c>
      <c r="AA55" s="77">
        <v>5449</v>
      </c>
      <c r="AB55" s="77">
        <v>5476</v>
      </c>
      <c r="AD55" s="70" t="s">
        <v>129</v>
      </c>
      <c r="AE55" s="70" t="s">
        <v>421</v>
      </c>
      <c r="AF55" s="248">
        <f t="shared" si="8"/>
        <v>13.423142147287319</v>
      </c>
      <c r="AG55" s="248">
        <f t="shared" si="0"/>
        <v>10.258027574663966</v>
      </c>
      <c r="AH55" s="248">
        <f t="shared" si="1"/>
        <v>12.346440749098297</v>
      </c>
      <c r="AI55" s="248">
        <f t="shared" si="2"/>
        <v>12.54785569756465</v>
      </c>
      <c r="AJ55" s="248">
        <f t="shared" si="3"/>
        <v>11.568923089468191</v>
      </c>
      <c r="AK55" s="248">
        <f t="shared" si="4"/>
        <v>11.412188796917013</v>
      </c>
      <c r="AL55" s="248">
        <f t="shared" si="5"/>
        <v>11.150352453710674</v>
      </c>
      <c r="AM55" s="248">
        <f t="shared" si="9"/>
        <v>11.003441615627628</v>
      </c>
      <c r="AN55" s="248">
        <f t="shared" si="6"/>
        <v>11.414827635410459</v>
      </c>
      <c r="AO55" s="248">
        <f t="shared" si="7"/>
        <v>11.026113867001008</v>
      </c>
      <c r="AP55" s="248">
        <f t="shared" si="10"/>
        <v>10.291469008987558</v>
      </c>
    </row>
    <row r="56" spans="1:42" x14ac:dyDescent="0.2">
      <c r="A56" s="70" t="s">
        <v>130</v>
      </c>
      <c r="B56" s="70" t="s">
        <v>422</v>
      </c>
      <c r="C56" s="77">
        <v>63.948397827738397</v>
      </c>
      <c r="D56" s="77">
        <v>61.529437908595398</v>
      </c>
      <c r="E56" s="77">
        <v>63.702305274845003</v>
      </c>
      <c r="F56" s="77">
        <v>61.632210435000701</v>
      </c>
      <c r="G56" s="77">
        <v>59.470730011791296</v>
      </c>
      <c r="H56" s="77">
        <v>56.911908837007097</v>
      </c>
      <c r="I56" s="77">
        <v>55.551667419694901</v>
      </c>
      <c r="J56" s="77">
        <v>54.5632870736275</v>
      </c>
      <c r="K56" s="77">
        <v>53.779220478244902</v>
      </c>
      <c r="L56" s="77">
        <v>53.3714712697221</v>
      </c>
      <c r="M56" s="77">
        <v>50.393344327182199</v>
      </c>
      <c r="N56" s="77"/>
      <c r="O56" s="70" t="s">
        <v>130</v>
      </c>
      <c r="P56" s="70" t="s">
        <v>422</v>
      </c>
      <c r="Q56" s="77">
        <v>11543</v>
      </c>
      <c r="R56" s="77">
        <v>11498</v>
      </c>
      <c r="S56" s="77">
        <v>11504</v>
      </c>
      <c r="T56" s="77">
        <v>11517</v>
      </c>
      <c r="U56" s="77">
        <v>11446</v>
      </c>
      <c r="V56" s="77">
        <v>11460</v>
      </c>
      <c r="W56" s="77">
        <v>11472</v>
      </c>
      <c r="X56" s="77">
        <v>11545</v>
      </c>
      <c r="Y56" s="77">
        <v>11617</v>
      </c>
      <c r="Z56" s="77">
        <v>11631</v>
      </c>
      <c r="AA56" s="77">
        <v>11537</v>
      </c>
      <c r="AB56" s="77">
        <v>11503</v>
      </c>
      <c r="AD56" s="70" t="s">
        <v>130</v>
      </c>
      <c r="AE56" s="70" t="s">
        <v>422</v>
      </c>
      <c r="AF56" s="248">
        <f t="shared" si="8"/>
        <v>5.5400154056777611</v>
      </c>
      <c r="AG56" s="248">
        <f t="shared" si="0"/>
        <v>5.3513165688463555</v>
      </c>
      <c r="AH56" s="248">
        <f t="shared" si="1"/>
        <v>5.5374048396075279</v>
      </c>
      <c r="AI56" s="248">
        <f t="shared" si="2"/>
        <v>5.3514118637666668</v>
      </c>
      <c r="AJ56" s="248">
        <f t="shared" si="3"/>
        <v>5.1957653338975449</v>
      </c>
      <c r="AK56" s="248">
        <f t="shared" si="4"/>
        <v>4.9661351515712999</v>
      </c>
      <c r="AL56" s="248">
        <f t="shared" si="5"/>
        <v>4.8423698936275192</v>
      </c>
      <c r="AM56" s="248">
        <f t="shared" si="9"/>
        <v>4.7261400670097444</v>
      </c>
      <c r="AN56" s="248">
        <f t="shared" si="6"/>
        <v>4.6293552963970823</v>
      </c>
      <c r="AO56" s="248">
        <f t="shared" si="7"/>
        <v>4.588725928099227</v>
      </c>
      <c r="AP56" s="248">
        <f t="shared" si="10"/>
        <v>4.3679764520397155</v>
      </c>
    </row>
    <row r="57" spans="1:42" x14ac:dyDescent="0.2">
      <c r="A57" s="70" t="s">
        <v>131</v>
      </c>
      <c r="B57" s="70" t="s">
        <v>423</v>
      </c>
      <c r="C57" s="77">
        <v>123.098346909195</v>
      </c>
      <c r="D57" s="77">
        <v>123.80816402439</v>
      </c>
      <c r="E57" s="77">
        <v>134.48997957733701</v>
      </c>
      <c r="F57" s="77">
        <v>119.47511549907099</v>
      </c>
      <c r="G57" s="77">
        <v>119.616193326328</v>
      </c>
      <c r="H57" s="77">
        <v>120.50623819286101</v>
      </c>
      <c r="I57" s="77">
        <v>114.58837471796799</v>
      </c>
      <c r="J57" s="77">
        <v>119.802762549344</v>
      </c>
      <c r="K57" s="77">
        <v>119.350424681978</v>
      </c>
      <c r="L57" s="77">
        <v>114.989170182545</v>
      </c>
      <c r="M57" s="77">
        <v>108.260297472136</v>
      </c>
      <c r="N57" s="77"/>
      <c r="O57" s="70" t="s">
        <v>131</v>
      </c>
      <c r="P57" s="70" t="s">
        <v>423</v>
      </c>
      <c r="Q57" s="77">
        <v>20589</v>
      </c>
      <c r="R57" s="77">
        <v>20733</v>
      </c>
      <c r="S57" s="77">
        <v>20747</v>
      </c>
      <c r="T57" s="77">
        <v>20763</v>
      </c>
      <c r="U57" s="77">
        <v>20791</v>
      </c>
      <c r="V57" s="77">
        <v>20903</v>
      </c>
      <c r="W57" s="77">
        <v>21150</v>
      </c>
      <c r="X57" s="77">
        <v>21199</v>
      </c>
      <c r="Y57" s="77">
        <v>21526</v>
      </c>
      <c r="Z57" s="77">
        <v>21577</v>
      </c>
      <c r="AA57" s="77">
        <v>21758</v>
      </c>
      <c r="AB57" s="77">
        <v>21912</v>
      </c>
      <c r="AD57" s="70" t="s">
        <v>131</v>
      </c>
      <c r="AE57" s="70" t="s">
        <v>423</v>
      </c>
      <c r="AF57" s="248">
        <f t="shared" si="8"/>
        <v>5.9788404929425907</v>
      </c>
      <c r="AG57" s="248">
        <f t="shared" si="0"/>
        <v>5.9715508621227027</v>
      </c>
      <c r="AH57" s="248">
        <f t="shared" si="1"/>
        <v>6.4823820107647858</v>
      </c>
      <c r="AI57" s="248">
        <f t="shared" si="2"/>
        <v>5.7542318306155655</v>
      </c>
      <c r="AJ57" s="248">
        <f t="shared" si="3"/>
        <v>5.7532679200773416</v>
      </c>
      <c r="AK57" s="248">
        <f t="shared" si="4"/>
        <v>5.7650212023566478</v>
      </c>
      <c r="AL57" s="248">
        <f t="shared" si="5"/>
        <v>5.4178900575871394</v>
      </c>
      <c r="AM57" s="248">
        <f t="shared" si="9"/>
        <v>5.6513402778123494</v>
      </c>
      <c r="AN57" s="248">
        <f t="shared" si="6"/>
        <v>5.5444775936996189</v>
      </c>
      <c r="AO57" s="248">
        <f t="shared" si="7"/>
        <v>5.3292473551719421</v>
      </c>
      <c r="AP57" s="248">
        <f t="shared" si="10"/>
        <v>4.9756548153385429</v>
      </c>
    </row>
    <row r="58" spans="1:42" x14ac:dyDescent="0.2">
      <c r="A58" s="70" t="s">
        <v>132</v>
      </c>
      <c r="B58" s="70" t="s">
        <v>424</v>
      </c>
      <c r="C58" s="77">
        <v>70.213077487860303</v>
      </c>
      <c r="D58" s="77">
        <v>68.573236545196394</v>
      </c>
      <c r="E58" s="77">
        <v>68.665290238413604</v>
      </c>
      <c r="F58" s="77">
        <v>63.8175731499541</v>
      </c>
      <c r="G58" s="77">
        <v>60.3351691764327</v>
      </c>
      <c r="H58" s="77">
        <v>61.879086114635903</v>
      </c>
      <c r="I58" s="77">
        <v>59.5763251297113</v>
      </c>
      <c r="J58" s="77">
        <v>57.558861888193903</v>
      </c>
      <c r="K58" s="77">
        <v>55.383509348378901</v>
      </c>
      <c r="L58" s="77">
        <v>54.923573511662703</v>
      </c>
      <c r="M58" s="77">
        <v>53.062072481246297</v>
      </c>
      <c r="N58" s="77"/>
      <c r="O58" s="70" t="s">
        <v>132</v>
      </c>
      <c r="P58" s="70" t="s">
        <v>424</v>
      </c>
      <c r="Q58" s="77">
        <v>7852</v>
      </c>
      <c r="R58" s="77">
        <v>7811</v>
      </c>
      <c r="S58" s="77">
        <v>7760</v>
      </c>
      <c r="T58" s="77">
        <v>7662</v>
      </c>
      <c r="U58" s="77">
        <v>7597</v>
      </c>
      <c r="V58" s="77">
        <v>7585</v>
      </c>
      <c r="W58" s="77">
        <v>7657</v>
      </c>
      <c r="X58" s="77">
        <v>7747</v>
      </c>
      <c r="Y58" s="77">
        <v>7809</v>
      </c>
      <c r="Z58" s="77">
        <v>7920</v>
      </c>
      <c r="AA58" s="77">
        <v>7956</v>
      </c>
      <c r="AB58" s="77">
        <v>7873</v>
      </c>
      <c r="AD58" s="70" t="s">
        <v>132</v>
      </c>
      <c r="AE58" s="70" t="s">
        <v>424</v>
      </c>
      <c r="AF58" s="248">
        <f t="shared" si="8"/>
        <v>8.9420628486831752</v>
      </c>
      <c r="AG58" s="248">
        <f t="shared" si="0"/>
        <v>8.779059857277737</v>
      </c>
      <c r="AH58" s="248">
        <f t="shared" si="1"/>
        <v>8.8486198760842285</v>
      </c>
      <c r="AI58" s="248">
        <f t="shared" si="2"/>
        <v>8.3291011680963329</v>
      </c>
      <c r="AJ58" s="248">
        <f t="shared" si="3"/>
        <v>7.941973038888074</v>
      </c>
      <c r="AK58" s="248">
        <f t="shared" si="4"/>
        <v>8.1580865015999873</v>
      </c>
      <c r="AL58" s="248">
        <f t="shared" si="5"/>
        <v>7.7806353832716866</v>
      </c>
      <c r="AM58" s="248">
        <f t="shared" si="9"/>
        <v>7.4298259827280111</v>
      </c>
      <c r="AN58" s="248">
        <f t="shared" si="6"/>
        <v>7.0922665319988347</v>
      </c>
      <c r="AO58" s="248">
        <f t="shared" si="7"/>
        <v>6.9347946353109471</v>
      </c>
      <c r="AP58" s="248">
        <f t="shared" si="10"/>
        <v>6.6694409855764576</v>
      </c>
    </row>
    <row r="59" spans="1:42" x14ac:dyDescent="0.2">
      <c r="A59" s="70" t="s">
        <v>133</v>
      </c>
      <c r="B59" s="70" t="s">
        <v>425</v>
      </c>
      <c r="C59" s="77">
        <v>736.889154479431</v>
      </c>
      <c r="D59" s="77">
        <v>788.01860128515</v>
      </c>
      <c r="E59" s="77">
        <v>828.97574455811002</v>
      </c>
      <c r="F59" s="77">
        <v>744.34571385377899</v>
      </c>
      <c r="G59" s="77">
        <v>781.54218363416703</v>
      </c>
      <c r="H59" s="77">
        <v>762.45712698867396</v>
      </c>
      <c r="I59" s="77">
        <v>678.49932550058202</v>
      </c>
      <c r="J59" s="77">
        <v>702.52983456334596</v>
      </c>
      <c r="K59" s="77">
        <v>749.45924086848197</v>
      </c>
      <c r="L59" s="77">
        <v>712.09725201769595</v>
      </c>
      <c r="M59" s="77">
        <v>716.46817485665895</v>
      </c>
      <c r="N59" s="77"/>
      <c r="O59" s="70" t="s">
        <v>133</v>
      </c>
      <c r="P59" s="70" t="s">
        <v>425</v>
      </c>
      <c r="Q59" s="77">
        <v>141863</v>
      </c>
      <c r="R59" s="77">
        <v>144690</v>
      </c>
      <c r="S59" s="77">
        <v>146416</v>
      </c>
      <c r="T59" s="77">
        <v>147334</v>
      </c>
      <c r="U59" s="77">
        <v>148521</v>
      </c>
      <c r="V59" s="77">
        <v>150202</v>
      </c>
      <c r="W59" s="77">
        <v>151881</v>
      </c>
      <c r="X59" s="77">
        <v>152966</v>
      </c>
      <c r="Y59" s="77">
        <v>155817</v>
      </c>
      <c r="Z59" s="77">
        <v>158520</v>
      </c>
      <c r="AA59" s="77">
        <v>161034</v>
      </c>
      <c r="AB59" s="77">
        <v>163051</v>
      </c>
      <c r="AD59" s="70" t="s">
        <v>133</v>
      </c>
      <c r="AE59" s="70" t="s">
        <v>425</v>
      </c>
      <c r="AF59" s="248">
        <f t="shared" si="8"/>
        <v>5.1943717141145402</v>
      </c>
      <c r="AG59" s="248">
        <f t="shared" si="0"/>
        <v>5.4462547604198637</v>
      </c>
      <c r="AH59" s="248">
        <f t="shared" si="1"/>
        <v>5.6617838525715083</v>
      </c>
      <c r="AI59" s="248">
        <f t="shared" si="2"/>
        <v>5.0520973696076874</v>
      </c>
      <c r="AJ59" s="248">
        <f t="shared" si="3"/>
        <v>5.2621661827900912</v>
      </c>
      <c r="AK59" s="248">
        <f t="shared" si="4"/>
        <v>5.076211548372684</v>
      </c>
      <c r="AL59" s="248">
        <f t="shared" si="5"/>
        <v>4.467308784512757</v>
      </c>
      <c r="AM59" s="248">
        <f t="shared" si="9"/>
        <v>4.5927188693130896</v>
      </c>
      <c r="AN59" s="248">
        <f t="shared" si="6"/>
        <v>4.8098682484483843</v>
      </c>
      <c r="AO59" s="248">
        <f t="shared" si="7"/>
        <v>4.4921603079592227</v>
      </c>
      <c r="AP59" s="248">
        <f t="shared" si="10"/>
        <v>4.4491733103360716</v>
      </c>
    </row>
    <row r="60" spans="1:42" x14ac:dyDescent="0.2">
      <c r="A60" s="70" t="s">
        <v>134</v>
      </c>
      <c r="B60" s="70" t="s">
        <v>426</v>
      </c>
      <c r="C60" s="77">
        <v>699.85131183520105</v>
      </c>
      <c r="D60" s="77">
        <v>641.36824522879499</v>
      </c>
      <c r="E60" s="77">
        <v>642.77914990998397</v>
      </c>
      <c r="F60" s="77">
        <v>539.68834209576505</v>
      </c>
      <c r="G60" s="77">
        <v>523.08401297159196</v>
      </c>
      <c r="H60" s="77">
        <v>471.85341070731101</v>
      </c>
      <c r="I60" s="77">
        <v>435.95180409660099</v>
      </c>
      <c r="J60" s="77">
        <v>440.80285154348599</v>
      </c>
      <c r="K60" s="77">
        <v>430.67569197742802</v>
      </c>
      <c r="L60" s="77">
        <v>420.19023845316599</v>
      </c>
      <c r="M60" s="77">
        <v>424.80996821387401</v>
      </c>
      <c r="N60" s="77"/>
      <c r="O60" s="70" t="s">
        <v>134</v>
      </c>
      <c r="P60" s="70" t="s">
        <v>426</v>
      </c>
      <c r="Q60" s="77">
        <v>128060</v>
      </c>
      <c r="R60" s="77">
        <v>129254</v>
      </c>
      <c r="S60" s="77">
        <v>130050</v>
      </c>
      <c r="T60" s="77">
        <v>130623</v>
      </c>
      <c r="U60" s="77">
        <v>132124</v>
      </c>
      <c r="V60" s="77">
        <v>133749</v>
      </c>
      <c r="W60" s="77">
        <v>135283</v>
      </c>
      <c r="X60" s="77">
        <v>137035</v>
      </c>
      <c r="Y60" s="77">
        <v>139363</v>
      </c>
      <c r="Z60" s="77">
        <v>140927</v>
      </c>
      <c r="AA60" s="77">
        <v>141676</v>
      </c>
      <c r="AB60" s="77">
        <v>143171</v>
      </c>
      <c r="AD60" s="70" t="s">
        <v>134</v>
      </c>
      <c r="AE60" s="70" t="s">
        <v>426</v>
      </c>
      <c r="AF60" s="248">
        <f t="shared" si="8"/>
        <v>5.4650266424738483</v>
      </c>
      <c r="AG60" s="248">
        <f t="shared" si="0"/>
        <v>4.9620765719342916</v>
      </c>
      <c r="AH60" s="248">
        <f t="shared" si="1"/>
        <v>4.9425540169933404</v>
      </c>
      <c r="AI60" s="248">
        <f t="shared" si="2"/>
        <v>4.1316486537268711</v>
      </c>
      <c r="AJ60" s="248">
        <f t="shared" si="3"/>
        <v>3.9590385771819805</v>
      </c>
      <c r="AK60" s="248">
        <f t="shared" si="4"/>
        <v>3.5279023447450899</v>
      </c>
      <c r="AL60" s="248">
        <f t="shared" si="5"/>
        <v>3.2225172719159167</v>
      </c>
      <c r="AM60" s="248">
        <f t="shared" si="9"/>
        <v>3.2167172732767981</v>
      </c>
      <c r="AN60" s="248">
        <f t="shared" si="6"/>
        <v>3.0903158799496855</v>
      </c>
      <c r="AO60" s="248">
        <f t="shared" si="7"/>
        <v>2.9816162868234333</v>
      </c>
      <c r="AP60" s="248">
        <f t="shared" si="10"/>
        <v>2.9984610534873517</v>
      </c>
    </row>
    <row r="61" spans="1:42" x14ac:dyDescent="0.2">
      <c r="A61" s="70" t="s">
        <v>135</v>
      </c>
      <c r="B61" s="70" t="s">
        <v>427</v>
      </c>
      <c r="C61" s="77">
        <v>79.480533089713404</v>
      </c>
      <c r="D61" s="77">
        <v>77.125562661275595</v>
      </c>
      <c r="E61" s="77">
        <v>77.261878037155</v>
      </c>
      <c r="F61" s="77">
        <v>73.430991776124301</v>
      </c>
      <c r="G61" s="77">
        <v>70.067571524993099</v>
      </c>
      <c r="H61" s="77">
        <v>69.634049159042604</v>
      </c>
      <c r="I61" s="77">
        <v>69.305948915560094</v>
      </c>
      <c r="J61" s="77">
        <v>69.548388753841095</v>
      </c>
      <c r="K61" s="77">
        <v>68.077437341433296</v>
      </c>
      <c r="L61" s="77">
        <v>68.252256074068896</v>
      </c>
      <c r="M61" s="77">
        <v>65.843514548318296</v>
      </c>
      <c r="N61" s="77"/>
      <c r="O61" s="70" t="s">
        <v>135</v>
      </c>
      <c r="P61" s="70" t="s">
        <v>427</v>
      </c>
      <c r="Q61" s="77">
        <v>13959</v>
      </c>
      <c r="R61" s="77">
        <v>14042</v>
      </c>
      <c r="S61" s="77">
        <v>14024</v>
      </c>
      <c r="T61" s="77">
        <v>14043</v>
      </c>
      <c r="U61" s="77">
        <v>14143</v>
      </c>
      <c r="V61" s="77">
        <v>14195</v>
      </c>
      <c r="W61" s="77">
        <v>14268</v>
      </c>
      <c r="X61" s="77">
        <v>14240</v>
      </c>
      <c r="Y61" s="77">
        <v>14402</v>
      </c>
      <c r="Z61" s="77">
        <v>14521</v>
      </c>
      <c r="AA61" s="77">
        <v>14618</v>
      </c>
      <c r="AB61" s="77">
        <v>14626</v>
      </c>
      <c r="AD61" s="70" t="s">
        <v>135</v>
      </c>
      <c r="AE61" s="70" t="s">
        <v>427</v>
      </c>
      <c r="AF61" s="248">
        <f t="shared" si="8"/>
        <v>5.6938557983890963</v>
      </c>
      <c r="AG61" s="248">
        <f t="shared" si="0"/>
        <v>5.4924912876567147</v>
      </c>
      <c r="AH61" s="248">
        <f t="shared" si="1"/>
        <v>5.5092611264371785</v>
      </c>
      <c r="AI61" s="248">
        <f t="shared" si="2"/>
        <v>5.2290103094868829</v>
      </c>
      <c r="AJ61" s="248">
        <f t="shared" si="3"/>
        <v>4.9542226914369722</v>
      </c>
      <c r="AK61" s="248">
        <f t="shared" si="4"/>
        <v>4.905533579361931</v>
      </c>
      <c r="AL61" s="248">
        <f t="shared" si="5"/>
        <v>4.8574396492542817</v>
      </c>
      <c r="AM61" s="248">
        <f t="shared" si="9"/>
        <v>4.8840160641742338</v>
      </c>
      <c r="AN61" s="248">
        <f t="shared" si="6"/>
        <v>4.7269432954751629</v>
      </c>
      <c r="AO61" s="248">
        <f t="shared" si="7"/>
        <v>4.7002448918166033</v>
      </c>
      <c r="AP61" s="248">
        <f t="shared" si="10"/>
        <v>4.5042765459240872</v>
      </c>
    </row>
    <row r="62" spans="1:42" x14ac:dyDescent="0.2">
      <c r="A62" s="70" t="s">
        <v>136</v>
      </c>
      <c r="B62" s="70" t="s">
        <v>428</v>
      </c>
      <c r="C62" s="77">
        <v>174.23865845757399</v>
      </c>
      <c r="D62" s="77">
        <v>174.49832140736501</v>
      </c>
      <c r="E62" s="77">
        <v>169.97438859764799</v>
      </c>
      <c r="F62" s="77">
        <v>162.208732386283</v>
      </c>
      <c r="G62" s="77">
        <v>151.086085120631</v>
      </c>
      <c r="H62" s="77">
        <v>148.746199482544</v>
      </c>
      <c r="I62" s="77">
        <v>146.79607881155101</v>
      </c>
      <c r="J62" s="77">
        <v>142.16723963842</v>
      </c>
      <c r="K62" s="77">
        <v>136.686464834042</v>
      </c>
      <c r="L62" s="77">
        <v>136.79050299718301</v>
      </c>
      <c r="M62" s="77">
        <v>129.44804449666901</v>
      </c>
      <c r="N62" s="77"/>
      <c r="O62" s="70" t="s">
        <v>136</v>
      </c>
      <c r="P62" s="70" t="s">
        <v>428</v>
      </c>
      <c r="Q62" s="77">
        <v>41953</v>
      </c>
      <c r="R62" s="77">
        <v>41843</v>
      </c>
      <c r="S62" s="77">
        <v>41955</v>
      </c>
      <c r="T62" s="77">
        <v>41828</v>
      </c>
      <c r="U62" s="77">
        <v>41867</v>
      </c>
      <c r="V62" s="77">
        <v>42187</v>
      </c>
      <c r="W62" s="77">
        <v>42556</v>
      </c>
      <c r="X62" s="77">
        <v>42903</v>
      </c>
      <c r="Y62" s="77">
        <v>43258</v>
      </c>
      <c r="Z62" s="77">
        <v>43549</v>
      </c>
      <c r="AA62" s="77">
        <v>43687</v>
      </c>
      <c r="AB62" s="77">
        <v>43673</v>
      </c>
      <c r="AD62" s="70" t="s">
        <v>136</v>
      </c>
      <c r="AE62" s="70" t="s">
        <v>428</v>
      </c>
      <c r="AF62" s="248">
        <f t="shared" si="8"/>
        <v>4.1531871012221773</v>
      </c>
      <c r="AG62" s="248">
        <f t="shared" si="0"/>
        <v>4.1703109578033359</v>
      </c>
      <c r="AH62" s="248">
        <f t="shared" si="1"/>
        <v>4.0513499844511491</v>
      </c>
      <c r="AI62" s="248">
        <f t="shared" si="2"/>
        <v>3.8779939845625657</v>
      </c>
      <c r="AJ62" s="248">
        <f t="shared" si="3"/>
        <v>3.608715339542623</v>
      </c>
      <c r="AK62" s="248">
        <f t="shared" si="4"/>
        <v>3.5258776277655204</v>
      </c>
      <c r="AL62" s="248">
        <f t="shared" si="5"/>
        <v>3.4494801863791476</v>
      </c>
      <c r="AM62" s="248">
        <f t="shared" si="9"/>
        <v>3.313689943323777</v>
      </c>
      <c r="AN62" s="248">
        <f t="shared" si="6"/>
        <v>3.1597962188275468</v>
      </c>
      <c r="AO62" s="248">
        <f t="shared" si="7"/>
        <v>3.1410710463428093</v>
      </c>
      <c r="AP62" s="248">
        <f t="shared" si="10"/>
        <v>2.9630792798010623</v>
      </c>
    </row>
    <row r="63" spans="1:42" x14ac:dyDescent="0.2">
      <c r="A63" s="70" t="s">
        <v>137</v>
      </c>
      <c r="B63" s="70" t="s">
        <v>429</v>
      </c>
      <c r="C63" s="77">
        <v>46.067465033209899</v>
      </c>
      <c r="D63" s="77">
        <v>44.636171299645802</v>
      </c>
      <c r="E63" s="77">
        <v>46.317643897185803</v>
      </c>
      <c r="F63" s="77">
        <v>44.397623743566903</v>
      </c>
      <c r="G63" s="77">
        <v>42.888307433027002</v>
      </c>
      <c r="H63" s="77">
        <v>42.747995278728801</v>
      </c>
      <c r="I63" s="77">
        <v>42.449114452468798</v>
      </c>
      <c r="J63" s="77">
        <v>42.264277237004897</v>
      </c>
      <c r="K63" s="77">
        <v>41.733332454626201</v>
      </c>
      <c r="L63" s="77">
        <v>42.0377771679956</v>
      </c>
      <c r="M63" s="77">
        <v>40.081383411142198</v>
      </c>
      <c r="N63" s="77"/>
      <c r="O63" s="70" t="s">
        <v>137</v>
      </c>
      <c r="P63" s="70" t="s">
        <v>429</v>
      </c>
      <c r="Q63" s="77">
        <v>7475</v>
      </c>
      <c r="R63" s="77">
        <v>7420</v>
      </c>
      <c r="S63" s="77">
        <v>7391</v>
      </c>
      <c r="T63" s="77">
        <v>7317</v>
      </c>
      <c r="U63" s="77">
        <v>7338</v>
      </c>
      <c r="V63" s="77">
        <v>7383</v>
      </c>
      <c r="W63" s="77">
        <v>7393</v>
      </c>
      <c r="X63" s="77">
        <v>7407</v>
      </c>
      <c r="Y63" s="77">
        <v>7348</v>
      </c>
      <c r="Z63" s="77">
        <v>7421</v>
      </c>
      <c r="AA63" s="77">
        <v>7514</v>
      </c>
      <c r="AB63" s="77">
        <v>7428</v>
      </c>
      <c r="AD63" s="70" t="s">
        <v>137</v>
      </c>
      <c r="AE63" s="70" t="s">
        <v>429</v>
      </c>
      <c r="AF63" s="248">
        <f t="shared" si="8"/>
        <v>6.1628715763491497</v>
      </c>
      <c r="AG63" s="248">
        <f t="shared" si="0"/>
        <v>6.0156565093862264</v>
      </c>
      <c r="AH63" s="248">
        <f t="shared" si="1"/>
        <v>6.2667628057347855</v>
      </c>
      <c r="AI63" s="248">
        <f t="shared" si="2"/>
        <v>6.0677359223133669</v>
      </c>
      <c r="AJ63" s="248">
        <f t="shared" si="3"/>
        <v>5.8446862132770514</v>
      </c>
      <c r="AK63" s="248">
        <f t="shared" si="4"/>
        <v>5.790057602428389</v>
      </c>
      <c r="AL63" s="248">
        <f t="shared" si="5"/>
        <v>5.7417982486769645</v>
      </c>
      <c r="AM63" s="248">
        <f t="shared" si="9"/>
        <v>5.7059912565147695</v>
      </c>
      <c r="AN63" s="248">
        <f t="shared" si="6"/>
        <v>5.6795498713427053</v>
      </c>
      <c r="AO63" s="248">
        <f t="shared" si="7"/>
        <v>5.6647051836673761</v>
      </c>
      <c r="AP63" s="248">
        <f t="shared" si="10"/>
        <v>5.3342272306550704</v>
      </c>
    </row>
    <row r="64" spans="1:42" x14ac:dyDescent="0.2">
      <c r="A64" s="70" t="s">
        <v>138</v>
      </c>
      <c r="B64" s="70" t="s">
        <v>430</v>
      </c>
      <c r="C64" s="77">
        <v>127.564504710389</v>
      </c>
      <c r="D64" s="77">
        <v>121.336102633579</v>
      </c>
      <c r="E64" s="77">
        <v>132.897388977388</v>
      </c>
      <c r="F64" s="77">
        <v>126.765507336897</v>
      </c>
      <c r="G64" s="77">
        <v>126.037795513859</v>
      </c>
      <c r="H64" s="77">
        <v>123.813680149416</v>
      </c>
      <c r="I64" s="77">
        <v>120.637560501476</v>
      </c>
      <c r="J64" s="77">
        <v>122.24514549696499</v>
      </c>
      <c r="K64" s="77">
        <v>115.163590880721</v>
      </c>
      <c r="L64" s="77">
        <v>113.731001707084</v>
      </c>
      <c r="M64" s="77">
        <v>109.80074960032</v>
      </c>
      <c r="N64" s="77"/>
      <c r="O64" s="70" t="s">
        <v>138</v>
      </c>
      <c r="P64" s="70" t="s">
        <v>430</v>
      </c>
      <c r="Q64" s="77">
        <v>25654</v>
      </c>
      <c r="R64" s="77">
        <v>25770</v>
      </c>
      <c r="S64" s="77">
        <v>25856</v>
      </c>
      <c r="T64" s="77">
        <v>26073</v>
      </c>
      <c r="U64" s="77">
        <v>26195</v>
      </c>
      <c r="V64" s="77">
        <v>26313</v>
      </c>
      <c r="W64" s="77">
        <v>26428</v>
      </c>
      <c r="X64" s="77">
        <v>26602</v>
      </c>
      <c r="Y64" s="77">
        <v>26708</v>
      </c>
      <c r="Z64" s="77">
        <v>27019</v>
      </c>
      <c r="AA64" s="77">
        <v>27373</v>
      </c>
      <c r="AB64" s="77">
        <v>27758</v>
      </c>
      <c r="AD64" s="70" t="s">
        <v>138</v>
      </c>
      <c r="AE64" s="70" t="s">
        <v>430</v>
      </c>
      <c r="AF64" s="248">
        <f t="shared" si="8"/>
        <v>4.9724995989081231</v>
      </c>
      <c r="AG64" s="248">
        <f t="shared" si="0"/>
        <v>4.7084246268365932</v>
      </c>
      <c r="AH64" s="248">
        <f t="shared" si="1"/>
        <v>5.1399052048804146</v>
      </c>
      <c r="AI64" s="248">
        <f t="shared" si="2"/>
        <v>4.8619455888043959</v>
      </c>
      <c r="AJ64" s="248">
        <f t="shared" si="3"/>
        <v>4.8115211114280969</v>
      </c>
      <c r="AK64" s="248">
        <f t="shared" si="4"/>
        <v>4.7054186200515336</v>
      </c>
      <c r="AL64" s="248">
        <f t="shared" si="5"/>
        <v>4.5647631489888001</v>
      </c>
      <c r="AM64" s="248">
        <f t="shared" si="9"/>
        <v>4.5953366475063904</v>
      </c>
      <c r="AN64" s="248">
        <f t="shared" si="6"/>
        <v>4.3119511337696945</v>
      </c>
      <c r="AO64" s="248">
        <f t="shared" si="7"/>
        <v>4.2092972244377664</v>
      </c>
      <c r="AP64" s="248">
        <f t="shared" si="10"/>
        <v>4.0112793482745772</v>
      </c>
    </row>
    <row r="65" spans="1:42" x14ac:dyDescent="0.2">
      <c r="A65" s="70" t="s">
        <v>139</v>
      </c>
      <c r="B65" s="70" t="s">
        <v>431</v>
      </c>
      <c r="C65" s="77">
        <v>57.347034318283697</v>
      </c>
      <c r="D65" s="77">
        <v>55.559392236220198</v>
      </c>
      <c r="E65" s="77">
        <v>57.874550435626603</v>
      </c>
      <c r="F65" s="77">
        <v>55.425520863567797</v>
      </c>
      <c r="G65" s="77">
        <v>54.455777694098401</v>
      </c>
      <c r="H65" s="77">
        <v>53.775273477208998</v>
      </c>
      <c r="I65" s="77">
        <v>53.107357137963703</v>
      </c>
      <c r="J65" s="77">
        <v>50.005955165042003</v>
      </c>
      <c r="K65" s="77">
        <v>49.612878355689702</v>
      </c>
      <c r="L65" s="77">
        <v>49.896783092852999</v>
      </c>
      <c r="M65" s="77">
        <v>48.066693476782902</v>
      </c>
      <c r="N65" s="77"/>
      <c r="O65" s="70" t="s">
        <v>139</v>
      </c>
      <c r="P65" s="70" t="s">
        <v>431</v>
      </c>
      <c r="Q65" s="77">
        <v>6523</v>
      </c>
      <c r="R65" s="77">
        <v>6446</v>
      </c>
      <c r="S65" s="77">
        <v>6393</v>
      </c>
      <c r="T65" s="77">
        <v>6415</v>
      </c>
      <c r="U65" s="77">
        <v>6407</v>
      </c>
      <c r="V65" s="77">
        <v>6375</v>
      </c>
      <c r="W65" s="77">
        <v>6426</v>
      </c>
      <c r="X65" s="77">
        <v>6537</v>
      </c>
      <c r="Y65" s="77">
        <v>6603</v>
      </c>
      <c r="Z65" s="77">
        <v>6776</v>
      </c>
      <c r="AA65" s="77">
        <v>6832</v>
      </c>
      <c r="AB65" s="77">
        <v>6848</v>
      </c>
      <c r="AD65" s="70" t="s">
        <v>139</v>
      </c>
      <c r="AE65" s="70" t="s">
        <v>431</v>
      </c>
      <c r="AF65" s="248">
        <f t="shared" si="8"/>
        <v>8.7915122364377893</v>
      </c>
      <c r="AG65" s="248">
        <f t="shared" si="0"/>
        <v>8.6192045045330747</v>
      </c>
      <c r="AH65" s="248">
        <f t="shared" si="1"/>
        <v>9.0528000055727524</v>
      </c>
      <c r="AI65" s="248">
        <f t="shared" si="2"/>
        <v>8.6399876638453303</v>
      </c>
      <c r="AJ65" s="248">
        <f t="shared" si="3"/>
        <v>8.4994190251441246</v>
      </c>
      <c r="AK65" s="248">
        <f t="shared" si="4"/>
        <v>8.4353370160327845</v>
      </c>
      <c r="AL65" s="248">
        <f t="shared" si="5"/>
        <v>8.2644502237727515</v>
      </c>
      <c r="AM65" s="248">
        <f t="shared" si="9"/>
        <v>7.6496795418451891</v>
      </c>
      <c r="AN65" s="248">
        <f t="shared" si="6"/>
        <v>7.5136874686793433</v>
      </c>
      <c r="AO65" s="248">
        <f t="shared" si="7"/>
        <v>7.3637519322392269</v>
      </c>
      <c r="AP65" s="248">
        <f t="shared" si="10"/>
        <v>7.0355230498804016</v>
      </c>
    </row>
    <row r="66" spans="1:42" x14ac:dyDescent="0.2">
      <c r="A66" s="70" t="s">
        <v>140</v>
      </c>
      <c r="B66" s="70" t="s">
        <v>432</v>
      </c>
      <c r="C66" s="77">
        <v>48.0644773511114</v>
      </c>
      <c r="D66" s="77">
        <v>46.6282830472828</v>
      </c>
      <c r="E66" s="77">
        <v>47.260547861743099</v>
      </c>
      <c r="F66" s="77">
        <v>43.742900843410098</v>
      </c>
      <c r="G66" s="77">
        <v>44.425588546568399</v>
      </c>
      <c r="H66" s="77">
        <v>44.657388516069403</v>
      </c>
      <c r="I66" s="77">
        <v>45.9593313879191</v>
      </c>
      <c r="J66" s="77">
        <v>44.241893424348497</v>
      </c>
      <c r="K66" s="77">
        <v>41.992731624699999</v>
      </c>
      <c r="L66" s="77">
        <v>42.437517188077699</v>
      </c>
      <c r="M66" s="77">
        <v>37.454068480112802</v>
      </c>
      <c r="N66" s="77"/>
      <c r="O66" s="70" t="s">
        <v>140</v>
      </c>
      <c r="P66" s="70" t="s">
        <v>432</v>
      </c>
      <c r="Q66" s="77">
        <v>9658</v>
      </c>
      <c r="R66" s="77">
        <v>9536</v>
      </c>
      <c r="S66" s="77">
        <v>9546</v>
      </c>
      <c r="T66" s="77">
        <v>9400</v>
      </c>
      <c r="U66" s="77">
        <v>9354</v>
      </c>
      <c r="V66" s="77">
        <v>9406</v>
      </c>
      <c r="W66" s="77">
        <v>9509</v>
      </c>
      <c r="X66" s="77">
        <v>9514</v>
      </c>
      <c r="Y66" s="77">
        <v>9615</v>
      </c>
      <c r="Z66" s="77">
        <v>9733</v>
      </c>
      <c r="AA66" s="77">
        <v>9776</v>
      </c>
      <c r="AB66" s="77">
        <v>9712</v>
      </c>
      <c r="AD66" s="70" t="s">
        <v>140</v>
      </c>
      <c r="AE66" s="70" t="s">
        <v>432</v>
      </c>
      <c r="AF66" s="248">
        <f t="shared" si="8"/>
        <v>4.9766491355468414</v>
      </c>
      <c r="AG66" s="248">
        <f t="shared" si="0"/>
        <v>4.8897108900254613</v>
      </c>
      <c r="AH66" s="248">
        <f t="shared" si="1"/>
        <v>4.9508221099668033</v>
      </c>
      <c r="AI66" s="248">
        <f t="shared" si="2"/>
        <v>4.6535000897244787</v>
      </c>
      <c r="AJ66" s="248">
        <f t="shared" si="3"/>
        <v>4.7493680293530467</v>
      </c>
      <c r="AK66" s="248">
        <f t="shared" si="4"/>
        <v>4.7477555300945573</v>
      </c>
      <c r="AL66" s="248">
        <f t="shared" si="5"/>
        <v>4.8332454924723001</v>
      </c>
      <c r="AM66" s="248">
        <f t="shared" si="9"/>
        <v>4.6501885037154196</v>
      </c>
      <c r="AN66" s="248">
        <f t="shared" si="6"/>
        <v>4.3674187857202282</v>
      </c>
      <c r="AO66" s="248">
        <f t="shared" si="7"/>
        <v>4.3601682100151749</v>
      </c>
      <c r="AP66" s="248">
        <f t="shared" si="10"/>
        <v>3.8312263175238135</v>
      </c>
    </row>
    <row r="67" spans="1:42" x14ac:dyDescent="0.2">
      <c r="A67" s="70" t="s">
        <v>141</v>
      </c>
      <c r="B67" s="70" t="s">
        <v>433</v>
      </c>
      <c r="C67" s="77">
        <v>29.4060067699332</v>
      </c>
      <c r="D67" s="77">
        <v>28.724576609522199</v>
      </c>
      <c r="E67" s="77">
        <v>29.3392590956074</v>
      </c>
      <c r="F67" s="77">
        <v>28.141070475738701</v>
      </c>
      <c r="G67" s="77">
        <v>26.1466327377806</v>
      </c>
      <c r="H67" s="77">
        <v>26.013723087063099</v>
      </c>
      <c r="I67" s="77">
        <v>25.766037838965701</v>
      </c>
      <c r="J67" s="77">
        <v>25.202011147802999</v>
      </c>
      <c r="K67" s="77">
        <v>23.1667633534583</v>
      </c>
      <c r="L67" s="77">
        <v>22.814653531089601</v>
      </c>
      <c r="M67" s="77">
        <v>21.832065790508</v>
      </c>
      <c r="N67" s="77"/>
      <c r="O67" s="70" t="s">
        <v>141</v>
      </c>
      <c r="P67" s="70" t="s">
        <v>433</v>
      </c>
      <c r="Q67" s="77">
        <v>7086</v>
      </c>
      <c r="R67" s="77">
        <v>7027</v>
      </c>
      <c r="S67" s="77">
        <v>7033</v>
      </c>
      <c r="T67" s="77">
        <v>7034</v>
      </c>
      <c r="U67" s="77">
        <v>7070</v>
      </c>
      <c r="V67" s="77">
        <v>7039</v>
      </c>
      <c r="W67" s="77">
        <v>7109</v>
      </c>
      <c r="X67" s="77">
        <v>7157</v>
      </c>
      <c r="Y67" s="77">
        <v>7226</v>
      </c>
      <c r="Z67" s="77">
        <v>7328</v>
      </c>
      <c r="AA67" s="77">
        <v>7324</v>
      </c>
      <c r="AB67" s="77">
        <v>7290</v>
      </c>
      <c r="AD67" s="70" t="s">
        <v>141</v>
      </c>
      <c r="AE67" s="70" t="s">
        <v>433</v>
      </c>
      <c r="AF67" s="248">
        <f t="shared" si="8"/>
        <v>4.1498739443879762</v>
      </c>
      <c r="AG67" s="248">
        <f t="shared" si="0"/>
        <v>4.0877439319086664</v>
      </c>
      <c r="AH67" s="248">
        <f t="shared" si="1"/>
        <v>4.1716563480175459</v>
      </c>
      <c r="AI67" s="248">
        <f t="shared" si="2"/>
        <v>4.0007208523939006</v>
      </c>
      <c r="AJ67" s="248">
        <f t="shared" si="3"/>
        <v>3.6982507408459124</v>
      </c>
      <c r="AK67" s="248">
        <f t="shared" si="4"/>
        <v>3.6956560714679783</v>
      </c>
      <c r="AL67" s="248">
        <f t="shared" si="5"/>
        <v>3.6244250722978903</v>
      </c>
      <c r="AM67" s="248">
        <f t="shared" si="9"/>
        <v>3.5213093681434957</v>
      </c>
      <c r="AN67" s="248">
        <f t="shared" si="6"/>
        <v>3.2060286954689041</v>
      </c>
      <c r="AO67" s="248">
        <f t="shared" si="7"/>
        <v>3.1133533748757642</v>
      </c>
      <c r="AP67" s="248">
        <f t="shared" si="10"/>
        <v>2.9808937452905515</v>
      </c>
    </row>
    <row r="68" spans="1:42" x14ac:dyDescent="0.2">
      <c r="A68" s="70" t="s">
        <v>142</v>
      </c>
      <c r="B68" s="70" t="s">
        <v>434</v>
      </c>
      <c r="C68" s="77">
        <v>60.434533740853901</v>
      </c>
      <c r="D68" s="77">
        <v>56.6024713544234</v>
      </c>
      <c r="E68" s="77">
        <v>56.6353265832416</v>
      </c>
      <c r="F68" s="77">
        <v>56.9311847919749</v>
      </c>
      <c r="G68" s="77">
        <v>54.241995738545</v>
      </c>
      <c r="H68" s="77">
        <v>53.992349675853497</v>
      </c>
      <c r="I68" s="77">
        <v>51.633719842392701</v>
      </c>
      <c r="J68" s="77">
        <v>49.800115356439001</v>
      </c>
      <c r="K68" s="77">
        <v>51.119895538502497</v>
      </c>
      <c r="L68" s="77">
        <v>51.344346493418897</v>
      </c>
      <c r="M68" s="77">
        <v>50.697667165810202</v>
      </c>
      <c r="N68" s="77"/>
      <c r="O68" s="70" t="s">
        <v>142</v>
      </c>
      <c r="P68" s="70" t="s">
        <v>434</v>
      </c>
      <c r="Q68" s="77">
        <v>10526</v>
      </c>
      <c r="R68" s="77">
        <v>10674</v>
      </c>
      <c r="S68" s="77">
        <v>10741</v>
      </c>
      <c r="T68" s="77">
        <v>10828</v>
      </c>
      <c r="U68" s="77">
        <v>10879</v>
      </c>
      <c r="V68" s="77">
        <v>10975</v>
      </c>
      <c r="W68" s="77">
        <v>11110</v>
      </c>
      <c r="X68" s="77">
        <v>11314</v>
      </c>
      <c r="Y68" s="77">
        <v>11586</v>
      </c>
      <c r="Z68" s="77">
        <v>11845</v>
      </c>
      <c r="AA68" s="77">
        <v>12140</v>
      </c>
      <c r="AB68" s="77">
        <v>12433</v>
      </c>
      <c r="AD68" s="70" t="s">
        <v>142</v>
      </c>
      <c r="AE68" s="70" t="s">
        <v>434</v>
      </c>
      <c r="AF68" s="248">
        <f t="shared" si="8"/>
        <v>5.7414529489695898</v>
      </c>
      <c r="AG68" s="248">
        <f t="shared" si="0"/>
        <v>5.3028359897342519</v>
      </c>
      <c r="AH68" s="248">
        <f t="shared" si="1"/>
        <v>5.272816924238116</v>
      </c>
      <c r="AI68" s="248">
        <f t="shared" si="2"/>
        <v>5.2577747314346972</v>
      </c>
      <c r="AJ68" s="248">
        <f t="shared" si="3"/>
        <v>4.9859358156581495</v>
      </c>
      <c r="AK68" s="248">
        <f t="shared" si="4"/>
        <v>4.9195762802599994</v>
      </c>
      <c r="AL68" s="248">
        <f t="shared" si="5"/>
        <v>4.6474995357689206</v>
      </c>
      <c r="AM68" s="248">
        <f t="shared" si="9"/>
        <v>4.4016364995968713</v>
      </c>
      <c r="AN68" s="248">
        <f t="shared" si="6"/>
        <v>4.4122126306320126</v>
      </c>
      <c r="AO68" s="248">
        <f t="shared" si="7"/>
        <v>4.3346852252780836</v>
      </c>
      <c r="AP68" s="248">
        <f t="shared" si="10"/>
        <v>4.1760846100337892</v>
      </c>
    </row>
    <row r="69" spans="1:42" x14ac:dyDescent="0.2">
      <c r="A69" s="70" t="s">
        <v>143</v>
      </c>
      <c r="B69" s="70" t="s">
        <v>435</v>
      </c>
      <c r="C69" s="77">
        <v>149.32122952996201</v>
      </c>
      <c r="D69" s="77">
        <v>145.425181141721</v>
      </c>
      <c r="E69" s="77">
        <v>144.95459494586399</v>
      </c>
      <c r="F69" s="77">
        <v>140.60239504100599</v>
      </c>
      <c r="G69" s="77">
        <v>134.420682496833</v>
      </c>
      <c r="H69" s="77">
        <v>130.84209464135</v>
      </c>
      <c r="I69" s="77">
        <v>130.72875686834001</v>
      </c>
      <c r="J69" s="77">
        <v>128.03068072093001</v>
      </c>
      <c r="K69" s="77">
        <v>125.08152754166299</v>
      </c>
      <c r="L69" s="77">
        <v>124.955561143407</v>
      </c>
      <c r="M69" s="77">
        <v>118.173009626222</v>
      </c>
      <c r="N69" s="77"/>
      <c r="O69" s="70" t="s">
        <v>143</v>
      </c>
      <c r="P69" s="70" t="s">
        <v>435</v>
      </c>
      <c r="Q69" s="77">
        <v>29380</v>
      </c>
      <c r="R69" s="77">
        <v>29212</v>
      </c>
      <c r="S69" s="77">
        <v>29111</v>
      </c>
      <c r="T69" s="77">
        <v>28868</v>
      </c>
      <c r="U69" s="77">
        <v>28732</v>
      </c>
      <c r="V69" s="77">
        <v>28713</v>
      </c>
      <c r="W69" s="77">
        <v>28737</v>
      </c>
      <c r="X69" s="77">
        <v>29272</v>
      </c>
      <c r="Y69" s="77">
        <v>29478</v>
      </c>
      <c r="Z69" s="77">
        <v>29629</v>
      </c>
      <c r="AA69" s="77">
        <v>29857</v>
      </c>
      <c r="AB69" s="77">
        <v>29963</v>
      </c>
      <c r="AD69" s="70" t="s">
        <v>143</v>
      </c>
      <c r="AE69" s="70" t="s">
        <v>435</v>
      </c>
      <c r="AF69" s="248">
        <f t="shared" si="8"/>
        <v>5.0824108076910139</v>
      </c>
      <c r="AG69" s="248">
        <f t="shared" si="0"/>
        <v>4.9782685588703615</v>
      </c>
      <c r="AH69" s="248">
        <f t="shared" si="1"/>
        <v>4.9793753201835731</v>
      </c>
      <c r="AI69" s="248">
        <f t="shared" si="2"/>
        <v>4.8705277484067473</v>
      </c>
      <c r="AJ69" s="248">
        <f t="shared" si="3"/>
        <v>4.6784311045814073</v>
      </c>
      <c r="AK69" s="248">
        <f t="shared" si="4"/>
        <v>4.556893903157107</v>
      </c>
      <c r="AL69" s="248">
        <f t="shared" si="5"/>
        <v>4.5491441997543243</v>
      </c>
      <c r="AM69" s="248">
        <f t="shared" si="9"/>
        <v>4.3738275731391774</v>
      </c>
      <c r="AN69" s="248">
        <f t="shared" si="6"/>
        <v>4.2432162135037315</v>
      </c>
      <c r="AO69" s="248">
        <f t="shared" si="7"/>
        <v>4.2173398070608865</v>
      </c>
      <c r="AP69" s="248">
        <f t="shared" si="10"/>
        <v>3.9579666284697725</v>
      </c>
    </row>
    <row r="70" spans="1:42" x14ac:dyDescent="0.2">
      <c r="A70" s="70" t="s">
        <v>144</v>
      </c>
      <c r="B70" s="70" t="s">
        <v>436</v>
      </c>
      <c r="C70" s="77">
        <v>88.017047087259002</v>
      </c>
      <c r="D70" s="77">
        <v>85.904476329870604</v>
      </c>
      <c r="E70" s="77">
        <v>89.822221730193306</v>
      </c>
      <c r="F70" s="77">
        <v>89.390556880800105</v>
      </c>
      <c r="G70" s="77">
        <v>86.890847884282906</v>
      </c>
      <c r="H70" s="77">
        <v>87.444181645076895</v>
      </c>
      <c r="I70" s="77">
        <v>82.708269458183096</v>
      </c>
      <c r="J70" s="77">
        <v>82.982875303497593</v>
      </c>
      <c r="K70" s="77">
        <v>77.622656962960903</v>
      </c>
      <c r="L70" s="77">
        <v>73.521588221618401</v>
      </c>
      <c r="M70" s="77">
        <v>71.532041462281796</v>
      </c>
      <c r="N70" s="77"/>
      <c r="O70" s="70" t="s">
        <v>144</v>
      </c>
      <c r="P70" s="70" t="s">
        <v>436</v>
      </c>
      <c r="Q70" s="77">
        <v>12981</v>
      </c>
      <c r="R70" s="77">
        <v>12959</v>
      </c>
      <c r="S70" s="77">
        <v>12991</v>
      </c>
      <c r="T70" s="77">
        <v>13160</v>
      </c>
      <c r="U70" s="77">
        <v>13148</v>
      </c>
      <c r="V70" s="77">
        <v>13209</v>
      </c>
      <c r="W70" s="77">
        <v>13229</v>
      </c>
      <c r="X70" s="77">
        <v>13372</v>
      </c>
      <c r="Y70" s="77">
        <v>13644</v>
      </c>
      <c r="Z70" s="77">
        <v>13840</v>
      </c>
      <c r="AA70" s="77">
        <v>13980</v>
      </c>
      <c r="AB70" s="77">
        <v>14275</v>
      </c>
      <c r="AD70" s="70" t="s">
        <v>144</v>
      </c>
      <c r="AE70" s="70" t="s">
        <v>436</v>
      </c>
      <c r="AF70" s="248">
        <f t="shared" si="8"/>
        <v>6.7804519749833609</v>
      </c>
      <c r="AG70" s="248">
        <f t="shared" si="0"/>
        <v>6.6289433081156419</v>
      </c>
      <c r="AH70" s="248">
        <f t="shared" si="1"/>
        <v>6.9141884173807489</v>
      </c>
      <c r="AI70" s="248">
        <f t="shared" si="2"/>
        <v>6.7925955076595832</v>
      </c>
      <c r="AJ70" s="248">
        <f t="shared" si="3"/>
        <v>6.6086741621754568</v>
      </c>
      <c r="AK70" s="248">
        <f t="shared" si="4"/>
        <v>6.6200455481169582</v>
      </c>
      <c r="AL70" s="248">
        <f t="shared" si="5"/>
        <v>6.2520424414682214</v>
      </c>
      <c r="AM70" s="248">
        <f t="shared" si="9"/>
        <v>6.2057190624811245</v>
      </c>
      <c r="AN70" s="248">
        <f t="shared" si="6"/>
        <v>5.6891422576195323</v>
      </c>
      <c r="AO70" s="248">
        <f t="shared" si="7"/>
        <v>5.3122534842209825</v>
      </c>
      <c r="AP70" s="248">
        <f t="shared" si="10"/>
        <v>5.116741163253347</v>
      </c>
    </row>
    <row r="71" spans="1:42" x14ac:dyDescent="0.2">
      <c r="A71" s="70" t="s">
        <v>145</v>
      </c>
      <c r="B71" s="70" t="s">
        <v>437</v>
      </c>
      <c r="C71" s="77">
        <v>589.84050975376704</v>
      </c>
      <c r="D71" s="77">
        <v>611.82245485881697</v>
      </c>
      <c r="E71" s="77">
        <v>638.841957331505</v>
      </c>
      <c r="F71" s="77">
        <v>561.677363545856</v>
      </c>
      <c r="G71" s="77">
        <v>545.65383847093904</v>
      </c>
      <c r="H71" s="77">
        <v>544.464507611969</v>
      </c>
      <c r="I71" s="77">
        <v>528.17100688736798</v>
      </c>
      <c r="J71" s="77">
        <v>518.71446318377696</v>
      </c>
      <c r="K71" s="77">
        <v>464.79243095006001</v>
      </c>
      <c r="L71" s="77">
        <v>468.95486303763698</v>
      </c>
      <c r="M71" s="77">
        <v>460.68680714627197</v>
      </c>
      <c r="N71" s="77"/>
      <c r="O71" s="70" t="s">
        <v>145</v>
      </c>
      <c r="P71" s="70" t="s">
        <v>437</v>
      </c>
      <c r="Q71" s="77">
        <v>125154</v>
      </c>
      <c r="R71" s="77">
        <v>126331</v>
      </c>
      <c r="S71" s="77">
        <v>127382</v>
      </c>
      <c r="T71" s="77">
        <v>128305</v>
      </c>
      <c r="U71" s="77">
        <v>129478</v>
      </c>
      <c r="V71" s="77">
        <v>130798</v>
      </c>
      <c r="W71" s="77">
        <v>132140</v>
      </c>
      <c r="X71" s="77">
        <v>133310</v>
      </c>
      <c r="Y71" s="77">
        <v>135297</v>
      </c>
      <c r="Z71" s="77">
        <v>137481</v>
      </c>
      <c r="AA71" s="77">
        <v>139222</v>
      </c>
      <c r="AB71" s="77">
        <v>141081</v>
      </c>
      <c r="AD71" s="70" t="s">
        <v>145</v>
      </c>
      <c r="AE71" s="70" t="s">
        <v>437</v>
      </c>
      <c r="AF71" s="248">
        <f t="shared" si="8"/>
        <v>4.7129177633456942</v>
      </c>
      <c r="AG71" s="248">
        <f t="shared" si="0"/>
        <v>4.8430112550270081</v>
      </c>
      <c r="AH71" s="248">
        <f t="shared" si="1"/>
        <v>5.0151666431011055</v>
      </c>
      <c r="AI71" s="248">
        <f t="shared" si="2"/>
        <v>4.3776732282128989</v>
      </c>
      <c r="AJ71" s="248">
        <f t="shared" si="3"/>
        <v>4.2142590901229484</v>
      </c>
      <c r="AK71" s="248">
        <f t="shared" si="4"/>
        <v>4.1626363370385562</v>
      </c>
      <c r="AL71" s="248">
        <f t="shared" si="5"/>
        <v>3.99705620468721</v>
      </c>
      <c r="AM71" s="248">
        <f t="shared" si="9"/>
        <v>3.8910394057743374</v>
      </c>
      <c r="AN71" s="248">
        <f t="shared" si="6"/>
        <v>3.4353491278451114</v>
      </c>
      <c r="AO71" s="248">
        <f t="shared" si="7"/>
        <v>3.4110521674823211</v>
      </c>
      <c r="AP71" s="248">
        <f t="shared" si="10"/>
        <v>3.3090086850229992</v>
      </c>
    </row>
    <row r="72" spans="1:42" x14ac:dyDescent="0.2">
      <c r="A72" s="70" t="s">
        <v>146</v>
      </c>
      <c r="B72" s="70" t="s">
        <v>438</v>
      </c>
      <c r="C72" s="77">
        <v>143.84805404644101</v>
      </c>
      <c r="D72" s="77">
        <v>140.16176475258601</v>
      </c>
      <c r="E72" s="77">
        <v>140.42838348926199</v>
      </c>
      <c r="F72" s="77">
        <v>134.31246876494399</v>
      </c>
      <c r="G72" s="77">
        <v>128.310830261375</v>
      </c>
      <c r="H72" s="77">
        <v>125.65375274600299</v>
      </c>
      <c r="I72" s="77">
        <v>124.42421105711399</v>
      </c>
      <c r="J72" s="77">
        <v>122.297146727681</v>
      </c>
      <c r="K72" s="77">
        <v>118.766580753516</v>
      </c>
      <c r="L72" s="77">
        <v>118.102137901738</v>
      </c>
      <c r="M72" s="77">
        <v>114.963015556013</v>
      </c>
      <c r="N72" s="77"/>
      <c r="O72" s="70" t="s">
        <v>146</v>
      </c>
      <c r="P72" s="70" t="s">
        <v>438</v>
      </c>
      <c r="Q72" s="77">
        <v>29511</v>
      </c>
      <c r="R72" s="77">
        <v>29489</v>
      </c>
      <c r="S72" s="77">
        <v>29339</v>
      </c>
      <c r="T72" s="77">
        <v>29367</v>
      </c>
      <c r="U72" s="77">
        <v>29382</v>
      </c>
      <c r="V72" s="77">
        <v>29516</v>
      </c>
      <c r="W72" s="77">
        <v>29907</v>
      </c>
      <c r="X72" s="77">
        <v>30451</v>
      </c>
      <c r="Y72" s="77">
        <v>30820</v>
      </c>
      <c r="Z72" s="77">
        <v>31178</v>
      </c>
      <c r="AA72" s="77">
        <v>31477</v>
      </c>
      <c r="AB72" s="77">
        <v>31538</v>
      </c>
      <c r="AD72" s="70" t="s">
        <v>146</v>
      </c>
      <c r="AE72" s="70" t="s">
        <v>438</v>
      </c>
      <c r="AF72" s="248">
        <f t="shared" si="8"/>
        <v>4.8743876536356279</v>
      </c>
      <c r="AG72" s="248">
        <f t="shared" si="0"/>
        <v>4.7530185748104721</v>
      </c>
      <c r="AH72" s="248">
        <f t="shared" si="1"/>
        <v>4.7864066085845458</v>
      </c>
      <c r="AI72" s="248">
        <f t="shared" si="2"/>
        <v>4.5735849342780659</v>
      </c>
      <c r="AJ72" s="248">
        <f t="shared" si="3"/>
        <v>4.3669876203585529</v>
      </c>
      <c r="AK72" s="248">
        <f t="shared" si="4"/>
        <v>4.2571402881827822</v>
      </c>
      <c r="AL72" s="248">
        <f t="shared" si="5"/>
        <v>4.1603708515435844</v>
      </c>
      <c r="AM72" s="248">
        <f t="shared" si="9"/>
        <v>4.0161947629858137</v>
      </c>
      <c r="AN72" s="248">
        <f t="shared" si="6"/>
        <v>3.8535555079012327</v>
      </c>
      <c r="AO72" s="248">
        <f t="shared" si="7"/>
        <v>3.7879959555371738</v>
      </c>
      <c r="AP72" s="248">
        <f t="shared" si="10"/>
        <v>3.6522862901805446</v>
      </c>
    </row>
    <row r="73" spans="1:42" x14ac:dyDescent="0.2">
      <c r="A73" s="70" t="s">
        <v>147</v>
      </c>
      <c r="B73" s="70" t="s">
        <v>439</v>
      </c>
      <c r="C73" s="77">
        <v>166.652008227252</v>
      </c>
      <c r="D73" s="77">
        <v>163.50232154118601</v>
      </c>
      <c r="E73" s="77">
        <v>172.18003479819899</v>
      </c>
      <c r="F73" s="77">
        <v>168.47030336653299</v>
      </c>
      <c r="G73" s="77">
        <v>155.29707972748801</v>
      </c>
      <c r="H73" s="77">
        <v>150.463598549029</v>
      </c>
      <c r="I73" s="77">
        <v>145.65146530915601</v>
      </c>
      <c r="J73" s="77">
        <v>147.194448997015</v>
      </c>
      <c r="K73" s="77">
        <v>143.34626341702099</v>
      </c>
      <c r="L73" s="77">
        <v>142.04583848959399</v>
      </c>
      <c r="M73" s="77">
        <v>140.91822791419199</v>
      </c>
      <c r="N73" s="77"/>
      <c r="O73" s="70" t="s">
        <v>147</v>
      </c>
      <c r="P73" s="70" t="s">
        <v>439</v>
      </c>
      <c r="Q73" s="77">
        <v>32823</v>
      </c>
      <c r="R73" s="77">
        <v>32753</v>
      </c>
      <c r="S73" s="77">
        <v>32833</v>
      </c>
      <c r="T73" s="77">
        <v>32934</v>
      </c>
      <c r="U73" s="77">
        <v>33012</v>
      </c>
      <c r="V73" s="77">
        <v>33155</v>
      </c>
      <c r="W73" s="77">
        <v>33334</v>
      </c>
      <c r="X73" s="77">
        <v>33473</v>
      </c>
      <c r="Y73" s="77">
        <v>33906</v>
      </c>
      <c r="Z73" s="77">
        <v>34206</v>
      </c>
      <c r="AA73" s="77">
        <v>34428</v>
      </c>
      <c r="AB73" s="77">
        <v>34560</v>
      </c>
      <c r="AD73" s="70" t="s">
        <v>147</v>
      </c>
      <c r="AE73" s="70" t="s">
        <v>439</v>
      </c>
      <c r="AF73" s="248">
        <f t="shared" si="8"/>
        <v>5.0772936120175487</v>
      </c>
      <c r="AG73" s="248">
        <f t="shared" ref="AG73:AG136" si="11">(D73*1000)/R73</f>
        <v>4.991980018355143</v>
      </c>
      <c r="AH73" s="248">
        <f t="shared" ref="AH73:AH136" si="12">(E73*1000)/S73</f>
        <v>5.2441152132975661</v>
      </c>
      <c r="AI73" s="248">
        <f t="shared" ref="AI73:AI136" si="13">(F73*1000)/T73</f>
        <v>5.1153914910588751</v>
      </c>
      <c r="AJ73" s="248">
        <f t="shared" ref="AJ73:AJ136" si="14">(G73*1000)/U73</f>
        <v>4.7042614724187573</v>
      </c>
      <c r="AK73" s="248">
        <f t="shared" ref="AK73:AK136" si="15">(H73*1000)/V73</f>
        <v>4.5381872583027905</v>
      </c>
      <c r="AL73" s="248">
        <f t="shared" ref="AL73:AL136" si="16">(I73*1000)/W73</f>
        <v>4.3694565701432779</v>
      </c>
      <c r="AM73" s="248">
        <f t="shared" ref="AM73:AM136" si="17">(J73*1000)/X73</f>
        <v>4.3974083290118902</v>
      </c>
      <c r="AN73" s="248">
        <f t="shared" ref="AN73:AN136" si="18">(K73*1000)/Y73</f>
        <v>4.2277550704011384</v>
      </c>
      <c r="AO73" s="248">
        <f t="shared" ref="AO73:AO136" si="19">(L73*1000)/Z73</f>
        <v>4.1526585537506282</v>
      </c>
      <c r="AP73" s="248">
        <f t="shared" si="10"/>
        <v>4.0931284975657016</v>
      </c>
    </row>
    <row r="74" spans="1:42" x14ac:dyDescent="0.2">
      <c r="A74" s="70" t="s">
        <v>148</v>
      </c>
      <c r="B74" s="70" t="s">
        <v>440</v>
      </c>
      <c r="C74" s="77">
        <v>78.677395246439403</v>
      </c>
      <c r="D74" s="77">
        <v>76.120128367556603</v>
      </c>
      <c r="E74" s="77">
        <v>74.304356462803995</v>
      </c>
      <c r="F74" s="77">
        <v>73.874580051564294</v>
      </c>
      <c r="G74" s="77">
        <v>73.351180552943504</v>
      </c>
      <c r="H74" s="77">
        <v>73.556556576292095</v>
      </c>
      <c r="I74" s="77">
        <v>72.908913102473207</v>
      </c>
      <c r="J74" s="77">
        <v>73.977523526576704</v>
      </c>
      <c r="K74" s="77">
        <v>72.740772952614293</v>
      </c>
      <c r="L74" s="77">
        <v>73.185202245408604</v>
      </c>
      <c r="M74" s="77">
        <v>70.856523076739094</v>
      </c>
      <c r="N74" s="77"/>
      <c r="O74" s="70" t="s">
        <v>148</v>
      </c>
      <c r="P74" s="70" t="s">
        <v>440</v>
      </c>
      <c r="Q74" s="77">
        <v>10883</v>
      </c>
      <c r="R74" s="77">
        <v>10871</v>
      </c>
      <c r="S74" s="77">
        <v>10830</v>
      </c>
      <c r="T74" s="77">
        <v>10871</v>
      </c>
      <c r="U74" s="77">
        <v>10844</v>
      </c>
      <c r="V74" s="77">
        <v>10969</v>
      </c>
      <c r="W74" s="77">
        <v>11100</v>
      </c>
      <c r="X74" s="77">
        <v>11228</v>
      </c>
      <c r="Y74" s="77">
        <v>11396</v>
      </c>
      <c r="Z74" s="77">
        <v>11496</v>
      </c>
      <c r="AA74" s="77">
        <v>11631</v>
      </c>
      <c r="AB74" s="77">
        <v>11677</v>
      </c>
      <c r="AD74" s="70" t="s">
        <v>148</v>
      </c>
      <c r="AE74" s="70" t="s">
        <v>440</v>
      </c>
      <c r="AF74" s="248">
        <f t="shared" ref="AF74:AF137" si="20">(C74*1000)/Q74</f>
        <v>7.2293848430064696</v>
      </c>
      <c r="AG74" s="248">
        <f t="shared" si="11"/>
        <v>7.002127528981382</v>
      </c>
      <c r="AH74" s="248">
        <f t="shared" si="12"/>
        <v>6.8609747426411811</v>
      </c>
      <c r="AI74" s="248">
        <f t="shared" si="13"/>
        <v>6.7955643502496814</v>
      </c>
      <c r="AJ74" s="248">
        <f t="shared" si="14"/>
        <v>6.7642180517284682</v>
      </c>
      <c r="AK74" s="248">
        <f t="shared" si="15"/>
        <v>6.7058580158895147</v>
      </c>
      <c r="AL74" s="248">
        <f t="shared" si="16"/>
        <v>6.5683705497723608</v>
      </c>
      <c r="AM74" s="248">
        <f t="shared" si="17"/>
        <v>6.5886643682380388</v>
      </c>
      <c r="AN74" s="248">
        <f t="shared" si="18"/>
        <v>6.3830092096011137</v>
      </c>
      <c r="AO74" s="248">
        <f t="shared" si="19"/>
        <v>6.3661449413194688</v>
      </c>
      <c r="AP74" s="248">
        <f t="shared" ref="AP74:AP137" si="21">(M74*1000)/AA74</f>
        <v>6.0920405018260757</v>
      </c>
    </row>
    <row r="75" spans="1:42" x14ac:dyDescent="0.2">
      <c r="A75" s="70" t="s">
        <v>149</v>
      </c>
      <c r="B75" s="70" t="s">
        <v>441</v>
      </c>
      <c r="C75" s="77">
        <v>193.841598644193</v>
      </c>
      <c r="D75" s="77">
        <v>190.413592511384</v>
      </c>
      <c r="E75" s="77">
        <v>199.32357122104</v>
      </c>
      <c r="F75" s="77">
        <v>186.64916071338001</v>
      </c>
      <c r="G75" s="77">
        <v>181.387660790247</v>
      </c>
      <c r="H75" s="77">
        <v>193.586032650932</v>
      </c>
      <c r="I75" s="77">
        <v>186.439728241399</v>
      </c>
      <c r="J75" s="77">
        <v>175.682328175837</v>
      </c>
      <c r="K75" s="77">
        <v>169.53169666389701</v>
      </c>
      <c r="L75" s="77">
        <v>177.42572882602801</v>
      </c>
      <c r="M75" s="77">
        <v>166.76547136181699</v>
      </c>
      <c r="N75" s="77"/>
      <c r="O75" s="70" t="s">
        <v>149</v>
      </c>
      <c r="P75" s="70" t="s">
        <v>441</v>
      </c>
      <c r="Q75" s="77">
        <v>26343</v>
      </c>
      <c r="R75" s="77">
        <v>26350</v>
      </c>
      <c r="S75" s="77">
        <v>26304</v>
      </c>
      <c r="T75" s="77">
        <v>26302</v>
      </c>
      <c r="U75" s="77">
        <v>26297</v>
      </c>
      <c r="V75" s="77">
        <v>26419</v>
      </c>
      <c r="W75" s="77">
        <v>26647</v>
      </c>
      <c r="X75" s="77">
        <v>26873</v>
      </c>
      <c r="Y75" s="77">
        <v>27241</v>
      </c>
      <c r="Z75" s="77">
        <v>27415</v>
      </c>
      <c r="AA75" s="77">
        <v>27504</v>
      </c>
      <c r="AB75" s="77">
        <v>27466</v>
      </c>
      <c r="AD75" s="70" t="s">
        <v>149</v>
      </c>
      <c r="AE75" s="70" t="s">
        <v>441</v>
      </c>
      <c r="AF75" s="248">
        <f t="shared" si="20"/>
        <v>7.358372191633185</v>
      </c>
      <c r="AG75" s="248">
        <f t="shared" si="11"/>
        <v>7.2263222964472105</v>
      </c>
      <c r="AH75" s="248">
        <f t="shared" si="12"/>
        <v>7.5776905117487834</v>
      </c>
      <c r="AI75" s="248">
        <f t="shared" si="13"/>
        <v>7.0963866136940155</v>
      </c>
      <c r="AJ75" s="248">
        <f t="shared" si="14"/>
        <v>6.8976560364394039</v>
      </c>
      <c r="AK75" s="248">
        <f t="shared" si="15"/>
        <v>7.3275306654654608</v>
      </c>
      <c r="AL75" s="248">
        <f t="shared" si="16"/>
        <v>6.9966498383082145</v>
      </c>
      <c r="AM75" s="248">
        <f t="shared" si="17"/>
        <v>6.5375033742357385</v>
      </c>
      <c r="AN75" s="248">
        <f t="shared" si="18"/>
        <v>6.2234021021216925</v>
      </c>
      <c r="AO75" s="248">
        <f t="shared" si="19"/>
        <v>6.4718485801943464</v>
      </c>
      <c r="AP75" s="248">
        <f t="shared" si="21"/>
        <v>6.0633170215902057</v>
      </c>
    </row>
    <row r="76" spans="1:42" x14ac:dyDescent="0.2">
      <c r="A76" s="70" t="s">
        <v>150</v>
      </c>
      <c r="B76" s="70" t="s">
        <v>442</v>
      </c>
      <c r="C76" s="77">
        <v>119.067384272719</v>
      </c>
      <c r="D76" s="77">
        <v>115.49365678091399</v>
      </c>
      <c r="E76" s="77">
        <v>119.053721343693</v>
      </c>
      <c r="F76" s="77">
        <v>112.453290356737</v>
      </c>
      <c r="G76" s="77">
        <v>111.111574106125</v>
      </c>
      <c r="H76" s="77">
        <v>107.71292372751201</v>
      </c>
      <c r="I76" s="77">
        <v>107.018920490893</v>
      </c>
      <c r="J76" s="77">
        <v>110.968359237697</v>
      </c>
      <c r="K76" s="77">
        <v>109.64932396713201</v>
      </c>
      <c r="L76" s="77">
        <v>113.110328799835</v>
      </c>
      <c r="M76" s="77">
        <v>109.92827835106</v>
      </c>
      <c r="N76" s="77"/>
      <c r="O76" s="70" t="s">
        <v>150</v>
      </c>
      <c r="P76" s="70" t="s">
        <v>442</v>
      </c>
      <c r="Q76" s="77">
        <v>16312</v>
      </c>
      <c r="R76" s="77">
        <v>16353</v>
      </c>
      <c r="S76" s="77">
        <v>16244</v>
      </c>
      <c r="T76" s="77">
        <v>16304</v>
      </c>
      <c r="U76" s="77">
        <v>16368</v>
      </c>
      <c r="V76" s="77">
        <v>16464</v>
      </c>
      <c r="W76" s="77">
        <v>16598</v>
      </c>
      <c r="X76" s="77">
        <v>16790</v>
      </c>
      <c r="Y76" s="77">
        <v>17129</v>
      </c>
      <c r="Z76" s="77">
        <v>17416</v>
      </c>
      <c r="AA76" s="77">
        <v>17667</v>
      </c>
      <c r="AB76" s="77">
        <v>17753</v>
      </c>
      <c r="AD76" s="70" t="s">
        <v>150</v>
      </c>
      <c r="AE76" s="70" t="s">
        <v>442</v>
      </c>
      <c r="AF76" s="248">
        <f t="shared" si="20"/>
        <v>7.2993737293231362</v>
      </c>
      <c r="AG76" s="248">
        <f t="shared" si="11"/>
        <v>7.0625363407884789</v>
      </c>
      <c r="AH76" s="248">
        <f t="shared" si="12"/>
        <v>7.3290889770803371</v>
      </c>
      <c r="AI76" s="248">
        <f t="shared" si="13"/>
        <v>6.8972822839019257</v>
      </c>
      <c r="AJ76" s="248">
        <f t="shared" si="14"/>
        <v>6.788341526522788</v>
      </c>
      <c r="AK76" s="248">
        <f t="shared" si="15"/>
        <v>6.5423301583765801</v>
      </c>
      <c r="AL76" s="248">
        <f t="shared" si="16"/>
        <v>6.4476997524336062</v>
      </c>
      <c r="AM76" s="248">
        <f t="shared" si="17"/>
        <v>6.6091935221975584</v>
      </c>
      <c r="AN76" s="248">
        <f t="shared" si="18"/>
        <v>6.4013850176386251</v>
      </c>
      <c r="AO76" s="248">
        <f t="shared" si="19"/>
        <v>6.4946215433988863</v>
      </c>
      <c r="AP76" s="248">
        <f t="shared" si="21"/>
        <v>6.2222379776453272</v>
      </c>
    </row>
    <row r="77" spans="1:42" x14ac:dyDescent="0.2">
      <c r="A77" s="70" t="s">
        <v>151</v>
      </c>
      <c r="B77" s="70" t="s">
        <v>443</v>
      </c>
      <c r="C77" s="77">
        <v>88.405198981866604</v>
      </c>
      <c r="D77" s="77">
        <v>86.554478504707006</v>
      </c>
      <c r="E77" s="77">
        <v>91.747265298835202</v>
      </c>
      <c r="F77" s="77">
        <v>82.887683330668494</v>
      </c>
      <c r="G77" s="77">
        <v>80.635811266046403</v>
      </c>
      <c r="H77" s="77">
        <v>79.242668264449193</v>
      </c>
      <c r="I77" s="77">
        <v>77.457574957549895</v>
      </c>
      <c r="J77" s="77">
        <v>75.108138488808095</v>
      </c>
      <c r="K77" s="77">
        <v>73.882038705074905</v>
      </c>
      <c r="L77" s="77">
        <v>74.110528400487496</v>
      </c>
      <c r="M77" s="77">
        <v>71.684088407209501</v>
      </c>
      <c r="N77" s="77"/>
      <c r="O77" s="70" t="s">
        <v>151</v>
      </c>
      <c r="P77" s="70" t="s">
        <v>443</v>
      </c>
      <c r="Q77" s="77">
        <v>18066</v>
      </c>
      <c r="R77" s="77">
        <v>18043</v>
      </c>
      <c r="S77" s="77">
        <v>18119</v>
      </c>
      <c r="T77" s="77">
        <v>18108</v>
      </c>
      <c r="U77" s="77">
        <v>18145</v>
      </c>
      <c r="V77" s="77">
        <v>18197</v>
      </c>
      <c r="W77" s="77">
        <v>18416</v>
      </c>
      <c r="X77" s="77">
        <v>18546</v>
      </c>
      <c r="Y77" s="77">
        <v>18794</v>
      </c>
      <c r="Z77" s="77">
        <v>18894</v>
      </c>
      <c r="AA77" s="77">
        <v>18987</v>
      </c>
      <c r="AB77" s="77">
        <v>19003</v>
      </c>
      <c r="AD77" s="70" t="s">
        <v>151</v>
      </c>
      <c r="AE77" s="70" t="s">
        <v>443</v>
      </c>
      <c r="AF77" s="248">
        <f t="shared" si="20"/>
        <v>4.8934572667921294</v>
      </c>
      <c r="AG77" s="248">
        <f t="shared" si="11"/>
        <v>4.797122346877293</v>
      </c>
      <c r="AH77" s="248">
        <f t="shared" si="12"/>
        <v>5.0635943097762128</v>
      </c>
      <c r="AI77" s="248">
        <f t="shared" si="13"/>
        <v>4.5774068550181415</v>
      </c>
      <c r="AJ77" s="248">
        <f t="shared" si="14"/>
        <v>4.4439686561612781</v>
      </c>
      <c r="AK77" s="248">
        <f t="shared" si="15"/>
        <v>4.3547105712177387</v>
      </c>
      <c r="AL77" s="248">
        <f t="shared" si="16"/>
        <v>4.2059934273213448</v>
      </c>
      <c r="AM77" s="248">
        <f t="shared" si="17"/>
        <v>4.0498295313710821</v>
      </c>
      <c r="AN77" s="248">
        <f t="shared" si="18"/>
        <v>3.9311502982374638</v>
      </c>
      <c r="AO77" s="248">
        <f t="shared" si="19"/>
        <v>3.9224371970195566</v>
      </c>
      <c r="AP77" s="248">
        <f t="shared" si="21"/>
        <v>3.7754299471854167</v>
      </c>
    </row>
    <row r="78" spans="1:42" x14ac:dyDescent="0.2">
      <c r="A78" s="70" t="s">
        <v>152</v>
      </c>
      <c r="B78" s="70" t="s">
        <v>444</v>
      </c>
      <c r="C78" s="77">
        <v>60.537251002735402</v>
      </c>
      <c r="D78" s="77">
        <v>58.7726659338757</v>
      </c>
      <c r="E78" s="77">
        <v>59.900991204955403</v>
      </c>
      <c r="F78" s="77">
        <v>55.855509716935799</v>
      </c>
      <c r="G78" s="77">
        <v>51.741452859842198</v>
      </c>
      <c r="H78" s="77">
        <v>51.133385679800597</v>
      </c>
      <c r="I78" s="77">
        <v>50.244486793973401</v>
      </c>
      <c r="J78" s="77">
        <v>48.496463617282302</v>
      </c>
      <c r="K78" s="77">
        <v>47.861218732287</v>
      </c>
      <c r="L78" s="77">
        <v>47.289773357670001</v>
      </c>
      <c r="M78" s="77">
        <v>46.786555176420499</v>
      </c>
      <c r="N78" s="77"/>
      <c r="O78" s="70" t="s">
        <v>152</v>
      </c>
      <c r="P78" s="70" t="s">
        <v>444</v>
      </c>
      <c r="Q78" s="77">
        <v>9347</v>
      </c>
      <c r="R78" s="77">
        <v>9320</v>
      </c>
      <c r="S78" s="77">
        <v>9244</v>
      </c>
      <c r="T78" s="77">
        <v>9216</v>
      </c>
      <c r="U78" s="77">
        <v>9276</v>
      </c>
      <c r="V78" s="77">
        <v>9288</v>
      </c>
      <c r="W78" s="77">
        <v>9222</v>
      </c>
      <c r="X78" s="77">
        <v>9319</v>
      </c>
      <c r="Y78" s="77">
        <v>9508</v>
      </c>
      <c r="Z78" s="77">
        <v>9561</v>
      </c>
      <c r="AA78" s="77">
        <v>9581</v>
      </c>
      <c r="AB78" s="77">
        <v>9588</v>
      </c>
      <c r="AD78" s="70" t="s">
        <v>152</v>
      </c>
      <c r="AE78" s="70" t="s">
        <v>444</v>
      </c>
      <c r="AF78" s="248">
        <f t="shared" si="20"/>
        <v>6.4766503693950357</v>
      </c>
      <c r="AG78" s="248">
        <f t="shared" si="11"/>
        <v>6.3060800358235731</v>
      </c>
      <c r="AH78" s="248">
        <f t="shared" si="12"/>
        <v>6.4799860671738863</v>
      </c>
      <c r="AI78" s="248">
        <f t="shared" si="13"/>
        <v>6.0607106897716791</v>
      </c>
      <c r="AJ78" s="248">
        <f t="shared" si="14"/>
        <v>5.5779918995086453</v>
      </c>
      <c r="AK78" s="248">
        <f t="shared" si="15"/>
        <v>5.5053171489880057</v>
      </c>
      <c r="AL78" s="248">
        <f t="shared" si="16"/>
        <v>5.4483286482296034</v>
      </c>
      <c r="AM78" s="248">
        <f t="shared" si="17"/>
        <v>5.2040415943000644</v>
      </c>
      <c r="AN78" s="248">
        <f t="shared" si="18"/>
        <v>5.0337840484104968</v>
      </c>
      <c r="AO78" s="248">
        <f t="shared" si="19"/>
        <v>4.9461116366143703</v>
      </c>
      <c r="AP78" s="248">
        <f t="shared" si="21"/>
        <v>4.8832642914539717</v>
      </c>
    </row>
    <row r="79" spans="1:42" x14ac:dyDescent="0.2">
      <c r="A79" s="70" t="s">
        <v>153</v>
      </c>
      <c r="B79" s="70" t="s">
        <v>445</v>
      </c>
      <c r="C79" s="77">
        <v>44.040115679448597</v>
      </c>
      <c r="D79" s="77">
        <v>40.091749458273902</v>
      </c>
      <c r="E79" s="77">
        <v>39.429696145936198</v>
      </c>
      <c r="F79" s="77">
        <v>36.799281996873397</v>
      </c>
      <c r="G79" s="77">
        <v>34.754565081382502</v>
      </c>
      <c r="H79" s="77">
        <v>32.879593851482099</v>
      </c>
      <c r="I79" s="77">
        <v>31.407531325134901</v>
      </c>
      <c r="J79" s="77">
        <v>30.527505313203001</v>
      </c>
      <c r="K79" s="77">
        <v>29.3414818819532</v>
      </c>
      <c r="L79" s="77">
        <v>28.962705317173299</v>
      </c>
      <c r="M79" s="77">
        <v>28.303930498089699</v>
      </c>
      <c r="N79" s="77"/>
      <c r="O79" s="70" t="s">
        <v>153</v>
      </c>
      <c r="P79" s="70" t="s">
        <v>445</v>
      </c>
      <c r="Q79" s="77">
        <v>8085</v>
      </c>
      <c r="R79" s="77">
        <v>8165</v>
      </c>
      <c r="S79" s="77">
        <v>8139</v>
      </c>
      <c r="T79" s="77">
        <v>8077</v>
      </c>
      <c r="U79" s="77">
        <v>8012</v>
      </c>
      <c r="V79" s="77">
        <v>8059</v>
      </c>
      <c r="W79" s="77">
        <v>8256</v>
      </c>
      <c r="X79" s="77">
        <v>8516</v>
      </c>
      <c r="Y79" s="77">
        <v>8760</v>
      </c>
      <c r="Z79" s="77">
        <v>8806</v>
      </c>
      <c r="AA79" s="77">
        <v>8780</v>
      </c>
      <c r="AB79" s="77">
        <v>8733</v>
      </c>
      <c r="AD79" s="70" t="s">
        <v>153</v>
      </c>
      <c r="AE79" s="70" t="s">
        <v>445</v>
      </c>
      <c r="AF79" s="248">
        <f t="shared" si="20"/>
        <v>5.4471386121766967</v>
      </c>
      <c r="AG79" s="248">
        <f t="shared" si="11"/>
        <v>4.910195892011501</v>
      </c>
      <c r="AH79" s="248">
        <f t="shared" si="12"/>
        <v>4.8445381675803167</v>
      </c>
      <c r="AI79" s="248">
        <f t="shared" si="13"/>
        <v>4.5560581895349008</v>
      </c>
      <c r="AJ79" s="248">
        <f t="shared" si="14"/>
        <v>4.3378139143013614</v>
      </c>
      <c r="AK79" s="248">
        <f t="shared" si="15"/>
        <v>4.07986026200299</v>
      </c>
      <c r="AL79" s="248">
        <f t="shared" si="16"/>
        <v>3.8042067981025798</v>
      </c>
      <c r="AM79" s="248">
        <f t="shared" si="17"/>
        <v>3.5847234984972993</v>
      </c>
      <c r="AN79" s="248">
        <f t="shared" si="18"/>
        <v>3.3494842330996804</v>
      </c>
      <c r="AO79" s="248">
        <f t="shared" si="19"/>
        <v>3.2889740310212696</v>
      </c>
      <c r="AP79" s="248">
        <f t="shared" si="21"/>
        <v>3.2236822890762755</v>
      </c>
    </row>
    <row r="80" spans="1:42" x14ac:dyDescent="0.2">
      <c r="A80" s="70" t="s">
        <v>154</v>
      </c>
      <c r="B80" s="70" t="s">
        <v>446</v>
      </c>
      <c r="C80" s="77">
        <v>89.253921316207396</v>
      </c>
      <c r="D80" s="77">
        <v>86.936164938110394</v>
      </c>
      <c r="E80" s="77">
        <v>88.592611395983994</v>
      </c>
      <c r="F80" s="77">
        <v>85.317505856808197</v>
      </c>
      <c r="G80" s="77">
        <v>78.235820619503599</v>
      </c>
      <c r="H80" s="77">
        <v>75.643766458870601</v>
      </c>
      <c r="I80" s="77">
        <v>70.258429037067998</v>
      </c>
      <c r="J80" s="77">
        <v>70.813646711730001</v>
      </c>
      <c r="K80" s="77">
        <v>69.285902064118005</v>
      </c>
      <c r="L80" s="77">
        <v>67.263486034795207</v>
      </c>
      <c r="M80" s="77">
        <v>65.656536929777005</v>
      </c>
      <c r="N80" s="77"/>
      <c r="O80" s="70" t="s">
        <v>154</v>
      </c>
      <c r="P80" s="70" t="s">
        <v>446</v>
      </c>
      <c r="Q80" s="77">
        <v>12502</v>
      </c>
      <c r="R80" s="77">
        <v>12358</v>
      </c>
      <c r="S80" s="77">
        <v>12231</v>
      </c>
      <c r="T80" s="77">
        <v>12235</v>
      </c>
      <c r="U80" s="77">
        <v>12141</v>
      </c>
      <c r="V80" s="77">
        <v>12156</v>
      </c>
      <c r="W80" s="77">
        <v>12198</v>
      </c>
      <c r="X80" s="77">
        <v>12260</v>
      </c>
      <c r="Y80" s="77">
        <v>12393</v>
      </c>
      <c r="Z80" s="77">
        <v>12451</v>
      </c>
      <c r="AA80" s="77">
        <v>12407</v>
      </c>
      <c r="AB80" s="77">
        <v>12393</v>
      </c>
      <c r="AD80" s="70" t="s">
        <v>154</v>
      </c>
      <c r="AE80" s="70" t="s">
        <v>446</v>
      </c>
      <c r="AF80" s="248">
        <f t="shared" si="20"/>
        <v>7.1391714378665334</v>
      </c>
      <c r="AG80" s="248">
        <f t="shared" si="11"/>
        <v>7.0348086209832008</v>
      </c>
      <c r="AH80" s="248">
        <f t="shared" si="12"/>
        <v>7.2432843917900414</v>
      </c>
      <c r="AI80" s="248">
        <f t="shared" si="13"/>
        <v>6.9732330083210625</v>
      </c>
      <c r="AJ80" s="248">
        <f t="shared" si="14"/>
        <v>6.4439354764437526</v>
      </c>
      <c r="AK80" s="248">
        <f t="shared" si="15"/>
        <v>6.2227514362348302</v>
      </c>
      <c r="AL80" s="248">
        <f t="shared" si="16"/>
        <v>5.7598318607204453</v>
      </c>
      <c r="AM80" s="248">
        <f t="shared" si="17"/>
        <v>5.7759907595212079</v>
      </c>
      <c r="AN80" s="248">
        <f t="shared" si="18"/>
        <v>5.5907288036890188</v>
      </c>
      <c r="AO80" s="248">
        <f t="shared" si="19"/>
        <v>5.402255725226504</v>
      </c>
      <c r="AP80" s="248">
        <f t="shared" si="21"/>
        <v>5.2918946505824946</v>
      </c>
    </row>
    <row r="81" spans="1:42" x14ac:dyDescent="0.2">
      <c r="A81" s="70" t="s">
        <v>155</v>
      </c>
      <c r="B81" s="70" t="s">
        <v>447</v>
      </c>
      <c r="C81" s="77">
        <v>129.672404841321</v>
      </c>
      <c r="D81" s="77">
        <v>125.032107071206</v>
      </c>
      <c r="E81" s="77">
        <v>127.228201613888</v>
      </c>
      <c r="F81" s="77">
        <v>120.23141695442899</v>
      </c>
      <c r="G81" s="77">
        <v>117.194079063206</v>
      </c>
      <c r="H81" s="77">
        <v>115.165836162557</v>
      </c>
      <c r="I81" s="77">
        <v>115.159208965633</v>
      </c>
      <c r="J81" s="77">
        <v>114.89970203403</v>
      </c>
      <c r="K81" s="77">
        <v>114.37048759877899</v>
      </c>
      <c r="L81" s="77">
        <v>114.24689029931901</v>
      </c>
      <c r="M81" s="77">
        <v>111.81763880541401</v>
      </c>
      <c r="N81" s="77"/>
      <c r="O81" s="70" t="s">
        <v>155</v>
      </c>
      <c r="P81" s="70" t="s">
        <v>447</v>
      </c>
      <c r="Q81" s="77">
        <v>18775</v>
      </c>
      <c r="R81" s="77">
        <v>18757</v>
      </c>
      <c r="S81" s="77">
        <v>18802</v>
      </c>
      <c r="T81" s="77">
        <v>18917</v>
      </c>
      <c r="U81" s="77">
        <v>19034</v>
      </c>
      <c r="V81" s="77">
        <v>19280</v>
      </c>
      <c r="W81" s="77">
        <v>19503</v>
      </c>
      <c r="X81" s="77">
        <v>19581</v>
      </c>
      <c r="Y81" s="77">
        <v>19850</v>
      </c>
      <c r="Z81" s="77">
        <v>20026</v>
      </c>
      <c r="AA81" s="77">
        <v>20150</v>
      </c>
      <c r="AB81" s="77">
        <v>20134</v>
      </c>
      <c r="AD81" s="70" t="s">
        <v>155</v>
      </c>
      <c r="AE81" s="70" t="s">
        <v>447</v>
      </c>
      <c r="AF81" s="248">
        <f t="shared" si="20"/>
        <v>6.9066527212421303</v>
      </c>
      <c r="AG81" s="248">
        <f t="shared" si="11"/>
        <v>6.6658904446982996</v>
      </c>
      <c r="AH81" s="248">
        <f t="shared" si="12"/>
        <v>6.7667376669443673</v>
      </c>
      <c r="AI81" s="248">
        <f t="shared" si="13"/>
        <v>6.3557338348802128</v>
      </c>
      <c r="AJ81" s="248">
        <f t="shared" si="14"/>
        <v>6.1570914712202383</v>
      </c>
      <c r="AK81" s="248">
        <f t="shared" si="15"/>
        <v>5.9733317511699688</v>
      </c>
      <c r="AL81" s="248">
        <f t="shared" si="16"/>
        <v>5.904692045615187</v>
      </c>
      <c r="AM81" s="248">
        <f t="shared" si="17"/>
        <v>5.8679179834548796</v>
      </c>
      <c r="AN81" s="248">
        <f t="shared" si="18"/>
        <v>5.7617374105178341</v>
      </c>
      <c r="AO81" s="248">
        <f t="shared" si="19"/>
        <v>5.7049281084249976</v>
      </c>
      <c r="AP81" s="248">
        <f t="shared" si="21"/>
        <v>5.549262471732705</v>
      </c>
    </row>
    <row r="82" spans="1:42" x14ac:dyDescent="0.2">
      <c r="A82" s="70" t="s">
        <v>156</v>
      </c>
      <c r="B82" s="70" t="s">
        <v>448</v>
      </c>
      <c r="C82" s="77">
        <v>96.330672302569596</v>
      </c>
      <c r="D82" s="77">
        <v>90.831047852908796</v>
      </c>
      <c r="E82" s="77">
        <v>98.312386325960802</v>
      </c>
      <c r="F82" s="77">
        <v>89.510368190900707</v>
      </c>
      <c r="G82" s="77">
        <v>84.778424128334805</v>
      </c>
      <c r="H82" s="77">
        <v>82.062051431391794</v>
      </c>
      <c r="I82" s="77">
        <v>81.889642580104095</v>
      </c>
      <c r="J82" s="77">
        <v>80.750674903335394</v>
      </c>
      <c r="K82" s="77">
        <v>77.6125152829445</v>
      </c>
      <c r="L82" s="77">
        <v>77.877893434987698</v>
      </c>
      <c r="M82" s="77">
        <v>75.481117716258197</v>
      </c>
      <c r="N82" s="77"/>
      <c r="O82" s="70" t="s">
        <v>156</v>
      </c>
      <c r="P82" s="70" t="s">
        <v>448</v>
      </c>
      <c r="Q82" s="77">
        <v>15411</v>
      </c>
      <c r="R82" s="77">
        <v>15570</v>
      </c>
      <c r="S82" s="77">
        <v>15603</v>
      </c>
      <c r="T82" s="77">
        <v>15629</v>
      </c>
      <c r="U82" s="77">
        <v>15724</v>
      </c>
      <c r="V82" s="77">
        <v>15759</v>
      </c>
      <c r="W82" s="77">
        <v>15908</v>
      </c>
      <c r="X82" s="77">
        <v>16168</v>
      </c>
      <c r="Y82" s="77">
        <v>16618</v>
      </c>
      <c r="Z82" s="77">
        <v>17148</v>
      </c>
      <c r="AA82" s="77">
        <v>17568</v>
      </c>
      <c r="AB82" s="77">
        <v>17651</v>
      </c>
      <c r="AD82" s="70" t="s">
        <v>156</v>
      </c>
      <c r="AE82" s="70" t="s">
        <v>448</v>
      </c>
      <c r="AF82" s="248">
        <f t="shared" si="20"/>
        <v>6.2507736229037443</v>
      </c>
      <c r="AG82" s="248">
        <f t="shared" si="11"/>
        <v>5.8337217631926013</v>
      </c>
      <c r="AH82" s="248">
        <f t="shared" si="12"/>
        <v>6.3008643418548234</v>
      </c>
      <c r="AI82" s="248">
        <f t="shared" si="13"/>
        <v>5.7271974016828144</v>
      </c>
      <c r="AJ82" s="248">
        <f t="shared" si="14"/>
        <v>5.3916576016493769</v>
      </c>
      <c r="AK82" s="248">
        <f t="shared" si="15"/>
        <v>5.2073133721296907</v>
      </c>
      <c r="AL82" s="248">
        <f t="shared" si="16"/>
        <v>5.1477019474543679</v>
      </c>
      <c r="AM82" s="248">
        <f t="shared" si="17"/>
        <v>4.9944751919430601</v>
      </c>
      <c r="AN82" s="248">
        <f t="shared" si="18"/>
        <v>4.6703884512543326</v>
      </c>
      <c r="AO82" s="248">
        <f t="shared" si="19"/>
        <v>4.5415146626421565</v>
      </c>
      <c r="AP82" s="248">
        <f t="shared" si="21"/>
        <v>4.2965117097141512</v>
      </c>
    </row>
    <row r="83" spans="1:42" x14ac:dyDescent="0.2">
      <c r="A83" s="70" t="s">
        <v>157</v>
      </c>
      <c r="B83" s="70" t="s">
        <v>449</v>
      </c>
      <c r="C83" s="77">
        <v>60.308133585488498</v>
      </c>
      <c r="D83" s="77">
        <v>56.863968372107898</v>
      </c>
      <c r="E83" s="77">
        <v>59.692440433412898</v>
      </c>
      <c r="F83" s="77">
        <v>55.314000622859602</v>
      </c>
      <c r="G83" s="77">
        <v>50.964312116709401</v>
      </c>
      <c r="H83" s="77">
        <v>50.330150345221703</v>
      </c>
      <c r="I83" s="77">
        <v>49.536375063178198</v>
      </c>
      <c r="J83" s="77">
        <v>47.524633335977597</v>
      </c>
      <c r="K83" s="77">
        <v>46.794051037169403</v>
      </c>
      <c r="L83" s="77">
        <v>46.305481361681998</v>
      </c>
      <c r="M83" s="77">
        <v>45.715666761412898</v>
      </c>
      <c r="N83" s="77"/>
      <c r="O83" s="70" t="s">
        <v>157</v>
      </c>
      <c r="P83" s="70" t="s">
        <v>449</v>
      </c>
      <c r="Q83" s="77">
        <v>9600</v>
      </c>
      <c r="R83" s="77">
        <v>9559</v>
      </c>
      <c r="S83" s="77">
        <v>9619</v>
      </c>
      <c r="T83" s="77">
        <v>9513</v>
      </c>
      <c r="U83" s="77">
        <v>9477</v>
      </c>
      <c r="V83" s="77">
        <v>9515</v>
      </c>
      <c r="W83" s="77">
        <v>9549</v>
      </c>
      <c r="X83" s="77">
        <v>9779</v>
      </c>
      <c r="Y83" s="77">
        <v>9991</v>
      </c>
      <c r="Z83" s="77">
        <v>10170</v>
      </c>
      <c r="AA83" s="77">
        <v>10260</v>
      </c>
      <c r="AB83" s="77">
        <v>10320</v>
      </c>
      <c r="AD83" s="70" t="s">
        <v>157</v>
      </c>
      <c r="AE83" s="70" t="s">
        <v>449</v>
      </c>
      <c r="AF83" s="248">
        <f t="shared" si="20"/>
        <v>6.2820972484883848</v>
      </c>
      <c r="AG83" s="248">
        <f t="shared" si="11"/>
        <v>5.948736099184841</v>
      </c>
      <c r="AH83" s="248">
        <f t="shared" si="12"/>
        <v>6.2056804692185157</v>
      </c>
      <c r="AI83" s="248">
        <f t="shared" si="13"/>
        <v>5.8145696018984134</v>
      </c>
      <c r="AJ83" s="248">
        <f t="shared" si="14"/>
        <v>5.3776840895546476</v>
      </c>
      <c r="AK83" s="248">
        <f t="shared" si="15"/>
        <v>5.2895586279791589</v>
      </c>
      <c r="AL83" s="248">
        <f t="shared" si="16"/>
        <v>5.1875981844358776</v>
      </c>
      <c r="AM83" s="248">
        <f t="shared" si="17"/>
        <v>4.8598663806092235</v>
      </c>
      <c r="AN83" s="248">
        <f t="shared" si="18"/>
        <v>4.6836203620427792</v>
      </c>
      <c r="AO83" s="248">
        <f t="shared" si="19"/>
        <v>4.5531446766648962</v>
      </c>
      <c r="AP83" s="248">
        <f t="shared" si="21"/>
        <v>4.4557180079349799</v>
      </c>
    </row>
    <row r="84" spans="1:42" x14ac:dyDescent="0.2">
      <c r="A84" s="70" t="s">
        <v>158</v>
      </c>
      <c r="B84" s="70" t="s">
        <v>450</v>
      </c>
      <c r="C84" s="77">
        <v>365.40566028527797</v>
      </c>
      <c r="D84" s="77">
        <v>350.61612462294102</v>
      </c>
      <c r="E84" s="77">
        <v>367.42341418721702</v>
      </c>
      <c r="F84" s="77">
        <v>340.52185240420698</v>
      </c>
      <c r="G84" s="77">
        <v>336.22136355682301</v>
      </c>
      <c r="H84" s="77">
        <v>309.06355471493902</v>
      </c>
      <c r="I84" s="77">
        <v>301.82933752728599</v>
      </c>
      <c r="J84" s="77">
        <v>291.94077915033802</v>
      </c>
      <c r="K84" s="77">
        <v>286.12632262084998</v>
      </c>
      <c r="L84" s="77">
        <v>284.313403574267</v>
      </c>
      <c r="M84" s="77">
        <v>281.77976352560597</v>
      </c>
      <c r="N84" s="77"/>
      <c r="O84" s="70" t="s">
        <v>158</v>
      </c>
      <c r="P84" s="70" t="s">
        <v>450</v>
      </c>
      <c r="Q84" s="77">
        <v>81074</v>
      </c>
      <c r="R84" s="77">
        <v>82023</v>
      </c>
      <c r="S84" s="77">
        <v>83005</v>
      </c>
      <c r="T84" s="77">
        <v>83710</v>
      </c>
      <c r="U84" s="77">
        <v>84800</v>
      </c>
      <c r="V84" s="77">
        <v>85822</v>
      </c>
      <c r="W84" s="77">
        <v>86970</v>
      </c>
      <c r="X84" s="77">
        <v>88108</v>
      </c>
      <c r="Y84" s="77">
        <v>89500</v>
      </c>
      <c r="Z84" s="77">
        <v>91060</v>
      </c>
      <c r="AA84" s="77">
        <v>92567</v>
      </c>
      <c r="AB84" s="77">
        <v>94129</v>
      </c>
      <c r="AD84" s="70" t="s">
        <v>158</v>
      </c>
      <c r="AE84" s="70" t="s">
        <v>450</v>
      </c>
      <c r="AF84" s="248">
        <f t="shared" si="20"/>
        <v>4.5070634270577248</v>
      </c>
      <c r="AG84" s="248">
        <f t="shared" si="11"/>
        <v>4.2746074225880673</v>
      </c>
      <c r="AH84" s="248">
        <f t="shared" si="12"/>
        <v>4.4265214648179869</v>
      </c>
      <c r="AI84" s="248">
        <f t="shared" si="13"/>
        <v>4.0678754318983037</v>
      </c>
      <c r="AJ84" s="248">
        <f t="shared" si="14"/>
        <v>3.9648745702455543</v>
      </c>
      <c r="AK84" s="248">
        <f t="shared" si="15"/>
        <v>3.6012159436384499</v>
      </c>
      <c r="AL84" s="248">
        <f t="shared" si="16"/>
        <v>3.4704994541483956</v>
      </c>
      <c r="AM84" s="248">
        <f t="shared" si="17"/>
        <v>3.3134423565435376</v>
      </c>
      <c r="AN84" s="248">
        <f t="shared" si="18"/>
        <v>3.1969421521882682</v>
      </c>
      <c r="AO84" s="248">
        <f t="shared" si="19"/>
        <v>3.1222644802796728</v>
      </c>
      <c r="AP84" s="248">
        <f t="shared" si="21"/>
        <v>3.0440628250413857</v>
      </c>
    </row>
    <row r="85" spans="1:42" x14ac:dyDescent="0.2">
      <c r="A85" s="70" t="s">
        <v>159</v>
      </c>
      <c r="B85" s="70" t="s">
        <v>451</v>
      </c>
      <c r="C85" s="77">
        <v>182.096383957082</v>
      </c>
      <c r="D85" s="77">
        <v>198.802873218819</v>
      </c>
      <c r="E85" s="77">
        <v>198.838214463074</v>
      </c>
      <c r="F85" s="77">
        <v>185.12584990414501</v>
      </c>
      <c r="G85" s="77">
        <v>179.18796214719401</v>
      </c>
      <c r="H85" s="77">
        <v>172.170101225541</v>
      </c>
      <c r="I85" s="77">
        <v>165.73179921734999</v>
      </c>
      <c r="J85" s="77">
        <v>168.91676559458801</v>
      </c>
      <c r="K85" s="77">
        <v>167.29440928427701</v>
      </c>
      <c r="L85" s="77">
        <v>162.06935325061301</v>
      </c>
      <c r="M85" s="77">
        <v>152.88185765306699</v>
      </c>
      <c r="N85" s="77"/>
      <c r="O85" s="70" t="s">
        <v>159</v>
      </c>
      <c r="P85" s="70" t="s">
        <v>451</v>
      </c>
      <c r="Q85" s="77">
        <v>27430</v>
      </c>
      <c r="R85" s="77">
        <v>27410</v>
      </c>
      <c r="S85" s="77">
        <v>27297</v>
      </c>
      <c r="T85" s="77">
        <v>27357</v>
      </c>
      <c r="U85" s="77">
        <v>27423</v>
      </c>
      <c r="V85" s="77">
        <v>27277</v>
      </c>
      <c r="W85" s="77">
        <v>27522</v>
      </c>
      <c r="X85" s="77">
        <v>27638</v>
      </c>
      <c r="Y85" s="77">
        <v>28008</v>
      </c>
      <c r="Z85" s="77">
        <v>28297</v>
      </c>
      <c r="AA85" s="77">
        <v>28573</v>
      </c>
      <c r="AB85" s="77">
        <v>28521</v>
      </c>
      <c r="AD85" s="70" t="s">
        <v>159</v>
      </c>
      <c r="AE85" s="70" t="s">
        <v>451</v>
      </c>
      <c r="AF85" s="248">
        <f t="shared" si="20"/>
        <v>6.638584905471455</v>
      </c>
      <c r="AG85" s="248">
        <f t="shared" si="11"/>
        <v>7.2529322589864647</v>
      </c>
      <c r="AH85" s="248">
        <f t="shared" si="12"/>
        <v>7.2842515464363844</v>
      </c>
      <c r="AI85" s="248">
        <f t="shared" si="13"/>
        <v>6.7670376833770156</v>
      </c>
      <c r="AJ85" s="248">
        <f t="shared" si="14"/>
        <v>6.5342217170693946</v>
      </c>
      <c r="AK85" s="248">
        <f t="shared" si="15"/>
        <v>6.3119148449441287</v>
      </c>
      <c r="AL85" s="248">
        <f t="shared" si="16"/>
        <v>6.0217934458742093</v>
      </c>
      <c r="AM85" s="248">
        <f t="shared" si="17"/>
        <v>6.1117579272953186</v>
      </c>
      <c r="AN85" s="248">
        <f t="shared" si="18"/>
        <v>5.9730937333717868</v>
      </c>
      <c r="AO85" s="248">
        <f t="shared" si="19"/>
        <v>5.7274394193947415</v>
      </c>
      <c r="AP85" s="248">
        <f t="shared" si="21"/>
        <v>5.3505707364668389</v>
      </c>
    </row>
    <row r="86" spans="1:42" x14ac:dyDescent="0.2">
      <c r="A86" s="70" t="s">
        <v>160</v>
      </c>
      <c r="B86" s="70" t="s">
        <v>452</v>
      </c>
      <c r="C86" s="77">
        <v>47.956421162247601</v>
      </c>
      <c r="D86" s="77">
        <v>47.080905523400602</v>
      </c>
      <c r="E86" s="77">
        <v>47.717245777017602</v>
      </c>
      <c r="F86" s="77">
        <v>45.682628984588398</v>
      </c>
      <c r="G86" s="77">
        <v>43.693929154481502</v>
      </c>
      <c r="H86" s="77">
        <v>43.452907891557899</v>
      </c>
      <c r="I86" s="77">
        <v>42.9290376848965</v>
      </c>
      <c r="J86" s="77">
        <v>42.910519411495102</v>
      </c>
      <c r="K86" s="77">
        <v>42.4212334964853</v>
      </c>
      <c r="L86" s="77">
        <v>43.024180444719903</v>
      </c>
      <c r="M86" s="77">
        <v>40.659039722058402</v>
      </c>
      <c r="N86" s="77"/>
      <c r="O86" s="70" t="s">
        <v>160</v>
      </c>
      <c r="P86" s="70" t="s">
        <v>452</v>
      </c>
      <c r="Q86" s="77">
        <v>5930</v>
      </c>
      <c r="R86" s="77">
        <v>5873</v>
      </c>
      <c r="S86" s="77">
        <v>5777</v>
      </c>
      <c r="T86" s="77">
        <v>5768</v>
      </c>
      <c r="U86" s="77">
        <v>5730</v>
      </c>
      <c r="V86" s="77">
        <v>5718</v>
      </c>
      <c r="W86" s="77">
        <v>5782</v>
      </c>
      <c r="X86" s="77">
        <v>5857</v>
      </c>
      <c r="Y86" s="77">
        <v>6080</v>
      </c>
      <c r="Z86" s="77">
        <v>6087</v>
      </c>
      <c r="AA86" s="77">
        <v>6094</v>
      </c>
      <c r="AB86" s="77">
        <v>5921</v>
      </c>
      <c r="AD86" s="70" t="s">
        <v>160</v>
      </c>
      <c r="AE86" s="70" t="s">
        <v>452</v>
      </c>
      <c r="AF86" s="248">
        <f t="shared" si="20"/>
        <v>8.0870861993672172</v>
      </c>
      <c r="AG86" s="248">
        <f t="shared" si="11"/>
        <v>8.0165001742551674</v>
      </c>
      <c r="AH86" s="248">
        <f t="shared" si="12"/>
        <v>8.2598659818275237</v>
      </c>
      <c r="AI86" s="248">
        <f t="shared" si="13"/>
        <v>7.920011959880096</v>
      </c>
      <c r="AJ86" s="248">
        <f t="shared" si="14"/>
        <v>7.6254675662271376</v>
      </c>
      <c r="AK86" s="248">
        <f t="shared" si="15"/>
        <v>7.5993193234623826</v>
      </c>
      <c r="AL86" s="248">
        <f t="shared" si="16"/>
        <v>7.4246000838631101</v>
      </c>
      <c r="AM86" s="248">
        <f t="shared" si="17"/>
        <v>7.3263649328145979</v>
      </c>
      <c r="AN86" s="248">
        <f t="shared" si="18"/>
        <v>6.9771765619219241</v>
      </c>
      <c r="AO86" s="248">
        <f t="shared" si="19"/>
        <v>7.0682077287202079</v>
      </c>
      <c r="AP86" s="248">
        <f t="shared" si="21"/>
        <v>6.6719789501244513</v>
      </c>
    </row>
    <row r="87" spans="1:42" x14ac:dyDescent="0.2">
      <c r="A87" s="70" t="s">
        <v>161</v>
      </c>
      <c r="B87" s="70" t="s">
        <v>453</v>
      </c>
      <c r="C87" s="77">
        <v>54.951758246379001</v>
      </c>
      <c r="D87" s="77">
        <v>52.407253143747099</v>
      </c>
      <c r="E87" s="77">
        <v>53.419232901645699</v>
      </c>
      <c r="F87" s="77">
        <v>53.175076362741102</v>
      </c>
      <c r="G87" s="77">
        <v>51.103571414514199</v>
      </c>
      <c r="H87" s="77">
        <v>50.925389270115403</v>
      </c>
      <c r="I87" s="77">
        <v>50.187337007293401</v>
      </c>
      <c r="J87" s="77">
        <v>50.036006958684197</v>
      </c>
      <c r="K87" s="77">
        <v>49.274585085986999</v>
      </c>
      <c r="L87" s="77">
        <v>49.120663829450798</v>
      </c>
      <c r="M87" s="77">
        <v>47.237712608597803</v>
      </c>
      <c r="N87" s="77"/>
      <c r="O87" s="70" t="s">
        <v>161</v>
      </c>
      <c r="P87" s="70" t="s">
        <v>453</v>
      </c>
      <c r="Q87" s="77">
        <v>7076</v>
      </c>
      <c r="R87" s="77">
        <v>7044</v>
      </c>
      <c r="S87" s="77">
        <v>6962</v>
      </c>
      <c r="T87" s="77">
        <v>6886</v>
      </c>
      <c r="U87" s="77">
        <v>6858</v>
      </c>
      <c r="V87" s="77">
        <v>6879</v>
      </c>
      <c r="W87" s="77">
        <v>6925</v>
      </c>
      <c r="X87" s="77">
        <v>6943</v>
      </c>
      <c r="Y87" s="77">
        <v>7063</v>
      </c>
      <c r="Z87" s="77">
        <v>7083</v>
      </c>
      <c r="AA87" s="77">
        <v>7098</v>
      </c>
      <c r="AB87" s="77">
        <v>7125</v>
      </c>
      <c r="AD87" s="70" t="s">
        <v>161</v>
      </c>
      <c r="AE87" s="70" t="s">
        <v>453</v>
      </c>
      <c r="AF87" s="248">
        <f t="shared" si="20"/>
        <v>7.7659353089851617</v>
      </c>
      <c r="AG87" s="248">
        <f t="shared" si="11"/>
        <v>7.4399848301742049</v>
      </c>
      <c r="AH87" s="248">
        <f t="shared" si="12"/>
        <v>7.6729722639537057</v>
      </c>
      <c r="AI87" s="248">
        <f t="shared" si="13"/>
        <v>7.7222010401889483</v>
      </c>
      <c r="AJ87" s="248">
        <f t="shared" si="14"/>
        <v>7.4516727055284626</v>
      </c>
      <c r="AK87" s="248">
        <f t="shared" si="15"/>
        <v>7.4030221355015851</v>
      </c>
      <c r="AL87" s="248">
        <f t="shared" si="16"/>
        <v>7.2472688819196245</v>
      </c>
      <c r="AM87" s="248">
        <f t="shared" si="17"/>
        <v>7.2066839923209276</v>
      </c>
      <c r="AN87" s="248">
        <f t="shared" si="18"/>
        <v>6.9764384944056346</v>
      </c>
      <c r="AO87" s="248">
        <f t="shared" si="19"/>
        <v>6.9350083057250886</v>
      </c>
      <c r="AP87" s="248">
        <f t="shared" si="21"/>
        <v>6.6550736275849252</v>
      </c>
    </row>
    <row r="88" spans="1:42" x14ac:dyDescent="0.2">
      <c r="A88" s="70" t="s">
        <v>162</v>
      </c>
      <c r="B88" s="70" t="s">
        <v>454</v>
      </c>
      <c r="C88" s="77">
        <v>455.09355985746902</v>
      </c>
      <c r="D88" s="77">
        <v>403.20304472232601</v>
      </c>
      <c r="E88" s="77">
        <v>432.97736781713297</v>
      </c>
      <c r="F88" s="77">
        <v>442.84142800002098</v>
      </c>
      <c r="G88" s="77">
        <v>435.39709691485302</v>
      </c>
      <c r="H88" s="77">
        <v>402.24491463658802</v>
      </c>
      <c r="I88" s="77">
        <v>434.53352212816799</v>
      </c>
      <c r="J88" s="77">
        <v>425.81756553833799</v>
      </c>
      <c r="K88" s="77">
        <v>405.26502487687702</v>
      </c>
      <c r="L88" s="77">
        <v>422.48906315090898</v>
      </c>
      <c r="M88" s="77">
        <v>408.21982645154799</v>
      </c>
      <c r="N88" s="77"/>
      <c r="O88" s="70" t="s">
        <v>162</v>
      </c>
      <c r="P88" s="70" t="s">
        <v>454</v>
      </c>
      <c r="Q88" s="77">
        <v>13737</v>
      </c>
      <c r="R88" s="77">
        <v>13834</v>
      </c>
      <c r="S88" s="77">
        <v>14021</v>
      </c>
      <c r="T88" s="77">
        <v>14138</v>
      </c>
      <c r="U88" s="77">
        <v>14256</v>
      </c>
      <c r="V88" s="77">
        <v>14368</v>
      </c>
      <c r="W88" s="77">
        <v>14498</v>
      </c>
      <c r="X88" s="77">
        <v>14669</v>
      </c>
      <c r="Y88" s="77">
        <v>14916</v>
      </c>
      <c r="Z88" s="77">
        <v>15000</v>
      </c>
      <c r="AA88" s="77">
        <v>15048</v>
      </c>
      <c r="AB88" s="77">
        <v>15249</v>
      </c>
      <c r="AD88" s="70" t="s">
        <v>162</v>
      </c>
      <c r="AE88" s="70" t="s">
        <v>454</v>
      </c>
      <c r="AF88" s="248">
        <f t="shared" si="20"/>
        <v>33.129035441324085</v>
      </c>
      <c r="AG88" s="248">
        <f t="shared" si="11"/>
        <v>29.145803435183314</v>
      </c>
      <c r="AH88" s="248">
        <f t="shared" si="12"/>
        <v>30.880633893241065</v>
      </c>
      <c r="AI88" s="248">
        <f t="shared" si="13"/>
        <v>31.322777479135731</v>
      </c>
      <c r="AJ88" s="248">
        <f t="shared" si="14"/>
        <v>30.541322735329196</v>
      </c>
      <c r="AK88" s="248">
        <f t="shared" si="15"/>
        <v>27.995887711343819</v>
      </c>
      <c r="AL88" s="248">
        <f t="shared" si="16"/>
        <v>29.971963176173816</v>
      </c>
      <c r="AM88" s="248">
        <f t="shared" si="17"/>
        <v>29.028397677983364</v>
      </c>
      <c r="AN88" s="248">
        <f t="shared" si="18"/>
        <v>27.169819313279501</v>
      </c>
      <c r="AO88" s="248">
        <f t="shared" si="19"/>
        <v>28.16593754339393</v>
      </c>
      <c r="AP88" s="248">
        <f t="shared" si="21"/>
        <v>27.127845989603134</v>
      </c>
    </row>
    <row r="89" spans="1:42" x14ac:dyDescent="0.2">
      <c r="A89" s="70" t="s">
        <v>163</v>
      </c>
      <c r="B89" s="70" t="s">
        <v>455</v>
      </c>
      <c r="C89" s="77">
        <v>126.99635470848899</v>
      </c>
      <c r="D89" s="77">
        <v>119.241481125909</v>
      </c>
      <c r="E89" s="77">
        <v>125.704537716497</v>
      </c>
      <c r="F89" s="77">
        <v>114.794696916429</v>
      </c>
      <c r="G89" s="77">
        <v>114.703366366216</v>
      </c>
      <c r="H89" s="77">
        <v>88.600061340803506</v>
      </c>
      <c r="I89" s="77">
        <v>87.968897398007897</v>
      </c>
      <c r="J89" s="77">
        <v>83.976579602765</v>
      </c>
      <c r="K89" s="77">
        <v>87.382136420886795</v>
      </c>
      <c r="L89" s="77">
        <v>88.496029719885001</v>
      </c>
      <c r="M89" s="77">
        <v>77.538834094779205</v>
      </c>
      <c r="N89" s="77"/>
      <c r="O89" s="70" t="s">
        <v>163</v>
      </c>
      <c r="P89" s="70" t="s">
        <v>455</v>
      </c>
      <c r="Q89" s="77">
        <v>14046</v>
      </c>
      <c r="R89" s="77">
        <v>13855</v>
      </c>
      <c r="S89" s="77">
        <v>13696</v>
      </c>
      <c r="T89" s="77">
        <v>13515</v>
      </c>
      <c r="U89" s="77">
        <v>13550</v>
      </c>
      <c r="V89" s="77">
        <v>13635</v>
      </c>
      <c r="W89" s="77">
        <v>13738</v>
      </c>
      <c r="X89" s="77">
        <v>13919</v>
      </c>
      <c r="Y89" s="77">
        <v>14607</v>
      </c>
      <c r="Z89" s="77">
        <v>14579</v>
      </c>
      <c r="AA89" s="77">
        <v>14360</v>
      </c>
      <c r="AB89" s="77">
        <v>14224</v>
      </c>
      <c r="AD89" s="70" t="s">
        <v>163</v>
      </c>
      <c r="AE89" s="70" t="s">
        <v>455</v>
      </c>
      <c r="AF89" s="248">
        <f t="shared" si="20"/>
        <v>9.0414605374120018</v>
      </c>
      <c r="AG89" s="248">
        <f t="shared" si="11"/>
        <v>8.6063862234506683</v>
      </c>
      <c r="AH89" s="248">
        <f t="shared" si="12"/>
        <v>9.178193466449839</v>
      </c>
      <c r="AI89" s="248">
        <f t="shared" si="13"/>
        <v>8.4938732457587136</v>
      </c>
      <c r="AJ89" s="248">
        <f t="shared" si="14"/>
        <v>8.4651930897576388</v>
      </c>
      <c r="AK89" s="248">
        <f t="shared" si="15"/>
        <v>6.4979876304219664</v>
      </c>
      <c r="AL89" s="248">
        <f t="shared" si="16"/>
        <v>6.4033263501243196</v>
      </c>
      <c r="AM89" s="248">
        <f t="shared" si="17"/>
        <v>6.0332336807791513</v>
      </c>
      <c r="AN89" s="248">
        <f t="shared" si="18"/>
        <v>5.9822096543360574</v>
      </c>
      <c r="AO89" s="248">
        <f t="shared" si="19"/>
        <v>6.0701028685016123</v>
      </c>
      <c r="AP89" s="248">
        <f t="shared" si="21"/>
        <v>5.3996402572966016</v>
      </c>
    </row>
    <row r="90" spans="1:42" x14ac:dyDescent="0.2">
      <c r="A90" s="70" t="s">
        <v>164</v>
      </c>
      <c r="B90" s="70" t="s">
        <v>456</v>
      </c>
      <c r="C90" s="77">
        <v>150.86608160036701</v>
      </c>
      <c r="D90" s="77">
        <v>130.49427778846101</v>
      </c>
      <c r="E90" s="77">
        <v>155.19756547229099</v>
      </c>
      <c r="F90" s="77">
        <v>157.082292793269</v>
      </c>
      <c r="G90" s="77">
        <v>155.208232021935</v>
      </c>
      <c r="H90" s="77">
        <v>132.63023736644999</v>
      </c>
      <c r="I90" s="77">
        <v>128.19365579371399</v>
      </c>
      <c r="J90" s="77">
        <v>104.299856556964</v>
      </c>
      <c r="K90" s="77">
        <v>105.327712713415</v>
      </c>
      <c r="L90" s="77">
        <v>94.508071559566005</v>
      </c>
      <c r="M90" s="77">
        <v>96.082916666731904</v>
      </c>
      <c r="N90" s="77"/>
      <c r="O90" s="70" t="s">
        <v>164</v>
      </c>
      <c r="P90" s="70" t="s">
        <v>456</v>
      </c>
      <c r="Q90" s="77">
        <v>12956</v>
      </c>
      <c r="R90" s="77">
        <v>12980</v>
      </c>
      <c r="S90" s="77">
        <v>12909</v>
      </c>
      <c r="T90" s="77">
        <v>12853</v>
      </c>
      <c r="U90" s="77">
        <v>12799</v>
      </c>
      <c r="V90" s="77">
        <v>12949</v>
      </c>
      <c r="W90" s="77">
        <v>13057</v>
      </c>
      <c r="X90" s="77">
        <v>13144</v>
      </c>
      <c r="Y90" s="77">
        <v>13395</v>
      </c>
      <c r="Z90" s="77">
        <v>13498</v>
      </c>
      <c r="AA90" s="77">
        <v>13565</v>
      </c>
      <c r="AB90" s="77">
        <v>13430</v>
      </c>
      <c r="AD90" s="70" t="s">
        <v>164</v>
      </c>
      <c r="AE90" s="70" t="s">
        <v>456</v>
      </c>
      <c r="AF90" s="248">
        <f t="shared" si="20"/>
        <v>11.644495338095632</v>
      </c>
      <c r="AG90" s="248">
        <f t="shared" si="11"/>
        <v>10.053488273379122</v>
      </c>
      <c r="AH90" s="248">
        <f t="shared" si="12"/>
        <v>12.022431286102021</v>
      </c>
      <c r="AI90" s="248">
        <f t="shared" si="13"/>
        <v>12.221449684374777</v>
      </c>
      <c r="AJ90" s="248">
        <f t="shared" si="14"/>
        <v>12.12659051659778</v>
      </c>
      <c r="AK90" s="248">
        <f t="shared" si="15"/>
        <v>10.242508098420727</v>
      </c>
      <c r="AL90" s="248">
        <f t="shared" si="16"/>
        <v>9.8180022818192523</v>
      </c>
      <c r="AM90" s="248">
        <f t="shared" si="17"/>
        <v>7.9351686364093128</v>
      </c>
      <c r="AN90" s="248">
        <f t="shared" si="18"/>
        <v>7.8632111021586404</v>
      </c>
      <c r="AO90" s="248">
        <f t="shared" si="19"/>
        <v>7.0016351725860124</v>
      </c>
      <c r="AP90" s="248">
        <f t="shared" si="21"/>
        <v>7.0831490355128572</v>
      </c>
    </row>
    <row r="91" spans="1:42" x14ac:dyDescent="0.2">
      <c r="A91" s="70" t="s">
        <v>165</v>
      </c>
      <c r="B91" s="70" t="s">
        <v>457</v>
      </c>
      <c r="C91" s="77">
        <v>51.294188441163499</v>
      </c>
      <c r="D91" s="77">
        <v>49.037476482248699</v>
      </c>
      <c r="E91" s="77">
        <v>48.5214184327411</v>
      </c>
      <c r="F91" s="77">
        <v>46.947296928186297</v>
      </c>
      <c r="G91" s="77">
        <v>45.005143956432001</v>
      </c>
      <c r="H91" s="77">
        <v>42.971532155881697</v>
      </c>
      <c r="I91" s="77">
        <v>41.253156271281398</v>
      </c>
      <c r="J91" s="77">
        <v>37.628219862793301</v>
      </c>
      <c r="K91" s="77">
        <v>38.847018398405197</v>
      </c>
      <c r="L91" s="77">
        <v>39.650219261241503</v>
      </c>
      <c r="M91" s="77">
        <v>35.673187588193798</v>
      </c>
      <c r="N91" s="77"/>
      <c r="O91" s="70" t="s">
        <v>165</v>
      </c>
      <c r="P91" s="70" t="s">
        <v>457</v>
      </c>
      <c r="Q91" s="77">
        <v>9331</v>
      </c>
      <c r="R91" s="77">
        <v>9223</v>
      </c>
      <c r="S91" s="77">
        <v>9187</v>
      </c>
      <c r="T91" s="77">
        <v>9039</v>
      </c>
      <c r="U91" s="77">
        <v>8991</v>
      </c>
      <c r="V91" s="77">
        <v>8964</v>
      </c>
      <c r="W91" s="77">
        <v>9009</v>
      </c>
      <c r="X91" s="77">
        <v>9090</v>
      </c>
      <c r="Y91" s="77">
        <v>9348</v>
      </c>
      <c r="Z91" s="77">
        <v>9368</v>
      </c>
      <c r="AA91" s="77">
        <v>9400</v>
      </c>
      <c r="AB91" s="77">
        <v>9445</v>
      </c>
      <c r="AD91" s="70" t="s">
        <v>165</v>
      </c>
      <c r="AE91" s="70" t="s">
        <v>457</v>
      </c>
      <c r="AF91" s="248">
        <f t="shared" si="20"/>
        <v>5.4971801994602396</v>
      </c>
      <c r="AG91" s="248">
        <f t="shared" si="11"/>
        <v>5.3168683164099209</v>
      </c>
      <c r="AH91" s="248">
        <f t="shared" si="12"/>
        <v>5.2815302528291168</v>
      </c>
      <c r="AI91" s="248">
        <f t="shared" si="13"/>
        <v>5.1938596004188842</v>
      </c>
      <c r="AJ91" s="248">
        <f t="shared" si="14"/>
        <v>5.0055771278425096</v>
      </c>
      <c r="AK91" s="248">
        <f t="shared" si="15"/>
        <v>4.7937898433602957</v>
      </c>
      <c r="AL91" s="248">
        <f t="shared" si="16"/>
        <v>4.5791049252171607</v>
      </c>
      <c r="AM91" s="248">
        <f t="shared" si="17"/>
        <v>4.1395181367209357</v>
      </c>
      <c r="AN91" s="248">
        <f t="shared" si="18"/>
        <v>4.1556502351738551</v>
      </c>
      <c r="AO91" s="248">
        <f t="shared" si="19"/>
        <v>4.2325170005595112</v>
      </c>
      <c r="AP91" s="248">
        <f t="shared" si="21"/>
        <v>3.7950199561908295</v>
      </c>
    </row>
    <row r="92" spans="1:42" x14ac:dyDescent="0.2">
      <c r="A92" s="70" t="s">
        <v>166</v>
      </c>
      <c r="B92" s="70" t="s">
        <v>458</v>
      </c>
      <c r="C92" s="77">
        <v>322.18202464497</v>
      </c>
      <c r="D92" s="77">
        <v>314.49803811482701</v>
      </c>
      <c r="E92" s="77">
        <v>327.38232215331999</v>
      </c>
      <c r="F92" s="77">
        <v>316.60540889860403</v>
      </c>
      <c r="G92" s="77">
        <v>293.63440801859002</v>
      </c>
      <c r="H92" s="77">
        <v>283.98358081488999</v>
      </c>
      <c r="I92" s="77">
        <v>283.04749067092899</v>
      </c>
      <c r="J92" s="77">
        <v>271.73167471430497</v>
      </c>
      <c r="K92" s="77">
        <v>263.05732298125901</v>
      </c>
      <c r="L92" s="77">
        <v>258.967688148668</v>
      </c>
      <c r="M92" s="77">
        <v>251.76421622349699</v>
      </c>
      <c r="N92" s="77"/>
      <c r="O92" s="70" t="s">
        <v>166</v>
      </c>
      <c r="P92" s="70" t="s">
        <v>458</v>
      </c>
      <c r="Q92" s="77">
        <v>61693</v>
      </c>
      <c r="R92" s="77">
        <v>62388</v>
      </c>
      <c r="S92" s="77">
        <v>62815</v>
      </c>
      <c r="T92" s="77">
        <v>63055</v>
      </c>
      <c r="U92" s="77">
        <v>63671</v>
      </c>
      <c r="V92" s="77">
        <v>63887</v>
      </c>
      <c r="W92" s="77">
        <v>64676</v>
      </c>
      <c r="X92" s="77">
        <v>65704</v>
      </c>
      <c r="Y92" s="77">
        <v>66571</v>
      </c>
      <c r="Z92" s="77">
        <v>67451</v>
      </c>
      <c r="AA92" s="77">
        <v>68510</v>
      </c>
      <c r="AB92" s="77">
        <v>69467</v>
      </c>
      <c r="AD92" s="70" t="s">
        <v>166</v>
      </c>
      <c r="AE92" s="70" t="s">
        <v>458</v>
      </c>
      <c r="AF92" s="248">
        <f t="shared" si="20"/>
        <v>5.2223432908915113</v>
      </c>
      <c r="AG92" s="248">
        <f t="shared" si="11"/>
        <v>5.0410020855745818</v>
      </c>
      <c r="AH92" s="248">
        <f t="shared" si="12"/>
        <v>5.2118494333092418</v>
      </c>
      <c r="AI92" s="248">
        <f t="shared" si="13"/>
        <v>5.0210991816446597</v>
      </c>
      <c r="AJ92" s="248">
        <f t="shared" si="14"/>
        <v>4.611744876295174</v>
      </c>
      <c r="AK92" s="248">
        <f t="shared" si="15"/>
        <v>4.4450918154693442</v>
      </c>
      <c r="AL92" s="248">
        <f t="shared" si="16"/>
        <v>4.3763914074916359</v>
      </c>
      <c r="AM92" s="248">
        <f t="shared" si="17"/>
        <v>4.1356945500168178</v>
      </c>
      <c r="AN92" s="248">
        <f t="shared" si="18"/>
        <v>3.9515302906860197</v>
      </c>
      <c r="AO92" s="248">
        <f t="shared" si="19"/>
        <v>3.8393454233246063</v>
      </c>
      <c r="AP92" s="248">
        <f t="shared" si="21"/>
        <v>3.6748535428915048</v>
      </c>
    </row>
    <row r="93" spans="1:42" x14ac:dyDescent="0.2">
      <c r="A93" s="70" t="s">
        <v>167</v>
      </c>
      <c r="B93" s="70" t="s">
        <v>459</v>
      </c>
      <c r="C93" s="77">
        <v>104.626771925355</v>
      </c>
      <c r="D93" s="77">
        <v>95.744114593681005</v>
      </c>
      <c r="E93" s="77">
        <v>99.779270334092999</v>
      </c>
      <c r="F93" s="77">
        <v>100.77496948512599</v>
      </c>
      <c r="G93" s="77">
        <v>95.326151812567801</v>
      </c>
      <c r="H93" s="77">
        <v>89.667526967448694</v>
      </c>
      <c r="I93" s="77">
        <v>89.246240010547396</v>
      </c>
      <c r="J93" s="77">
        <v>87.977966487361201</v>
      </c>
      <c r="K93" s="77">
        <v>86.474171251447103</v>
      </c>
      <c r="L93" s="77">
        <v>98.907457933635996</v>
      </c>
      <c r="M93" s="77">
        <v>106.158447374725</v>
      </c>
      <c r="N93" s="77"/>
      <c r="O93" s="70" t="s">
        <v>167</v>
      </c>
      <c r="P93" s="70" t="s">
        <v>459</v>
      </c>
      <c r="Q93" s="77">
        <v>19557</v>
      </c>
      <c r="R93" s="77">
        <v>19576</v>
      </c>
      <c r="S93" s="77">
        <v>19651</v>
      </c>
      <c r="T93" s="77">
        <v>19636</v>
      </c>
      <c r="U93" s="77">
        <v>19486</v>
      </c>
      <c r="V93" s="77">
        <v>19489</v>
      </c>
      <c r="W93" s="77">
        <v>19714</v>
      </c>
      <c r="X93" s="77">
        <v>19754</v>
      </c>
      <c r="Y93" s="77">
        <v>20311</v>
      </c>
      <c r="Z93" s="77">
        <v>20406</v>
      </c>
      <c r="AA93" s="77">
        <v>20350</v>
      </c>
      <c r="AB93" s="77">
        <v>20318</v>
      </c>
      <c r="AD93" s="70" t="s">
        <v>167</v>
      </c>
      <c r="AE93" s="70" t="s">
        <v>459</v>
      </c>
      <c r="AF93" s="248">
        <f t="shared" si="20"/>
        <v>5.3498374968223654</v>
      </c>
      <c r="AG93" s="248">
        <f t="shared" si="11"/>
        <v>4.8908926539477422</v>
      </c>
      <c r="AH93" s="248">
        <f t="shared" si="12"/>
        <v>5.0775670619354232</v>
      </c>
      <c r="AI93" s="248">
        <f t="shared" si="13"/>
        <v>5.1321536710697702</v>
      </c>
      <c r="AJ93" s="248">
        <f t="shared" si="14"/>
        <v>4.8920328344743815</v>
      </c>
      <c r="AK93" s="248">
        <f t="shared" si="15"/>
        <v>4.6009301127532813</v>
      </c>
      <c r="AL93" s="248">
        <f t="shared" si="16"/>
        <v>4.5270487983436842</v>
      </c>
      <c r="AM93" s="248">
        <f t="shared" si="17"/>
        <v>4.4536785707887621</v>
      </c>
      <c r="AN93" s="248">
        <f t="shared" si="18"/>
        <v>4.2575043696246908</v>
      </c>
      <c r="AO93" s="248">
        <f t="shared" si="19"/>
        <v>4.8469792185453295</v>
      </c>
      <c r="AP93" s="248">
        <f t="shared" si="21"/>
        <v>5.2166313206253072</v>
      </c>
    </row>
    <row r="94" spans="1:42" x14ac:dyDescent="0.2">
      <c r="A94" s="70" t="s">
        <v>168</v>
      </c>
      <c r="B94" s="70" t="s">
        <v>460</v>
      </c>
      <c r="C94" s="77">
        <v>146.06264398703499</v>
      </c>
      <c r="D94" s="77">
        <v>146.09074951807099</v>
      </c>
      <c r="E94" s="77">
        <v>156.014619444137</v>
      </c>
      <c r="F94" s="77">
        <v>143.27489471976699</v>
      </c>
      <c r="G94" s="77">
        <v>129.57984413234101</v>
      </c>
      <c r="H94" s="77">
        <v>120.031989007847</v>
      </c>
      <c r="I94" s="77">
        <v>117.44335971024999</v>
      </c>
      <c r="J94" s="77">
        <v>110.420049096559</v>
      </c>
      <c r="K94" s="77">
        <v>105.982716082878</v>
      </c>
      <c r="L94" s="77">
        <v>102.99688190133701</v>
      </c>
      <c r="M94" s="77">
        <v>96.361286442798303</v>
      </c>
      <c r="N94" s="77"/>
      <c r="O94" s="70" t="s">
        <v>168</v>
      </c>
      <c r="P94" s="70" t="s">
        <v>460</v>
      </c>
      <c r="Q94" s="77">
        <v>26309</v>
      </c>
      <c r="R94" s="77">
        <v>26232</v>
      </c>
      <c r="S94" s="77">
        <v>26163</v>
      </c>
      <c r="T94" s="77">
        <v>26166</v>
      </c>
      <c r="U94" s="77">
        <v>26144</v>
      </c>
      <c r="V94" s="77">
        <v>26212</v>
      </c>
      <c r="W94" s="77">
        <v>26301</v>
      </c>
      <c r="X94" s="77">
        <v>26450</v>
      </c>
      <c r="Y94" s="77">
        <v>27006</v>
      </c>
      <c r="Z94" s="77">
        <v>26928</v>
      </c>
      <c r="AA94" s="77">
        <v>26928</v>
      </c>
      <c r="AB94" s="77">
        <v>27102</v>
      </c>
      <c r="AD94" s="70" t="s">
        <v>168</v>
      </c>
      <c r="AE94" s="70" t="s">
        <v>460</v>
      </c>
      <c r="AF94" s="248">
        <f t="shared" si="20"/>
        <v>5.5518128392198491</v>
      </c>
      <c r="AG94" s="248">
        <f t="shared" si="11"/>
        <v>5.5691807532049014</v>
      </c>
      <c r="AH94" s="248">
        <f t="shared" si="12"/>
        <v>5.9631777488872455</v>
      </c>
      <c r="AI94" s="248">
        <f t="shared" si="13"/>
        <v>5.4756131896264995</v>
      </c>
      <c r="AJ94" s="248">
        <f t="shared" si="14"/>
        <v>4.956389386946948</v>
      </c>
      <c r="AK94" s="248">
        <f t="shared" si="15"/>
        <v>4.5792762478195863</v>
      </c>
      <c r="AL94" s="248">
        <f t="shared" si="16"/>
        <v>4.4653571997357515</v>
      </c>
      <c r="AM94" s="248">
        <f t="shared" si="17"/>
        <v>4.174671043348166</v>
      </c>
      <c r="AN94" s="248">
        <f t="shared" si="18"/>
        <v>3.9244136889164629</v>
      </c>
      <c r="AO94" s="248">
        <f t="shared" si="19"/>
        <v>3.8248990605071675</v>
      </c>
      <c r="AP94" s="248">
        <f t="shared" si="21"/>
        <v>3.5784791459743874</v>
      </c>
    </row>
    <row r="95" spans="1:42" x14ac:dyDescent="0.2">
      <c r="A95" s="70" t="s">
        <v>169</v>
      </c>
      <c r="B95" s="70" t="s">
        <v>461</v>
      </c>
      <c r="C95" s="77">
        <v>221.53783790153699</v>
      </c>
      <c r="D95" s="77">
        <v>219.78718940949801</v>
      </c>
      <c r="E95" s="77">
        <v>232.06645219323599</v>
      </c>
      <c r="F95" s="77">
        <v>220.455755473784</v>
      </c>
      <c r="G95" s="77">
        <v>214.380299759975</v>
      </c>
      <c r="H95" s="77">
        <v>207.240082323015</v>
      </c>
      <c r="I95" s="77">
        <v>217.20437785794601</v>
      </c>
      <c r="J95" s="77">
        <v>202.12172793870999</v>
      </c>
      <c r="K95" s="77">
        <v>202.23494411630099</v>
      </c>
      <c r="L95" s="77">
        <v>199.409207692482</v>
      </c>
      <c r="M95" s="77">
        <v>190.39173503671</v>
      </c>
      <c r="N95" s="77"/>
      <c r="O95" s="70" t="s">
        <v>169</v>
      </c>
      <c r="P95" s="70" t="s">
        <v>461</v>
      </c>
      <c r="Q95" s="77">
        <v>36356</v>
      </c>
      <c r="R95" s="77">
        <v>36290</v>
      </c>
      <c r="S95" s="77">
        <v>36206</v>
      </c>
      <c r="T95" s="77">
        <v>36015</v>
      </c>
      <c r="U95" s="77">
        <v>35892</v>
      </c>
      <c r="V95" s="77">
        <v>35867</v>
      </c>
      <c r="W95" s="77">
        <v>35920</v>
      </c>
      <c r="X95" s="77">
        <v>36049</v>
      </c>
      <c r="Y95" s="77">
        <v>36438</v>
      </c>
      <c r="Z95" s="77">
        <v>36551</v>
      </c>
      <c r="AA95" s="77">
        <v>36680</v>
      </c>
      <c r="AB95" s="77">
        <v>36679</v>
      </c>
      <c r="AD95" s="70" t="s">
        <v>169</v>
      </c>
      <c r="AE95" s="70" t="s">
        <v>461</v>
      </c>
      <c r="AF95" s="248">
        <f t="shared" si="20"/>
        <v>6.093570192032594</v>
      </c>
      <c r="AG95" s="248">
        <f t="shared" si="11"/>
        <v>6.05641194294566</v>
      </c>
      <c r="AH95" s="248">
        <f t="shared" si="12"/>
        <v>6.4096131081377665</v>
      </c>
      <c r="AI95" s="248">
        <f t="shared" si="13"/>
        <v>6.1212204768508673</v>
      </c>
      <c r="AJ95" s="248">
        <f t="shared" si="14"/>
        <v>5.9729271079899418</v>
      </c>
      <c r="AK95" s="248">
        <f t="shared" si="15"/>
        <v>5.7780155107205786</v>
      </c>
      <c r="AL95" s="248">
        <f t="shared" si="16"/>
        <v>6.0468924793414809</v>
      </c>
      <c r="AM95" s="248">
        <f t="shared" si="17"/>
        <v>5.6068608820968677</v>
      </c>
      <c r="AN95" s="248">
        <f t="shared" si="18"/>
        <v>5.5501109862314344</v>
      </c>
      <c r="AO95" s="248">
        <f t="shared" si="19"/>
        <v>5.4556430109294407</v>
      </c>
      <c r="AP95" s="248">
        <f t="shared" si="21"/>
        <v>5.1906143685035442</v>
      </c>
    </row>
    <row r="96" spans="1:42" x14ac:dyDescent="0.2">
      <c r="A96" s="70" t="s">
        <v>170</v>
      </c>
      <c r="B96" s="70" t="s">
        <v>462</v>
      </c>
      <c r="C96" s="77">
        <v>128.69038125720601</v>
      </c>
      <c r="D96" s="77">
        <v>123.2777690721</v>
      </c>
      <c r="E96" s="77">
        <v>128.35517055226501</v>
      </c>
      <c r="F96" s="77">
        <v>121.321839899888</v>
      </c>
      <c r="G96" s="77">
        <v>115.665258161967</v>
      </c>
      <c r="H96" s="77">
        <v>113.735178503874</v>
      </c>
      <c r="I96" s="77">
        <v>117.78443375140201</v>
      </c>
      <c r="J96" s="77">
        <v>117.768135102039</v>
      </c>
      <c r="K96" s="77">
        <v>112.427945563061</v>
      </c>
      <c r="L96" s="77">
        <v>108.856811618481</v>
      </c>
      <c r="M96" s="77">
        <v>103.754063187444</v>
      </c>
      <c r="N96" s="77"/>
      <c r="O96" s="70" t="s">
        <v>170</v>
      </c>
      <c r="P96" s="70" t="s">
        <v>462</v>
      </c>
      <c r="Q96" s="77">
        <v>15551</v>
      </c>
      <c r="R96" s="77">
        <v>15538</v>
      </c>
      <c r="S96" s="77">
        <v>15473</v>
      </c>
      <c r="T96" s="77">
        <v>15397</v>
      </c>
      <c r="U96" s="77">
        <v>15403</v>
      </c>
      <c r="V96" s="77">
        <v>15287</v>
      </c>
      <c r="W96" s="77">
        <v>15297</v>
      </c>
      <c r="X96" s="77">
        <v>15419</v>
      </c>
      <c r="Y96" s="77">
        <v>15636</v>
      </c>
      <c r="Z96" s="77">
        <v>15728</v>
      </c>
      <c r="AA96" s="77">
        <v>15764</v>
      </c>
      <c r="AB96" s="77">
        <v>15647</v>
      </c>
      <c r="AD96" s="70" t="s">
        <v>170</v>
      </c>
      <c r="AE96" s="70" t="s">
        <v>462</v>
      </c>
      <c r="AF96" s="248">
        <f t="shared" si="20"/>
        <v>8.2753765839628333</v>
      </c>
      <c r="AG96" s="248">
        <f t="shared" si="11"/>
        <v>7.9339534735551549</v>
      </c>
      <c r="AH96" s="248">
        <f t="shared" si="12"/>
        <v>8.2954288471702338</v>
      </c>
      <c r="AI96" s="248">
        <f t="shared" si="13"/>
        <v>7.8795765343825419</v>
      </c>
      <c r="AJ96" s="248">
        <f t="shared" si="14"/>
        <v>7.5092682050228534</v>
      </c>
      <c r="AK96" s="248">
        <f t="shared" si="15"/>
        <v>7.4399933606249746</v>
      </c>
      <c r="AL96" s="248">
        <f t="shared" si="16"/>
        <v>7.6998387756685629</v>
      </c>
      <c r="AM96" s="248">
        <f t="shared" si="17"/>
        <v>7.637858168625657</v>
      </c>
      <c r="AN96" s="248">
        <f t="shared" si="18"/>
        <v>7.1903265261614866</v>
      </c>
      <c r="AO96" s="248">
        <f t="shared" si="19"/>
        <v>6.9212113185707658</v>
      </c>
      <c r="AP96" s="248">
        <f t="shared" si="21"/>
        <v>6.5817091593151487</v>
      </c>
    </row>
    <row r="97" spans="1:42" x14ac:dyDescent="0.2">
      <c r="A97" s="70" t="s">
        <v>171</v>
      </c>
      <c r="B97" s="70" t="s">
        <v>463</v>
      </c>
      <c r="C97" s="77">
        <v>167.087184375378</v>
      </c>
      <c r="D97" s="77">
        <v>161.38052430194699</v>
      </c>
      <c r="E97" s="77">
        <v>164.83579912887001</v>
      </c>
      <c r="F97" s="77">
        <v>162.44371056067399</v>
      </c>
      <c r="G97" s="77">
        <v>160.26232674405799</v>
      </c>
      <c r="H97" s="77">
        <v>158.783896566355</v>
      </c>
      <c r="I97" s="77">
        <v>158.83044146134799</v>
      </c>
      <c r="J97" s="77">
        <v>164.332672500786</v>
      </c>
      <c r="K97" s="77">
        <v>161.131130948681</v>
      </c>
      <c r="L97" s="77">
        <v>160.890841220635</v>
      </c>
      <c r="M97" s="77">
        <v>155.601935821984</v>
      </c>
      <c r="N97" s="77"/>
      <c r="O97" s="70" t="s">
        <v>171</v>
      </c>
      <c r="P97" s="70" t="s">
        <v>463</v>
      </c>
      <c r="Q97" s="77">
        <v>10855</v>
      </c>
      <c r="R97" s="77">
        <v>10806</v>
      </c>
      <c r="S97" s="77">
        <v>10676</v>
      </c>
      <c r="T97" s="77">
        <v>10622</v>
      </c>
      <c r="U97" s="77">
        <v>10768</v>
      </c>
      <c r="V97" s="77">
        <v>10619</v>
      </c>
      <c r="W97" s="77">
        <v>10681</v>
      </c>
      <c r="X97" s="77">
        <v>10681</v>
      </c>
      <c r="Y97" s="77">
        <v>10930</v>
      </c>
      <c r="Z97" s="77">
        <v>10857</v>
      </c>
      <c r="AA97" s="77">
        <v>10873</v>
      </c>
      <c r="AB97" s="77">
        <v>10839</v>
      </c>
      <c r="AD97" s="70" t="s">
        <v>171</v>
      </c>
      <c r="AE97" s="70" t="s">
        <v>463</v>
      </c>
      <c r="AF97" s="248">
        <f t="shared" si="20"/>
        <v>15.392647109661723</v>
      </c>
      <c r="AG97" s="248">
        <f t="shared" si="11"/>
        <v>14.9343442811352</v>
      </c>
      <c r="AH97" s="248">
        <f t="shared" si="12"/>
        <v>15.4398463028166</v>
      </c>
      <c r="AI97" s="248">
        <f t="shared" si="13"/>
        <v>15.293137879935417</v>
      </c>
      <c r="AJ97" s="248">
        <f t="shared" si="14"/>
        <v>14.883202706543276</v>
      </c>
      <c r="AK97" s="248">
        <f t="shared" si="15"/>
        <v>14.952810675803276</v>
      </c>
      <c r="AL97" s="248">
        <f t="shared" si="16"/>
        <v>14.870371824861715</v>
      </c>
      <c r="AM97" s="248">
        <f t="shared" si="17"/>
        <v>15.385513762829884</v>
      </c>
      <c r="AN97" s="248">
        <f t="shared" si="18"/>
        <v>14.742097982495975</v>
      </c>
      <c r="AO97" s="248">
        <f t="shared" si="19"/>
        <v>14.819088258325042</v>
      </c>
      <c r="AP97" s="248">
        <f t="shared" si="21"/>
        <v>14.310855865169135</v>
      </c>
    </row>
    <row r="98" spans="1:42" x14ac:dyDescent="0.2">
      <c r="A98" s="70" t="s">
        <v>172</v>
      </c>
      <c r="B98" s="70" t="s">
        <v>464</v>
      </c>
      <c r="C98" s="77">
        <v>2652.5339125028199</v>
      </c>
      <c r="D98" s="77">
        <v>2341.6711418964301</v>
      </c>
      <c r="E98" s="77">
        <v>2553.7620018051198</v>
      </c>
      <c r="F98" s="77">
        <v>2607.5179275515102</v>
      </c>
      <c r="G98" s="77">
        <v>2724.5483878006999</v>
      </c>
      <c r="H98" s="77">
        <v>2550.56879324789</v>
      </c>
      <c r="I98" s="77">
        <v>2527.1354298782999</v>
      </c>
      <c r="J98" s="77">
        <v>2791.1838199611202</v>
      </c>
      <c r="K98" s="77">
        <v>2637.56920414866</v>
      </c>
      <c r="L98" s="77">
        <v>2567.7074978236801</v>
      </c>
      <c r="M98" s="77">
        <v>2729.1632335664099</v>
      </c>
      <c r="N98" s="77"/>
      <c r="O98" s="70" t="s">
        <v>172</v>
      </c>
      <c r="P98" s="70" t="s">
        <v>464</v>
      </c>
      <c r="Q98" s="77">
        <v>57004</v>
      </c>
      <c r="R98" s="77">
        <v>57221</v>
      </c>
      <c r="S98" s="77">
        <v>57269</v>
      </c>
      <c r="T98" s="77">
        <v>57308</v>
      </c>
      <c r="U98" s="77">
        <v>57241</v>
      </c>
      <c r="V98" s="77">
        <v>57161</v>
      </c>
      <c r="W98" s="77">
        <v>57255</v>
      </c>
      <c r="X98" s="77">
        <v>57391</v>
      </c>
      <c r="Y98" s="77">
        <v>58003</v>
      </c>
      <c r="Z98" s="77">
        <v>58595</v>
      </c>
      <c r="AA98" s="77">
        <v>59249</v>
      </c>
      <c r="AB98" s="77">
        <v>59686</v>
      </c>
      <c r="AD98" s="70" t="s">
        <v>172</v>
      </c>
      <c r="AE98" s="70" t="s">
        <v>464</v>
      </c>
      <c r="AF98" s="248">
        <f t="shared" si="20"/>
        <v>46.532417242699111</v>
      </c>
      <c r="AG98" s="248">
        <f t="shared" si="11"/>
        <v>40.923282394513031</v>
      </c>
      <c r="AH98" s="248">
        <f t="shared" si="12"/>
        <v>44.592397314517797</v>
      </c>
      <c r="AI98" s="248">
        <f t="shared" si="13"/>
        <v>45.500068534087916</v>
      </c>
      <c r="AJ98" s="248">
        <f t="shared" si="14"/>
        <v>47.597847483459411</v>
      </c>
      <c r="AK98" s="248">
        <f t="shared" si="15"/>
        <v>44.620786782034784</v>
      </c>
      <c r="AL98" s="248">
        <f t="shared" si="16"/>
        <v>44.138248709777315</v>
      </c>
      <c r="AM98" s="248">
        <f t="shared" si="17"/>
        <v>48.634521439966555</v>
      </c>
      <c r="AN98" s="248">
        <f t="shared" si="18"/>
        <v>45.472979055370587</v>
      </c>
      <c r="AO98" s="248">
        <f t="shared" si="19"/>
        <v>43.821273109031154</v>
      </c>
      <c r="AP98" s="248">
        <f t="shared" si="21"/>
        <v>46.062604154777461</v>
      </c>
    </row>
    <row r="99" spans="1:42" x14ac:dyDescent="0.2">
      <c r="A99" s="70" t="s">
        <v>173</v>
      </c>
      <c r="B99" s="70" t="s">
        <v>465</v>
      </c>
      <c r="C99" s="77">
        <v>55.853558434002998</v>
      </c>
      <c r="D99" s="77">
        <v>61.7847826507072</v>
      </c>
      <c r="E99" s="77">
        <v>64.930249241586196</v>
      </c>
      <c r="F99" s="77">
        <v>58.400171684335398</v>
      </c>
      <c r="G99" s="77">
        <v>54.5488711715915</v>
      </c>
      <c r="H99" s="77">
        <v>52.857428165712399</v>
      </c>
      <c r="I99" s="77">
        <v>49.218099352837598</v>
      </c>
      <c r="J99" s="77">
        <v>49.879734269638199</v>
      </c>
      <c r="K99" s="77">
        <v>47.735127223601197</v>
      </c>
      <c r="L99" s="77">
        <v>46.683870618178297</v>
      </c>
      <c r="M99" s="77">
        <v>45.4152356871612</v>
      </c>
      <c r="N99" s="77"/>
      <c r="O99" s="70" t="s">
        <v>173</v>
      </c>
      <c r="P99" s="70" t="s">
        <v>465</v>
      </c>
      <c r="Q99" s="77">
        <v>13167</v>
      </c>
      <c r="R99" s="77">
        <v>13102</v>
      </c>
      <c r="S99" s="77">
        <v>12988</v>
      </c>
      <c r="T99" s="77">
        <v>12876</v>
      </c>
      <c r="U99" s="77">
        <v>12896</v>
      </c>
      <c r="V99" s="77">
        <v>12902</v>
      </c>
      <c r="W99" s="77">
        <v>13031</v>
      </c>
      <c r="X99" s="77">
        <v>13170</v>
      </c>
      <c r="Y99" s="77">
        <v>13417</v>
      </c>
      <c r="Z99" s="77">
        <v>13482</v>
      </c>
      <c r="AA99" s="77">
        <v>13516</v>
      </c>
      <c r="AB99" s="77">
        <v>13426</v>
      </c>
      <c r="AD99" s="70" t="s">
        <v>173</v>
      </c>
      <c r="AE99" s="70" t="s">
        <v>465</v>
      </c>
      <c r="AF99" s="248">
        <f t="shared" si="20"/>
        <v>4.2419350219490388</v>
      </c>
      <c r="AG99" s="248">
        <f t="shared" si="11"/>
        <v>4.7156756717071593</v>
      </c>
      <c r="AH99" s="248">
        <f t="shared" si="12"/>
        <v>4.9992492486592397</v>
      </c>
      <c r="AI99" s="248">
        <f t="shared" si="13"/>
        <v>4.5355833864814699</v>
      </c>
      <c r="AJ99" s="248">
        <f t="shared" si="14"/>
        <v>4.229906263305792</v>
      </c>
      <c r="AK99" s="248">
        <f t="shared" si="15"/>
        <v>4.0968398826315608</v>
      </c>
      <c r="AL99" s="248">
        <f t="shared" si="16"/>
        <v>3.7770009479577622</v>
      </c>
      <c r="AM99" s="248">
        <f t="shared" si="17"/>
        <v>3.7873754191069247</v>
      </c>
      <c r="AN99" s="248">
        <f t="shared" si="18"/>
        <v>3.5578092884848469</v>
      </c>
      <c r="AO99" s="248">
        <f t="shared" si="19"/>
        <v>3.4626813987671188</v>
      </c>
      <c r="AP99" s="248">
        <f t="shared" si="21"/>
        <v>3.3601091807606687</v>
      </c>
    </row>
    <row r="100" spans="1:42" x14ac:dyDescent="0.2">
      <c r="A100" s="70" t="s">
        <v>174</v>
      </c>
      <c r="B100" s="70" t="s">
        <v>466</v>
      </c>
      <c r="C100" s="77">
        <v>254.39199008629899</v>
      </c>
      <c r="D100" s="77">
        <v>248.11750064769899</v>
      </c>
      <c r="E100" s="77">
        <v>247.656772049046</v>
      </c>
      <c r="F100" s="77">
        <v>234.266312095214</v>
      </c>
      <c r="G100" s="77">
        <v>225.59611511972099</v>
      </c>
      <c r="H100" s="77">
        <v>213.69320985699099</v>
      </c>
      <c r="I100" s="77">
        <v>212.37923272650499</v>
      </c>
      <c r="J100" s="77">
        <v>208.24126472393601</v>
      </c>
      <c r="K100" s="77">
        <v>200.573291754693</v>
      </c>
      <c r="L100" s="77">
        <v>203.45775565842899</v>
      </c>
      <c r="M100" s="77">
        <v>199.87153948022501</v>
      </c>
      <c r="N100" s="77"/>
      <c r="O100" s="70" t="s">
        <v>174</v>
      </c>
      <c r="P100" s="70" t="s">
        <v>466</v>
      </c>
      <c r="Q100" s="77">
        <v>62804</v>
      </c>
      <c r="R100" s="77">
        <v>63342</v>
      </c>
      <c r="S100" s="77">
        <v>64032</v>
      </c>
      <c r="T100" s="77">
        <v>64215</v>
      </c>
      <c r="U100" s="77">
        <v>63691</v>
      </c>
      <c r="V100" s="77">
        <v>63912</v>
      </c>
      <c r="W100" s="77">
        <v>64348</v>
      </c>
      <c r="X100" s="77">
        <v>65380</v>
      </c>
      <c r="Y100" s="77">
        <v>66262</v>
      </c>
      <c r="Z100" s="77">
        <v>66666</v>
      </c>
      <c r="AA100" s="77">
        <v>66675</v>
      </c>
      <c r="AB100" s="77">
        <v>66622</v>
      </c>
      <c r="AD100" s="70" t="s">
        <v>174</v>
      </c>
      <c r="AE100" s="70" t="s">
        <v>466</v>
      </c>
      <c r="AF100" s="248">
        <f t="shared" si="20"/>
        <v>4.050569869535364</v>
      </c>
      <c r="AG100" s="248">
        <f t="shared" si="11"/>
        <v>3.9171087216649143</v>
      </c>
      <c r="AH100" s="248">
        <f t="shared" si="12"/>
        <v>3.8677032116605137</v>
      </c>
      <c r="AI100" s="248">
        <f t="shared" si="13"/>
        <v>3.6481556037563498</v>
      </c>
      <c r="AJ100" s="248">
        <f t="shared" si="14"/>
        <v>3.5420407140682513</v>
      </c>
      <c r="AK100" s="248">
        <f t="shared" si="15"/>
        <v>3.3435537904773907</v>
      </c>
      <c r="AL100" s="248">
        <f t="shared" si="16"/>
        <v>3.3004791559412103</v>
      </c>
      <c r="AM100" s="248">
        <f t="shared" si="17"/>
        <v>3.1850912316294893</v>
      </c>
      <c r="AN100" s="248">
        <f t="shared" si="18"/>
        <v>3.0269731030559446</v>
      </c>
      <c r="AO100" s="248">
        <f t="shared" si="19"/>
        <v>3.0518968538449736</v>
      </c>
      <c r="AP100" s="248">
        <f t="shared" si="21"/>
        <v>2.9976983799058869</v>
      </c>
    </row>
    <row r="101" spans="1:42" x14ac:dyDescent="0.2">
      <c r="A101" s="70" t="s">
        <v>175</v>
      </c>
      <c r="B101" s="70" t="s">
        <v>467</v>
      </c>
      <c r="C101" s="77">
        <v>176.489880134255</v>
      </c>
      <c r="D101" s="77">
        <v>187.86198221306401</v>
      </c>
      <c r="E101" s="77">
        <v>178.839395188504</v>
      </c>
      <c r="F101" s="77">
        <v>160.27898625417899</v>
      </c>
      <c r="G101" s="77">
        <v>149.464687163669</v>
      </c>
      <c r="H101" s="77">
        <v>143.28290750923699</v>
      </c>
      <c r="I101" s="77">
        <v>138.88545957526799</v>
      </c>
      <c r="J101" s="77">
        <v>145.929597790402</v>
      </c>
      <c r="K101" s="77">
        <v>142.21698971564899</v>
      </c>
      <c r="L101" s="77">
        <v>142.19599337388701</v>
      </c>
      <c r="M101" s="77">
        <v>135.81516629893201</v>
      </c>
      <c r="N101" s="77"/>
      <c r="O101" s="70" t="s">
        <v>175</v>
      </c>
      <c r="P101" s="70" t="s">
        <v>467</v>
      </c>
      <c r="Q101" s="77">
        <v>28489</v>
      </c>
      <c r="R101" s="77">
        <v>28416</v>
      </c>
      <c r="S101" s="77">
        <v>28254</v>
      </c>
      <c r="T101" s="77">
        <v>27910</v>
      </c>
      <c r="U101" s="77">
        <v>27788</v>
      </c>
      <c r="V101" s="77">
        <v>27871</v>
      </c>
      <c r="W101" s="77">
        <v>28221</v>
      </c>
      <c r="X101" s="77">
        <v>28697</v>
      </c>
      <c r="Y101" s="77">
        <v>29207</v>
      </c>
      <c r="Z101" s="77">
        <v>29568</v>
      </c>
      <c r="AA101" s="77">
        <v>29695</v>
      </c>
      <c r="AB101" s="77">
        <v>29633</v>
      </c>
      <c r="AD101" s="70" t="s">
        <v>175</v>
      </c>
      <c r="AE101" s="70" t="s">
        <v>467</v>
      </c>
      <c r="AF101" s="248">
        <f t="shared" si="20"/>
        <v>6.1950184328777782</v>
      </c>
      <c r="AG101" s="248">
        <f t="shared" si="11"/>
        <v>6.6111339461241556</v>
      </c>
      <c r="AH101" s="248">
        <f t="shared" si="12"/>
        <v>6.3297018188045584</v>
      </c>
      <c r="AI101" s="248">
        <f t="shared" si="13"/>
        <v>5.7427082140515582</v>
      </c>
      <c r="AJ101" s="248">
        <f t="shared" si="14"/>
        <v>5.3787493581282932</v>
      </c>
      <c r="AK101" s="248">
        <f t="shared" si="15"/>
        <v>5.1409317035354674</v>
      </c>
      <c r="AL101" s="248">
        <f t="shared" si="16"/>
        <v>4.9213514608011044</v>
      </c>
      <c r="AM101" s="248">
        <f t="shared" si="17"/>
        <v>5.0851865278740638</v>
      </c>
      <c r="AN101" s="248">
        <f t="shared" si="18"/>
        <v>4.8692775607097269</v>
      </c>
      <c r="AO101" s="248">
        <f t="shared" si="19"/>
        <v>4.809117741270529</v>
      </c>
      <c r="AP101" s="248">
        <f t="shared" si="21"/>
        <v>4.5736712005028464</v>
      </c>
    </row>
    <row r="102" spans="1:42" x14ac:dyDescent="0.2">
      <c r="A102" s="70" t="s">
        <v>176</v>
      </c>
      <c r="B102" s="70" t="s">
        <v>468</v>
      </c>
      <c r="C102" s="77">
        <v>269.156582212991</v>
      </c>
      <c r="D102" s="77">
        <v>273.35147418689701</v>
      </c>
      <c r="E102" s="77">
        <v>337.02589785601998</v>
      </c>
      <c r="F102" s="77">
        <v>203.67449971175199</v>
      </c>
      <c r="G102" s="77">
        <v>208.379518622143</v>
      </c>
      <c r="H102" s="77">
        <v>173.76491790670801</v>
      </c>
      <c r="I102" s="77">
        <v>142.14111185793101</v>
      </c>
      <c r="J102" s="77">
        <v>141.51000796436901</v>
      </c>
      <c r="K102" s="77">
        <v>139.18013991204799</v>
      </c>
      <c r="L102" s="77">
        <v>129.342345616378</v>
      </c>
      <c r="M102" s="77">
        <v>155.65372662849401</v>
      </c>
      <c r="N102" s="77"/>
      <c r="O102" s="70" t="s">
        <v>176</v>
      </c>
      <c r="P102" s="70" t="s">
        <v>468</v>
      </c>
      <c r="Q102" s="77">
        <v>30959</v>
      </c>
      <c r="R102" s="77">
        <v>30918</v>
      </c>
      <c r="S102" s="77">
        <v>31143</v>
      </c>
      <c r="T102" s="77">
        <v>31185</v>
      </c>
      <c r="U102" s="77">
        <v>31132</v>
      </c>
      <c r="V102" s="77">
        <v>31272</v>
      </c>
      <c r="W102" s="77">
        <v>31598</v>
      </c>
      <c r="X102" s="77">
        <v>31846</v>
      </c>
      <c r="Y102" s="77">
        <v>32130</v>
      </c>
      <c r="Z102" s="77">
        <v>32200</v>
      </c>
      <c r="AA102" s="77">
        <v>32330</v>
      </c>
      <c r="AB102" s="77">
        <v>32473</v>
      </c>
      <c r="AD102" s="70" t="s">
        <v>176</v>
      </c>
      <c r="AE102" s="70" t="s">
        <v>468</v>
      </c>
      <c r="AF102" s="248">
        <f t="shared" si="20"/>
        <v>8.6939688689231254</v>
      </c>
      <c r="AG102" s="248">
        <f t="shared" si="11"/>
        <v>8.8411758259556557</v>
      </c>
      <c r="AH102" s="248">
        <f t="shared" si="12"/>
        <v>10.821882858299457</v>
      </c>
      <c r="AI102" s="248">
        <f t="shared" si="13"/>
        <v>6.5311688219256689</v>
      </c>
      <c r="AJ102" s="248">
        <f t="shared" si="14"/>
        <v>6.6934189458480979</v>
      </c>
      <c r="AK102" s="248">
        <f t="shared" si="15"/>
        <v>5.5565655508668454</v>
      </c>
      <c r="AL102" s="248">
        <f t="shared" si="16"/>
        <v>4.4984211614004375</v>
      </c>
      <c r="AM102" s="248">
        <f t="shared" si="17"/>
        <v>4.4435724412600957</v>
      </c>
      <c r="AN102" s="248">
        <f t="shared" si="18"/>
        <v>4.3317815098676631</v>
      </c>
      <c r="AO102" s="248">
        <f t="shared" si="19"/>
        <v>4.0168430315645338</v>
      </c>
      <c r="AP102" s="248">
        <f t="shared" si="21"/>
        <v>4.8145291255333751</v>
      </c>
    </row>
    <row r="103" spans="1:42" x14ac:dyDescent="0.2">
      <c r="A103" s="70" t="s">
        <v>177</v>
      </c>
      <c r="B103" s="70" t="s">
        <v>469</v>
      </c>
      <c r="C103" s="77">
        <v>99.749847840673795</v>
      </c>
      <c r="D103" s="77">
        <v>94.407450545201797</v>
      </c>
      <c r="E103" s="77">
        <v>92.5481652760907</v>
      </c>
      <c r="F103" s="77">
        <v>86.447655152579301</v>
      </c>
      <c r="G103" s="77">
        <v>85.774953814930697</v>
      </c>
      <c r="H103" s="77">
        <v>88.168616245756795</v>
      </c>
      <c r="I103" s="77">
        <v>90.306446106915402</v>
      </c>
      <c r="J103" s="77">
        <v>91.281131615163403</v>
      </c>
      <c r="K103" s="77">
        <v>88.627840029039504</v>
      </c>
      <c r="L103" s="77">
        <v>73.172608662061407</v>
      </c>
      <c r="M103" s="77">
        <v>70.515217115192797</v>
      </c>
      <c r="N103" s="77"/>
      <c r="O103" s="70" t="s">
        <v>177</v>
      </c>
      <c r="P103" s="70" t="s">
        <v>469</v>
      </c>
      <c r="Q103" s="77">
        <v>16840</v>
      </c>
      <c r="R103" s="77">
        <v>16813</v>
      </c>
      <c r="S103" s="77">
        <v>16810</v>
      </c>
      <c r="T103" s="77">
        <v>16793</v>
      </c>
      <c r="U103" s="77">
        <v>16808</v>
      </c>
      <c r="V103" s="77">
        <v>16800</v>
      </c>
      <c r="W103" s="77">
        <v>16959</v>
      </c>
      <c r="X103" s="77">
        <v>17160</v>
      </c>
      <c r="Y103" s="77">
        <v>17437</v>
      </c>
      <c r="Z103" s="77">
        <v>17455</v>
      </c>
      <c r="AA103" s="77">
        <v>17468</v>
      </c>
      <c r="AB103" s="77">
        <v>17452</v>
      </c>
      <c r="AD103" s="70" t="s">
        <v>177</v>
      </c>
      <c r="AE103" s="70" t="s">
        <v>469</v>
      </c>
      <c r="AF103" s="248">
        <f t="shared" si="20"/>
        <v>5.923387638994881</v>
      </c>
      <c r="AG103" s="248">
        <f t="shared" si="11"/>
        <v>5.6151460503896864</v>
      </c>
      <c r="AH103" s="248">
        <f t="shared" si="12"/>
        <v>5.5055422531880254</v>
      </c>
      <c r="AI103" s="248">
        <f t="shared" si="13"/>
        <v>5.1478386918703807</v>
      </c>
      <c r="AJ103" s="248">
        <f t="shared" si="14"/>
        <v>5.1032219071234346</v>
      </c>
      <c r="AK103" s="248">
        <f t="shared" si="15"/>
        <v>5.2481319193902856</v>
      </c>
      <c r="AL103" s="248">
        <f t="shared" si="16"/>
        <v>5.3249865031496793</v>
      </c>
      <c r="AM103" s="248">
        <f t="shared" si="17"/>
        <v>5.3194132642869123</v>
      </c>
      <c r="AN103" s="248">
        <f t="shared" si="18"/>
        <v>5.0827458868520683</v>
      </c>
      <c r="AO103" s="248">
        <f t="shared" si="19"/>
        <v>4.192071536067683</v>
      </c>
      <c r="AP103" s="248">
        <f t="shared" si="21"/>
        <v>4.0368225964731392</v>
      </c>
    </row>
    <row r="104" spans="1:42" x14ac:dyDescent="0.2">
      <c r="A104" s="70" t="s">
        <v>178</v>
      </c>
      <c r="B104" s="70" t="s">
        <v>470</v>
      </c>
      <c r="C104" s="77">
        <v>102.02506198295499</v>
      </c>
      <c r="D104" s="77">
        <v>99.295691869398894</v>
      </c>
      <c r="E104" s="77">
        <v>102.67971270439701</v>
      </c>
      <c r="F104" s="77">
        <v>100.63278247644099</v>
      </c>
      <c r="G104" s="77">
        <v>91.646484783096597</v>
      </c>
      <c r="H104" s="77">
        <v>90.883325491064298</v>
      </c>
      <c r="I104" s="77">
        <v>91.740241436752498</v>
      </c>
      <c r="J104" s="77">
        <v>89.005668535152793</v>
      </c>
      <c r="K104" s="77">
        <v>88.596953176083204</v>
      </c>
      <c r="L104" s="77">
        <v>88.924659187022797</v>
      </c>
      <c r="M104" s="77">
        <v>85.816921360571499</v>
      </c>
      <c r="N104" s="77"/>
      <c r="O104" s="70" t="s">
        <v>178</v>
      </c>
      <c r="P104" s="70" t="s">
        <v>470</v>
      </c>
      <c r="Q104" s="77">
        <v>13184</v>
      </c>
      <c r="R104" s="77">
        <v>13290</v>
      </c>
      <c r="S104" s="77">
        <v>13242</v>
      </c>
      <c r="T104" s="77">
        <v>13250</v>
      </c>
      <c r="U104" s="77">
        <v>13275</v>
      </c>
      <c r="V104" s="77">
        <v>13332</v>
      </c>
      <c r="W104" s="77">
        <v>13460</v>
      </c>
      <c r="X104" s="77">
        <v>13655</v>
      </c>
      <c r="Y104" s="77">
        <v>13919</v>
      </c>
      <c r="Z104" s="77">
        <v>14025</v>
      </c>
      <c r="AA104" s="77">
        <v>14123</v>
      </c>
      <c r="AB104" s="77">
        <v>14268</v>
      </c>
      <c r="AD104" s="70" t="s">
        <v>178</v>
      </c>
      <c r="AE104" s="70" t="s">
        <v>470</v>
      </c>
      <c r="AF104" s="248">
        <f t="shared" si="20"/>
        <v>7.7385514246780183</v>
      </c>
      <c r="AG104" s="248">
        <f t="shared" si="11"/>
        <v>7.4714591323851689</v>
      </c>
      <c r="AH104" s="248">
        <f t="shared" si="12"/>
        <v>7.75409399670722</v>
      </c>
      <c r="AI104" s="248">
        <f t="shared" si="13"/>
        <v>7.594926979354037</v>
      </c>
      <c r="AJ104" s="248">
        <f t="shared" si="14"/>
        <v>6.9036900024931525</v>
      </c>
      <c r="AK104" s="248">
        <f t="shared" si="15"/>
        <v>6.8169311049403163</v>
      </c>
      <c r="AL104" s="248">
        <f t="shared" si="16"/>
        <v>6.8157683088226229</v>
      </c>
      <c r="AM104" s="248">
        <f t="shared" si="17"/>
        <v>6.5181741878544708</v>
      </c>
      <c r="AN104" s="248">
        <f t="shared" si="18"/>
        <v>6.3651809164511244</v>
      </c>
      <c r="AO104" s="248">
        <f t="shared" si="19"/>
        <v>6.3404391577199855</v>
      </c>
      <c r="AP104" s="248">
        <f t="shared" si="21"/>
        <v>6.0763946300765772</v>
      </c>
    </row>
    <row r="105" spans="1:42" x14ac:dyDescent="0.2">
      <c r="A105" s="70" t="s">
        <v>179</v>
      </c>
      <c r="B105" s="70" t="s">
        <v>471</v>
      </c>
      <c r="C105" s="77">
        <v>77.520628442118095</v>
      </c>
      <c r="D105" s="77">
        <v>73.721546396105396</v>
      </c>
      <c r="E105" s="77">
        <v>75.443149067017899</v>
      </c>
      <c r="F105" s="77">
        <v>73.315777196462605</v>
      </c>
      <c r="G105" s="77">
        <v>70.416983765787705</v>
      </c>
      <c r="H105" s="77">
        <v>69.886656155012901</v>
      </c>
      <c r="I105" s="77">
        <v>69.369826031992702</v>
      </c>
      <c r="J105" s="77">
        <v>65.072272952400297</v>
      </c>
      <c r="K105" s="77">
        <v>64.289136220215596</v>
      </c>
      <c r="L105" s="77">
        <v>64.273682645822007</v>
      </c>
      <c r="M105" s="77">
        <v>60.450405532898898</v>
      </c>
      <c r="N105" s="77"/>
      <c r="O105" s="70" t="s">
        <v>179</v>
      </c>
      <c r="P105" s="70" t="s">
        <v>471</v>
      </c>
      <c r="Q105" s="77">
        <v>21667</v>
      </c>
      <c r="R105" s="77">
        <v>21949</v>
      </c>
      <c r="S105" s="77">
        <v>22259</v>
      </c>
      <c r="T105" s="77">
        <v>22296</v>
      </c>
      <c r="U105" s="77">
        <v>22534</v>
      </c>
      <c r="V105" s="77">
        <v>22672</v>
      </c>
      <c r="W105" s="77">
        <v>22994</v>
      </c>
      <c r="X105" s="77">
        <v>23119</v>
      </c>
      <c r="Y105" s="77">
        <v>23600</v>
      </c>
      <c r="Z105" s="77">
        <v>24167</v>
      </c>
      <c r="AA105" s="77">
        <v>24724</v>
      </c>
      <c r="AB105" s="77">
        <v>25396</v>
      </c>
      <c r="AD105" s="70" t="s">
        <v>179</v>
      </c>
      <c r="AE105" s="70" t="s">
        <v>471</v>
      </c>
      <c r="AF105" s="248">
        <f t="shared" si="20"/>
        <v>3.5778201154805966</v>
      </c>
      <c r="AG105" s="248">
        <f t="shared" si="11"/>
        <v>3.3587656110121369</v>
      </c>
      <c r="AH105" s="248">
        <f t="shared" si="12"/>
        <v>3.3893323629551149</v>
      </c>
      <c r="AI105" s="248">
        <f t="shared" si="13"/>
        <v>3.2882928416066828</v>
      </c>
      <c r="AJ105" s="248">
        <f t="shared" si="14"/>
        <v>3.1249216191438585</v>
      </c>
      <c r="AK105" s="248">
        <f t="shared" si="15"/>
        <v>3.082509534007273</v>
      </c>
      <c r="AL105" s="248">
        <f t="shared" si="16"/>
        <v>3.0168664013217668</v>
      </c>
      <c r="AM105" s="248">
        <f t="shared" si="17"/>
        <v>2.8146664194991264</v>
      </c>
      <c r="AN105" s="248">
        <f t="shared" si="18"/>
        <v>2.724115941534559</v>
      </c>
      <c r="AO105" s="248">
        <f t="shared" si="19"/>
        <v>2.6595639775653579</v>
      </c>
      <c r="AP105" s="248">
        <f t="shared" si="21"/>
        <v>2.445009122023091</v>
      </c>
    </row>
    <row r="106" spans="1:42" x14ac:dyDescent="0.2">
      <c r="A106" s="70" t="s">
        <v>180</v>
      </c>
      <c r="B106" s="70" t="s">
        <v>472</v>
      </c>
      <c r="C106" s="77">
        <v>79.777770126353403</v>
      </c>
      <c r="D106" s="77">
        <v>76.415799582880197</v>
      </c>
      <c r="E106" s="77">
        <v>81.021531453030605</v>
      </c>
      <c r="F106" s="77">
        <v>82.754612899192594</v>
      </c>
      <c r="G106" s="77">
        <v>70.922831966001397</v>
      </c>
      <c r="H106" s="77">
        <v>68.665923946342801</v>
      </c>
      <c r="I106" s="77">
        <v>87.275252950051396</v>
      </c>
      <c r="J106" s="77">
        <v>73.009615309076096</v>
      </c>
      <c r="K106" s="77">
        <v>63.199751050627299</v>
      </c>
      <c r="L106" s="77">
        <v>59.924740503255101</v>
      </c>
      <c r="M106" s="77">
        <v>59.336527332517697</v>
      </c>
      <c r="N106" s="77"/>
      <c r="O106" s="70" t="s">
        <v>180</v>
      </c>
      <c r="P106" s="70" t="s">
        <v>472</v>
      </c>
      <c r="Q106" s="77">
        <v>16230</v>
      </c>
      <c r="R106" s="77">
        <v>16509</v>
      </c>
      <c r="S106" s="77">
        <v>16701</v>
      </c>
      <c r="T106" s="77">
        <v>16843</v>
      </c>
      <c r="U106" s="77">
        <v>17011</v>
      </c>
      <c r="V106" s="77">
        <v>17114</v>
      </c>
      <c r="W106" s="77">
        <v>17211</v>
      </c>
      <c r="X106" s="77">
        <v>17430</v>
      </c>
      <c r="Y106" s="77">
        <v>17646</v>
      </c>
      <c r="Z106" s="77">
        <v>18073</v>
      </c>
      <c r="AA106" s="77">
        <v>18360</v>
      </c>
      <c r="AB106" s="77">
        <v>19112</v>
      </c>
      <c r="AD106" s="70" t="s">
        <v>180</v>
      </c>
      <c r="AE106" s="70" t="s">
        <v>472</v>
      </c>
      <c r="AF106" s="248">
        <f t="shared" si="20"/>
        <v>4.915451024421035</v>
      </c>
      <c r="AG106" s="248">
        <f t="shared" si="11"/>
        <v>4.6287358157901872</v>
      </c>
      <c r="AH106" s="248">
        <f t="shared" si="12"/>
        <v>4.8512982128633375</v>
      </c>
      <c r="AI106" s="248">
        <f t="shared" si="13"/>
        <v>4.9132941221393214</v>
      </c>
      <c r="AJ106" s="248">
        <f t="shared" si="14"/>
        <v>4.169233552760061</v>
      </c>
      <c r="AK106" s="248">
        <f t="shared" si="15"/>
        <v>4.0122662116596235</v>
      </c>
      <c r="AL106" s="248">
        <f t="shared" si="16"/>
        <v>5.0708995961914702</v>
      </c>
      <c r="AM106" s="248">
        <f t="shared" si="17"/>
        <v>4.1887329494593279</v>
      </c>
      <c r="AN106" s="248">
        <f t="shared" si="18"/>
        <v>3.5815341182493086</v>
      </c>
      <c r="AO106" s="248">
        <f t="shared" si="19"/>
        <v>3.3157052234413271</v>
      </c>
      <c r="AP106" s="248">
        <f t="shared" si="21"/>
        <v>3.2318370006817916</v>
      </c>
    </row>
    <row r="107" spans="1:42" x14ac:dyDescent="0.2">
      <c r="A107" s="70" t="s">
        <v>181</v>
      </c>
      <c r="B107" s="70" t="s">
        <v>473</v>
      </c>
      <c r="C107" s="77">
        <v>101.11909898066099</v>
      </c>
      <c r="D107" s="77">
        <v>99.823858701096796</v>
      </c>
      <c r="E107" s="77">
        <v>98.879273584486299</v>
      </c>
      <c r="F107" s="77">
        <v>95.033289511705206</v>
      </c>
      <c r="G107" s="77">
        <v>88.365850268564003</v>
      </c>
      <c r="H107" s="77">
        <v>86.346955996563807</v>
      </c>
      <c r="I107" s="77">
        <v>85.369360621558698</v>
      </c>
      <c r="J107" s="77">
        <v>82.749368800551807</v>
      </c>
      <c r="K107" s="77">
        <v>81.418568206151207</v>
      </c>
      <c r="L107" s="77">
        <v>80.192389486059298</v>
      </c>
      <c r="M107" s="77">
        <v>76.486296997663601</v>
      </c>
      <c r="N107" s="77"/>
      <c r="O107" s="70" t="s">
        <v>181</v>
      </c>
      <c r="P107" s="70" t="s">
        <v>473</v>
      </c>
      <c r="Q107" s="77">
        <v>32843</v>
      </c>
      <c r="R107" s="77">
        <v>33162</v>
      </c>
      <c r="S107" s="77">
        <v>33303</v>
      </c>
      <c r="T107" s="77">
        <v>33510</v>
      </c>
      <c r="U107" s="77">
        <v>33615</v>
      </c>
      <c r="V107" s="77">
        <v>33807</v>
      </c>
      <c r="W107" s="77">
        <v>34110</v>
      </c>
      <c r="X107" s="77">
        <v>34667</v>
      </c>
      <c r="Y107" s="77">
        <v>35257</v>
      </c>
      <c r="Z107" s="77">
        <v>35790</v>
      </c>
      <c r="AA107" s="77">
        <v>36499</v>
      </c>
      <c r="AB107" s="77">
        <v>36628</v>
      </c>
      <c r="AD107" s="70" t="s">
        <v>181</v>
      </c>
      <c r="AE107" s="70" t="s">
        <v>473</v>
      </c>
      <c r="AF107" s="248">
        <f t="shared" si="20"/>
        <v>3.0788630448089696</v>
      </c>
      <c r="AG107" s="248">
        <f t="shared" si="11"/>
        <v>3.0101881280108795</v>
      </c>
      <c r="AH107" s="248">
        <f t="shared" si="12"/>
        <v>2.9690800703986517</v>
      </c>
      <c r="AI107" s="248">
        <f t="shared" si="13"/>
        <v>2.8359680546614507</v>
      </c>
      <c r="AJ107" s="248">
        <f t="shared" si="14"/>
        <v>2.6287624652257624</v>
      </c>
      <c r="AK107" s="248">
        <f t="shared" si="15"/>
        <v>2.5541147098696659</v>
      </c>
      <c r="AL107" s="248">
        <f t="shared" si="16"/>
        <v>2.5027663624027761</v>
      </c>
      <c r="AM107" s="248">
        <f t="shared" si="17"/>
        <v>2.3869780713806157</v>
      </c>
      <c r="AN107" s="248">
        <f t="shared" si="18"/>
        <v>2.3092880337564514</v>
      </c>
      <c r="AO107" s="248">
        <f t="shared" si="19"/>
        <v>2.2406367556876026</v>
      </c>
      <c r="AP107" s="248">
        <f t="shared" si="21"/>
        <v>2.0955723991798019</v>
      </c>
    </row>
    <row r="108" spans="1:42" x14ac:dyDescent="0.2">
      <c r="A108" s="70" t="s">
        <v>182</v>
      </c>
      <c r="B108" s="70" t="s">
        <v>474</v>
      </c>
      <c r="C108" s="77">
        <v>91.292473076287806</v>
      </c>
      <c r="D108" s="77">
        <v>86.000577012666795</v>
      </c>
      <c r="E108" s="77">
        <v>88.652909986734301</v>
      </c>
      <c r="F108" s="77">
        <v>87.039870306073198</v>
      </c>
      <c r="G108" s="77">
        <v>78.337637212765301</v>
      </c>
      <c r="H108" s="77">
        <v>74.749247507620396</v>
      </c>
      <c r="I108" s="77">
        <v>72.136737028598404</v>
      </c>
      <c r="J108" s="77">
        <v>70.620887682648501</v>
      </c>
      <c r="K108" s="77">
        <v>73.936254948871394</v>
      </c>
      <c r="L108" s="77">
        <v>68.827897812397495</v>
      </c>
      <c r="M108" s="77">
        <v>64.013784373286896</v>
      </c>
      <c r="N108" s="77"/>
      <c r="O108" s="70" t="s">
        <v>182</v>
      </c>
      <c r="P108" s="70" t="s">
        <v>474</v>
      </c>
      <c r="Q108" s="77">
        <v>13662</v>
      </c>
      <c r="R108" s="77">
        <v>13526</v>
      </c>
      <c r="S108" s="77">
        <v>13590</v>
      </c>
      <c r="T108" s="77">
        <v>13603</v>
      </c>
      <c r="U108" s="77">
        <v>13620</v>
      </c>
      <c r="V108" s="77">
        <v>13687</v>
      </c>
      <c r="W108" s="77">
        <v>13864</v>
      </c>
      <c r="X108" s="77">
        <v>14102</v>
      </c>
      <c r="Y108" s="77">
        <v>14406</v>
      </c>
      <c r="Z108" s="77">
        <v>14715</v>
      </c>
      <c r="AA108" s="77">
        <v>14915</v>
      </c>
      <c r="AB108" s="77">
        <v>15007</v>
      </c>
      <c r="AD108" s="70" t="s">
        <v>182</v>
      </c>
      <c r="AE108" s="70" t="s">
        <v>474</v>
      </c>
      <c r="AF108" s="248">
        <f t="shared" si="20"/>
        <v>6.6822187876070709</v>
      </c>
      <c r="AG108" s="248">
        <f t="shared" si="11"/>
        <v>6.3581677519345554</v>
      </c>
      <c r="AH108" s="248">
        <f t="shared" si="12"/>
        <v>6.5233929350062034</v>
      </c>
      <c r="AI108" s="248">
        <f t="shared" si="13"/>
        <v>6.3985790124291109</v>
      </c>
      <c r="AJ108" s="248">
        <f t="shared" si="14"/>
        <v>5.7516620567375405</v>
      </c>
      <c r="AK108" s="248">
        <f t="shared" si="15"/>
        <v>5.4613317387024471</v>
      </c>
      <c r="AL108" s="248">
        <f t="shared" si="16"/>
        <v>5.2031691451672248</v>
      </c>
      <c r="AM108" s="248">
        <f t="shared" si="17"/>
        <v>5.0078632592999934</v>
      </c>
      <c r="AN108" s="248">
        <f t="shared" si="18"/>
        <v>5.1323236810267527</v>
      </c>
      <c r="AO108" s="248">
        <f t="shared" si="19"/>
        <v>4.6773970650626913</v>
      </c>
      <c r="AP108" s="248">
        <f t="shared" si="21"/>
        <v>4.2919064279776666</v>
      </c>
    </row>
    <row r="109" spans="1:42" x14ac:dyDescent="0.2">
      <c r="A109" s="70" t="s">
        <v>183</v>
      </c>
      <c r="B109" s="70" t="s">
        <v>475</v>
      </c>
      <c r="C109" s="77">
        <v>57.594565622375697</v>
      </c>
      <c r="D109" s="77">
        <v>54.294183534298398</v>
      </c>
      <c r="E109" s="77">
        <v>56.251621379216203</v>
      </c>
      <c r="F109" s="77">
        <v>53.841414002476299</v>
      </c>
      <c r="G109" s="77">
        <v>49.000811058464798</v>
      </c>
      <c r="H109" s="77">
        <v>46.566680375026799</v>
      </c>
      <c r="I109" s="77">
        <v>45.4256249999045</v>
      </c>
      <c r="J109" s="77">
        <v>43.8025943819285</v>
      </c>
      <c r="K109" s="77">
        <v>42.195217955062198</v>
      </c>
      <c r="L109" s="77">
        <v>44.191709387429398</v>
      </c>
      <c r="M109" s="77">
        <v>41.038476823766302</v>
      </c>
      <c r="N109" s="77"/>
      <c r="O109" s="70" t="s">
        <v>183</v>
      </c>
      <c r="P109" s="70" t="s">
        <v>475</v>
      </c>
      <c r="Q109" s="77">
        <v>9592</v>
      </c>
      <c r="R109" s="77">
        <v>9639</v>
      </c>
      <c r="S109" s="77">
        <v>9631</v>
      </c>
      <c r="T109" s="77">
        <v>9663</v>
      </c>
      <c r="U109" s="77">
        <v>9655</v>
      </c>
      <c r="V109" s="77">
        <v>9653</v>
      </c>
      <c r="W109" s="77">
        <v>9733</v>
      </c>
      <c r="X109" s="77">
        <v>9831</v>
      </c>
      <c r="Y109" s="77">
        <v>9958</v>
      </c>
      <c r="Z109" s="77">
        <v>10047</v>
      </c>
      <c r="AA109" s="77">
        <v>10174</v>
      </c>
      <c r="AB109" s="77">
        <v>10280</v>
      </c>
      <c r="AD109" s="70" t="s">
        <v>183</v>
      </c>
      <c r="AE109" s="70" t="s">
        <v>475</v>
      </c>
      <c r="AF109" s="248">
        <f t="shared" si="20"/>
        <v>6.0044376170116447</v>
      </c>
      <c r="AG109" s="248">
        <f t="shared" si="11"/>
        <v>5.6327610264859835</v>
      </c>
      <c r="AH109" s="248">
        <f t="shared" si="12"/>
        <v>5.8406833536721212</v>
      </c>
      <c r="AI109" s="248">
        <f t="shared" si="13"/>
        <v>5.5719149335068092</v>
      </c>
      <c r="AJ109" s="248">
        <f t="shared" si="14"/>
        <v>5.0751746306022572</v>
      </c>
      <c r="AK109" s="248">
        <f t="shared" si="15"/>
        <v>4.8240630244511342</v>
      </c>
      <c r="AL109" s="248">
        <f t="shared" si="16"/>
        <v>4.6671761019114868</v>
      </c>
      <c r="AM109" s="248">
        <f t="shared" si="17"/>
        <v>4.4555583747257144</v>
      </c>
      <c r="AN109" s="248">
        <f t="shared" si="18"/>
        <v>4.237318533346274</v>
      </c>
      <c r="AO109" s="248">
        <f t="shared" si="19"/>
        <v>4.398497998151627</v>
      </c>
      <c r="AP109" s="248">
        <f t="shared" si="21"/>
        <v>4.0336619641995579</v>
      </c>
    </row>
    <row r="110" spans="1:42" x14ac:dyDescent="0.2">
      <c r="A110" s="70" t="s">
        <v>184</v>
      </c>
      <c r="B110" s="70" t="s">
        <v>476</v>
      </c>
      <c r="C110" s="77">
        <v>100.44954251647</v>
      </c>
      <c r="D110" s="77">
        <v>111.029381482331</v>
      </c>
      <c r="E110" s="77">
        <v>130.136411480649</v>
      </c>
      <c r="F110" s="77">
        <v>121.965964969358</v>
      </c>
      <c r="G110" s="77">
        <v>122.408760688545</v>
      </c>
      <c r="H110" s="77">
        <v>106.393984483903</v>
      </c>
      <c r="I110" s="77">
        <v>98.993794005949198</v>
      </c>
      <c r="J110" s="77">
        <v>91.115635313581805</v>
      </c>
      <c r="K110" s="77">
        <v>95.585637511762201</v>
      </c>
      <c r="L110" s="77">
        <v>81.843292835055706</v>
      </c>
      <c r="M110" s="77">
        <v>80.909101749809494</v>
      </c>
      <c r="N110" s="77"/>
      <c r="O110" s="70" t="s">
        <v>184</v>
      </c>
      <c r="P110" s="70" t="s">
        <v>476</v>
      </c>
      <c r="Q110" s="77">
        <v>14613</v>
      </c>
      <c r="R110" s="77">
        <v>14813</v>
      </c>
      <c r="S110" s="77">
        <v>14841</v>
      </c>
      <c r="T110" s="77">
        <v>14851</v>
      </c>
      <c r="U110" s="77">
        <v>14866</v>
      </c>
      <c r="V110" s="77">
        <v>14801</v>
      </c>
      <c r="W110" s="77">
        <v>14894</v>
      </c>
      <c r="X110" s="77">
        <v>14962</v>
      </c>
      <c r="Y110" s="77">
        <v>15202</v>
      </c>
      <c r="Z110" s="77">
        <v>15429</v>
      </c>
      <c r="AA110" s="77">
        <v>15501</v>
      </c>
      <c r="AB110" s="77">
        <v>15715</v>
      </c>
      <c r="AD110" s="70" t="s">
        <v>184</v>
      </c>
      <c r="AE110" s="70" t="s">
        <v>476</v>
      </c>
      <c r="AF110" s="248">
        <f t="shared" si="20"/>
        <v>6.8739849802552522</v>
      </c>
      <c r="AG110" s="248">
        <f t="shared" si="11"/>
        <v>7.495401436733343</v>
      </c>
      <c r="AH110" s="248">
        <f t="shared" si="12"/>
        <v>8.7687090816420046</v>
      </c>
      <c r="AI110" s="248">
        <f t="shared" si="13"/>
        <v>8.2126432542830781</v>
      </c>
      <c r="AJ110" s="248">
        <f t="shared" si="14"/>
        <v>8.2341423845382078</v>
      </c>
      <c r="AK110" s="248">
        <f t="shared" si="15"/>
        <v>7.1882970396529284</v>
      </c>
      <c r="AL110" s="248">
        <f t="shared" si="16"/>
        <v>6.6465552575499665</v>
      </c>
      <c r="AM110" s="248">
        <f t="shared" si="17"/>
        <v>6.0898031889842139</v>
      </c>
      <c r="AN110" s="248">
        <f t="shared" si="18"/>
        <v>6.2877014545298113</v>
      </c>
      <c r="AO110" s="248">
        <f t="shared" si="19"/>
        <v>5.3045105214243113</v>
      </c>
      <c r="AP110" s="248">
        <f t="shared" si="21"/>
        <v>5.2196052996457967</v>
      </c>
    </row>
    <row r="111" spans="1:42" x14ac:dyDescent="0.2">
      <c r="A111" s="70" t="s">
        <v>185</v>
      </c>
      <c r="B111" s="70" t="s">
        <v>477</v>
      </c>
      <c r="C111" s="77">
        <v>96.282906454853801</v>
      </c>
      <c r="D111" s="77">
        <v>92.983980992433303</v>
      </c>
      <c r="E111" s="77">
        <v>94.892395894353896</v>
      </c>
      <c r="F111" s="77">
        <v>90.516526853018803</v>
      </c>
      <c r="G111" s="77">
        <v>84.531354841336395</v>
      </c>
      <c r="H111" s="77">
        <v>82.939570278249803</v>
      </c>
      <c r="I111" s="77">
        <v>81.963385055711299</v>
      </c>
      <c r="J111" s="77">
        <v>80.986413533258897</v>
      </c>
      <c r="K111" s="77">
        <v>77.499642926378598</v>
      </c>
      <c r="L111" s="77">
        <v>76.024199513910602</v>
      </c>
      <c r="M111" s="77">
        <v>72.393882715555193</v>
      </c>
      <c r="N111" s="77"/>
      <c r="O111" s="70" t="s">
        <v>185</v>
      </c>
      <c r="P111" s="70" t="s">
        <v>477</v>
      </c>
      <c r="Q111" s="77">
        <v>28255</v>
      </c>
      <c r="R111" s="77">
        <v>28638</v>
      </c>
      <c r="S111" s="77">
        <v>29013</v>
      </c>
      <c r="T111" s="77">
        <v>29261</v>
      </c>
      <c r="U111" s="77">
        <v>29427</v>
      </c>
      <c r="V111" s="77">
        <v>29600</v>
      </c>
      <c r="W111" s="77">
        <v>29808</v>
      </c>
      <c r="X111" s="77">
        <v>30104</v>
      </c>
      <c r="Y111" s="77">
        <v>30532</v>
      </c>
      <c r="Z111" s="77">
        <v>30959</v>
      </c>
      <c r="AA111" s="77">
        <v>31491</v>
      </c>
      <c r="AB111" s="77">
        <v>31705</v>
      </c>
      <c r="AD111" s="70" t="s">
        <v>185</v>
      </c>
      <c r="AE111" s="70" t="s">
        <v>477</v>
      </c>
      <c r="AF111" s="248">
        <f t="shared" si="20"/>
        <v>3.4076413539144861</v>
      </c>
      <c r="AG111" s="248">
        <f t="shared" si="11"/>
        <v>3.2468741180401324</v>
      </c>
      <c r="AH111" s="248">
        <f t="shared" si="12"/>
        <v>3.2706854132407503</v>
      </c>
      <c r="AI111" s="248">
        <f t="shared" si="13"/>
        <v>3.0934187776569089</v>
      </c>
      <c r="AJ111" s="248">
        <f t="shared" si="14"/>
        <v>2.8725780691656095</v>
      </c>
      <c r="AK111" s="248">
        <f t="shared" si="15"/>
        <v>2.8020125094003312</v>
      </c>
      <c r="AL111" s="248">
        <f t="shared" si="16"/>
        <v>2.7497109854975612</v>
      </c>
      <c r="AM111" s="248">
        <f t="shared" si="17"/>
        <v>2.6902210182453792</v>
      </c>
      <c r="AN111" s="248">
        <f t="shared" si="18"/>
        <v>2.5383087556130812</v>
      </c>
      <c r="AO111" s="248">
        <f t="shared" si="19"/>
        <v>2.4556413163833004</v>
      </c>
      <c r="AP111" s="248">
        <f t="shared" si="21"/>
        <v>2.2988753204266361</v>
      </c>
    </row>
    <row r="112" spans="1:42" x14ac:dyDescent="0.2">
      <c r="A112" s="70" t="s">
        <v>186</v>
      </c>
      <c r="B112" s="70" t="s">
        <v>478</v>
      </c>
      <c r="C112" s="77">
        <v>60.751993557545497</v>
      </c>
      <c r="D112" s="77">
        <v>60.527240746446502</v>
      </c>
      <c r="E112" s="77">
        <v>61.518530744634297</v>
      </c>
      <c r="F112" s="77">
        <v>59.371797159499998</v>
      </c>
      <c r="G112" s="77">
        <v>55.573656346797797</v>
      </c>
      <c r="H112" s="77">
        <v>53.761271734471798</v>
      </c>
      <c r="I112" s="77">
        <v>53.430517428586903</v>
      </c>
      <c r="J112" s="77">
        <v>55.981775765814703</v>
      </c>
      <c r="K112" s="77">
        <v>53.880878088586201</v>
      </c>
      <c r="L112" s="77">
        <v>53.467647998735998</v>
      </c>
      <c r="M112" s="77">
        <v>51.433816406694</v>
      </c>
      <c r="N112" s="77"/>
      <c r="O112" s="70" t="s">
        <v>186</v>
      </c>
      <c r="P112" s="70" t="s">
        <v>478</v>
      </c>
      <c r="Q112" s="77">
        <v>20449</v>
      </c>
      <c r="R112" s="77">
        <v>21065</v>
      </c>
      <c r="S112" s="77">
        <v>21559</v>
      </c>
      <c r="T112" s="77">
        <v>22017</v>
      </c>
      <c r="U112" s="77">
        <v>22298</v>
      </c>
      <c r="V112" s="77">
        <v>22496</v>
      </c>
      <c r="W112" s="77">
        <v>22946</v>
      </c>
      <c r="X112" s="77">
        <v>23324</v>
      </c>
      <c r="Y112" s="77">
        <v>23887</v>
      </c>
      <c r="Z112" s="77">
        <v>24264</v>
      </c>
      <c r="AA112" s="77">
        <v>24763</v>
      </c>
      <c r="AB112" s="77">
        <v>24834</v>
      </c>
      <c r="AD112" s="70" t="s">
        <v>186</v>
      </c>
      <c r="AE112" s="70" t="s">
        <v>478</v>
      </c>
      <c r="AF112" s="248">
        <f t="shared" si="20"/>
        <v>2.9709029076016185</v>
      </c>
      <c r="AG112" s="248">
        <f t="shared" si="11"/>
        <v>2.8733558389008547</v>
      </c>
      <c r="AH112" s="248">
        <f t="shared" si="12"/>
        <v>2.8534964861373115</v>
      </c>
      <c r="AI112" s="248">
        <f t="shared" si="13"/>
        <v>2.6966342898442113</v>
      </c>
      <c r="AJ112" s="248">
        <f t="shared" si="14"/>
        <v>2.4923157389361288</v>
      </c>
      <c r="AK112" s="248">
        <f t="shared" si="15"/>
        <v>2.3898147108140022</v>
      </c>
      <c r="AL112" s="248">
        <f t="shared" si="16"/>
        <v>2.3285329655969189</v>
      </c>
      <c r="AM112" s="248">
        <f t="shared" si="17"/>
        <v>2.4001790330052608</v>
      </c>
      <c r="AN112" s="248">
        <f t="shared" si="18"/>
        <v>2.2556569719339472</v>
      </c>
      <c r="AO112" s="248">
        <f t="shared" si="19"/>
        <v>2.2035792943758654</v>
      </c>
      <c r="AP112" s="248">
        <f t="shared" si="21"/>
        <v>2.0770430241365747</v>
      </c>
    </row>
    <row r="113" spans="1:42" x14ac:dyDescent="0.2">
      <c r="A113" s="70" t="s">
        <v>187</v>
      </c>
      <c r="B113" s="70" t="s">
        <v>479</v>
      </c>
      <c r="C113" s="77">
        <v>93.377067281339805</v>
      </c>
      <c r="D113" s="77">
        <v>90.050824049981401</v>
      </c>
      <c r="E113" s="77">
        <v>90.484540520475093</v>
      </c>
      <c r="F113" s="77">
        <v>87.352670443992693</v>
      </c>
      <c r="G113" s="77">
        <v>82.335690852535507</v>
      </c>
      <c r="H113" s="77">
        <v>127.96247602296199</v>
      </c>
      <c r="I113" s="77">
        <v>129.56795433604799</v>
      </c>
      <c r="J113" s="77">
        <v>144.415249584235</v>
      </c>
      <c r="K113" s="77">
        <v>132.591296393074</v>
      </c>
      <c r="L113" s="77">
        <v>78.151734362621895</v>
      </c>
      <c r="M113" s="77">
        <v>76.496833600237295</v>
      </c>
      <c r="N113" s="77"/>
      <c r="O113" s="70" t="s">
        <v>187</v>
      </c>
      <c r="P113" s="70" t="s">
        <v>479</v>
      </c>
      <c r="Q113" s="77">
        <v>19390</v>
      </c>
      <c r="R113" s="77">
        <v>19625</v>
      </c>
      <c r="S113" s="77">
        <v>19822</v>
      </c>
      <c r="T113" s="77">
        <v>19805</v>
      </c>
      <c r="U113" s="77">
        <v>19971</v>
      </c>
      <c r="V113" s="77">
        <v>20067</v>
      </c>
      <c r="W113" s="77">
        <v>20248</v>
      </c>
      <c r="X113" s="77">
        <v>20462</v>
      </c>
      <c r="Y113" s="77">
        <v>20771</v>
      </c>
      <c r="Z113" s="77">
        <v>21074</v>
      </c>
      <c r="AA113" s="77">
        <v>21576</v>
      </c>
      <c r="AB113" s="77">
        <v>22229</v>
      </c>
      <c r="AD113" s="70" t="s">
        <v>187</v>
      </c>
      <c r="AE113" s="70" t="s">
        <v>479</v>
      </c>
      <c r="AF113" s="248">
        <f t="shared" si="20"/>
        <v>4.8157332275059215</v>
      </c>
      <c r="AG113" s="248">
        <f t="shared" si="11"/>
        <v>4.5885770216551034</v>
      </c>
      <c r="AH113" s="248">
        <f t="shared" si="12"/>
        <v>4.5648542286588185</v>
      </c>
      <c r="AI113" s="248">
        <f t="shared" si="13"/>
        <v>4.4106372352432563</v>
      </c>
      <c r="AJ113" s="248">
        <f t="shared" si="14"/>
        <v>4.122762548321842</v>
      </c>
      <c r="AK113" s="248">
        <f t="shared" si="15"/>
        <v>6.3767616496218666</v>
      </c>
      <c r="AL113" s="248">
        <f t="shared" si="16"/>
        <v>6.3990495029656254</v>
      </c>
      <c r="AM113" s="248">
        <f t="shared" si="17"/>
        <v>7.0577289406819954</v>
      </c>
      <c r="AN113" s="248">
        <f t="shared" si="18"/>
        <v>6.3834816038262003</v>
      </c>
      <c r="AO113" s="248">
        <f t="shared" si="19"/>
        <v>3.7084433122625935</v>
      </c>
      <c r="AP113" s="248">
        <f t="shared" si="21"/>
        <v>3.5454594735000602</v>
      </c>
    </row>
    <row r="114" spans="1:42" x14ac:dyDescent="0.2">
      <c r="A114" s="70" t="s">
        <v>188</v>
      </c>
      <c r="B114" s="70" t="s">
        <v>480</v>
      </c>
      <c r="C114" s="77">
        <v>91.6590712190375</v>
      </c>
      <c r="D114" s="77">
        <v>89.089547634445907</v>
      </c>
      <c r="E114" s="77">
        <v>102.765760225051</v>
      </c>
      <c r="F114" s="77">
        <v>107.55795919174901</v>
      </c>
      <c r="G114" s="77">
        <v>91.989215874455795</v>
      </c>
      <c r="H114" s="77">
        <v>90.176587706215003</v>
      </c>
      <c r="I114" s="77">
        <v>89.549623430132002</v>
      </c>
      <c r="J114" s="77">
        <v>75.674685508344595</v>
      </c>
      <c r="K114" s="77">
        <v>73.434574450705696</v>
      </c>
      <c r="L114" s="77">
        <v>75.036711921291797</v>
      </c>
      <c r="M114" s="77">
        <v>70.982558667606497</v>
      </c>
      <c r="N114" s="77"/>
      <c r="O114" s="70" t="s">
        <v>188</v>
      </c>
      <c r="P114" s="70" t="s">
        <v>480</v>
      </c>
      <c r="Q114" s="77">
        <v>14784</v>
      </c>
      <c r="R114" s="77">
        <v>14867</v>
      </c>
      <c r="S114" s="77">
        <v>14981</v>
      </c>
      <c r="T114" s="77">
        <v>14946</v>
      </c>
      <c r="U114" s="77">
        <v>14955</v>
      </c>
      <c r="V114" s="77">
        <v>15025</v>
      </c>
      <c r="W114" s="77">
        <v>15167</v>
      </c>
      <c r="X114" s="77">
        <v>15149</v>
      </c>
      <c r="Y114" s="77">
        <v>15408</v>
      </c>
      <c r="Z114" s="77">
        <v>15642</v>
      </c>
      <c r="AA114" s="77">
        <v>15759</v>
      </c>
      <c r="AB114" s="77">
        <v>15889</v>
      </c>
      <c r="AD114" s="70" t="s">
        <v>188</v>
      </c>
      <c r="AE114" s="70" t="s">
        <v>480</v>
      </c>
      <c r="AF114" s="248">
        <f t="shared" si="20"/>
        <v>6.1998830640582732</v>
      </c>
      <c r="AG114" s="248">
        <f t="shared" si="11"/>
        <v>5.9924361091306855</v>
      </c>
      <c r="AH114" s="248">
        <f t="shared" si="12"/>
        <v>6.8597396852714105</v>
      </c>
      <c r="AI114" s="248">
        <f t="shared" si="13"/>
        <v>7.1964377888230295</v>
      </c>
      <c r="AJ114" s="248">
        <f t="shared" si="14"/>
        <v>6.151067594413627</v>
      </c>
      <c r="AK114" s="248">
        <f t="shared" si="15"/>
        <v>6.0017695644735438</v>
      </c>
      <c r="AL114" s="248">
        <f t="shared" si="16"/>
        <v>5.9042410120743725</v>
      </c>
      <c r="AM114" s="248">
        <f t="shared" si="17"/>
        <v>4.9953584730572711</v>
      </c>
      <c r="AN114" s="248">
        <f t="shared" si="18"/>
        <v>4.7660030147135055</v>
      </c>
      <c r="AO114" s="248">
        <f t="shared" si="19"/>
        <v>4.7971302852123641</v>
      </c>
      <c r="AP114" s="248">
        <f t="shared" si="21"/>
        <v>4.5042552616033058</v>
      </c>
    </row>
    <row r="115" spans="1:42" x14ac:dyDescent="0.2">
      <c r="A115" s="70" t="s">
        <v>189</v>
      </c>
      <c r="B115" s="70" t="s">
        <v>481</v>
      </c>
      <c r="C115" s="77">
        <v>162.63682121536101</v>
      </c>
      <c r="D115" s="77">
        <v>157.04301329765099</v>
      </c>
      <c r="E115" s="77">
        <v>158.692905125892</v>
      </c>
      <c r="F115" s="77">
        <v>156.880015021389</v>
      </c>
      <c r="G115" s="77">
        <v>152.30051624895401</v>
      </c>
      <c r="H115" s="77">
        <v>153.02274987787899</v>
      </c>
      <c r="I115" s="77">
        <v>152.019570508507</v>
      </c>
      <c r="J115" s="77">
        <v>153.17748251551799</v>
      </c>
      <c r="K115" s="77">
        <v>153.38043329009301</v>
      </c>
      <c r="L115" s="77">
        <v>153.17430903428701</v>
      </c>
      <c r="M115" s="77">
        <v>148.68889518514601</v>
      </c>
      <c r="N115" s="77"/>
      <c r="O115" s="70" t="s">
        <v>189</v>
      </c>
      <c r="P115" s="70" t="s">
        <v>481</v>
      </c>
      <c r="Q115" s="77">
        <v>18093</v>
      </c>
      <c r="R115" s="77">
        <v>18153</v>
      </c>
      <c r="S115" s="77">
        <v>18112</v>
      </c>
      <c r="T115" s="77">
        <v>18143</v>
      </c>
      <c r="U115" s="77">
        <v>18290</v>
      </c>
      <c r="V115" s="77">
        <v>18401</v>
      </c>
      <c r="W115" s="77">
        <v>18415</v>
      </c>
      <c r="X115" s="77">
        <v>18514</v>
      </c>
      <c r="Y115" s="77">
        <v>18742</v>
      </c>
      <c r="Z115" s="77">
        <v>19071</v>
      </c>
      <c r="AA115" s="77">
        <v>19153</v>
      </c>
      <c r="AB115" s="77">
        <v>19226</v>
      </c>
      <c r="AD115" s="70" t="s">
        <v>189</v>
      </c>
      <c r="AE115" s="70" t="s">
        <v>481</v>
      </c>
      <c r="AF115" s="248">
        <f t="shared" si="20"/>
        <v>8.9889361197900293</v>
      </c>
      <c r="AG115" s="248">
        <f t="shared" si="11"/>
        <v>8.651077689508675</v>
      </c>
      <c r="AH115" s="248">
        <f t="shared" si="12"/>
        <v>8.7617549208200085</v>
      </c>
      <c r="AI115" s="248">
        <f t="shared" si="13"/>
        <v>8.6468618762822569</v>
      </c>
      <c r="AJ115" s="248">
        <f t="shared" si="14"/>
        <v>8.3269828457601989</v>
      </c>
      <c r="AK115" s="248">
        <f t="shared" si="15"/>
        <v>8.3160018410890171</v>
      </c>
      <c r="AL115" s="248">
        <f t="shared" si="16"/>
        <v>8.2552033944342647</v>
      </c>
      <c r="AM115" s="248">
        <f t="shared" si="17"/>
        <v>8.2736028149248142</v>
      </c>
      <c r="AN115" s="248">
        <f t="shared" si="18"/>
        <v>8.1837815222544545</v>
      </c>
      <c r="AO115" s="248">
        <f t="shared" si="19"/>
        <v>8.0317921993753334</v>
      </c>
      <c r="AP115" s="248">
        <f t="shared" si="21"/>
        <v>7.7632169991722453</v>
      </c>
    </row>
    <row r="116" spans="1:42" x14ac:dyDescent="0.2">
      <c r="A116" s="70" t="s">
        <v>190</v>
      </c>
      <c r="B116" s="70" t="s">
        <v>482</v>
      </c>
      <c r="C116" s="77">
        <v>129.71705093905501</v>
      </c>
      <c r="D116" s="77">
        <v>125.948228359251</v>
      </c>
      <c r="E116" s="77">
        <v>129.100432454312</v>
      </c>
      <c r="F116" s="77">
        <v>124.271332025926</v>
      </c>
      <c r="G116" s="77">
        <v>117.834250984753</v>
      </c>
      <c r="H116" s="77">
        <v>116.35915961156201</v>
      </c>
      <c r="I116" s="77">
        <v>115.870083744474</v>
      </c>
      <c r="J116" s="77">
        <v>111.081226927808</v>
      </c>
      <c r="K116" s="77">
        <v>110.221242924156</v>
      </c>
      <c r="L116" s="77">
        <v>111.005415619575</v>
      </c>
      <c r="M116" s="77">
        <v>105.726744223195</v>
      </c>
      <c r="N116" s="77"/>
      <c r="O116" s="70" t="s">
        <v>190</v>
      </c>
      <c r="P116" s="70" t="s">
        <v>482</v>
      </c>
      <c r="Q116" s="77">
        <v>14757</v>
      </c>
      <c r="R116" s="77">
        <v>14762</v>
      </c>
      <c r="S116" s="77">
        <v>14840</v>
      </c>
      <c r="T116" s="77">
        <v>14901</v>
      </c>
      <c r="U116" s="77">
        <v>14958</v>
      </c>
      <c r="V116" s="77">
        <v>14917</v>
      </c>
      <c r="W116" s="77">
        <v>14927</v>
      </c>
      <c r="X116" s="77">
        <v>15020</v>
      </c>
      <c r="Y116" s="77">
        <v>15283</v>
      </c>
      <c r="Z116" s="77">
        <v>15552</v>
      </c>
      <c r="AA116" s="77">
        <v>15635</v>
      </c>
      <c r="AB116" s="77">
        <v>15631</v>
      </c>
      <c r="AD116" s="70" t="s">
        <v>190</v>
      </c>
      <c r="AE116" s="70" t="s">
        <v>482</v>
      </c>
      <c r="AF116" s="248">
        <f t="shared" si="20"/>
        <v>8.7902047122758695</v>
      </c>
      <c r="AG116" s="248">
        <f t="shared" si="11"/>
        <v>8.5319217151640032</v>
      </c>
      <c r="AH116" s="248">
        <f t="shared" si="12"/>
        <v>8.6994900575681946</v>
      </c>
      <c r="AI116" s="248">
        <f t="shared" si="13"/>
        <v>8.3397981360932825</v>
      </c>
      <c r="AJ116" s="248">
        <f t="shared" si="14"/>
        <v>7.8776742201332395</v>
      </c>
      <c r="AK116" s="248">
        <f t="shared" si="15"/>
        <v>7.8004397406691695</v>
      </c>
      <c r="AL116" s="248">
        <f t="shared" si="16"/>
        <v>7.7624495038838353</v>
      </c>
      <c r="AM116" s="248">
        <f t="shared" si="17"/>
        <v>7.3955543893347544</v>
      </c>
      <c r="AN116" s="248">
        <f t="shared" si="18"/>
        <v>7.21201615678571</v>
      </c>
      <c r="AO116" s="248">
        <f t="shared" si="19"/>
        <v>7.1376939055796687</v>
      </c>
      <c r="AP116" s="248">
        <f t="shared" si="21"/>
        <v>6.7621838326315959</v>
      </c>
    </row>
    <row r="117" spans="1:42" x14ac:dyDescent="0.2">
      <c r="A117" s="70" t="s">
        <v>191</v>
      </c>
      <c r="B117" s="70" t="s">
        <v>483</v>
      </c>
      <c r="C117" s="77">
        <v>75.528938032187895</v>
      </c>
      <c r="D117" s="77">
        <v>76.5903168971019</v>
      </c>
      <c r="E117" s="77">
        <v>78.705921474915996</v>
      </c>
      <c r="F117" s="77">
        <v>75.554789929262398</v>
      </c>
      <c r="G117" s="77">
        <v>69.016709217576903</v>
      </c>
      <c r="H117" s="77">
        <v>66.441356986878205</v>
      </c>
      <c r="I117" s="77">
        <v>66.765896085085899</v>
      </c>
      <c r="J117" s="77">
        <v>66.457425123770307</v>
      </c>
      <c r="K117" s="77">
        <v>64.860418035494206</v>
      </c>
      <c r="L117" s="77">
        <v>64.909044988336305</v>
      </c>
      <c r="M117" s="77">
        <v>63.173970760068897</v>
      </c>
      <c r="N117" s="77"/>
      <c r="O117" s="70" t="s">
        <v>191</v>
      </c>
      <c r="P117" s="70" t="s">
        <v>483</v>
      </c>
      <c r="Q117" s="77">
        <v>15039</v>
      </c>
      <c r="R117" s="77">
        <v>15261</v>
      </c>
      <c r="S117" s="77">
        <v>15460</v>
      </c>
      <c r="T117" s="77">
        <v>15492</v>
      </c>
      <c r="U117" s="77">
        <v>15526</v>
      </c>
      <c r="V117" s="77">
        <v>15637</v>
      </c>
      <c r="W117" s="77">
        <v>15770</v>
      </c>
      <c r="X117" s="77">
        <v>15970</v>
      </c>
      <c r="Y117" s="77">
        <v>16192</v>
      </c>
      <c r="Z117" s="77">
        <v>16478</v>
      </c>
      <c r="AA117" s="77">
        <v>16637</v>
      </c>
      <c r="AB117" s="77">
        <v>16713</v>
      </c>
      <c r="AD117" s="70" t="s">
        <v>191</v>
      </c>
      <c r="AE117" s="70" t="s">
        <v>483</v>
      </c>
      <c r="AF117" s="248">
        <f t="shared" si="20"/>
        <v>5.0222048029914159</v>
      </c>
      <c r="AG117" s="248">
        <f t="shared" si="11"/>
        <v>5.0186958192190492</v>
      </c>
      <c r="AH117" s="248">
        <f t="shared" si="12"/>
        <v>5.0909392933322124</v>
      </c>
      <c r="AI117" s="248">
        <f t="shared" si="13"/>
        <v>4.8770197475640584</v>
      </c>
      <c r="AJ117" s="248">
        <f t="shared" si="14"/>
        <v>4.4452343950519717</v>
      </c>
      <c r="AK117" s="248">
        <f t="shared" si="15"/>
        <v>4.2489836277341055</v>
      </c>
      <c r="AL117" s="248">
        <f t="shared" si="16"/>
        <v>4.2337283503542107</v>
      </c>
      <c r="AM117" s="248">
        <f t="shared" si="17"/>
        <v>4.1613916796349599</v>
      </c>
      <c r="AN117" s="248">
        <f t="shared" si="18"/>
        <v>4.0057076355912926</v>
      </c>
      <c r="AO117" s="248">
        <f t="shared" si="19"/>
        <v>3.9391336927015597</v>
      </c>
      <c r="AP117" s="248">
        <f t="shared" si="21"/>
        <v>3.7971972567210974</v>
      </c>
    </row>
    <row r="118" spans="1:42" x14ac:dyDescent="0.2">
      <c r="A118" s="70" t="s">
        <v>192</v>
      </c>
      <c r="B118" s="70" t="s">
        <v>484</v>
      </c>
      <c r="C118" s="77">
        <v>127.196920672961</v>
      </c>
      <c r="D118" s="77">
        <v>129.03983625084101</v>
      </c>
      <c r="E118" s="77">
        <v>126.094389642612</v>
      </c>
      <c r="F118" s="77">
        <v>124.882978137515</v>
      </c>
      <c r="G118" s="77">
        <v>126.884266691598</v>
      </c>
      <c r="H118" s="77">
        <v>126.572482185247</v>
      </c>
      <c r="I118" s="77">
        <v>132.255088957607</v>
      </c>
      <c r="J118" s="77">
        <v>129.839874729402</v>
      </c>
      <c r="K118" s="77">
        <v>127.65468102401</v>
      </c>
      <c r="L118" s="77">
        <v>132.906266429331</v>
      </c>
      <c r="M118" s="77">
        <v>128.464291372692</v>
      </c>
      <c r="N118" s="77"/>
      <c r="O118" s="70" t="s">
        <v>192</v>
      </c>
      <c r="P118" s="70" t="s">
        <v>484</v>
      </c>
      <c r="Q118" s="77">
        <v>12816</v>
      </c>
      <c r="R118" s="77">
        <v>12936</v>
      </c>
      <c r="S118" s="77">
        <v>12914</v>
      </c>
      <c r="T118" s="77">
        <v>12930</v>
      </c>
      <c r="U118" s="77">
        <v>12917</v>
      </c>
      <c r="V118" s="77">
        <v>12891</v>
      </c>
      <c r="W118" s="77">
        <v>13007</v>
      </c>
      <c r="X118" s="77">
        <v>13132</v>
      </c>
      <c r="Y118" s="77">
        <v>13330</v>
      </c>
      <c r="Z118" s="77">
        <v>13416</v>
      </c>
      <c r="AA118" s="77">
        <v>13557</v>
      </c>
      <c r="AB118" s="77">
        <v>13617</v>
      </c>
      <c r="AD118" s="70" t="s">
        <v>192</v>
      </c>
      <c r="AE118" s="70" t="s">
        <v>484</v>
      </c>
      <c r="AF118" s="248">
        <f t="shared" si="20"/>
        <v>9.9248533608739855</v>
      </c>
      <c r="AG118" s="248">
        <f t="shared" si="11"/>
        <v>9.9752501739982229</v>
      </c>
      <c r="AH118" s="248">
        <f t="shared" si="12"/>
        <v>9.7641621219306192</v>
      </c>
      <c r="AI118" s="248">
        <f t="shared" si="13"/>
        <v>9.6583896471395967</v>
      </c>
      <c r="AJ118" s="248">
        <f t="shared" si="14"/>
        <v>9.8230445685219472</v>
      </c>
      <c r="AK118" s="248">
        <f t="shared" si="15"/>
        <v>9.8186705597119683</v>
      </c>
      <c r="AL118" s="248">
        <f t="shared" si="16"/>
        <v>10.167993308034672</v>
      </c>
      <c r="AM118" s="248">
        <f t="shared" si="17"/>
        <v>9.8872886635243677</v>
      </c>
      <c r="AN118" s="248">
        <f t="shared" si="18"/>
        <v>9.5764952006009008</v>
      </c>
      <c r="AO118" s="248">
        <f t="shared" si="19"/>
        <v>9.9065493760682024</v>
      </c>
      <c r="AP118" s="248">
        <f t="shared" si="21"/>
        <v>9.4758642304855059</v>
      </c>
    </row>
    <row r="119" spans="1:42" x14ac:dyDescent="0.2">
      <c r="A119" s="70" t="s">
        <v>193</v>
      </c>
      <c r="B119" s="70" t="s">
        <v>485</v>
      </c>
      <c r="C119" s="77">
        <v>118.27299112984799</v>
      </c>
      <c r="D119" s="77">
        <v>107.98957916704801</v>
      </c>
      <c r="E119" s="77">
        <v>115.60680987908999</v>
      </c>
      <c r="F119" s="77">
        <v>110.907601835425</v>
      </c>
      <c r="G119" s="77">
        <v>95.915147458736101</v>
      </c>
      <c r="H119" s="77">
        <v>99.884710180715501</v>
      </c>
      <c r="I119" s="77">
        <v>86.853012129374505</v>
      </c>
      <c r="J119" s="77">
        <v>97.609288924083103</v>
      </c>
      <c r="K119" s="77">
        <v>110.599723793249</v>
      </c>
      <c r="L119" s="77">
        <v>109.75662940683701</v>
      </c>
      <c r="M119" s="77">
        <v>89.882390180872704</v>
      </c>
      <c r="N119" s="77"/>
      <c r="O119" s="70" t="s">
        <v>193</v>
      </c>
      <c r="P119" s="70" t="s">
        <v>485</v>
      </c>
      <c r="Q119" s="77">
        <v>12200</v>
      </c>
      <c r="R119" s="77">
        <v>12285</v>
      </c>
      <c r="S119" s="77">
        <v>12272</v>
      </c>
      <c r="T119" s="77">
        <v>12366</v>
      </c>
      <c r="U119" s="77">
        <v>12250</v>
      </c>
      <c r="V119" s="77">
        <v>12336</v>
      </c>
      <c r="W119" s="77">
        <v>12400</v>
      </c>
      <c r="X119" s="77">
        <v>12513</v>
      </c>
      <c r="Y119" s="77">
        <v>12625</v>
      </c>
      <c r="Z119" s="77">
        <v>12699</v>
      </c>
      <c r="AA119" s="77">
        <v>12876</v>
      </c>
      <c r="AB119" s="77">
        <v>12870</v>
      </c>
      <c r="AD119" s="70" t="s">
        <v>193</v>
      </c>
      <c r="AE119" s="70" t="s">
        <v>485</v>
      </c>
      <c r="AF119" s="248">
        <f t="shared" si="20"/>
        <v>9.6945074696596727</v>
      </c>
      <c r="AG119" s="248">
        <f t="shared" si="11"/>
        <v>8.7903605345582427</v>
      </c>
      <c r="AH119" s="248">
        <f t="shared" si="12"/>
        <v>9.4203723825855601</v>
      </c>
      <c r="AI119" s="248">
        <f t="shared" si="13"/>
        <v>8.9687531809336072</v>
      </c>
      <c r="AJ119" s="248">
        <f t="shared" si="14"/>
        <v>7.8298079558151921</v>
      </c>
      <c r="AK119" s="248">
        <f t="shared" si="15"/>
        <v>8.0970095801487911</v>
      </c>
      <c r="AL119" s="248">
        <f t="shared" si="16"/>
        <v>7.0042751717237506</v>
      </c>
      <c r="AM119" s="248">
        <f t="shared" si="17"/>
        <v>7.8006304582500681</v>
      </c>
      <c r="AN119" s="248">
        <f t="shared" si="18"/>
        <v>8.7603741618415043</v>
      </c>
      <c r="AO119" s="248">
        <f t="shared" si="19"/>
        <v>8.6429348300525248</v>
      </c>
      <c r="AP119" s="248">
        <f t="shared" si="21"/>
        <v>6.9806143352650443</v>
      </c>
    </row>
    <row r="120" spans="1:42" x14ac:dyDescent="0.2">
      <c r="A120" s="70" t="s">
        <v>194</v>
      </c>
      <c r="B120" s="70" t="s">
        <v>486</v>
      </c>
      <c r="C120" s="77">
        <v>58.891962495040502</v>
      </c>
      <c r="D120" s="77">
        <v>55.779848793386101</v>
      </c>
      <c r="E120" s="77">
        <v>56.948006545368898</v>
      </c>
      <c r="F120" s="77">
        <v>53.649948176928497</v>
      </c>
      <c r="G120" s="77">
        <v>50.211480040718698</v>
      </c>
      <c r="H120" s="77">
        <v>47.981522432744299</v>
      </c>
      <c r="I120" s="77">
        <v>46.9381180977783</v>
      </c>
      <c r="J120" s="77">
        <v>47.363565634966697</v>
      </c>
      <c r="K120" s="77">
        <v>46.411969064774603</v>
      </c>
      <c r="L120" s="77">
        <v>45.690239834437598</v>
      </c>
      <c r="M120" s="77">
        <v>44.543150972925602</v>
      </c>
      <c r="N120" s="77"/>
      <c r="O120" s="70" t="s">
        <v>194</v>
      </c>
      <c r="P120" s="70" t="s">
        <v>486</v>
      </c>
      <c r="Q120" s="77">
        <v>12648</v>
      </c>
      <c r="R120" s="77">
        <v>12656</v>
      </c>
      <c r="S120" s="77">
        <v>12724</v>
      </c>
      <c r="T120" s="77">
        <v>12699</v>
      </c>
      <c r="U120" s="77">
        <v>12637</v>
      </c>
      <c r="V120" s="77">
        <v>12713</v>
      </c>
      <c r="W120" s="77">
        <v>12828</v>
      </c>
      <c r="X120" s="77">
        <v>12954</v>
      </c>
      <c r="Y120" s="77">
        <v>13149</v>
      </c>
      <c r="Z120" s="77">
        <v>13182</v>
      </c>
      <c r="AA120" s="77">
        <v>13267</v>
      </c>
      <c r="AB120" s="77">
        <v>13208</v>
      </c>
      <c r="AD120" s="70" t="s">
        <v>194</v>
      </c>
      <c r="AE120" s="70" t="s">
        <v>486</v>
      </c>
      <c r="AF120" s="248">
        <f t="shared" si="20"/>
        <v>4.6562272687413433</v>
      </c>
      <c r="AG120" s="248">
        <f t="shared" si="11"/>
        <v>4.4073837542182446</v>
      </c>
      <c r="AH120" s="248">
        <f t="shared" si="12"/>
        <v>4.4756371066778442</v>
      </c>
      <c r="AI120" s="248">
        <f t="shared" si="13"/>
        <v>4.2247380247994721</v>
      </c>
      <c r="AJ120" s="248">
        <f t="shared" si="14"/>
        <v>3.9733702651514364</v>
      </c>
      <c r="AK120" s="248">
        <f t="shared" si="15"/>
        <v>3.7742092686812159</v>
      </c>
      <c r="AL120" s="248">
        <f t="shared" si="16"/>
        <v>3.6590363344074137</v>
      </c>
      <c r="AM120" s="248">
        <f t="shared" si="17"/>
        <v>3.6562888401240308</v>
      </c>
      <c r="AN120" s="248">
        <f t="shared" si="18"/>
        <v>3.5296957232317747</v>
      </c>
      <c r="AO120" s="248">
        <f t="shared" si="19"/>
        <v>3.4661083169805491</v>
      </c>
      <c r="AP120" s="248">
        <f t="shared" si="21"/>
        <v>3.357439584904319</v>
      </c>
    </row>
    <row r="121" spans="1:42" x14ac:dyDescent="0.2">
      <c r="A121" s="70" t="s">
        <v>195</v>
      </c>
      <c r="B121" s="70" t="s">
        <v>487</v>
      </c>
      <c r="C121" s="77">
        <v>95.482103794401496</v>
      </c>
      <c r="D121" s="77">
        <v>90.000560929556897</v>
      </c>
      <c r="E121" s="77">
        <v>104.19589266603499</v>
      </c>
      <c r="F121" s="77">
        <v>95.582775924138602</v>
      </c>
      <c r="G121" s="77">
        <v>91.287392714093102</v>
      </c>
      <c r="H121" s="77">
        <v>77.358261785195396</v>
      </c>
      <c r="I121" s="77">
        <v>71.041220128383998</v>
      </c>
      <c r="J121" s="77">
        <v>69.386823563920302</v>
      </c>
      <c r="K121" s="77">
        <v>66.728105982908204</v>
      </c>
      <c r="L121" s="77">
        <v>65.835526509709496</v>
      </c>
      <c r="M121" s="77">
        <v>70.566001986729304</v>
      </c>
      <c r="N121" s="77"/>
      <c r="O121" s="70" t="s">
        <v>195</v>
      </c>
      <c r="P121" s="70" t="s">
        <v>487</v>
      </c>
      <c r="Q121" s="77">
        <v>6972</v>
      </c>
      <c r="R121" s="77">
        <v>6983</v>
      </c>
      <c r="S121" s="77">
        <v>7061</v>
      </c>
      <c r="T121" s="77">
        <v>7159</v>
      </c>
      <c r="U121" s="77">
        <v>7096</v>
      </c>
      <c r="V121" s="77">
        <v>7139</v>
      </c>
      <c r="W121" s="77">
        <v>7174</v>
      </c>
      <c r="X121" s="77">
        <v>7211</v>
      </c>
      <c r="Y121" s="77">
        <v>7338</v>
      </c>
      <c r="Z121" s="77">
        <v>7335</v>
      </c>
      <c r="AA121" s="77">
        <v>7479</v>
      </c>
      <c r="AB121" s="77">
        <v>7492</v>
      </c>
      <c r="AD121" s="70" t="s">
        <v>195</v>
      </c>
      <c r="AE121" s="70" t="s">
        <v>487</v>
      </c>
      <c r="AF121" s="248">
        <f t="shared" si="20"/>
        <v>13.695080865519435</v>
      </c>
      <c r="AG121" s="248">
        <f t="shared" si="11"/>
        <v>12.888523690327496</v>
      </c>
      <c r="AH121" s="248">
        <f t="shared" si="12"/>
        <v>14.75653486277227</v>
      </c>
      <c r="AI121" s="248">
        <f t="shared" si="13"/>
        <v>13.351414432761365</v>
      </c>
      <c r="AJ121" s="248">
        <f t="shared" si="14"/>
        <v>12.864626932651227</v>
      </c>
      <c r="AK121" s="248">
        <f t="shared" si="15"/>
        <v>10.836008094298277</v>
      </c>
      <c r="AL121" s="248">
        <f t="shared" si="16"/>
        <v>9.9025955015868412</v>
      </c>
      <c r="AM121" s="248">
        <f t="shared" si="17"/>
        <v>9.6223580035945506</v>
      </c>
      <c r="AN121" s="248">
        <f t="shared" si="18"/>
        <v>9.0935004065015281</v>
      </c>
      <c r="AO121" s="248">
        <f t="shared" si="19"/>
        <v>8.975531903164212</v>
      </c>
      <c r="AP121" s="248">
        <f t="shared" si="21"/>
        <v>9.4352188777549539</v>
      </c>
    </row>
    <row r="122" spans="1:42" x14ac:dyDescent="0.2">
      <c r="A122" s="70" t="s">
        <v>196</v>
      </c>
      <c r="B122" s="70" t="s">
        <v>488</v>
      </c>
      <c r="C122" s="77">
        <v>170.86116242738501</v>
      </c>
      <c r="D122" s="77">
        <v>163.054897029161</v>
      </c>
      <c r="E122" s="77">
        <v>166.662162346494</v>
      </c>
      <c r="F122" s="77">
        <v>149.41609629520201</v>
      </c>
      <c r="G122" s="77">
        <v>134.575480328422</v>
      </c>
      <c r="H122" s="77">
        <v>129.40143880376999</v>
      </c>
      <c r="I122" s="77">
        <v>130.00661079002001</v>
      </c>
      <c r="J122" s="77">
        <v>128.708492664868</v>
      </c>
      <c r="K122" s="77">
        <v>127.739410119208</v>
      </c>
      <c r="L122" s="77">
        <v>124.42515250989101</v>
      </c>
      <c r="M122" s="77">
        <v>124.481730433236</v>
      </c>
      <c r="N122" s="77"/>
      <c r="O122" s="70" t="s">
        <v>196</v>
      </c>
      <c r="P122" s="70" t="s">
        <v>488</v>
      </c>
      <c r="Q122" s="77">
        <v>16336</v>
      </c>
      <c r="R122" s="77">
        <v>16382</v>
      </c>
      <c r="S122" s="77">
        <v>16515</v>
      </c>
      <c r="T122" s="77">
        <v>16601</v>
      </c>
      <c r="U122" s="77">
        <v>16660</v>
      </c>
      <c r="V122" s="77">
        <v>16715</v>
      </c>
      <c r="W122" s="77">
        <v>16733</v>
      </c>
      <c r="X122" s="77">
        <v>16917</v>
      </c>
      <c r="Y122" s="77">
        <v>17219</v>
      </c>
      <c r="Z122" s="77">
        <v>17462</v>
      </c>
      <c r="AA122" s="77">
        <v>17600</v>
      </c>
      <c r="AB122" s="77">
        <v>17756</v>
      </c>
      <c r="AD122" s="70" t="s">
        <v>196</v>
      </c>
      <c r="AE122" s="70" t="s">
        <v>488</v>
      </c>
      <c r="AF122" s="248">
        <f t="shared" si="20"/>
        <v>10.459179874350209</v>
      </c>
      <c r="AG122" s="248">
        <f t="shared" si="11"/>
        <v>9.9532961194702096</v>
      </c>
      <c r="AH122" s="248">
        <f t="shared" si="12"/>
        <v>10.091562963759856</v>
      </c>
      <c r="AI122" s="248">
        <f t="shared" si="13"/>
        <v>9.0004274619120537</v>
      </c>
      <c r="AJ122" s="248">
        <f t="shared" si="14"/>
        <v>8.0777599236747903</v>
      </c>
      <c r="AK122" s="248">
        <f t="shared" si="15"/>
        <v>7.7416355850296137</v>
      </c>
      <c r="AL122" s="248">
        <f t="shared" si="16"/>
        <v>7.7694741403227159</v>
      </c>
      <c r="AM122" s="248">
        <f t="shared" si="17"/>
        <v>7.6082338869106811</v>
      </c>
      <c r="AN122" s="248">
        <f t="shared" si="18"/>
        <v>7.4185150194092575</v>
      </c>
      <c r="AO122" s="248">
        <f t="shared" si="19"/>
        <v>7.1254811882883411</v>
      </c>
      <c r="AP122" s="248">
        <f t="shared" si="21"/>
        <v>7.0728255927974999</v>
      </c>
    </row>
    <row r="123" spans="1:42" x14ac:dyDescent="0.2">
      <c r="A123" s="70" t="s">
        <v>197</v>
      </c>
      <c r="B123" s="70" t="s">
        <v>489</v>
      </c>
      <c r="C123" s="77">
        <v>69.8061789863022</v>
      </c>
      <c r="D123" s="77">
        <v>69.091236996285502</v>
      </c>
      <c r="E123" s="77">
        <v>72.810947440411695</v>
      </c>
      <c r="F123" s="77">
        <v>81.2514285444461</v>
      </c>
      <c r="G123" s="77">
        <v>59.460632144741801</v>
      </c>
      <c r="H123" s="77">
        <v>59.309156551275798</v>
      </c>
      <c r="I123" s="77">
        <v>57.028856839392297</v>
      </c>
      <c r="J123" s="77">
        <v>57.172612091348498</v>
      </c>
      <c r="K123" s="77">
        <v>57.011268233004799</v>
      </c>
      <c r="L123" s="77">
        <v>57.327141949475397</v>
      </c>
      <c r="M123" s="77">
        <v>56.079407980082699</v>
      </c>
      <c r="N123" s="77"/>
      <c r="O123" s="70" t="s">
        <v>197</v>
      </c>
      <c r="P123" s="70" t="s">
        <v>489</v>
      </c>
      <c r="Q123" s="77">
        <v>14533</v>
      </c>
      <c r="R123" s="77">
        <v>14667</v>
      </c>
      <c r="S123" s="77">
        <v>14737</v>
      </c>
      <c r="T123" s="77">
        <v>14789</v>
      </c>
      <c r="U123" s="77">
        <v>14806</v>
      </c>
      <c r="V123" s="77">
        <v>14927</v>
      </c>
      <c r="W123" s="77">
        <v>15061</v>
      </c>
      <c r="X123" s="77">
        <v>15193</v>
      </c>
      <c r="Y123" s="77">
        <v>15528</v>
      </c>
      <c r="Z123" s="77">
        <v>15828</v>
      </c>
      <c r="AA123" s="77">
        <v>15987</v>
      </c>
      <c r="AB123" s="77">
        <v>15940</v>
      </c>
      <c r="AD123" s="70" t="s">
        <v>197</v>
      </c>
      <c r="AE123" s="70" t="s">
        <v>489</v>
      </c>
      <c r="AF123" s="248">
        <f t="shared" si="20"/>
        <v>4.8032876203331867</v>
      </c>
      <c r="AG123" s="248">
        <f t="shared" si="11"/>
        <v>4.7106590984035934</v>
      </c>
      <c r="AH123" s="248">
        <f t="shared" si="12"/>
        <v>4.9406899260644428</v>
      </c>
      <c r="AI123" s="248">
        <f t="shared" si="13"/>
        <v>5.4940447998137873</v>
      </c>
      <c r="AJ123" s="248">
        <f t="shared" si="14"/>
        <v>4.0159821791666754</v>
      </c>
      <c r="AK123" s="248">
        <f t="shared" si="15"/>
        <v>3.9732804013717287</v>
      </c>
      <c r="AL123" s="248">
        <f t="shared" si="16"/>
        <v>3.7865252532628841</v>
      </c>
      <c r="AM123" s="248">
        <f t="shared" si="17"/>
        <v>3.7630890601822222</v>
      </c>
      <c r="AN123" s="248">
        <f t="shared" si="18"/>
        <v>3.6715139253609479</v>
      </c>
      <c r="AO123" s="248">
        <f t="shared" si="19"/>
        <v>3.6218815990318038</v>
      </c>
      <c r="AP123" s="248">
        <f t="shared" si="21"/>
        <v>3.5078130968963972</v>
      </c>
    </row>
    <row r="124" spans="1:42" x14ac:dyDescent="0.2">
      <c r="A124" s="70" t="s">
        <v>198</v>
      </c>
      <c r="B124" s="70" t="s">
        <v>490</v>
      </c>
      <c r="C124" s="77">
        <v>97.664754640533701</v>
      </c>
      <c r="D124" s="77">
        <v>94.590570139473002</v>
      </c>
      <c r="E124" s="77">
        <v>98.300464905060295</v>
      </c>
      <c r="F124" s="77">
        <v>92.711272101305894</v>
      </c>
      <c r="G124" s="77">
        <v>87.159537334587398</v>
      </c>
      <c r="H124" s="77">
        <v>85.037674739421306</v>
      </c>
      <c r="I124" s="77">
        <v>83.999907151968998</v>
      </c>
      <c r="J124" s="77">
        <v>83.673386336105196</v>
      </c>
      <c r="K124" s="77">
        <v>82.722299039365595</v>
      </c>
      <c r="L124" s="77">
        <v>81.207855962677101</v>
      </c>
      <c r="M124" s="77">
        <v>77.842941056389805</v>
      </c>
      <c r="N124" s="77"/>
      <c r="O124" s="70" t="s">
        <v>198</v>
      </c>
      <c r="P124" s="70" t="s">
        <v>490</v>
      </c>
      <c r="Q124" s="77">
        <v>14203</v>
      </c>
      <c r="R124" s="77">
        <v>14269</v>
      </c>
      <c r="S124" s="77">
        <v>14278</v>
      </c>
      <c r="T124" s="77">
        <v>14230</v>
      </c>
      <c r="U124" s="77">
        <v>14263</v>
      </c>
      <c r="V124" s="77">
        <v>14275</v>
      </c>
      <c r="W124" s="77">
        <v>14419</v>
      </c>
      <c r="X124" s="77">
        <v>14373</v>
      </c>
      <c r="Y124" s="77">
        <v>14614</v>
      </c>
      <c r="Z124" s="77">
        <v>14796</v>
      </c>
      <c r="AA124" s="77">
        <v>14948</v>
      </c>
      <c r="AB124" s="77">
        <v>15128</v>
      </c>
      <c r="AD124" s="70" t="s">
        <v>198</v>
      </c>
      <c r="AE124" s="70" t="s">
        <v>490</v>
      </c>
      <c r="AF124" s="248">
        <f t="shared" si="20"/>
        <v>6.8763468732333806</v>
      </c>
      <c r="AG124" s="248">
        <f t="shared" si="11"/>
        <v>6.6290959520269812</v>
      </c>
      <c r="AH124" s="248">
        <f t="shared" si="12"/>
        <v>6.8847503085208217</v>
      </c>
      <c r="AI124" s="248">
        <f t="shared" si="13"/>
        <v>6.5151983205415247</v>
      </c>
      <c r="AJ124" s="248">
        <f t="shared" si="14"/>
        <v>6.1108839188520925</v>
      </c>
      <c r="AK124" s="248">
        <f t="shared" si="15"/>
        <v>5.9571050605549072</v>
      </c>
      <c r="AL124" s="248">
        <f t="shared" si="16"/>
        <v>5.8256402768547755</v>
      </c>
      <c r="AM124" s="248">
        <f t="shared" si="17"/>
        <v>5.8215672675227994</v>
      </c>
      <c r="AN124" s="248">
        <f t="shared" si="18"/>
        <v>5.6604830326649509</v>
      </c>
      <c r="AO124" s="248">
        <f t="shared" si="19"/>
        <v>5.4885006733358406</v>
      </c>
      <c r="AP124" s="248">
        <f t="shared" si="21"/>
        <v>5.2075823559265322</v>
      </c>
    </row>
    <row r="125" spans="1:42" x14ac:dyDescent="0.2">
      <c r="A125" s="70" t="s">
        <v>199</v>
      </c>
      <c r="B125" s="70" t="s">
        <v>491</v>
      </c>
      <c r="C125" s="77">
        <v>1218.85366975737</v>
      </c>
      <c r="D125" s="77">
        <v>1512.96361684575</v>
      </c>
      <c r="E125" s="77">
        <v>2373.7670233848298</v>
      </c>
      <c r="F125" s="77">
        <v>1768.31018781891</v>
      </c>
      <c r="G125" s="77">
        <v>1564.3966364420501</v>
      </c>
      <c r="H125" s="77">
        <v>1577.9847624640099</v>
      </c>
      <c r="I125" s="77">
        <v>1368.3165717361301</v>
      </c>
      <c r="J125" s="77">
        <v>1602.7337295253201</v>
      </c>
      <c r="K125" s="77">
        <v>1221.9440958652599</v>
      </c>
      <c r="L125" s="77">
        <v>1014.41664119789</v>
      </c>
      <c r="M125" s="77">
        <v>988.95903658014402</v>
      </c>
      <c r="N125" s="77"/>
      <c r="O125" s="70" t="s">
        <v>199</v>
      </c>
      <c r="P125" s="70" t="s">
        <v>491</v>
      </c>
      <c r="Q125" s="77">
        <v>286535</v>
      </c>
      <c r="R125" s="77">
        <v>293909</v>
      </c>
      <c r="S125" s="77">
        <v>298963</v>
      </c>
      <c r="T125" s="77">
        <v>302835</v>
      </c>
      <c r="U125" s="77">
        <v>307758</v>
      </c>
      <c r="V125" s="77">
        <v>312994</v>
      </c>
      <c r="W125" s="77">
        <v>318107</v>
      </c>
      <c r="X125" s="77">
        <v>322574</v>
      </c>
      <c r="Y125" s="77">
        <v>328494</v>
      </c>
      <c r="Z125" s="77">
        <v>333633</v>
      </c>
      <c r="AA125" s="77">
        <v>339313</v>
      </c>
      <c r="AB125" s="77">
        <v>344166</v>
      </c>
      <c r="AD125" s="70" t="s">
        <v>199</v>
      </c>
      <c r="AE125" s="70" t="s">
        <v>491</v>
      </c>
      <c r="AF125" s="248">
        <f t="shared" si="20"/>
        <v>4.2537688930056357</v>
      </c>
      <c r="AG125" s="248">
        <f t="shared" si="11"/>
        <v>5.147728095586559</v>
      </c>
      <c r="AH125" s="248">
        <f t="shared" si="12"/>
        <v>7.9400026872383203</v>
      </c>
      <c r="AI125" s="248">
        <f t="shared" si="13"/>
        <v>5.8391869758083113</v>
      </c>
      <c r="AJ125" s="248">
        <f t="shared" si="14"/>
        <v>5.0832038044244179</v>
      </c>
      <c r="AK125" s="248">
        <f t="shared" si="15"/>
        <v>5.0415815078372423</v>
      </c>
      <c r="AL125" s="248">
        <f t="shared" si="16"/>
        <v>4.3014349628776802</v>
      </c>
      <c r="AM125" s="248">
        <f t="shared" si="17"/>
        <v>4.9685769142129246</v>
      </c>
      <c r="AN125" s="248">
        <f t="shared" si="18"/>
        <v>3.7198368794110697</v>
      </c>
      <c r="AO125" s="248">
        <f t="shared" si="19"/>
        <v>3.0405164992608347</v>
      </c>
      <c r="AP125" s="248">
        <f t="shared" si="21"/>
        <v>2.9145922395550539</v>
      </c>
    </row>
    <row r="126" spans="1:42" x14ac:dyDescent="0.2">
      <c r="A126" s="70" t="s">
        <v>200</v>
      </c>
      <c r="B126" s="70" t="s">
        <v>492</v>
      </c>
      <c r="C126" s="77">
        <v>332.26469199005999</v>
      </c>
      <c r="D126" s="77">
        <v>488.83400048486402</v>
      </c>
      <c r="E126" s="77">
        <v>344.34056168291397</v>
      </c>
      <c r="F126" s="77">
        <v>381.17967033015202</v>
      </c>
      <c r="G126" s="77">
        <v>372.67305514295299</v>
      </c>
      <c r="H126" s="77">
        <v>356.10164445731402</v>
      </c>
      <c r="I126" s="77">
        <v>329.76010706557798</v>
      </c>
      <c r="J126" s="77">
        <v>331.67250303703798</v>
      </c>
      <c r="K126" s="77">
        <v>320.59475027799601</v>
      </c>
      <c r="L126" s="77">
        <v>324.00343125887002</v>
      </c>
      <c r="M126" s="77">
        <v>275.02332696002702</v>
      </c>
      <c r="N126" s="77"/>
      <c r="O126" s="70" t="s">
        <v>200</v>
      </c>
      <c r="P126" s="70" t="s">
        <v>492</v>
      </c>
      <c r="Q126" s="77">
        <v>107351</v>
      </c>
      <c r="R126" s="77">
        <v>109147</v>
      </c>
      <c r="S126" s="77">
        <v>110488</v>
      </c>
      <c r="T126" s="77">
        <v>111666</v>
      </c>
      <c r="U126" s="77">
        <v>112950</v>
      </c>
      <c r="V126" s="77">
        <v>114291</v>
      </c>
      <c r="W126" s="77">
        <v>115968</v>
      </c>
      <c r="X126" s="77">
        <v>116834</v>
      </c>
      <c r="Y126" s="77">
        <v>118542</v>
      </c>
      <c r="Z126" s="77">
        <v>121274</v>
      </c>
      <c r="AA126" s="77">
        <v>122948</v>
      </c>
      <c r="AB126" s="77">
        <v>124935</v>
      </c>
      <c r="AD126" s="70" t="s">
        <v>200</v>
      </c>
      <c r="AE126" s="70" t="s">
        <v>492</v>
      </c>
      <c r="AF126" s="248">
        <f t="shared" si="20"/>
        <v>3.0951243303747518</v>
      </c>
      <c r="AG126" s="248">
        <f t="shared" si="11"/>
        <v>4.478675552098216</v>
      </c>
      <c r="AH126" s="248">
        <f t="shared" si="12"/>
        <v>3.1165426261939211</v>
      </c>
      <c r="AI126" s="248">
        <f t="shared" si="13"/>
        <v>3.4135696660590691</v>
      </c>
      <c r="AJ126" s="248">
        <f t="shared" si="14"/>
        <v>3.2994515727574414</v>
      </c>
      <c r="AK126" s="248">
        <f t="shared" si="15"/>
        <v>3.1157452857820305</v>
      </c>
      <c r="AL126" s="248">
        <f t="shared" si="16"/>
        <v>2.8435439695914217</v>
      </c>
      <c r="AM126" s="248">
        <f t="shared" si="17"/>
        <v>2.8388354677323209</v>
      </c>
      <c r="AN126" s="248">
        <f t="shared" si="18"/>
        <v>2.7044823798990736</v>
      </c>
      <c r="AO126" s="248">
        <f t="shared" si="19"/>
        <v>2.671664423197635</v>
      </c>
      <c r="AP126" s="248">
        <f t="shared" si="21"/>
        <v>2.2369076923579647</v>
      </c>
    </row>
    <row r="127" spans="1:42" x14ac:dyDescent="0.2">
      <c r="A127" s="70" t="s">
        <v>201</v>
      </c>
      <c r="B127" s="70" t="s">
        <v>493</v>
      </c>
      <c r="C127" s="77">
        <v>222.24497716719301</v>
      </c>
      <c r="D127" s="77">
        <v>206.79062437848299</v>
      </c>
      <c r="E127" s="77">
        <v>235.97405685534801</v>
      </c>
      <c r="F127" s="77">
        <v>212.793560100223</v>
      </c>
      <c r="G127" s="77">
        <v>222.773977523448</v>
      </c>
      <c r="H127" s="77">
        <v>229.29776643285601</v>
      </c>
      <c r="I127" s="77">
        <v>241.16019616562099</v>
      </c>
      <c r="J127" s="77">
        <v>239.25108988544599</v>
      </c>
      <c r="K127" s="77">
        <v>236.382528278922</v>
      </c>
      <c r="L127" s="77">
        <v>216.43339732007999</v>
      </c>
      <c r="M127" s="77">
        <v>225.776232937782</v>
      </c>
      <c r="N127" s="77"/>
      <c r="O127" s="70" t="s">
        <v>201</v>
      </c>
      <c r="P127" s="70" t="s">
        <v>493</v>
      </c>
      <c r="Q127" s="77">
        <v>40860</v>
      </c>
      <c r="R127" s="77">
        <v>41226</v>
      </c>
      <c r="S127" s="77">
        <v>41724</v>
      </c>
      <c r="T127" s="77">
        <v>42189</v>
      </c>
      <c r="U127" s="77">
        <v>42560</v>
      </c>
      <c r="V127" s="77">
        <v>43073</v>
      </c>
      <c r="W127" s="77">
        <v>43574</v>
      </c>
      <c r="X127" s="77">
        <v>43961</v>
      </c>
      <c r="Y127" s="77">
        <v>44611</v>
      </c>
      <c r="Z127" s="77">
        <v>45286</v>
      </c>
      <c r="AA127" s="77">
        <v>45775</v>
      </c>
      <c r="AB127" s="77">
        <v>46090</v>
      </c>
      <c r="AD127" s="70" t="s">
        <v>201</v>
      </c>
      <c r="AE127" s="70" t="s">
        <v>493</v>
      </c>
      <c r="AF127" s="248">
        <f t="shared" si="20"/>
        <v>5.4391820158392807</v>
      </c>
      <c r="AG127" s="248">
        <f t="shared" si="11"/>
        <v>5.0160244597701205</v>
      </c>
      <c r="AH127" s="248">
        <f t="shared" si="12"/>
        <v>5.6555952654431021</v>
      </c>
      <c r="AI127" s="248">
        <f t="shared" si="13"/>
        <v>5.0438161629861575</v>
      </c>
      <c r="AJ127" s="248">
        <f t="shared" si="14"/>
        <v>5.2343509756449249</v>
      </c>
      <c r="AK127" s="248">
        <f t="shared" si="15"/>
        <v>5.3234686795174708</v>
      </c>
      <c r="AL127" s="248">
        <f t="shared" si="16"/>
        <v>5.5344975482081287</v>
      </c>
      <c r="AM127" s="248">
        <f t="shared" si="17"/>
        <v>5.4423486700813442</v>
      </c>
      <c r="AN127" s="248">
        <f t="shared" si="18"/>
        <v>5.2987498213203468</v>
      </c>
      <c r="AO127" s="248">
        <f t="shared" si="19"/>
        <v>4.7792562231170779</v>
      </c>
      <c r="AP127" s="248">
        <f t="shared" si="21"/>
        <v>4.9323043787609393</v>
      </c>
    </row>
    <row r="128" spans="1:42" x14ac:dyDescent="0.2">
      <c r="A128" s="70" t="s">
        <v>202</v>
      </c>
      <c r="B128" s="70" t="s">
        <v>494</v>
      </c>
      <c r="C128" s="77">
        <v>958.43121933041698</v>
      </c>
      <c r="D128" s="77">
        <v>849.94727112425699</v>
      </c>
      <c r="E128" s="77">
        <v>926.29582526330705</v>
      </c>
      <c r="F128" s="77">
        <v>809.97091519855599</v>
      </c>
      <c r="G128" s="77">
        <v>713.479153246902</v>
      </c>
      <c r="H128" s="77">
        <v>745.47344603063596</v>
      </c>
      <c r="I128" s="77">
        <v>639.29651068853104</v>
      </c>
      <c r="J128" s="77">
        <v>726.04383062649401</v>
      </c>
      <c r="K128" s="77">
        <v>725.73009970481996</v>
      </c>
      <c r="L128" s="77">
        <v>687.79474104895701</v>
      </c>
      <c r="M128" s="77">
        <v>670.33550886489104</v>
      </c>
      <c r="N128" s="77"/>
      <c r="O128" s="70" t="s">
        <v>202</v>
      </c>
      <c r="P128" s="70" t="s">
        <v>494</v>
      </c>
      <c r="Q128" s="77">
        <v>126754</v>
      </c>
      <c r="R128" s="77">
        <v>128359</v>
      </c>
      <c r="S128" s="77">
        <v>129177</v>
      </c>
      <c r="T128" s="77">
        <v>130626</v>
      </c>
      <c r="U128" s="77">
        <v>132011</v>
      </c>
      <c r="V128" s="77">
        <v>132989</v>
      </c>
      <c r="W128" s="77">
        <v>135344</v>
      </c>
      <c r="X128" s="77">
        <v>137909</v>
      </c>
      <c r="Y128" s="77">
        <v>140547</v>
      </c>
      <c r="Z128" s="77">
        <v>143304</v>
      </c>
      <c r="AA128" s="77">
        <v>145415</v>
      </c>
      <c r="AB128" s="77">
        <v>147734</v>
      </c>
      <c r="AD128" s="70" t="s">
        <v>202</v>
      </c>
      <c r="AE128" s="70" t="s">
        <v>494</v>
      </c>
      <c r="AF128" s="248">
        <f t="shared" si="20"/>
        <v>7.5613489067833521</v>
      </c>
      <c r="AG128" s="248">
        <f t="shared" si="11"/>
        <v>6.6216414207360375</v>
      </c>
      <c r="AH128" s="248">
        <f t="shared" si="12"/>
        <v>7.1707488582588779</v>
      </c>
      <c r="AI128" s="248">
        <f t="shared" si="13"/>
        <v>6.2006868096593024</v>
      </c>
      <c r="AJ128" s="248">
        <f t="shared" si="14"/>
        <v>5.4046947091295579</v>
      </c>
      <c r="AK128" s="248">
        <f t="shared" si="15"/>
        <v>5.6055271190146252</v>
      </c>
      <c r="AL128" s="248">
        <f t="shared" si="16"/>
        <v>4.7234935474681636</v>
      </c>
      <c r="AM128" s="248">
        <f t="shared" si="17"/>
        <v>5.2646588012855871</v>
      </c>
      <c r="AN128" s="248">
        <f t="shared" si="18"/>
        <v>5.163611458834553</v>
      </c>
      <c r="AO128" s="248">
        <f t="shared" si="19"/>
        <v>4.7995501943348193</v>
      </c>
      <c r="AP128" s="248">
        <f t="shared" si="21"/>
        <v>4.609809915516907</v>
      </c>
    </row>
    <row r="129" spans="1:42" x14ac:dyDescent="0.2">
      <c r="A129" s="70" t="s">
        <v>203</v>
      </c>
      <c r="B129" s="70" t="s">
        <v>495</v>
      </c>
      <c r="C129" s="77">
        <v>370.36161490520499</v>
      </c>
      <c r="D129" s="77">
        <v>312.07520810063801</v>
      </c>
      <c r="E129" s="77">
        <v>354.34626252017102</v>
      </c>
      <c r="F129" s="77">
        <v>342.80507846097998</v>
      </c>
      <c r="G129" s="77">
        <v>317.25446619442801</v>
      </c>
      <c r="H129" s="77">
        <v>327.55609895952699</v>
      </c>
      <c r="I129" s="77">
        <v>322.53110135539703</v>
      </c>
      <c r="J129" s="77">
        <v>312.154222011385</v>
      </c>
      <c r="K129" s="77">
        <v>292.90427057845</v>
      </c>
      <c r="L129" s="77">
        <v>307.851552629948</v>
      </c>
      <c r="M129" s="77">
        <v>309.62538450708303</v>
      </c>
      <c r="N129" s="77"/>
      <c r="O129" s="70" t="s">
        <v>203</v>
      </c>
      <c r="P129" s="70" t="s">
        <v>495</v>
      </c>
      <c r="Q129" s="77">
        <v>24248</v>
      </c>
      <c r="R129" s="77">
        <v>24480</v>
      </c>
      <c r="S129" s="77">
        <v>24637</v>
      </c>
      <c r="T129" s="77">
        <v>24698</v>
      </c>
      <c r="U129" s="77">
        <v>24863</v>
      </c>
      <c r="V129" s="77">
        <v>25084</v>
      </c>
      <c r="W129" s="77">
        <v>25298</v>
      </c>
      <c r="X129" s="77">
        <v>25610</v>
      </c>
      <c r="Y129" s="77">
        <v>25847</v>
      </c>
      <c r="Z129" s="77">
        <v>26193</v>
      </c>
      <c r="AA129" s="77">
        <v>26566</v>
      </c>
      <c r="AB129" s="77">
        <v>26942</v>
      </c>
      <c r="AD129" s="70" t="s">
        <v>203</v>
      </c>
      <c r="AE129" s="70" t="s">
        <v>495</v>
      </c>
      <c r="AF129" s="248">
        <f t="shared" si="20"/>
        <v>15.273903617007793</v>
      </c>
      <c r="AG129" s="248">
        <f t="shared" si="11"/>
        <v>12.748170265548938</v>
      </c>
      <c r="AH129" s="248">
        <f t="shared" si="12"/>
        <v>14.382687117756667</v>
      </c>
      <c r="AI129" s="248">
        <f t="shared" si="13"/>
        <v>13.879871992103814</v>
      </c>
      <c r="AJ129" s="248">
        <f t="shared" si="14"/>
        <v>12.760104017794633</v>
      </c>
      <c r="AK129" s="248">
        <f t="shared" si="15"/>
        <v>13.058367842430513</v>
      </c>
      <c r="AL129" s="248">
        <f t="shared" si="16"/>
        <v>12.749272723353506</v>
      </c>
      <c r="AM129" s="248">
        <f t="shared" si="17"/>
        <v>12.188763061748732</v>
      </c>
      <c r="AN129" s="248">
        <f t="shared" si="18"/>
        <v>11.332234711125082</v>
      </c>
      <c r="AO129" s="248">
        <f t="shared" si="19"/>
        <v>11.753199428471271</v>
      </c>
      <c r="AP129" s="248">
        <f t="shared" si="21"/>
        <v>11.65494935282252</v>
      </c>
    </row>
    <row r="130" spans="1:42" x14ac:dyDescent="0.2">
      <c r="A130" s="70" t="s">
        <v>204</v>
      </c>
      <c r="B130" s="70" t="s">
        <v>496</v>
      </c>
      <c r="C130" s="77">
        <v>292.95249767334099</v>
      </c>
      <c r="D130" s="77">
        <v>305.72661226892302</v>
      </c>
      <c r="E130" s="77">
        <v>290.58427116115899</v>
      </c>
      <c r="F130" s="77">
        <v>308.74686643260998</v>
      </c>
      <c r="G130" s="77">
        <v>296.09097764463098</v>
      </c>
      <c r="H130" s="77">
        <v>290.29432140765698</v>
      </c>
      <c r="I130" s="77">
        <v>280.14339870415301</v>
      </c>
      <c r="J130" s="77">
        <v>226.843616277774</v>
      </c>
      <c r="K130" s="77">
        <v>253.81382272803901</v>
      </c>
      <c r="L130" s="77">
        <v>249.856078392348</v>
      </c>
      <c r="M130" s="77">
        <v>245.70500104631901</v>
      </c>
      <c r="N130" s="77"/>
      <c r="O130" s="70" t="s">
        <v>204</v>
      </c>
      <c r="P130" s="70" t="s">
        <v>496</v>
      </c>
      <c r="Q130" s="77">
        <v>31123</v>
      </c>
      <c r="R130" s="77">
        <v>31269</v>
      </c>
      <c r="S130" s="77">
        <v>31587</v>
      </c>
      <c r="T130" s="77">
        <v>31728</v>
      </c>
      <c r="U130" s="77">
        <v>31744</v>
      </c>
      <c r="V130" s="77">
        <v>31920</v>
      </c>
      <c r="W130" s="77">
        <v>32179</v>
      </c>
      <c r="X130" s="77">
        <v>32438</v>
      </c>
      <c r="Y130" s="77">
        <v>32878</v>
      </c>
      <c r="Z130" s="77">
        <v>33236</v>
      </c>
      <c r="AA130" s="77">
        <v>33557</v>
      </c>
      <c r="AB130" s="77">
        <v>33793</v>
      </c>
      <c r="AD130" s="70" t="s">
        <v>204</v>
      </c>
      <c r="AE130" s="70" t="s">
        <v>496</v>
      </c>
      <c r="AF130" s="248">
        <f t="shared" si="20"/>
        <v>9.4127332735707014</v>
      </c>
      <c r="AG130" s="248">
        <f t="shared" si="11"/>
        <v>9.777306989955644</v>
      </c>
      <c r="AH130" s="248">
        <f t="shared" si="12"/>
        <v>9.199489383643872</v>
      </c>
      <c r="AI130" s="248">
        <f t="shared" si="13"/>
        <v>9.7310535310328401</v>
      </c>
      <c r="AJ130" s="248">
        <f t="shared" si="14"/>
        <v>9.3274627534220951</v>
      </c>
      <c r="AK130" s="248">
        <f t="shared" si="15"/>
        <v>9.0944336280594307</v>
      </c>
      <c r="AL130" s="248">
        <f t="shared" si="16"/>
        <v>8.7057832345365931</v>
      </c>
      <c r="AM130" s="248">
        <f t="shared" si="17"/>
        <v>6.9931443454520625</v>
      </c>
      <c r="AN130" s="248">
        <f t="shared" si="18"/>
        <v>7.7198680798113948</v>
      </c>
      <c r="AO130" s="248">
        <f t="shared" si="19"/>
        <v>7.5176338425908051</v>
      </c>
      <c r="AP130" s="248">
        <f t="shared" si="21"/>
        <v>7.322019282007302</v>
      </c>
    </row>
    <row r="131" spans="1:42" x14ac:dyDescent="0.2">
      <c r="A131" s="70" t="s">
        <v>205</v>
      </c>
      <c r="B131" s="70" t="s">
        <v>497</v>
      </c>
      <c r="C131" s="77">
        <v>171.175438153366</v>
      </c>
      <c r="D131" s="77">
        <v>162.850286932496</v>
      </c>
      <c r="E131" s="77">
        <v>164.955772053072</v>
      </c>
      <c r="F131" s="77">
        <v>161.97495091428999</v>
      </c>
      <c r="G131" s="77">
        <v>147.147389037788</v>
      </c>
      <c r="H131" s="77">
        <v>142.36550001086999</v>
      </c>
      <c r="I131" s="77">
        <v>138.68394141517501</v>
      </c>
      <c r="J131" s="77">
        <v>135.09221661379101</v>
      </c>
      <c r="K131" s="77">
        <v>132.43326138855201</v>
      </c>
      <c r="L131" s="77">
        <v>139.941559018802</v>
      </c>
      <c r="M131" s="77">
        <v>142.16933164403099</v>
      </c>
      <c r="N131" s="77"/>
      <c r="O131" s="70" t="s">
        <v>205</v>
      </c>
      <c r="P131" s="70" t="s">
        <v>497</v>
      </c>
      <c r="Q131" s="77">
        <v>27870</v>
      </c>
      <c r="R131" s="77">
        <v>28109</v>
      </c>
      <c r="S131" s="77">
        <v>28338</v>
      </c>
      <c r="T131" s="77">
        <v>28427</v>
      </c>
      <c r="U131" s="77">
        <v>28558</v>
      </c>
      <c r="V131" s="77">
        <v>28623</v>
      </c>
      <c r="W131" s="77">
        <v>28771</v>
      </c>
      <c r="X131" s="77">
        <v>28985</v>
      </c>
      <c r="Y131" s="77">
        <v>29448</v>
      </c>
      <c r="Z131" s="77">
        <v>29848</v>
      </c>
      <c r="AA131" s="77">
        <v>30226</v>
      </c>
      <c r="AB131" s="77">
        <v>30541</v>
      </c>
      <c r="AD131" s="70" t="s">
        <v>205</v>
      </c>
      <c r="AE131" s="70" t="s">
        <v>497</v>
      </c>
      <c r="AF131" s="248">
        <f t="shared" si="20"/>
        <v>6.1419245839026191</v>
      </c>
      <c r="AG131" s="248">
        <f t="shared" si="11"/>
        <v>5.7935282981428013</v>
      </c>
      <c r="AH131" s="248">
        <f t="shared" si="12"/>
        <v>5.8210096708685155</v>
      </c>
      <c r="AI131" s="248">
        <f t="shared" si="13"/>
        <v>5.6979262994438376</v>
      </c>
      <c r="AJ131" s="248">
        <f t="shared" si="14"/>
        <v>5.1525803290772467</v>
      </c>
      <c r="AK131" s="248">
        <f t="shared" si="15"/>
        <v>4.9738147647301121</v>
      </c>
      <c r="AL131" s="248">
        <f t="shared" si="16"/>
        <v>4.8202683749322235</v>
      </c>
      <c r="AM131" s="248">
        <f t="shared" si="17"/>
        <v>4.6607630365289294</v>
      </c>
      <c r="AN131" s="248">
        <f t="shared" si="18"/>
        <v>4.4971903487011691</v>
      </c>
      <c r="AO131" s="248">
        <f t="shared" si="19"/>
        <v>4.6884735666980024</v>
      </c>
      <c r="AP131" s="248">
        <f t="shared" si="21"/>
        <v>4.7035443540008925</v>
      </c>
    </row>
    <row r="132" spans="1:42" x14ac:dyDescent="0.2">
      <c r="A132" s="70" t="s">
        <v>206</v>
      </c>
      <c r="B132" s="70" t="s">
        <v>498</v>
      </c>
      <c r="C132" s="77">
        <v>259.67606751618598</v>
      </c>
      <c r="D132" s="77">
        <v>246.079119754304</v>
      </c>
      <c r="E132" s="77">
        <v>261.23617827458997</v>
      </c>
      <c r="F132" s="77">
        <v>246.06909972614</v>
      </c>
      <c r="G132" s="77">
        <v>226.08714418587499</v>
      </c>
      <c r="H132" s="77">
        <v>218.265009676235</v>
      </c>
      <c r="I132" s="77">
        <v>216.32619132011001</v>
      </c>
      <c r="J132" s="77">
        <v>232.68813877342501</v>
      </c>
      <c r="K132" s="77">
        <v>220.97975032190999</v>
      </c>
      <c r="L132" s="77">
        <v>174.53585999514999</v>
      </c>
      <c r="M132" s="77">
        <v>167.523758559302</v>
      </c>
      <c r="N132" s="77"/>
      <c r="O132" s="70" t="s">
        <v>206</v>
      </c>
      <c r="P132" s="70" t="s">
        <v>498</v>
      </c>
      <c r="Q132" s="77">
        <v>41558</v>
      </c>
      <c r="R132" s="77">
        <v>41891</v>
      </c>
      <c r="S132" s="77">
        <v>42219</v>
      </c>
      <c r="T132" s="77">
        <v>42542</v>
      </c>
      <c r="U132" s="77">
        <v>42605</v>
      </c>
      <c r="V132" s="77">
        <v>42837</v>
      </c>
      <c r="W132" s="77">
        <v>42973</v>
      </c>
      <c r="X132" s="77">
        <v>43359</v>
      </c>
      <c r="Y132" s="77">
        <v>43913</v>
      </c>
      <c r="Z132" s="77">
        <v>44595</v>
      </c>
      <c r="AA132" s="77">
        <v>44902</v>
      </c>
      <c r="AB132" s="77">
        <v>45440</v>
      </c>
      <c r="AD132" s="70" t="s">
        <v>206</v>
      </c>
      <c r="AE132" s="70" t="s">
        <v>498</v>
      </c>
      <c r="AF132" s="248">
        <f t="shared" si="20"/>
        <v>6.2485217651519802</v>
      </c>
      <c r="AG132" s="248">
        <f t="shared" si="11"/>
        <v>5.8742717947603067</v>
      </c>
      <c r="AH132" s="248">
        <f t="shared" si="12"/>
        <v>6.1876448583478991</v>
      </c>
      <c r="AI132" s="248">
        <f t="shared" si="13"/>
        <v>5.7841450737186779</v>
      </c>
      <c r="AJ132" s="248">
        <f t="shared" si="14"/>
        <v>5.3065871185512261</v>
      </c>
      <c r="AK132" s="248">
        <f t="shared" si="15"/>
        <v>5.0952449909245514</v>
      </c>
      <c r="AL132" s="248">
        <f t="shared" si="16"/>
        <v>5.0340025439254887</v>
      </c>
      <c r="AM132" s="248">
        <f t="shared" si="17"/>
        <v>5.3665476319431953</v>
      </c>
      <c r="AN132" s="248">
        <f t="shared" si="18"/>
        <v>5.0322171184366811</v>
      </c>
      <c r="AO132" s="248">
        <f t="shared" si="19"/>
        <v>3.9137988562652759</v>
      </c>
      <c r="AP132" s="248">
        <f t="shared" si="21"/>
        <v>3.730875207324885</v>
      </c>
    </row>
    <row r="133" spans="1:42" x14ac:dyDescent="0.2">
      <c r="A133" s="70" t="s">
        <v>207</v>
      </c>
      <c r="B133" s="70" t="s">
        <v>499</v>
      </c>
      <c r="C133" s="77">
        <v>500.017717737098</v>
      </c>
      <c r="D133" s="77">
        <v>475.10537521211501</v>
      </c>
      <c r="E133" s="77">
        <v>478.63453135234698</v>
      </c>
      <c r="F133" s="77">
        <v>457.75311501388097</v>
      </c>
      <c r="G133" s="77">
        <v>423.82821151480999</v>
      </c>
      <c r="H133" s="77">
        <v>421.32731885416803</v>
      </c>
      <c r="I133" s="77">
        <v>418.60047784454298</v>
      </c>
      <c r="J133" s="77">
        <v>408.74588743469002</v>
      </c>
      <c r="K133" s="77">
        <v>402.87675067114901</v>
      </c>
      <c r="L133" s="77">
        <v>405.79458606867797</v>
      </c>
      <c r="M133" s="77">
        <v>392.19416398199098</v>
      </c>
      <c r="N133" s="77"/>
      <c r="O133" s="70" t="s">
        <v>207</v>
      </c>
      <c r="P133" s="70" t="s">
        <v>499</v>
      </c>
      <c r="Q133" s="77">
        <v>77977</v>
      </c>
      <c r="R133" s="77">
        <v>78788</v>
      </c>
      <c r="S133" s="77">
        <v>79543</v>
      </c>
      <c r="T133" s="77">
        <v>79930</v>
      </c>
      <c r="U133" s="77">
        <v>80507</v>
      </c>
      <c r="V133" s="77">
        <v>81009</v>
      </c>
      <c r="W133" s="77">
        <v>81826</v>
      </c>
      <c r="X133" s="77">
        <v>82510</v>
      </c>
      <c r="Y133" s="77">
        <v>83191</v>
      </c>
      <c r="Z133" s="77">
        <v>84151</v>
      </c>
      <c r="AA133" s="77">
        <v>84908</v>
      </c>
      <c r="AB133" s="77">
        <v>85747</v>
      </c>
      <c r="AD133" s="70" t="s">
        <v>207</v>
      </c>
      <c r="AE133" s="70" t="s">
        <v>499</v>
      </c>
      <c r="AF133" s="248">
        <f t="shared" si="20"/>
        <v>6.4123743890775229</v>
      </c>
      <c r="AG133" s="248">
        <f t="shared" si="11"/>
        <v>6.0301743312701808</v>
      </c>
      <c r="AH133" s="248">
        <f t="shared" si="12"/>
        <v>6.017305499570635</v>
      </c>
      <c r="AI133" s="248">
        <f t="shared" si="13"/>
        <v>5.7269249970459271</v>
      </c>
      <c r="AJ133" s="248">
        <f t="shared" si="14"/>
        <v>5.2644889452446373</v>
      </c>
      <c r="AK133" s="248">
        <f t="shared" si="15"/>
        <v>5.2009939494891677</v>
      </c>
      <c r="AL133" s="248">
        <f t="shared" si="16"/>
        <v>5.1157392252406693</v>
      </c>
      <c r="AM133" s="248">
        <f t="shared" si="17"/>
        <v>4.9538951331316206</v>
      </c>
      <c r="AN133" s="248">
        <f t="shared" si="18"/>
        <v>4.8427924976397563</v>
      </c>
      <c r="AO133" s="248">
        <f t="shared" si="19"/>
        <v>4.8222194159151757</v>
      </c>
      <c r="AP133" s="248">
        <f t="shared" si="21"/>
        <v>4.6190484286756375</v>
      </c>
    </row>
    <row r="134" spans="1:42" x14ac:dyDescent="0.2">
      <c r="A134" s="70" t="s">
        <v>208</v>
      </c>
      <c r="B134" s="70" t="s">
        <v>500</v>
      </c>
      <c r="C134" s="77">
        <v>149.369180442095</v>
      </c>
      <c r="D134" s="77">
        <v>142.245603293042</v>
      </c>
      <c r="E134" s="77">
        <v>146.994636094664</v>
      </c>
      <c r="F134" s="77">
        <v>143.002394647524</v>
      </c>
      <c r="G134" s="77">
        <v>131.33227784173201</v>
      </c>
      <c r="H134" s="77">
        <v>130.15599355916299</v>
      </c>
      <c r="I134" s="77">
        <v>133.124717703832</v>
      </c>
      <c r="J134" s="77">
        <v>132.65633198913699</v>
      </c>
      <c r="K134" s="77">
        <v>126.704446301703</v>
      </c>
      <c r="L134" s="77">
        <v>125.69113776787501</v>
      </c>
      <c r="M134" s="77">
        <v>117.56372298506901</v>
      </c>
      <c r="N134" s="77"/>
      <c r="O134" s="70" t="s">
        <v>208</v>
      </c>
      <c r="P134" s="70" t="s">
        <v>500</v>
      </c>
      <c r="Q134" s="77">
        <v>19356</v>
      </c>
      <c r="R134" s="77">
        <v>19328</v>
      </c>
      <c r="S134" s="77">
        <v>19297</v>
      </c>
      <c r="T134" s="77">
        <v>19147</v>
      </c>
      <c r="U134" s="77">
        <v>18997</v>
      </c>
      <c r="V134" s="77">
        <v>18951</v>
      </c>
      <c r="W134" s="77">
        <v>18905</v>
      </c>
      <c r="X134" s="77">
        <v>19065</v>
      </c>
      <c r="Y134" s="77">
        <v>19485</v>
      </c>
      <c r="Z134" s="77">
        <v>19376</v>
      </c>
      <c r="AA134" s="77">
        <v>19278</v>
      </c>
      <c r="AB134" s="77">
        <v>19174</v>
      </c>
      <c r="AD134" s="70" t="s">
        <v>208</v>
      </c>
      <c r="AE134" s="70" t="s">
        <v>500</v>
      </c>
      <c r="AF134" s="248">
        <f t="shared" si="20"/>
        <v>7.7169446394965391</v>
      </c>
      <c r="AG134" s="248">
        <f t="shared" si="11"/>
        <v>7.3595614286549047</v>
      </c>
      <c r="AH134" s="248">
        <f t="shared" si="12"/>
        <v>7.6174864535764106</v>
      </c>
      <c r="AI134" s="248">
        <f t="shared" si="13"/>
        <v>7.4686579959013946</v>
      </c>
      <c r="AJ134" s="248">
        <f t="shared" si="14"/>
        <v>6.9133167258899837</v>
      </c>
      <c r="AK134" s="248">
        <f t="shared" si="15"/>
        <v>6.8680277325293115</v>
      </c>
      <c r="AL134" s="248">
        <f t="shared" si="16"/>
        <v>7.0417729544476062</v>
      </c>
      <c r="AM134" s="248">
        <f t="shared" si="17"/>
        <v>6.9581081557375812</v>
      </c>
      <c r="AN134" s="248">
        <f t="shared" si="18"/>
        <v>6.5026659636491146</v>
      </c>
      <c r="AO134" s="248">
        <f t="shared" si="19"/>
        <v>6.4869497196467281</v>
      </c>
      <c r="AP134" s="248">
        <f t="shared" si="21"/>
        <v>6.0983360818066714</v>
      </c>
    </row>
    <row r="135" spans="1:42" x14ac:dyDescent="0.2">
      <c r="A135" s="70" t="s">
        <v>209</v>
      </c>
      <c r="B135" s="70" t="s">
        <v>501</v>
      </c>
      <c r="C135" s="77">
        <v>199.031142433631</v>
      </c>
      <c r="D135" s="77">
        <v>198.05828509533401</v>
      </c>
      <c r="E135" s="77">
        <v>209.341843533809</v>
      </c>
      <c r="F135" s="77">
        <v>205.92374659410601</v>
      </c>
      <c r="G135" s="77">
        <v>197.72946901956399</v>
      </c>
      <c r="H135" s="77">
        <v>199.89730610456601</v>
      </c>
      <c r="I135" s="77">
        <v>209.316421663917</v>
      </c>
      <c r="J135" s="77">
        <v>171.09034060473499</v>
      </c>
      <c r="K135" s="77">
        <v>167.914443117129</v>
      </c>
      <c r="L135" s="77">
        <v>168.39446803686499</v>
      </c>
      <c r="M135" s="77">
        <v>162.00413669111899</v>
      </c>
      <c r="N135" s="77"/>
      <c r="O135" s="70" t="s">
        <v>209</v>
      </c>
      <c r="P135" s="70" t="s">
        <v>501</v>
      </c>
      <c r="Q135" s="77">
        <v>38854</v>
      </c>
      <c r="R135" s="77">
        <v>39083</v>
      </c>
      <c r="S135" s="77">
        <v>39394</v>
      </c>
      <c r="T135" s="77">
        <v>39626</v>
      </c>
      <c r="U135" s="77">
        <v>39742</v>
      </c>
      <c r="V135" s="77">
        <v>39866</v>
      </c>
      <c r="W135" s="77">
        <v>40229</v>
      </c>
      <c r="X135" s="77">
        <v>40732</v>
      </c>
      <c r="Y135" s="77">
        <v>41336</v>
      </c>
      <c r="Z135" s="77">
        <v>41786</v>
      </c>
      <c r="AA135" s="77">
        <v>42131</v>
      </c>
      <c r="AB135" s="77">
        <v>42476</v>
      </c>
      <c r="AD135" s="70" t="s">
        <v>209</v>
      </c>
      <c r="AE135" s="70" t="s">
        <v>501</v>
      </c>
      <c r="AF135" s="248">
        <f t="shared" si="20"/>
        <v>5.1225393121333971</v>
      </c>
      <c r="AG135" s="248">
        <f t="shared" si="11"/>
        <v>5.0676326048495257</v>
      </c>
      <c r="AH135" s="248">
        <f t="shared" si="12"/>
        <v>5.3140540065443727</v>
      </c>
      <c r="AI135" s="248">
        <f t="shared" si="13"/>
        <v>5.1966826476077825</v>
      </c>
      <c r="AJ135" s="248">
        <f t="shared" si="14"/>
        <v>4.9753275884345021</v>
      </c>
      <c r="AK135" s="248">
        <f t="shared" si="15"/>
        <v>5.0142303242002209</v>
      </c>
      <c r="AL135" s="248">
        <f t="shared" si="16"/>
        <v>5.2031226643445523</v>
      </c>
      <c r="AM135" s="248">
        <f t="shared" si="17"/>
        <v>4.2003913533520327</v>
      </c>
      <c r="AN135" s="248">
        <f t="shared" si="18"/>
        <v>4.0621841280513111</v>
      </c>
      <c r="AO135" s="248">
        <f t="shared" si="19"/>
        <v>4.0299255261777871</v>
      </c>
      <c r="AP135" s="248">
        <f t="shared" si="21"/>
        <v>3.8452478386726874</v>
      </c>
    </row>
    <row r="136" spans="1:42" x14ac:dyDescent="0.2">
      <c r="A136" s="70" t="s">
        <v>210</v>
      </c>
      <c r="B136" s="70" t="s">
        <v>502</v>
      </c>
      <c r="C136" s="77">
        <v>355.13042310880502</v>
      </c>
      <c r="D136" s="77">
        <v>338.33469108867598</v>
      </c>
      <c r="E136" s="77">
        <v>353.01865308511799</v>
      </c>
      <c r="F136" s="77">
        <v>331.26303082746603</v>
      </c>
      <c r="G136" s="77">
        <v>315.01144409325002</v>
      </c>
      <c r="H136" s="77">
        <v>303.64120770710002</v>
      </c>
      <c r="I136" s="77">
        <v>290.181790936928</v>
      </c>
      <c r="J136" s="77">
        <v>287.961593363644</v>
      </c>
      <c r="K136" s="77">
        <v>283.46386823748003</v>
      </c>
      <c r="L136" s="77">
        <v>285.944838422347</v>
      </c>
      <c r="M136" s="77">
        <v>283.07489769976502</v>
      </c>
      <c r="N136" s="77"/>
      <c r="O136" s="70" t="s">
        <v>210</v>
      </c>
      <c r="P136" s="70" t="s">
        <v>502</v>
      </c>
      <c r="Q136" s="77">
        <v>50006</v>
      </c>
      <c r="R136" s="77">
        <v>50036</v>
      </c>
      <c r="S136" s="77">
        <v>50107</v>
      </c>
      <c r="T136" s="77">
        <v>50164</v>
      </c>
      <c r="U136" s="77">
        <v>50163</v>
      </c>
      <c r="V136" s="77">
        <v>50227</v>
      </c>
      <c r="W136" s="77">
        <v>50565</v>
      </c>
      <c r="X136" s="77">
        <v>51048</v>
      </c>
      <c r="Y136" s="77">
        <v>51667</v>
      </c>
      <c r="Z136" s="77">
        <v>52003</v>
      </c>
      <c r="AA136" s="77">
        <v>52121</v>
      </c>
      <c r="AB136" s="77">
        <v>52145</v>
      </c>
      <c r="AD136" s="70" t="s">
        <v>210</v>
      </c>
      <c r="AE136" s="70" t="s">
        <v>502</v>
      </c>
      <c r="AF136" s="248">
        <f t="shared" si="20"/>
        <v>7.1017562514259298</v>
      </c>
      <c r="AG136" s="248">
        <f t="shared" si="11"/>
        <v>6.7618253075520824</v>
      </c>
      <c r="AH136" s="248">
        <f t="shared" si="12"/>
        <v>7.0452961279884647</v>
      </c>
      <c r="AI136" s="248">
        <f t="shared" si="13"/>
        <v>6.6036008059059492</v>
      </c>
      <c r="AJ136" s="248">
        <f t="shared" si="14"/>
        <v>6.2797568744542795</v>
      </c>
      <c r="AK136" s="248">
        <f t="shared" si="15"/>
        <v>6.0453781373982123</v>
      </c>
      <c r="AL136" s="248">
        <f t="shared" si="16"/>
        <v>5.7387875197652134</v>
      </c>
      <c r="AM136" s="248">
        <f t="shared" si="17"/>
        <v>5.6409965789775107</v>
      </c>
      <c r="AN136" s="248">
        <f t="shared" si="18"/>
        <v>5.4863620538734601</v>
      </c>
      <c r="AO136" s="248">
        <f t="shared" si="19"/>
        <v>5.498621972239043</v>
      </c>
      <c r="AP136" s="248">
        <f t="shared" si="21"/>
        <v>5.4311102568977008</v>
      </c>
    </row>
    <row r="137" spans="1:42" x14ac:dyDescent="0.2">
      <c r="A137" s="70" t="s">
        <v>211</v>
      </c>
      <c r="B137" s="70" t="s">
        <v>503</v>
      </c>
      <c r="C137" s="77">
        <v>104.867063362349</v>
      </c>
      <c r="D137" s="77">
        <v>88.7813823787411</v>
      </c>
      <c r="E137" s="77">
        <v>90.987761192705605</v>
      </c>
      <c r="F137" s="77">
        <v>83.789741917731703</v>
      </c>
      <c r="G137" s="77">
        <v>79.120262978630606</v>
      </c>
      <c r="H137" s="77">
        <v>65.947744281320297</v>
      </c>
      <c r="I137" s="77">
        <v>63.516150438388202</v>
      </c>
      <c r="J137" s="77">
        <v>63.4147891628756</v>
      </c>
      <c r="K137" s="77">
        <v>62.909053224157098</v>
      </c>
      <c r="L137" s="77">
        <v>57.2372443141807</v>
      </c>
      <c r="M137" s="77">
        <v>58.225130827574503</v>
      </c>
      <c r="N137" s="77"/>
      <c r="O137" s="70" t="s">
        <v>211</v>
      </c>
      <c r="P137" s="70" t="s">
        <v>503</v>
      </c>
      <c r="Q137" s="77">
        <v>10273</v>
      </c>
      <c r="R137" s="77">
        <v>10277</v>
      </c>
      <c r="S137" s="77">
        <v>10177</v>
      </c>
      <c r="T137" s="77">
        <v>10126</v>
      </c>
      <c r="U137" s="77">
        <v>10032</v>
      </c>
      <c r="V137" s="77">
        <v>10001</v>
      </c>
      <c r="W137" s="77">
        <v>10278</v>
      </c>
      <c r="X137" s="77">
        <v>10514</v>
      </c>
      <c r="Y137" s="77">
        <v>10954</v>
      </c>
      <c r="Z137" s="77">
        <v>10990</v>
      </c>
      <c r="AA137" s="77">
        <v>10914</v>
      </c>
      <c r="AB137" s="77">
        <v>10815</v>
      </c>
      <c r="AD137" s="70" t="s">
        <v>211</v>
      </c>
      <c r="AE137" s="70" t="s">
        <v>503</v>
      </c>
      <c r="AF137" s="248">
        <f t="shared" si="20"/>
        <v>10.208027193842986</v>
      </c>
      <c r="AG137" s="248">
        <f t="shared" ref="AG137:AG200" si="22">(D137*1000)/R137</f>
        <v>8.6388423059979651</v>
      </c>
      <c r="AH137" s="248">
        <f t="shared" ref="AH137:AH200" si="23">(E137*1000)/S137</f>
        <v>8.9405287602147592</v>
      </c>
      <c r="AI137" s="248">
        <f t="shared" ref="AI137:AI200" si="24">(F137*1000)/T137</f>
        <v>8.2747128103626011</v>
      </c>
      <c r="AJ137" s="248">
        <f t="shared" ref="AJ137:AJ200" si="25">(G137*1000)/U137</f>
        <v>7.8867885744249007</v>
      </c>
      <c r="AK137" s="248">
        <f t="shared" ref="AK137:AK200" si="26">(H137*1000)/V137</f>
        <v>6.5941150166303668</v>
      </c>
      <c r="AL137" s="248">
        <f t="shared" ref="AL137:AL200" si="27">(I137*1000)/W137</f>
        <v>6.1798161547371278</v>
      </c>
      <c r="AM137" s="248">
        <f t="shared" ref="AM137:AM200" si="28">(J137*1000)/X137</f>
        <v>6.0314617807566666</v>
      </c>
      <c r="AN137" s="248">
        <f t="shared" ref="AN137:AN200" si="29">(K137*1000)/Y137</f>
        <v>5.7430211086504563</v>
      </c>
      <c r="AO137" s="248">
        <f t="shared" ref="AO137:AO200" si="30">(L137*1000)/Z137</f>
        <v>5.2081205017452872</v>
      </c>
      <c r="AP137" s="248">
        <f t="shared" si="21"/>
        <v>5.3349029528655398</v>
      </c>
    </row>
    <row r="138" spans="1:42" x14ac:dyDescent="0.2">
      <c r="A138" s="70" t="s">
        <v>212</v>
      </c>
      <c r="B138" s="70" t="s">
        <v>504</v>
      </c>
      <c r="C138" s="77">
        <v>674.981431453695</v>
      </c>
      <c r="D138" s="77">
        <v>619.277978639141</v>
      </c>
      <c r="E138" s="77">
        <v>627.53736374256698</v>
      </c>
      <c r="F138" s="77">
        <v>596.80610482895099</v>
      </c>
      <c r="G138" s="77">
        <v>557.373247031603</v>
      </c>
      <c r="H138" s="77">
        <v>402.53124856061203</v>
      </c>
      <c r="I138" s="77">
        <v>409.91671335075699</v>
      </c>
      <c r="J138" s="77">
        <v>407.843866501994</v>
      </c>
      <c r="K138" s="77">
        <v>397.39386328075</v>
      </c>
      <c r="L138" s="77">
        <v>399.890628409854</v>
      </c>
      <c r="M138" s="77">
        <v>386.65007036848903</v>
      </c>
      <c r="N138" s="77"/>
      <c r="O138" s="70" t="s">
        <v>212</v>
      </c>
      <c r="P138" s="70" t="s">
        <v>504</v>
      </c>
      <c r="Q138" s="77">
        <v>90241</v>
      </c>
      <c r="R138" s="77">
        <v>91087</v>
      </c>
      <c r="S138" s="77">
        <v>91800</v>
      </c>
      <c r="T138" s="77">
        <v>92294</v>
      </c>
      <c r="U138" s="77">
        <v>93231</v>
      </c>
      <c r="V138" s="77">
        <v>94084</v>
      </c>
      <c r="W138" s="77">
        <v>95532</v>
      </c>
      <c r="X138" s="77">
        <v>96952</v>
      </c>
      <c r="Y138" s="77">
        <v>98538</v>
      </c>
      <c r="Z138" s="77">
        <v>99752</v>
      </c>
      <c r="AA138" s="77">
        <v>101268</v>
      </c>
      <c r="AB138" s="77">
        <v>102767</v>
      </c>
      <c r="AD138" s="70" t="s">
        <v>212</v>
      </c>
      <c r="AE138" s="70" t="s">
        <v>504</v>
      </c>
      <c r="AF138" s="248">
        <f t="shared" ref="AF138:AF201" si="31">(C138*1000)/Q138</f>
        <v>7.4797645355624933</v>
      </c>
      <c r="AG138" s="248">
        <f t="shared" si="22"/>
        <v>6.7987526061802557</v>
      </c>
      <c r="AH138" s="248">
        <f t="shared" si="23"/>
        <v>6.83591899501707</v>
      </c>
      <c r="AI138" s="248">
        <f t="shared" si="24"/>
        <v>6.4663586455127193</v>
      </c>
      <c r="AJ138" s="248">
        <f t="shared" si="25"/>
        <v>5.9784111189583191</v>
      </c>
      <c r="AK138" s="248">
        <f t="shared" si="26"/>
        <v>4.278424052555291</v>
      </c>
      <c r="AL138" s="248">
        <f t="shared" si="27"/>
        <v>4.2908838227060775</v>
      </c>
      <c r="AM138" s="248">
        <f t="shared" si="28"/>
        <v>4.2066575883116801</v>
      </c>
      <c r="AN138" s="248">
        <f t="shared" si="29"/>
        <v>4.0328996253298222</v>
      </c>
      <c r="AO138" s="248">
        <f t="shared" si="30"/>
        <v>4.0088482277032442</v>
      </c>
      <c r="AP138" s="248">
        <f t="shared" ref="AP138:AP201" si="32">(M138*1000)/AA138</f>
        <v>3.8180873560106749</v>
      </c>
    </row>
    <row r="139" spans="1:42" x14ac:dyDescent="0.2">
      <c r="A139" s="70" t="s">
        <v>213</v>
      </c>
      <c r="B139" s="70" t="s">
        <v>505</v>
      </c>
      <c r="C139" s="77">
        <v>202.159909927493</v>
      </c>
      <c r="D139" s="77">
        <v>195.419560588753</v>
      </c>
      <c r="E139" s="77">
        <v>200.62127183038601</v>
      </c>
      <c r="F139" s="77">
        <v>194.82699191005699</v>
      </c>
      <c r="G139" s="77">
        <v>184.53922013195901</v>
      </c>
      <c r="H139" s="77">
        <v>179.926106861687</v>
      </c>
      <c r="I139" s="77">
        <v>177.97804703193799</v>
      </c>
      <c r="J139" s="77">
        <v>179.11944372573299</v>
      </c>
      <c r="K139" s="77">
        <v>175.13113924535199</v>
      </c>
      <c r="L139" s="77">
        <v>173.23636566122599</v>
      </c>
      <c r="M139" s="77">
        <v>166.23668873804101</v>
      </c>
      <c r="N139" s="77"/>
      <c r="O139" s="70" t="s">
        <v>213</v>
      </c>
      <c r="P139" s="70" t="s">
        <v>505</v>
      </c>
      <c r="Q139" s="77">
        <v>23258</v>
      </c>
      <c r="R139" s="77">
        <v>23345</v>
      </c>
      <c r="S139" s="77">
        <v>23390</v>
      </c>
      <c r="T139" s="77">
        <v>23470</v>
      </c>
      <c r="U139" s="77">
        <v>23458</v>
      </c>
      <c r="V139" s="77">
        <v>23517</v>
      </c>
      <c r="W139" s="77">
        <v>23781</v>
      </c>
      <c r="X139" s="77">
        <v>24195</v>
      </c>
      <c r="Y139" s="77">
        <v>24664</v>
      </c>
      <c r="Z139" s="77">
        <v>25147</v>
      </c>
      <c r="AA139" s="77">
        <v>25491</v>
      </c>
      <c r="AB139" s="77">
        <v>25903</v>
      </c>
      <c r="AD139" s="70" t="s">
        <v>213</v>
      </c>
      <c r="AE139" s="70" t="s">
        <v>505</v>
      </c>
      <c r="AF139" s="248">
        <f t="shared" si="31"/>
        <v>8.6920590733293057</v>
      </c>
      <c r="AG139" s="248">
        <f t="shared" si="22"/>
        <v>8.3709385559542948</v>
      </c>
      <c r="AH139" s="248">
        <f t="shared" si="23"/>
        <v>8.5772241056171872</v>
      </c>
      <c r="AI139" s="248">
        <f t="shared" si="24"/>
        <v>8.3011074524949713</v>
      </c>
      <c r="AJ139" s="248">
        <f t="shared" si="25"/>
        <v>7.8667925710614295</v>
      </c>
      <c r="AK139" s="248">
        <f t="shared" si="26"/>
        <v>7.6508953889393627</v>
      </c>
      <c r="AL139" s="248">
        <f t="shared" si="27"/>
        <v>7.4840438598855386</v>
      </c>
      <c r="AM139" s="248">
        <f t="shared" si="28"/>
        <v>7.4031594844278983</v>
      </c>
      <c r="AN139" s="248">
        <f t="shared" si="29"/>
        <v>7.1006786914268565</v>
      </c>
      <c r="AO139" s="248">
        <f t="shared" si="30"/>
        <v>6.8889476144759207</v>
      </c>
      <c r="AP139" s="248">
        <f t="shared" si="32"/>
        <v>6.5213874990404852</v>
      </c>
    </row>
    <row r="140" spans="1:42" x14ac:dyDescent="0.2">
      <c r="A140" s="70" t="s">
        <v>214</v>
      </c>
      <c r="B140" s="70" t="s">
        <v>506</v>
      </c>
      <c r="C140" s="77">
        <v>282.268140142042</v>
      </c>
      <c r="D140" s="77">
        <v>270.21980306338702</v>
      </c>
      <c r="E140" s="77">
        <v>279.982020515709</v>
      </c>
      <c r="F140" s="77">
        <v>258.41424446216598</v>
      </c>
      <c r="G140" s="77">
        <v>246.364183223656</v>
      </c>
      <c r="H140" s="77">
        <v>244.860558811723</v>
      </c>
      <c r="I140" s="77">
        <v>244.561612808055</v>
      </c>
      <c r="J140" s="77">
        <v>241.81781769348399</v>
      </c>
      <c r="K140" s="77">
        <v>233.933549845595</v>
      </c>
      <c r="L140" s="77">
        <v>231.93625556680101</v>
      </c>
      <c r="M140" s="77">
        <v>215.27317314183401</v>
      </c>
      <c r="N140" s="77"/>
      <c r="O140" s="70" t="s">
        <v>214</v>
      </c>
      <c r="P140" s="70" t="s">
        <v>506</v>
      </c>
      <c r="Q140" s="77">
        <v>40451</v>
      </c>
      <c r="R140" s="77">
        <v>40739</v>
      </c>
      <c r="S140" s="77">
        <v>41008</v>
      </c>
      <c r="T140" s="77">
        <v>41304</v>
      </c>
      <c r="U140" s="77">
        <v>41423</v>
      </c>
      <c r="V140" s="77">
        <v>41912</v>
      </c>
      <c r="W140" s="77">
        <v>42433</v>
      </c>
      <c r="X140" s="77">
        <v>42949</v>
      </c>
      <c r="Y140" s="77">
        <v>43867</v>
      </c>
      <c r="Z140" s="77">
        <v>44195</v>
      </c>
      <c r="AA140" s="77">
        <v>44701</v>
      </c>
      <c r="AB140" s="77">
        <v>45367</v>
      </c>
      <c r="AD140" s="70" t="s">
        <v>214</v>
      </c>
      <c r="AE140" s="70" t="s">
        <v>506</v>
      </c>
      <c r="AF140" s="248">
        <f t="shared" si="31"/>
        <v>6.9780262574977634</v>
      </c>
      <c r="AG140" s="248">
        <f t="shared" si="22"/>
        <v>6.6329513012932813</v>
      </c>
      <c r="AH140" s="248">
        <f t="shared" si="23"/>
        <v>6.8274975740272392</v>
      </c>
      <c r="AI140" s="248">
        <f t="shared" si="24"/>
        <v>6.2563975513791883</v>
      </c>
      <c r="AJ140" s="248">
        <f t="shared" si="25"/>
        <v>5.9475215031179776</v>
      </c>
      <c r="AK140" s="248">
        <f t="shared" si="26"/>
        <v>5.8422542186419877</v>
      </c>
      <c r="AL140" s="248">
        <f t="shared" si="27"/>
        <v>5.7634768413276225</v>
      </c>
      <c r="AM140" s="248">
        <f t="shared" si="28"/>
        <v>5.6303480335626901</v>
      </c>
      <c r="AN140" s="248">
        <f t="shared" si="29"/>
        <v>5.3327911606810359</v>
      </c>
      <c r="AO140" s="248">
        <f t="shared" si="30"/>
        <v>5.2480202639846363</v>
      </c>
      <c r="AP140" s="248">
        <f t="shared" si="32"/>
        <v>4.8158469193493207</v>
      </c>
    </row>
    <row r="141" spans="1:42" x14ac:dyDescent="0.2">
      <c r="A141" s="70" t="s">
        <v>215</v>
      </c>
      <c r="B141" s="70" t="s">
        <v>507</v>
      </c>
      <c r="C141" s="77">
        <v>331.95085102149397</v>
      </c>
      <c r="D141" s="77">
        <v>344.50184837037898</v>
      </c>
      <c r="E141" s="77">
        <v>340.93484796281899</v>
      </c>
      <c r="F141" s="77">
        <v>323.760282849882</v>
      </c>
      <c r="G141" s="77">
        <v>307.13038766787002</v>
      </c>
      <c r="H141" s="77">
        <v>305.84225019359798</v>
      </c>
      <c r="I141" s="77">
        <v>320.82534311923899</v>
      </c>
      <c r="J141" s="77">
        <v>297.81772118100997</v>
      </c>
      <c r="K141" s="77">
        <v>298.96207364577702</v>
      </c>
      <c r="L141" s="77">
        <v>292.77658388148802</v>
      </c>
      <c r="M141" s="77">
        <v>274.71626570925002</v>
      </c>
      <c r="N141" s="77"/>
      <c r="O141" s="70" t="s">
        <v>215</v>
      </c>
      <c r="P141" s="70" t="s">
        <v>507</v>
      </c>
      <c r="Q141" s="77">
        <v>56673</v>
      </c>
      <c r="R141" s="77">
        <v>57439</v>
      </c>
      <c r="S141" s="77">
        <v>58084</v>
      </c>
      <c r="T141" s="77">
        <v>58576</v>
      </c>
      <c r="U141" s="77">
        <v>59186</v>
      </c>
      <c r="V141" s="77">
        <v>59936</v>
      </c>
      <c r="W141" s="77">
        <v>60422</v>
      </c>
      <c r="X141" s="77">
        <v>61030</v>
      </c>
      <c r="Y141" s="77">
        <v>61868</v>
      </c>
      <c r="Z141" s="77">
        <v>62755</v>
      </c>
      <c r="AA141" s="77">
        <v>63630</v>
      </c>
      <c r="AB141" s="77">
        <v>64601</v>
      </c>
      <c r="AD141" s="70" t="s">
        <v>215</v>
      </c>
      <c r="AE141" s="70" t="s">
        <v>507</v>
      </c>
      <c r="AF141" s="248">
        <f t="shared" si="31"/>
        <v>5.8573015549114036</v>
      </c>
      <c r="AG141" s="248">
        <f t="shared" si="22"/>
        <v>5.9976992700147802</v>
      </c>
      <c r="AH141" s="248">
        <f t="shared" si="23"/>
        <v>5.869686109131929</v>
      </c>
      <c r="AI141" s="248">
        <f t="shared" si="24"/>
        <v>5.5271831953339596</v>
      </c>
      <c r="AJ141" s="248">
        <f t="shared" si="25"/>
        <v>5.1892404904516276</v>
      </c>
      <c r="AK141" s="248">
        <f t="shared" si="26"/>
        <v>5.1028138379871528</v>
      </c>
      <c r="AL141" s="248">
        <f t="shared" si="27"/>
        <v>5.3097438535506765</v>
      </c>
      <c r="AM141" s="248">
        <f t="shared" si="28"/>
        <v>4.8798577942161225</v>
      </c>
      <c r="AN141" s="248">
        <f t="shared" si="29"/>
        <v>4.8322569607192252</v>
      </c>
      <c r="AO141" s="248">
        <f t="shared" si="30"/>
        <v>4.665390548665254</v>
      </c>
      <c r="AP141" s="248">
        <f t="shared" si="32"/>
        <v>4.3174016298797735</v>
      </c>
    </row>
    <row r="142" spans="1:42" x14ac:dyDescent="0.2">
      <c r="A142" s="70" t="s">
        <v>216</v>
      </c>
      <c r="B142" s="70" t="s">
        <v>508</v>
      </c>
      <c r="C142" s="77">
        <v>240.62831963879401</v>
      </c>
      <c r="D142" s="77">
        <v>235.03738042922299</v>
      </c>
      <c r="E142" s="77">
        <v>238.50207681143601</v>
      </c>
      <c r="F142" s="77">
        <v>233.69381069196601</v>
      </c>
      <c r="G142" s="77">
        <v>216.93961593223699</v>
      </c>
      <c r="H142" s="77">
        <v>212.715435317566</v>
      </c>
      <c r="I142" s="77">
        <v>210.43017658628099</v>
      </c>
      <c r="J142" s="77">
        <v>208.927216926797</v>
      </c>
      <c r="K142" s="77">
        <v>200.83708097195799</v>
      </c>
      <c r="L142" s="77">
        <v>195.762348789209</v>
      </c>
      <c r="M142" s="77">
        <v>188.61357452185999</v>
      </c>
      <c r="N142" s="77"/>
      <c r="O142" s="70" t="s">
        <v>216</v>
      </c>
      <c r="P142" s="70" t="s">
        <v>508</v>
      </c>
      <c r="Q142" s="77">
        <v>72676</v>
      </c>
      <c r="R142" s="77">
        <v>73938</v>
      </c>
      <c r="S142" s="77">
        <v>75025</v>
      </c>
      <c r="T142" s="77">
        <v>75954</v>
      </c>
      <c r="U142" s="77">
        <v>76786</v>
      </c>
      <c r="V142" s="77">
        <v>77390</v>
      </c>
      <c r="W142" s="77">
        <v>78219</v>
      </c>
      <c r="X142" s="77">
        <v>79144</v>
      </c>
      <c r="Y142" s="77">
        <v>80442</v>
      </c>
      <c r="Z142" s="77">
        <v>81986</v>
      </c>
      <c r="AA142" s="77">
        <v>83348</v>
      </c>
      <c r="AB142" s="77">
        <v>84395</v>
      </c>
      <c r="AD142" s="70" t="s">
        <v>216</v>
      </c>
      <c r="AE142" s="70" t="s">
        <v>508</v>
      </c>
      <c r="AF142" s="248">
        <f t="shared" si="31"/>
        <v>3.3109736314435851</v>
      </c>
      <c r="AG142" s="248">
        <f t="shared" si="22"/>
        <v>3.1788441725394656</v>
      </c>
      <c r="AH142" s="248">
        <f t="shared" si="23"/>
        <v>3.1789680348075442</v>
      </c>
      <c r="AI142" s="248">
        <f t="shared" si="24"/>
        <v>3.0767808238139662</v>
      </c>
      <c r="AJ142" s="248">
        <f t="shared" si="25"/>
        <v>2.8252496019096838</v>
      </c>
      <c r="AK142" s="248">
        <f t="shared" si="26"/>
        <v>2.7486165566296163</v>
      </c>
      <c r="AL142" s="248">
        <f t="shared" si="27"/>
        <v>2.6902693282486476</v>
      </c>
      <c r="AM142" s="248">
        <f t="shared" si="28"/>
        <v>2.6398364617254244</v>
      </c>
      <c r="AN142" s="248">
        <f t="shared" si="29"/>
        <v>2.4966694136391188</v>
      </c>
      <c r="AO142" s="248">
        <f t="shared" si="30"/>
        <v>2.3877533821531602</v>
      </c>
      <c r="AP142" s="248">
        <f t="shared" si="32"/>
        <v>2.2629646124905216</v>
      </c>
    </row>
    <row r="143" spans="1:42" x14ac:dyDescent="0.2">
      <c r="A143" s="70" t="s">
        <v>217</v>
      </c>
      <c r="B143" s="70" t="s">
        <v>509</v>
      </c>
      <c r="C143" s="77">
        <v>108.355319124628</v>
      </c>
      <c r="D143" s="77">
        <v>102.30572299067801</v>
      </c>
      <c r="E143" s="77">
        <v>105.714904702886</v>
      </c>
      <c r="F143" s="77">
        <v>127.30078353385601</v>
      </c>
      <c r="G143" s="77">
        <v>93.787911586990703</v>
      </c>
      <c r="H143" s="77">
        <v>91.791225967165801</v>
      </c>
      <c r="I143" s="77">
        <v>88.671074735882797</v>
      </c>
      <c r="J143" s="77">
        <v>87.8464745563534</v>
      </c>
      <c r="K143" s="77">
        <v>84.925360100124905</v>
      </c>
      <c r="L143" s="77">
        <v>83.120369746518307</v>
      </c>
      <c r="M143" s="77">
        <v>81.287675680177202</v>
      </c>
      <c r="N143" s="77"/>
      <c r="O143" s="70" t="s">
        <v>217</v>
      </c>
      <c r="P143" s="70" t="s">
        <v>509</v>
      </c>
      <c r="Q143" s="77">
        <v>33580</v>
      </c>
      <c r="R143" s="77">
        <v>34007</v>
      </c>
      <c r="S143" s="77">
        <v>34463</v>
      </c>
      <c r="T143" s="77">
        <v>34854</v>
      </c>
      <c r="U143" s="77">
        <v>35223</v>
      </c>
      <c r="V143" s="77">
        <v>35732</v>
      </c>
      <c r="W143" s="77">
        <v>36291</v>
      </c>
      <c r="X143" s="77">
        <v>36651</v>
      </c>
      <c r="Y143" s="77">
        <v>37108</v>
      </c>
      <c r="Z143" s="77">
        <v>37412</v>
      </c>
      <c r="AA143" s="77">
        <v>37802</v>
      </c>
      <c r="AB143" s="77">
        <v>37977</v>
      </c>
      <c r="AD143" s="70" t="s">
        <v>217</v>
      </c>
      <c r="AE143" s="70" t="s">
        <v>509</v>
      </c>
      <c r="AF143" s="248">
        <f t="shared" si="31"/>
        <v>3.2267813914421675</v>
      </c>
      <c r="AG143" s="248">
        <f t="shared" si="22"/>
        <v>3.0083724818619113</v>
      </c>
      <c r="AH143" s="248">
        <f t="shared" si="23"/>
        <v>3.0674899081010363</v>
      </c>
      <c r="AI143" s="248">
        <f t="shared" si="24"/>
        <v>3.652400973600046</v>
      </c>
      <c r="AJ143" s="248">
        <f t="shared" si="25"/>
        <v>2.6626894809354882</v>
      </c>
      <c r="AK143" s="248">
        <f t="shared" si="26"/>
        <v>2.5688801625200322</v>
      </c>
      <c r="AL143" s="248">
        <f t="shared" si="27"/>
        <v>2.4433351171332505</v>
      </c>
      <c r="AM143" s="248">
        <f t="shared" si="28"/>
        <v>2.3968370455472812</v>
      </c>
      <c r="AN143" s="248">
        <f t="shared" si="29"/>
        <v>2.2885997655525738</v>
      </c>
      <c r="AO143" s="248">
        <f t="shared" si="30"/>
        <v>2.2217569161370232</v>
      </c>
      <c r="AP143" s="248">
        <f t="shared" si="32"/>
        <v>2.1503538352514999</v>
      </c>
    </row>
    <row r="144" spans="1:42" x14ac:dyDescent="0.2">
      <c r="A144" s="70" t="s">
        <v>218</v>
      </c>
      <c r="B144" s="70" t="s">
        <v>510</v>
      </c>
      <c r="C144" s="77">
        <v>71.016637912547907</v>
      </c>
      <c r="D144" s="77">
        <v>67.4020122177741</v>
      </c>
      <c r="E144" s="77">
        <v>65.1792987622364</v>
      </c>
      <c r="F144" s="77">
        <v>64.719140200373403</v>
      </c>
      <c r="G144" s="77">
        <v>63.946955461929903</v>
      </c>
      <c r="H144" s="77">
        <v>62.002202943126797</v>
      </c>
      <c r="I144" s="77">
        <v>59.565670977110699</v>
      </c>
      <c r="J144" s="77">
        <v>60.897318574993299</v>
      </c>
      <c r="K144" s="77">
        <v>59.1442005350915</v>
      </c>
      <c r="L144" s="77">
        <v>59.242258478389097</v>
      </c>
      <c r="M144" s="77">
        <v>56.954977450099797</v>
      </c>
      <c r="N144" s="77"/>
      <c r="O144" s="70" t="s">
        <v>218</v>
      </c>
      <c r="P144" s="70" t="s">
        <v>510</v>
      </c>
      <c r="Q144" s="77">
        <v>33802</v>
      </c>
      <c r="R144" s="77">
        <v>34382</v>
      </c>
      <c r="S144" s="77">
        <v>35084</v>
      </c>
      <c r="T144" s="77">
        <v>35518</v>
      </c>
      <c r="U144" s="77">
        <v>35837</v>
      </c>
      <c r="V144" s="77">
        <v>36147</v>
      </c>
      <c r="W144" s="77">
        <v>36528</v>
      </c>
      <c r="X144" s="77">
        <v>36977</v>
      </c>
      <c r="Y144" s="77">
        <v>37316</v>
      </c>
      <c r="Z144" s="77">
        <v>37880</v>
      </c>
      <c r="AA144" s="77">
        <v>38443</v>
      </c>
      <c r="AB144" s="77">
        <v>39289</v>
      </c>
      <c r="AD144" s="70" t="s">
        <v>218</v>
      </c>
      <c r="AE144" s="70" t="s">
        <v>510</v>
      </c>
      <c r="AF144" s="248">
        <f t="shared" si="31"/>
        <v>2.1009596447709575</v>
      </c>
      <c r="AG144" s="248">
        <f t="shared" si="22"/>
        <v>1.9603866039722557</v>
      </c>
      <c r="AH144" s="248">
        <f t="shared" si="23"/>
        <v>1.8578069422596171</v>
      </c>
      <c r="AI144" s="248">
        <f t="shared" si="24"/>
        <v>1.8221504645636974</v>
      </c>
      <c r="AJ144" s="248">
        <f t="shared" si="25"/>
        <v>1.7843836108471665</v>
      </c>
      <c r="AK144" s="248">
        <f t="shared" si="26"/>
        <v>1.7152793577095415</v>
      </c>
      <c r="AL144" s="248">
        <f t="shared" si="27"/>
        <v>1.6306852545201134</v>
      </c>
      <c r="AM144" s="248">
        <f t="shared" si="28"/>
        <v>1.6468972219215539</v>
      </c>
      <c r="AN144" s="248">
        <f t="shared" si="29"/>
        <v>1.5849555294000295</v>
      </c>
      <c r="AO144" s="248">
        <f t="shared" si="30"/>
        <v>1.5639455775709901</v>
      </c>
      <c r="AP144" s="248">
        <f t="shared" si="32"/>
        <v>1.4815435176781155</v>
      </c>
    </row>
    <row r="145" spans="1:42" x14ac:dyDescent="0.2">
      <c r="A145" s="70" t="s">
        <v>219</v>
      </c>
      <c r="B145" s="70" t="s">
        <v>511</v>
      </c>
      <c r="C145" s="77">
        <v>62.551021497865797</v>
      </c>
      <c r="D145" s="77">
        <v>59.363449969384298</v>
      </c>
      <c r="E145" s="77">
        <v>59.144741775347299</v>
      </c>
      <c r="F145" s="77">
        <v>53.991096835943502</v>
      </c>
      <c r="G145" s="77">
        <v>46.969945076229799</v>
      </c>
      <c r="H145" s="77">
        <v>50.761949873144601</v>
      </c>
      <c r="I145" s="77">
        <v>49.4260429579722</v>
      </c>
      <c r="J145" s="77">
        <v>44.812060033036701</v>
      </c>
      <c r="K145" s="77">
        <v>43.270735356599502</v>
      </c>
      <c r="L145" s="77">
        <v>44.331451088949201</v>
      </c>
      <c r="M145" s="77">
        <v>37.990702320100198</v>
      </c>
      <c r="N145" s="77"/>
      <c r="O145" s="70" t="s">
        <v>219</v>
      </c>
      <c r="P145" s="70" t="s">
        <v>511</v>
      </c>
      <c r="Q145" s="77">
        <v>12250</v>
      </c>
      <c r="R145" s="77">
        <v>12292</v>
      </c>
      <c r="S145" s="77">
        <v>12449</v>
      </c>
      <c r="T145" s="77">
        <v>12487</v>
      </c>
      <c r="U145" s="77">
        <v>12539</v>
      </c>
      <c r="V145" s="77">
        <v>12574</v>
      </c>
      <c r="W145" s="77">
        <v>12645</v>
      </c>
      <c r="X145" s="77">
        <v>12682</v>
      </c>
      <c r="Y145" s="77">
        <v>12773</v>
      </c>
      <c r="Z145" s="77">
        <v>12923</v>
      </c>
      <c r="AA145" s="77">
        <v>12945</v>
      </c>
      <c r="AB145" s="77">
        <v>12916</v>
      </c>
      <c r="AD145" s="70" t="s">
        <v>219</v>
      </c>
      <c r="AE145" s="70" t="s">
        <v>511</v>
      </c>
      <c r="AF145" s="248">
        <f t="shared" si="31"/>
        <v>5.1062058365604734</v>
      </c>
      <c r="AG145" s="248">
        <f t="shared" si="22"/>
        <v>4.8294378432626335</v>
      </c>
      <c r="AH145" s="248">
        <f t="shared" si="23"/>
        <v>4.7509632721782715</v>
      </c>
      <c r="AI145" s="248">
        <f t="shared" si="24"/>
        <v>4.3237844827375271</v>
      </c>
      <c r="AJ145" s="248">
        <f t="shared" si="25"/>
        <v>3.7459083719778135</v>
      </c>
      <c r="AK145" s="248">
        <f t="shared" si="26"/>
        <v>4.0370566146925881</v>
      </c>
      <c r="AL145" s="248">
        <f t="shared" si="27"/>
        <v>3.9087420291002131</v>
      </c>
      <c r="AM145" s="248">
        <f t="shared" si="28"/>
        <v>3.533516798063137</v>
      </c>
      <c r="AN145" s="248">
        <f t="shared" si="29"/>
        <v>3.3876720705080641</v>
      </c>
      <c r="AO145" s="248">
        <f t="shared" si="30"/>
        <v>3.4304303249206223</v>
      </c>
      <c r="AP145" s="248">
        <f t="shared" si="32"/>
        <v>2.9347780857551333</v>
      </c>
    </row>
    <row r="146" spans="1:42" x14ac:dyDescent="0.2">
      <c r="A146" s="70" t="s">
        <v>220</v>
      </c>
      <c r="B146" s="70" t="s">
        <v>512</v>
      </c>
      <c r="C146" s="77">
        <v>1314.3809869704901</v>
      </c>
      <c r="D146" s="77">
        <v>1094.6535514432901</v>
      </c>
      <c r="E146" s="77">
        <v>1267.60408198819</v>
      </c>
      <c r="F146" s="77">
        <v>1160.88473783009</v>
      </c>
      <c r="G146" s="77">
        <v>1165.6231254112199</v>
      </c>
      <c r="H146" s="77">
        <v>1186.33969588901</v>
      </c>
      <c r="I146" s="77">
        <v>1155.2015021377899</v>
      </c>
      <c r="J146" s="77">
        <v>1097.34163143611</v>
      </c>
      <c r="K146" s="77">
        <v>1161.91837467654</v>
      </c>
      <c r="L146" s="77">
        <v>1138.4947312203401</v>
      </c>
      <c r="M146" s="77">
        <v>1178.7766274816099</v>
      </c>
      <c r="N146" s="77"/>
      <c r="O146" s="70" t="s">
        <v>220</v>
      </c>
      <c r="P146" s="70" t="s">
        <v>512</v>
      </c>
      <c r="Q146" s="77">
        <v>23657</v>
      </c>
      <c r="R146" s="77">
        <v>23983</v>
      </c>
      <c r="S146" s="77">
        <v>24292</v>
      </c>
      <c r="T146" s="77">
        <v>24601</v>
      </c>
      <c r="U146" s="77">
        <v>24868</v>
      </c>
      <c r="V146" s="77">
        <v>24932</v>
      </c>
      <c r="W146" s="77">
        <v>25275</v>
      </c>
      <c r="X146" s="77">
        <v>25508</v>
      </c>
      <c r="Y146" s="77">
        <v>25815</v>
      </c>
      <c r="Z146" s="77">
        <v>26224</v>
      </c>
      <c r="AA146" s="77">
        <v>26503</v>
      </c>
      <c r="AB146" s="77">
        <v>26777</v>
      </c>
      <c r="AD146" s="70" t="s">
        <v>220</v>
      </c>
      <c r="AE146" s="70" t="s">
        <v>512</v>
      </c>
      <c r="AF146" s="248">
        <f t="shared" si="31"/>
        <v>55.559918289321978</v>
      </c>
      <c r="AG146" s="248">
        <f t="shared" si="22"/>
        <v>45.642895027448198</v>
      </c>
      <c r="AH146" s="248">
        <f t="shared" si="23"/>
        <v>52.181956281417342</v>
      </c>
      <c r="AI146" s="248">
        <f t="shared" si="24"/>
        <v>47.18851826470835</v>
      </c>
      <c r="AJ146" s="248">
        <f t="shared" si="25"/>
        <v>46.872411348368182</v>
      </c>
      <c r="AK146" s="248">
        <f t="shared" si="26"/>
        <v>47.58301363264119</v>
      </c>
      <c r="AL146" s="248">
        <f t="shared" si="27"/>
        <v>45.705301766084666</v>
      </c>
      <c r="AM146" s="248">
        <f t="shared" si="28"/>
        <v>43.019508837859107</v>
      </c>
      <c r="AN146" s="248">
        <f t="shared" si="29"/>
        <v>45.009427645808252</v>
      </c>
      <c r="AO146" s="248">
        <f t="shared" si="30"/>
        <v>43.414228615784779</v>
      </c>
      <c r="AP146" s="248">
        <f t="shared" si="32"/>
        <v>44.477101742504992</v>
      </c>
    </row>
    <row r="147" spans="1:42" x14ac:dyDescent="0.2">
      <c r="A147" s="70" t="s">
        <v>221</v>
      </c>
      <c r="B147" s="70" t="s">
        <v>513</v>
      </c>
      <c r="C147" s="77">
        <v>201.481368478788</v>
      </c>
      <c r="D147" s="77">
        <v>244.96263678616199</v>
      </c>
      <c r="E147" s="77">
        <v>261.738187310868</v>
      </c>
      <c r="F147" s="77">
        <v>202.55589420324901</v>
      </c>
      <c r="G147" s="77">
        <v>96.299723663364801</v>
      </c>
      <c r="H147" s="77">
        <v>75.952413734324793</v>
      </c>
      <c r="I147" s="77">
        <v>77.507467588487202</v>
      </c>
      <c r="J147" s="77">
        <v>82.382581192477204</v>
      </c>
      <c r="K147" s="77">
        <v>83.614686399474607</v>
      </c>
      <c r="L147" s="77">
        <v>78.9295342053734</v>
      </c>
      <c r="M147" s="77">
        <v>77.088226078157405</v>
      </c>
      <c r="N147" s="77"/>
      <c r="O147" s="70" t="s">
        <v>221</v>
      </c>
      <c r="P147" s="70" t="s">
        <v>513</v>
      </c>
      <c r="Q147" s="77">
        <v>14963</v>
      </c>
      <c r="R147" s="77">
        <v>14961</v>
      </c>
      <c r="S147" s="77">
        <v>14955</v>
      </c>
      <c r="T147" s="77">
        <v>14959</v>
      </c>
      <c r="U147" s="77">
        <v>14974</v>
      </c>
      <c r="V147" s="77">
        <v>15050</v>
      </c>
      <c r="W147" s="77">
        <v>15135</v>
      </c>
      <c r="X147" s="77">
        <v>15315</v>
      </c>
      <c r="Y147" s="77">
        <v>15584</v>
      </c>
      <c r="Z147" s="77">
        <v>15790</v>
      </c>
      <c r="AA147" s="77">
        <v>15922</v>
      </c>
      <c r="AB147" s="77">
        <v>16016</v>
      </c>
      <c r="AD147" s="70" t="s">
        <v>221</v>
      </c>
      <c r="AE147" s="70" t="s">
        <v>513</v>
      </c>
      <c r="AF147" s="248">
        <f t="shared" si="31"/>
        <v>13.465305652528771</v>
      </c>
      <c r="AG147" s="248">
        <f t="shared" si="22"/>
        <v>16.373413327061158</v>
      </c>
      <c r="AH147" s="248">
        <f t="shared" si="23"/>
        <v>17.501717640312137</v>
      </c>
      <c r="AI147" s="248">
        <f t="shared" si="24"/>
        <v>13.540737629737885</v>
      </c>
      <c r="AJ147" s="248">
        <f t="shared" si="25"/>
        <v>6.4311288675948175</v>
      </c>
      <c r="AK147" s="248">
        <f t="shared" si="26"/>
        <v>5.0466720089252348</v>
      </c>
      <c r="AL147" s="248">
        <f t="shared" si="27"/>
        <v>5.1210748324074791</v>
      </c>
      <c r="AM147" s="248">
        <f t="shared" si="28"/>
        <v>5.3792086968643291</v>
      </c>
      <c r="AN147" s="248">
        <f t="shared" si="29"/>
        <v>5.3654187884673128</v>
      </c>
      <c r="AO147" s="248">
        <f t="shared" si="30"/>
        <v>4.9987038762111089</v>
      </c>
      <c r="AP147" s="248">
        <f t="shared" si="32"/>
        <v>4.8416170128223461</v>
      </c>
    </row>
    <row r="148" spans="1:42" x14ac:dyDescent="0.2">
      <c r="A148" s="70" t="s">
        <v>222</v>
      </c>
      <c r="B148" s="70" t="s">
        <v>514</v>
      </c>
      <c r="C148" s="77">
        <v>93.931775870264801</v>
      </c>
      <c r="D148" s="77">
        <v>88.919732493823005</v>
      </c>
      <c r="E148" s="77">
        <v>90.648434848329103</v>
      </c>
      <c r="F148" s="77">
        <v>85.829402694091897</v>
      </c>
      <c r="G148" s="77">
        <v>79.315289569864206</v>
      </c>
      <c r="H148" s="77">
        <v>76.455353717904899</v>
      </c>
      <c r="I148" s="77">
        <v>75.163727197370093</v>
      </c>
      <c r="J148" s="77">
        <v>76.032863747115897</v>
      </c>
      <c r="K148" s="77">
        <v>72.868317061761701</v>
      </c>
      <c r="L148" s="77">
        <v>70.610143160064894</v>
      </c>
      <c r="M148" s="77">
        <v>68.161140629849001</v>
      </c>
      <c r="N148" s="77"/>
      <c r="O148" s="70" t="s">
        <v>222</v>
      </c>
      <c r="P148" s="70" t="s">
        <v>514</v>
      </c>
      <c r="Q148" s="77">
        <v>15327</v>
      </c>
      <c r="R148" s="77">
        <v>15308</v>
      </c>
      <c r="S148" s="77">
        <v>15221</v>
      </c>
      <c r="T148" s="77">
        <v>15129</v>
      </c>
      <c r="U148" s="77">
        <v>15083</v>
      </c>
      <c r="V148" s="77">
        <v>15036</v>
      </c>
      <c r="W148" s="77">
        <v>15054</v>
      </c>
      <c r="X148" s="77">
        <v>15010</v>
      </c>
      <c r="Y148" s="77">
        <v>15093</v>
      </c>
      <c r="Z148" s="77">
        <v>15108</v>
      </c>
      <c r="AA148" s="77">
        <v>15110</v>
      </c>
      <c r="AB148" s="77">
        <v>15218</v>
      </c>
      <c r="AD148" s="70" t="s">
        <v>222</v>
      </c>
      <c r="AE148" s="70" t="s">
        <v>514</v>
      </c>
      <c r="AF148" s="248">
        <f t="shared" si="31"/>
        <v>6.1285167267087362</v>
      </c>
      <c r="AG148" s="248">
        <f t="shared" si="22"/>
        <v>5.8087099878379282</v>
      </c>
      <c r="AH148" s="248">
        <f t="shared" si="23"/>
        <v>5.9554848464837455</v>
      </c>
      <c r="AI148" s="248">
        <f t="shared" si="24"/>
        <v>5.6731709097820016</v>
      </c>
      <c r="AJ148" s="248">
        <f t="shared" si="25"/>
        <v>5.2585884485754963</v>
      </c>
      <c r="AK148" s="248">
        <f t="shared" si="26"/>
        <v>5.0848200131620711</v>
      </c>
      <c r="AL148" s="248">
        <f t="shared" si="27"/>
        <v>4.9929405604736345</v>
      </c>
      <c r="AM148" s="248">
        <f t="shared" si="28"/>
        <v>5.0654805960770091</v>
      </c>
      <c r="AN148" s="248">
        <f t="shared" si="29"/>
        <v>4.8279544863023718</v>
      </c>
      <c r="AO148" s="248">
        <f t="shared" si="30"/>
        <v>4.6736922928292888</v>
      </c>
      <c r="AP148" s="248">
        <f t="shared" si="32"/>
        <v>4.5109954089906683</v>
      </c>
    </row>
    <row r="149" spans="1:42" x14ac:dyDescent="0.2">
      <c r="A149" s="70" t="s">
        <v>223</v>
      </c>
      <c r="B149" s="70" t="s">
        <v>515</v>
      </c>
      <c r="C149" s="77">
        <v>47.067852919260503</v>
      </c>
      <c r="D149" s="77">
        <v>46.154419808754902</v>
      </c>
      <c r="E149" s="77">
        <v>46.737299947241297</v>
      </c>
      <c r="F149" s="77">
        <v>44.300156026879797</v>
      </c>
      <c r="G149" s="77">
        <v>44.812377207704202</v>
      </c>
      <c r="H149" s="77">
        <v>44.2557158262385</v>
      </c>
      <c r="I149" s="77">
        <v>47.077536375848602</v>
      </c>
      <c r="J149" s="77">
        <v>46.193240751710903</v>
      </c>
      <c r="K149" s="77">
        <v>43.707236842405401</v>
      </c>
      <c r="L149" s="77">
        <v>39.296729035360698</v>
      </c>
      <c r="M149" s="77">
        <v>39.138888520406297</v>
      </c>
      <c r="N149" s="77"/>
      <c r="O149" s="70" t="s">
        <v>223</v>
      </c>
      <c r="P149" s="70" t="s">
        <v>515</v>
      </c>
      <c r="Q149" s="77">
        <v>9170</v>
      </c>
      <c r="R149" s="77">
        <v>9112</v>
      </c>
      <c r="S149" s="77">
        <v>9052</v>
      </c>
      <c r="T149" s="77">
        <v>9007</v>
      </c>
      <c r="U149" s="77">
        <v>9004</v>
      </c>
      <c r="V149" s="77">
        <v>8928</v>
      </c>
      <c r="W149" s="77">
        <v>8931</v>
      </c>
      <c r="X149" s="77">
        <v>9006</v>
      </c>
      <c r="Y149" s="77">
        <v>9065</v>
      </c>
      <c r="Z149" s="77">
        <v>9073</v>
      </c>
      <c r="AA149" s="77">
        <v>9030</v>
      </c>
      <c r="AB149" s="77">
        <v>9061</v>
      </c>
      <c r="AD149" s="70" t="s">
        <v>223</v>
      </c>
      <c r="AE149" s="70" t="s">
        <v>515</v>
      </c>
      <c r="AF149" s="248">
        <f t="shared" si="31"/>
        <v>5.1328083881418216</v>
      </c>
      <c r="AG149" s="248">
        <f t="shared" si="22"/>
        <v>5.0652348341478159</v>
      </c>
      <c r="AH149" s="248">
        <f t="shared" si="23"/>
        <v>5.1632014966019995</v>
      </c>
      <c r="AI149" s="248">
        <f t="shared" si="24"/>
        <v>4.9184141253336069</v>
      </c>
      <c r="AJ149" s="248">
        <f t="shared" si="25"/>
        <v>4.9769410492785653</v>
      </c>
      <c r="AK149" s="248">
        <f t="shared" si="26"/>
        <v>4.9569574178134514</v>
      </c>
      <c r="AL149" s="248">
        <f t="shared" si="27"/>
        <v>5.2712502940150721</v>
      </c>
      <c r="AM149" s="248">
        <f t="shared" si="28"/>
        <v>5.1291628638364317</v>
      </c>
      <c r="AN149" s="248">
        <f t="shared" si="29"/>
        <v>4.821537434352499</v>
      </c>
      <c r="AO149" s="248">
        <f t="shared" si="30"/>
        <v>4.3311726039193976</v>
      </c>
      <c r="AP149" s="248">
        <f t="shared" si="32"/>
        <v>4.3343176656042415</v>
      </c>
    </row>
    <row r="150" spans="1:42" x14ac:dyDescent="0.2">
      <c r="A150" s="70" t="s">
        <v>224</v>
      </c>
      <c r="B150" s="70" t="s">
        <v>516</v>
      </c>
      <c r="C150" s="77">
        <v>102.680002664051</v>
      </c>
      <c r="D150" s="77">
        <v>95.282035978127098</v>
      </c>
      <c r="E150" s="77">
        <v>98.622390901216406</v>
      </c>
      <c r="F150" s="77">
        <v>86.874367711396204</v>
      </c>
      <c r="G150" s="77">
        <v>67.698046554560804</v>
      </c>
      <c r="H150" s="77">
        <v>65.350906918203293</v>
      </c>
      <c r="I150" s="77">
        <v>69.718958876316293</v>
      </c>
      <c r="J150" s="77">
        <v>76.179310885288999</v>
      </c>
      <c r="K150" s="77">
        <v>93.775926873488899</v>
      </c>
      <c r="L150" s="77">
        <v>112.884571748908</v>
      </c>
      <c r="M150" s="77">
        <v>120.297753263866</v>
      </c>
      <c r="N150" s="77"/>
      <c r="O150" s="70" t="s">
        <v>224</v>
      </c>
      <c r="P150" s="70" t="s">
        <v>516</v>
      </c>
      <c r="Q150" s="77">
        <v>10245</v>
      </c>
      <c r="R150" s="77">
        <v>10246</v>
      </c>
      <c r="S150" s="77">
        <v>10181</v>
      </c>
      <c r="T150" s="77">
        <v>10223</v>
      </c>
      <c r="U150" s="77">
        <v>10173</v>
      </c>
      <c r="V150" s="77">
        <v>10205</v>
      </c>
      <c r="W150" s="77">
        <v>10243</v>
      </c>
      <c r="X150" s="77">
        <v>10205</v>
      </c>
      <c r="Y150" s="77">
        <v>10361</v>
      </c>
      <c r="Z150" s="77">
        <v>10423</v>
      </c>
      <c r="AA150" s="77">
        <v>10503</v>
      </c>
      <c r="AB150" s="77">
        <v>10513</v>
      </c>
      <c r="AD150" s="70" t="s">
        <v>224</v>
      </c>
      <c r="AE150" s="70" t="s">
        <v>516</v>
      </c>
      <c r="AF150" s="248">
        <f t="shared" si="31"/>
        <v>10.022450235632114</v>
      </c>
      <c r="AG150" s="248">
        <f t="shared" si="22"/>
        <v>9.2994374368658104</v>
      </c>
      <c r="AH150" s="248">
        <f t="shared" si="23"/>
        <v>9.6869060898945492</v>
      </c>
      <c r="AI150" s="248">
        <f t="shared" si="24"/>
        <v>8.4979328681792232</v>
      </c>
      <c r="AJ150" s="248">
        <f t="shared" si="25"/>
        <v>6.6546787137089156</v>
      </c>
      <c r="AK150" s="248">
        <f t="shared" si="26"/>
        <v>6.4038125348557857</v>
      </c>
      <c r="AL150" s="248">
        <f t="shared" si="27"/>
        <v>6.8064979865582629</v>
      </c>
      <c r="AM150" s="248">
        <f t="shared" si="28"/>
        <v>7.4649006257020085</v>
      </c>
      <c r="AN150" s="248">
        <f t="shared" si="29"/>
        <v>9.0508567583716726</v>
      </c>
      <c r="AO150" s="248">
        <f t="shared" si="30"/>
        <v>10.830334044795931</v>
      </c>
      <c r="AP150" s="248">
        <f t="shared" si="32"/>
        <v>11.453656409013234</v>
      </c>
    </row>
    <row r="151" spans="1:42" x14ac:dyDescent="0.2">
      <c r="A151" s="70" t="s">
        <v>225</v>
      </c>
      <c r="B151" s="70" t="s">
        <v>517</v>
      </c>
      <c r="C151" s="77">
        <v>94.182561637770306</v>
      </c>
      <c r="D151" s="77">
        <v>91.427764046055003</v>
      </c>
      <c r="E151" s="77">
        <v>94.976150192998006</v>
      </c>
      <c r="F151" s="77">
        <v>90.077724912063601</v>
      </c>
      <c r="G151" s="77">
        <v>81.873204536188894</v>
      </c>
      <c r="H151" s="77">
        <v>81.017401019673201</v>
      </c>
      <c r="I151" s="77">
        <v>80.871892025982106</v>
      </c>
      <c r="J151" s="77">
        <v>81.968848877363399</v>
      </c>
      <c r="K151" s="77">
        <v>79.445320230404306</v>
      </c>
      <c r="L151" s="77">
        <v>77.712695229747695</v>
      </c>
      <c r="M151" s="77">
        <v>74.403982591861094</v>
      </c>
      <c r="N151" s="77"/>
      <c r="O151" s="70" t="s">
        <v>225</v>
      </c>
      <c r="P151" s="70" t="s">
        <v>517</v>
      </c>
      <c r="Q151" s="77">
        <v>12271</v>
      </c>
      <c r="R151" s="77">
        <v>12253</v>
      </c>
      <c r="S151" s="77">
        <v>12370</v>
      </c>
      <c r="T151" s="77">
        <v>12320</v>
      </c>
      <c r="U151" s="77">
        <v>12270</v>
      </c>
      <c r="V151" s="77">
        <v>12303</v>
      </c>
      <c r="W151" s="77">
        <v>12346</v>
      </c>
      <c r="X151" s="77">
        <v>12455</v>
      </c>
      <c r="Y151" s="77">
        <v>12606</v>
      </c>
      <c r="Z151" s="77">
        <v>12763</v>
      </c>
      <c r="AA151" s="77">
        <v>12873</v>
      </c>
      <c r="AB151" s="77">
        <v>12841</v>
      </c>
      <c r="AD151" s="70" t="s">
        <v>225</v>
      </c>
      <c r="AE151" s="70" t="s">
        <v>517</v>
      </c>
      <c r="AF151" s="248">
        <f t="shared" si="31"/>
        <v>7.6752148673922509</v>
      </c>
      <c r="AG151" s="248">
        <f t="shared" si="22"/>
        <v>7.4616635963482416</v>
      </c>
      <c r="AH151" s="248">
        <f t="shared" si="23"/>
        <v>7.6779426186740505</v>
      </c>
      <c r="AI151" s="248">
        <f t="shared" si="24"/>
        <v>7.311503645459708</v>
      </c>
      <c r="AJ151" s="248">
        <f t="shared" si="25"/>
        <v>6.6726328065353622</v>
      </c>
      <c r="AK151" s="248">
        <f t="shared" si="26"/>
        <v>6.5851744306001132</v>
      </c>
      <c r="AL151" s="248">
        <f t="shared" si="27"/>
        <v>6.5504529423280502</v>
      </c>
      <c r="AM151" s="248">
        <f t="shared" si="28"/>
        <v>6.5812002310207465</v>
      </c>
      <c r="AN151" s="248">
        <f t="shared" si="29"/>
        <v>6.3021831056960425</v>
      </c>
      <c r="AO151" s="248">
        <f t="shared" si="30"/>
        <v>6.0889050560015434</v>
      </c>
      <c r="AP151" s="248">
        <f t="shared" si="32"/>
        <v>5.7798479446796467</v>
      </c>
    </row>
    <row r="152" spans="1:42" x14ac:dyDescent="0.2">
      <c r="A152" s="70" t="s">
        <v>226</v>
      </c>
      <c r="B152" s="70" t="s">
        <v>518</v>
      </c>
      <c r="C152" s="77">
        <v>27.2671266822713</v>
      </c>
      <c r="D152" s="77">
        <v>27.361985698429699</v>
      </c>
      <c r="E152" s="77">
        <v>27.966696898582001</v>
      </c>
      <c r="F152" s="77">
        <v>28.6367820717253</v>
      </c>
      <c r="G152" s="77">
        <v>26.0674013094979</v>
      </c>
      <c r="H152" s="77">
        <v>24.2178166262165</v>
      </c>
      <c r="I152" s="77">
        <v>23.2085111670016</v>
      </c>
      <c r="J152" s="77">
        <v>22.952086247247198</v>
      </c>
      <c r="K152" s="77">
        <v>21.6564641780183</v>
      </c>
      <c r="L152" s="77">
        <v>22.082244114348502</v>
      </c>
      <c r="M152" s="77">
        <v>20.992069261220099</v>
      </c>
      <c r="N152" s="77"/>
      <c r="O152" s="70" t="s">
        <v>226</v>
      </c>
      <c r="P152" s="70" t="s">
        <v>518</v>
      </c>
      <c r="Q152" s="77">
        <v>4788</v>
      </c>
      <c r="R152" s="77">
        <v>4729</v>
      </c>
      <c r="S152" s="77">
        <v>4692</v>
      </c>
      <c r="T152" s="77">
        <v>4679</v>
      </c>
      <c r="U152" s="77">
        <v>4665</v>
      </c>
      <c r="V152" s="77">
        <v>4740</v>
      </c>
      <c r="W152" s="77">
        <v>4764</v>
      </c>
      <c r="X152" s="77">
        <v>4799</v>
      </c>
      <c r="Y152" s="77">
        <v>4777</v>
      </c>
      <c r="Z152" s="77">
        <v>4763</v>
      </c>
      <c r="AA152" s="77">
        <v>4806</v>
      </c>
      <c r="AB152" s="77">
        <v>4813</v>
      </c>
      <c r="AD152" s="70" t="s">
        <v>226</v>
      </c>
      <c r="AE152" s="70" t="s">
        <v>518</v>
      </c>
      <c r="AF152" s="248">
        <f t="shared" si="31"/>
        <v>5.6948886136740393</v>
      </c>
      <c r="AG152" s="248">
        <f t="shared" si="22"/>
        <v>5.7859982445400089</v>
      </c>
      <c r="AH152" s="248">
        <f t="shared" si="23"/>
        <v>5.9605065853755335</v>
      </c>
      <c r="AI152" s="248">
        <f t="shared" si="24"/>
        <v>6.1202782799156443</v>
      </c>
      <c r="AJ152" s="248">
        <f t="shared" si="25"/>
        <v>5.5878673760981563</v>
      </c>
      <c r="AK152" s="248">
        <f t="shared" si="26"/>
        <v>5.1092440139697253</v>
      </c>
      <c r="AL152" s="248">
        <f t="shared" si="27"/>
        <v>4.8716438217887497</v>
      </c>
      <c r="AM152" s="248">
        <f t="shared" si="28"/>
        <v>4.7826810267237345</v>
      </c>
      <c r="AN152" s="248">
        <f t="shared" si="29"/>
        <v>4.5334863257312747</v>
      </c>
      <c r="AO152" s="248">
        <f t="shared" si="30"/>
        <v>4.6362049368777036</v>
      </c>
      <c r="AP152" s="248">
        <f t="shared" si="32"/>
        <v>4.3678879028755926</v>
      </c>
    </row>
    <row r="153" spans="1:42" x14ac:dyDescent="0.2">
      <c r="A153" s="70" t="s">
        <v>227</v>
      </c>
      <c r="B153" s="70" t="s">
        <v>519</v>
      </c>
      <c r="C153" s="77">
        <v>49.378709801545703</v>
      </c>
      <c r="D153" s="77">
        <v>48.337688905861803</v>
      </c>
      <c r="E153" s="77">
        <v>49.926595877304699</v>
      </c>
      <c r="F153" s="77">
        <v>48.9170455329105</v>
      </c>
      <c r="G153" s="77">
        <v>46.932997859310703</v>
      </c>
      <c r="H153" s="77">
        <v>46.103211800780699</v>
      </c>
      <c r="I153" s="77">
        <v>45.671179458340397</v>
      </c>
      <c r="J153" s="77">
        <v>43.6664550132869</v>
      </c>
      <c r="K153" s="77">
        <v>42.863217834819103</v>
      </c>
      <c r="L153" s="77">
        <v>43.341807061358502</v>
      </c>
      <c r="M153" s="77">
        <v>40.269339240631901</v>
      </c>
      <c r="N153" s="77"/>
      <c r="O153" s="70" t="s">
        <v>227</v>
      </c>
      <c r="P153" s="70" t="s">
        <v>519</v>
      </c>
      <c r="Q153" s="77">
        <v>6744</v>
      </c>
      <c r="R153" s="77">
        <v>6691</v>
      </c>
      <c r="S153" s="77">
        <v>6654</v>
      </c>
      <c r="T153" s="77">
        <v>6606</v>
      </c>
      <c r="U153" s="77">
        <v>6549</v>
      </c>
      <c r="V153" s="77">
        <v>6520</v>
      </c>
      <c r="W153" s="77">
        <v>6502</v>
      </c>
      <c r="X153" s="77">
        <v>6495</v>
      </c>
      <c r="Y153" s="77">
        <v>6627</v>
      </c>
      <c r="Z153" s="77">
        <v>6592</v>
      </c>
      <c r="AA153" s="77">
        <v>6602</v>
      </c>
      <c r="AB153" s="77">
        <v>6637</v>
      </c>
      <c r="AD153" s="70" t="s">
        <v>227</v>
      </c>
      <c r="AE153" s="70" t="s">
        <v>519</v>
      </c>
      <c r="AF153" s="248">
        <f t="shared" si="31"/>
        <v>7.3218727463739182</v>
      </c>
      <c r="AG153" s="248">
        <f t="shared" si="22"/>
        <v>7.2242846967361833</v>
      </c>
      <c r="AH153" s="248">
        <f t="shared" si="23"/>
        <v>7.5032455481371656</v>
      </c>
      <c r="AI153" s="248">
        <f t="shared" si="24"/>
        <v>7.4049418003194827</v>
      </c>
      <c r="AJ153" s="248">
        <f t="shared" si="25"/>
        <v>7.1664372971920445</v>
      </c>
      <c r="AK153" s="248">
        <f t="shared" si="26"/>
        <v>7.0710447547209663</v>
      </c>
      <c r="AL153" s="248">
        <f t="shared" si="27"/>
        <v>7.0241740169702238</v>
      </c>
      <c r="AM153" s="248">
        <f t="shared" si="28"/>
        <v>6.7230877618609544</v>
      </c>
      <c r="AN153" s="248">
        <f t="shared" si="29"/>
        <v>6.4679670793449677</v>
      </c>
      <c r="AO153" s="248">
        <f t="shared" si="30"/>
        <v>6.5749100517837533</v>
      </c>
      <c r="AP153" s="248">
        <f t="shared" si="32"/>
        <v>6.0995666829191011</v>
      </c>
    </row>
    <row r="154" spans="1:42" x14ac:dyDescent="0.2">
      <c r="A154" s="70" t="s">
        <v>228</v>
      </c>
      <c r="B154" s="70" t="s">
        <v>520</v>
      </c>
      <c r="C154" s="77">
        <v>112.976597766854</v>
      </c>
      <c r="D154" s="77">
        <v>110.85781688165</v>
      </c>
      <c r="E154" s="77">
        <v>109.208514596407</v>
      </c>
      <c r="F154" s="77">
        <v>102.189086643127</v>
      </c>
      <c r="G154" s="77">
        <v>98.592290531217003</v>
      </c>
      <c r="H154" s="77">
        <v>95.069898992261699</v>
      </c>
      <c r="I154" s="77">
        <v>93.954924129451697</v>
      </c>
      <c r="J154" s="77">
        <v>97.393844323387597</v>
      </c>
      <c r="K154" s="77">
        <v>98.862852067527697</v>
      </c>
      <c r="L154" s="77">
        <v>99.798455016233007</v>
      </c>
      <c r="M154" s="77">
        <v>99.118235917386599</v>
      </c>
      <c r="N154" s="77"/>
      <c r="O154" s="70" t="s">
        <v>228</v>
      </c>
      <c r="P154" s="70" t="s">
        <v>520</v>
      </c>
      <c r="Q154" s="77">
        <v>27323</v>
      </c>
      <c r="R154" s="77">
        <v>27394</v>
      </c>
      <c r="S154" s="77">
        <v>27442</v>
      </c>
      <c r="T154" s="77">
        <v>27577</v>
      </c>
      <c r="U154" s="77">
        <v>27842</v>
      </c>
      <c r="V154" s="77">
        <v>28074</v>
      </c>
      <c r="W154" s="77">
        <v>28423</v>
      </c>
      <c r="X154" s="77">
        <v>28862</v>
      </c>
      <c r="Y154" s="77">
        <v>29549</v>
      </c>
      <c r="Z154" s="77">
        <v>30223</v>
      </c>
      <c r="AA154" s="77">
        <v>30926</v>
      </c>
      <c r="AB154" s="77">
        <v>31402</v>
      </c>
      <c r="AD154" s="70" t="s">
        <v>228</v>
      </c>
      <c r="AE154" s="70" t="s">
        <v>520</v>
      </c>
      <c r="AF154" s="248">
        <f t="shared" si="31"/>
        <v>4.1348533384640778</v>
      </c>
      <c r="AG154" s="248">
        <f t="shared" si="22"/>
        <v>4.0467918844144704</v>
      </c>
      <c r="AH154" s="248">
        <f t="shared" si="23"/>
        <v>3.9796120762483418</v>
      </c>
      <c r="AI154" s="248">
        <f t="shared" si="24"/>
        <v>3.7055911318536099</v>
      </c>
      <c r="AJ154" s="248">
        <f t="shared" si="25"/>
        <v>3.5411353541849366</v>
      </c>
      <c r="AK154" s="248">
        <f t="shared" si="26"/>
        <v>3.3864037540878287</v>
      </c>
      <c r="AL154" s="248">
        <f t="shared" si="27"/>
        <v>3.3055949100887205</v>
      </c>
      <c r="AM154" s="248">
        <f t="shared" si="28"/>
        <v>3.3744662297618877</v>
      </c>
      <c r="AN154" s="248">
        <f t="shared" si="29"/>
        <v>3.3457258136494534</v>
      </c>
      <c r="AO154" s="248">
        <f t="shared" si="30"/>
        <v>3.3020697818295011</v>
      </c>
      <c r="AP154" s="248">
        <f t="shared" si="32"/>
        <v>3.2050131254409431</v>
      </c>
    </row>
    <row r="155" spans="1:42" x14ac:dyDescent="0.2">
      <c r="A155" s="70" t="s">
        <v>229</v>
      </c>
      <c r="B155" s="70" t="s">
        <v>521</v>
      </c>
      <c r="C155" s="77">
        <v>102.988651728489</v>
      </c>
      <c r="D155" s="77">
        <v>102.228450448917</v>
      </c>
      <c r="E155" s="77">
        <v>102.575520888394</v>
      </c>
      <c r="F155" s="77">
        <v>98.0447529031686</v>
      </c>
      <c r="G155" s="77">
        <v>93.094781064863895</v>
      </c>
      <c r="H155" s="77">
        <v>88.848835374473694</v>
      </c>
      <c r="I155" s="77">
        <v>85.566090184765301</v>
      </c>
      <c r="J155" s="77">
        <v>88.176574685966301</v>
      </c>
      <c r="K155" s="77">
        <v>84.685880014805903</v>
      </c>
      <c r="L155" s="77">
        <v>82.011908762804296</v>
      </c>
      <c r="M155" s="77">
        <v>79.792531164281201</v>
      </c>
      <c r="N155" s="77"/>
      <c r="O155" s="70" t="s">
        <v>229</v>
      </c>
      <c r="P155" s="70" t="s">
        <v>521</v>
      </c>
      <c r="Q155" s="77">
        <v>38085</v>
      </c>
      <c r="R155" s="77">
        <v>38301</v>
      </c>
      <c r="S155" s="77">
        <v>38580</v>
      </c>
      <c r="T155" s="77">
        <v>38788</v>
      </c>
      <c r="U155" s="77">
        <v>39070</v>
      </c>
      <c r="V155" s="77">
        <v>39319</v>
      </c>
      <c r="W155" s="77">
        <v>39771</v>
      </c>
      <c r="X155" s="77">
        <v>40181</v>
      </c>
      <c r="Y155" s="77">
        <v>40692</v>
      </c>
      <c r="Z155" s="77">
        <v>41510</v>
      </c>
      <c r="AA155" s="77">
        <v>42137</v>
      </c>
      <c r="AB155" s="77">
        <v>42568</v>
      </c>
      <c r="AD155" s="70" t="s">
        <v>229</v>
      </c>
      <c r="AE155" s="70" t="s">
        <v>521</v>
      </c>
      <c r="AF155" s="248">
        <f t="shared" si="31"/>
        <v>2.7041788559403703</v>
      </c>
      <c r="AG155" s="248">
        <f t="shared" si="22"/>
        <v>2.6690804534846873</v>
      </c>
      <c r="AH155" s="248">
        <f t="shared" si="23"/>
        <v>2.6587745175840847</v>
      </c>
      <c r="AI155" s="248">
        <f t="shared" si="24"/>
        <v>2.5277083866961072</v>
      </c>
      <c r="AJ155" s="248">
        <f t="shared" si="25"/>
        <v>2.3827689036310185</v>
      </c>
      <c r="AK155" s="248">
        <f t="shared" si="26"/>
        <v>2.2596921430980874</v>
      </c>
      <c r="AL155" s="248">
        <f t="shared" si="27"/>
        <v>2.1514694170316386</v>
      </c>
      <c r="AM155" s="248">
        <f t="shared" si="28"/>
        <v>2.1944843255759268</v>
      </c>
      <c r="AN155" s="248">
        <f t="shared" si="29"/>
        <v>2.0811432226188415</v>
      </c>
      <c r="AO155" s="248">
        <f t="shared" si="30"/>
        <v>1.9757144968153286</v>
      </c>
      <c r="AP155" s="248">
        <f t="shared" si="32"/>
        <v>1.8936452800218619</v>
      </c>
    </row>
    <row r="156" spans="1:42" x14ac:dyDescent="0.2">
      <c r="A156" s="70" t="s">
        <v>230</v>
      </c>
      <c r="B156" s="70" t="s">
        <v>522</v>
      </c>
      <c r="C156" s="77">
        <v>79.313388220179704</v>
      </c>
      <c r="D156" s="77">
        <v>76.081773088334302</v>
      </c>
      <c r="E156" s="77">
        <v>72.361284841935301</v>
      </c>
      <c r="F156" s="77">
        <v>68.157528980524006</v>
      </c>
      <c r="G156" s="77">
        <v>67.007613604080206</v>
      </c>
      <c r="H156" s="77">
        <v>65.652710759302806</v>
      </c>
      <c r="I156" s="77">
        <v>66.375712402301303</v>
      </c>
      <c r="J156" s="77">
        <v>74.362378381999903</v>
      </c>
      <c r="K156" s="77">
        <v>69.022736944484805</v>
      </c>
      <c r="L156" s="77">
        <v>64.850687348692205</v>
      </c>
      <c r="M156" s="77">
        <v>61.729255045425198</v>
      </c>
      <c r="N156" s="77"/>
      <c r="O156" s="70" t="s">
        <v>230</v>
      </c>
      <c r="P156" s="70" t="s">
        <v>522</v>
      </c>
      <c r="Q156" s="77">
        <v>10976</v>
      </c>
      <c r="R156" s="77">
        <v>10967</v>
      </c>
      <c r="S156" s="77">
        <v>10943</v>
      </c>
      <c r="T156" s="77">
        <v>10994</v>
      </c>
      <c r="U156" s="77">
        <v>11030</v>
      </c>
      <c r="V156" s="77">
        <v>11065</v>
      </c>
      <c r="W156" s="77">
        <v>11089</v>
      </c>
      <c r="X156" s="77">
        <v>11165</v>
      </c>
      <c r="Y156" s="77">
        <v>11295</v>
      </c>
      <c r="Z156" s="77">
        <v>11490</v>
      </c>
      <c r="AA156" s="77">
        <v>11658</v>
      </c>
      <c r="AB156" s="77">
        <v>11810</v>
      </c>
      <c r="AD156" s="70" t="s">
        <v>230</v>
      </c>
      <c r="AE156" s="70" t="s">
        <v>522</v>
      </c>
      <c r="AF156" s="248">
        <f t="shared" si="31"/>
        <v>7.2260739996519412</v>
      </c>
      <c r="AG156" s="248">
        <f t="shared" si="22"/>
        <v>6.9373368367223769</v>
      </c>
      <c r="AH156" s="248">
        <f t="shared" si="23"/>
        <v>6.6125637249324036</v>
      </c>
      <c r="AI156" s="248">
        <f t="shared" si="24"/>
        <v>6.1995205548957619</v>
      </c>
      <c r="AJ156" s="248">
        <f t="shared" si="25"/>
        <v>6.0750329650118049</v>
      </c>
      <c r="AK156" s="248">
        <f t="shared" si="26"/>
        <v>5.9333674432266434</v>
      </c>
      <c r="AL156" s="248">
        <f t="shared" si="27"/>
        <v>5.9857257103707546</v>
      </c>
      <c r="AM156" s="248">
        <f t="shared" si="28"/>
        <v>6.6603115433945286</v>
      </c>
      <c r="AN156" s="248">
        <f t="shared" si="29"/>
        <v>6.1109107520570873</v>
      </c>
      <c r="AO156" s="248">
        <f t="shared" si="30"/>
        <v>5.6440981156390082</v>
      </c>
      <c r="AP156" s="248">
        <f t="shared" si="32"/>
        <v>5.2950124417074278</v>
      </c>
    </row>
    <row r="157" spans="1:42" x14ac:dyDescent="0.2">
      <c r="A157" s="70" t="s">
        <v>231</v>
      </c>
      <c r="B157" s="70" t="s">
        <v>523</v>
      </c>
      <c r="C157" s="77">
        <v>29.044178785728199</v>
      </c>
      <c r="D157" s="77">
        <v>28.0537107485737</v>
      </c>
      <c r="E157" s="77">
        <v>29.247521445389101</v>
      </c>
      <c r="F157" s="77">
        <v>27.072471864348799</v>
      </c>
      <c r="G157" s="77">
        <v>26.5115672835814</v>
      </c>
      <c r="H157" s="77">
        <v>25.147998096975002</v>
      </c>
      <c r="I157" s="77">
        <v>23.941715807022</v>
      </c>
      <c r="J157" s="77">
        <v>24.432398806206901</v>
      </c>
      <c r="K157" s="77">
        <v>23.5788692698689</v>
      </c>
      <c r="L157" s="77">
        <v>23.7245587852168</v>
      </c>
      <c r="M157" s="77">
        <v>23.5073471313247</v>
      </c>
      <c r="N157" s="77"/>
      <c r="O157" s="70" t="s">
        <v>231</v>
      </c>
      <c r="P157" s="70" t="s">
        <v>523</v>
      </c>
      <c r="Q157" s="77">
        <v>8232</v>
      </c>
      <c r="R157" s="77">
        <v>8253</v>
      </c>
      <c r="S157" s="77">
        <v>8375</v>
      </c>
      <c r="T157" s="77">
        <v>8356</v>
      </c>
      <c r="U157" s="77">
        <v>8507</v>
      </c>
      <c r="V157" s="77">
        <v>8562</v>
      </c>
      <c r="W157" s="77">
        <v>8652</v>
      </c>
      <c r="X157" s="77">
        <v>8799</v>
      </c>
      <c r="Y157" s="77">
        <v>9102</v>
      </c>
      <c r="Z157" s="77">
        <v>9262</v>
      </c>
      <c r="AA157" s="77">
        <v>9427</v>
      </c>
      <c r="AB157" s="77">
        <v>9495</v>
      </c>
      <c r="AD157" s="70" t="s">
        <v>231</v>
      </c>
      <c r="AE157" s="70" t="s">
        <v>523</v>
      </c>
      <c r="AF157" s="248">
        <f t="shared" si="31"/>
        <v>3.5282044200350096</v>
      </c>
      <c r="AG157" s="248">
        <f t="shared" si="22"/>
        <v>3.3992137099931781</v>
      </c>
      <c r="AH157" s="248">
        <f t="shared" si="23"/>
        <v>3.4922413666136243</v>
      </c>
      <c r="AI157" s="248">
        <f t="shared" si="24"/>
        <v>3.2398841388641451</v>
      </c>
      <c r="AJ157" s="248">
        <f t="shared" si="25"/>
        <v>3.1164414345340781</v>
      </c>
      <c r="AK157" s="248">
        <f t="shared" si="26"/>
        <v>2.9371639917046255</v>
      </c>
      <c r="AL157" s="248">
        <f t="shared" si="27"/>
        <v>2.767188604602635</v>
      </c>
      <c r="AM157" s="248">
        <f t="shared" si="28"/>
        <v>2.776724492124889</v>
      </c>
      <c r="AN157" s="248">
        <f t="shared" si="29"/>
        <v>2.5905151911523734</v>
      </c>
      <c r="AO157" s="248">
        <f t="shared" si="30"/>
        <v>2.5614941465360395</v>
      </c>
      <c r="AP157" s="248">
        <f t="shared" si="32"/>
        <v>2.4936190868064814</v>
      </c>
    </row>
    <row r="158" spans="1:42" x14ac:dyDescent="0.2">
      <c r="A158" s="70" t="s">
        <v>232</v>
      </c>
      <c r="B158" s="70" t="s">
        <v>524</v>
      </c>
      <c r="C158" s="77">
        <v>42.465865052972497</v>
      </c>
      <c r="D158" s="77">
        <v>41.718258434048501</v>
      </c>
      <c r="E158" s="77">
        <v>42.6345738633783</v>
      </c>
      <c r="F158" s="77">
        <v>41.894873779506199</v>
      </c>
      <c r="G158" s="77">
        <v>40.726683284934502</v>
      </c>
      <c r="H158" s="77">
        <v>40.576100286298797</v>
      </c>
      <c r="I158" s="77">
        <v>40.275925274829603</v>
      </c>
      <c r="J158" s="77">
        <v>39.101723842829898</v>
      </c>
      <c r="K158" s="77">
        <v>38.2308721771997</v>
      </c>
      <c r="L158" s="77">
        <v>39.070880969388298</v>
      </c>
      <c r="M158" s="77">
        <v>37.002144403779397</v>
      </c>
      <c r="N158" s="77"/>
      <c r="O158" s="70" t="s">
        <v>232</v>
      </c>
      <c r="P158" s="70" t="s">
        <v>524</v>
      </c>
      <c r="Q158" s="77">
        <v>5851</v>
      </c>
      <c r="R158" s="77">
        <v>5857</v>
      </c>
      <c r="S158" s="77">
        <v>5776</v>
      </c>
      <c r="T158" s="77">
        <v>5674</v>
      </c>
      <c r="U158" s="77">
        <v>5639</v>
      </c>
      <c r="V158" s="77">
        <v>5641</v>
      </c>
      <c r="W158" s="77">
        <v>5630</v>
      </c>
      <c r="X158" s="77">
        <v>5644</v>
      </c>
      <c r="Y158" s="77">
        <v>5721</v>
      </c>
      <c r="Z158" s="77">
        <v>5750</v>
      </c>
      <c r="AA158" s="77">
        <v>5731</v>
      </c>
      <c r="AB158" s="77">
        <v>5693</v>
      </c>
      <c r="AD158" s="70" t="s">
        <v>232</v>
      </c>
      <c r="AE158" s="70" t="s">
        <v>524</v>
      </c>
      <c r="AF158" s="248">
        <f t="shared" si="31"/>
        <v>7.2578815677614932</v>
      </c>
      <c r="AG158" s="248">
        <f t="shared" si="22"/>
        <v>7.1228032156476857</v>
      </c>
      <c r="AH158" s="248">
        <f t="shared" si="23"/>
        <v>7.3813320400585694</v>
      </c>
      <c r="AI158" s="248">
        <f t="shared" si="24"/>
        <v>7.383657698185794</v>
      </c>
      <c r="AJ158" s="248">
        <f t="shared" si="25"/>
        <v>7.2223236894723355</v>
      </c>
      <c r="AK158" s="248">
        <f t="shared" si="26"/>
        <v>7.1930686556104941</v>
      </c>
      <c r="AL158" s="248">
        <f t="shared" si="27"/>
        <v>7.1538055550319015</v>
      </c>
      <c r="AM158" s="248">
        <f t="shared" si="28"/>
        <v>6.9280162726488124</v>
      </c>
      <c r="AN158" s="248">
        <f t="shared" si="29"/>
        <v>6.6825506340149801</v>
      </c>
      <c r="AO158" s="248">
        <f t="shared" si="30"/>
        <v>6.7949358207631825</v>
      </c>
      <c r="AP158" s="248">
        <f t="shared" si="32"/>
        <v>6.4564900373022853</v>
      </c>
    </row>
    <row r="159" spans="1:42" x14ac:dyDescent="0.2">
      <c r="A159" s="70" t="s">
        <v>233</v>
      </c>
      <c r="B159" s="70" t="s">
        <v>525</v>
      </c>
      <c r="C159" s="77">
        <v>41.914862557213901</v>
      </c>
      <c r="D159" s="77">
        <v>39.825893285203797</v>
      </c>
      <c r="E159" s="77">
        <v>41.098193320643901</v>
      </c>
      <c r="F159" s="77">
        <v>40.478175999811398</v>
      </c>
      <c r="G159" s="77">
        <v>38.9202479468305</v>
      </c>
      <c r="H159" s="77">
        <v>38.853712124974301</v>
      </c>
      <c r="I159" s="77">
        <v>38.470443617553897</v>
      </c>
      <c r="J159" s="77">
        <v>39.332446989134397</v>
      </c>
      <c r="K159" s="77">
        <v>39.026722658016702</v>
      </c>
      <c r="L159" s="77">
        <v>39.410944098155703</v>
      </c>
      <c r="M159" s="77">
        <v>37.541418856534399</v>
      </c>
      <c r="N159" s="77"/>
      <c r="O159" s="70" t="s">
        <v>233</v>
      </c>
      <c r="P159" s="70" t="s">
        <v>525</v>
      </c>
      <c r="Q159" s="77">
        <v>5625</v>
      </c>
      <c r="R159" s="77">
        <v>5601</v>
      </c>
      <c r="S159" s="77">
        <v>5564</v>
      </c>
      <c r="T159" s="77">
        <v>5493</v>
      </c>
      <c r="U159" s="77">
        <v>5502</v>
      </c>
      <c r="V159" s="77">
        <v>5494</v>
      </c>
      <c r="W159" s="77">
        <v>5538</v>
      </c>
      <c r="X159" s="77">
        <v>5590</v>
      </c>
      <c r="Y159" s="77">
        <v>5620</v>
      </c>
      <c r="Z159" s="77">
        <v>5647</v>
      </c>
      <c r="AA159" s="77">
        <v>5671</v>
      </c>
      <c r="AB159" s="77">
        <v>5654</v>
      </c>
      <c r="AD159" s="70" t="s">
        <v>233</v>
      </c>
      <c r="AE159" s="70" t="s">
        <v>525</v>
      </c>
      <c r="AF159" s="248">
        <f t="shared" si="31"/>
        <v>7.4515311212824713</v>
      </c>
      <c r="AG159" s="248">
        <f t="shared" si="22"/>
        <v>7.1104969264780928</v>
      </c>
      <c r="AH159" s="248">
        <f t="shared" si="23"/>
        <v>7.3864473976714411</v>
      </c>
      <c r="AI159" s="248">
        <f t="shared" si="24"/>
        <v>7.3690471508850175</v>
      </c>
      <c r="AJ159" s="248">
        <f t="shared" si="25"/>
        <v>7.073836413455199</v>
      </c>
      <c r="AK159" s="248">
        <f t="shared" si="26"/>
        <v>7.0720262331587733</v>
      </c>
      <c r="AL159" s="248">
        <f t="shared" si="27"/>
        <v>6.9466312057699335</v>
      </c>
      <c r="AM159" s="248">
        <f t="shared" si="28"/>
        <v>7.0362159193442571</v>
      </c>
      <c r="AN159" s="248">
        <f t="shared" si="29"/>
        <v>6.9442567007147158</v>
      </c>
      <c r="AO159" s="248">
        <f t="shared" si="30"/>
        <v>6.9790940496114233</v>
      </c>
      <c r="AP159" s="248">
        <f t="shared" si="32"/>
        <v>6.6198939969201902</v>
      </c>
    </row>
    <row r="160" spans="1:42" x14ac:dyDescent="0.2">
      <c r="A160" s="70" t="s">
        <v>234</v>
      </c>
      <c r="B160" s="70" t="s">
        <v>526</v>
      </c>
      <c r="C160" s="77">
        <v>37.277047582253601</v>
      </c>
      <c r="D160" s="77">
        <v>36.542900123049698</v>
      </c>
      <c r="E160" s="77">
        <v>37.939230441871999</v>
      </c>
      <c r="F160" s="77">
        <v>35.978259821877501</v>
      </c>
      <c r="G160" s="77">
        <v>33.5428569063846</v>
      </c>
      <c r="H160" s="77">
        <v>33.124663394850799</v>
      </c>
      <c r="I160" s="77">
        <v>32.670861819794098</v>
      </c>
      <c r="J160" s="77">
        <v>32.6253321351154</v>
      </c>
      <c r="K160" s="77">
        <v>33.182650652794798</v>
      </c>
      <c r="L160" s="77">
        <v>32.910532109585397</v>
      </c>
      <c r="M160" s="77">
        <v>31.233459087271999</v>
      </c>
      <c r="N160" s="77"/>
      <c r="O160" s="70" t="s">
        <v>234</v>
      </c>
      <c r="P160" s="70" t="s">
        <v>526</v>
      </c>
      <c r="Q160" s="77">
        <v>6790</v>
      </c>
      <c r="R160" s="77">
        <v>6784</v>
      </c>
      <c r="S160" s="77">
        <v>6752</v>
      </c>
      <c r="T160" s="77">
        <v>6722</v>
      </c>
      <c r="U160" s="77">
        <v>6699</v>
      </c>
      <c r="V160" s="77">
        <v>6757</v>
      </c>
      <c r="W160" s="77">
        <v>6786</v>
      </c>
      <c r="X160" s="77">
        <v>6764</v>
      </c>
      <c r="Y160" s="77">
        <v>6913</v>
      </c>
      <c r="Z160" s="77">
        <v>6954</v>
      </c>
      <c r="AA160" s="77">
        <v>6941</v>
      </c>
      <c r="AB160" s="77">
        <v>6940</v>
      </c>
      <c r="AD160" s="70" t="s">
        <v>234</v>
      </c>
      <c r="AE160" s="70" t="s">
        <v>526</v>
      </c>
      <c r="AF160" s="248">
        <f t="shared" si="31"/>
        <v>5.4899922801551702</v>
      </c>
      <c r="AG160" s="248">
        <f t="shared" si="22"/>
        <v>5.3866303247419962</v>
      </c>
      <c r="AH160" s="248">
        <f t="shared" si="23"/>
        <v>5.6189618545426541</v>
      </c>
      <c r="AI160" s="248">
        <f t="shared" si="24"/>
        <v>5.352314760767257</v>
      </c>
      <c r="AJ160" s="248">
        <f t="shared" si="25"/>
        <v>5.0071438881004031</v>
      </c>
      <c r="AK160" s="248">
        <f t="shared" si="26"/>
        <v>4.9022737005846979</v>
      </c>
      <c r="AL160" s="248">
        <f t="shared" si="27"/>
        <v>4.814450607101989</v>
      </c>
      <c r="AM160" s="248">
        <f t="shared" si="28"/>
        <v>4.8233784942512417</v>
      </c>
      <c r="AN160" s="248">
        <f t="shared" si="29"/>
        <v>4.800036258179488</v>
      </c>
      <c r="AO160" s="248">
        <f t="shared" si="30"/>
        <v>4.7326045599058659</v>
      </c>
      <c r="AP160" s="248">
        <f t="shared" si="32"/>
        <v>4.4998500341841234</v>
      </c>
    </row>
    <row r="161" spans="1:42" x14ac:dyDescent="0.2">
      <c r="A161" s="70" t="s">
        <v>235</v>
      </c>
      <c r="B161" s="70" t="s">
        <v>527</v>
      </c>
      <c r="C161" s="77">
        <v>38.238478862135203</v>
      </c>
      <c r="D161" s="77">
        <v>37.143997160043398</v>
      </c>
      <c r="E161" s="77">
        <v>38.191582460633597</v>
      </c>
      <c r="F161" s="77">
        <v>36.315240302641897</v>
      </c>
      <c r="G161" s="77">
        <v>35.535291616724002</v>
      </c>
      <c r="H161" s="77">
        <v>34.718224420954201</v>
      </c>
      <c r="I161" s="77">
        <v>33.660099683057403</v>
      </c>
      <c r="J161" s="77">
        <v>32.917965468627401</v>
      </c>
      <c r="K161" s="77">
        <v>31.506167814720499</v>
      </c>
      <c r="L161" s="77">
        <v>31.638178059854098</v>
      </c>
      <c r="M161" s="77">
        <v>30.087877722869301</v>
      </c>
      <c r="N161" s="77"/>
      <c r="O161" s="70" t="s">
        <v>235</v>
      </c>
      <c r="P161" s="70" t="s">
        <v>527</v>
      </c>
      <c r="Q161" s="77">
        <v>5371</v>
      </c>
      <c r="R161" s="77">
        <v>5335</v>
      </c>
      <c r="S161" s="77">
        <v>5291</v>
      </c>
      <c r="T161" s="77">
        <v>5251</v>
      </c>
      <c r="U161" s="77">
        <v>5221</v>
      </c>
      <c r="V161" s="77">
        <v>5185</v>
      </c>
      <c r="W161" s="77">
        <v>5240</v>
      </c>
      <c r="X161" s="77">
        <v>5229</v>
      </c>
      <c r="Y161" s="77">
        <v>5307</v>
      </c>
      <c r="Z161" s="77">
        <v>5280</v>
      </c>
      <c r="AA161" s="77">
        <v>5293</v>
      </c>
      <c r="AB161" s="77">
        <v>5280</v>
      </c>
      <c r="AD161" s="70" t="s">
        <v>235</v>
      </c>
      <c r="AE161" s="70" t="s">
        <v>527</v>
      </c>
      <c r="AF161" s="248">
        <f t="shared" si="31"/>
        <v>7.1194337855399752</v>
      </c>
      <c r="AG161" s="248">
        <f t="shared" si="22"/>
        <v>6.9623237413389694</v>
      </c>
      <c r="AH161" s="248">
        <f t="shared" si="23"/>
        <v>7.2182163032760531</v>
      </c>
      <c r="AI161" s="248">
        <f t="shared" si="24"/>
        <v>6.9158713202517426</v>
      </c>
      <c r="AJ161" s="248">
        <f t="shared" si="25"/>
        <v>6.8062232554537454</v>
      </c>
      <c r="AK161" s="248">
        <f t="shared" si="26"/>
        <v>6.6958967060663843</v>
      </c>
      <c r="AL161" s="248">
        <f t="shared" si="27"/>
        <v>6.4236831456216414</v>
      </c>
      <c r="AM161" s="248">
        <f t="shared" si="28"/>
        <v>6.2952697396495312</v>
      </c>
      <c r="AN161" s="248">
        <f t="shared" si="29"/>
        <v>5.9367190153986238</v>
      </c>
      <c r="AO161" s="248">
        <f t="shared" si="30"/>
        <v>5.9920791780026699</v>
      </c>
      <c r="AP161" s="248">
        <f t="shared" si="32"/>
        <v>5.6844658459983561</v>
      </c>
    </row>
    <row r="162" spans="1:42" x14ac:dyDescent="0.2">
      <c r="A162" s="70" t="s">
        <v>236</v>
      </c>
      <c r="B162" s="70" t="s">
        <v>528</v>
      </c>
      <c r="C162" s="77">
        <v>137.89086762391199</v>
      </c>
      <c r="D162" s="77">
        <v>128.192846207179</v>
      </c>
      <c r="E162" s="77">
        <v>134.88177602405099</v>
      </c>
      <c r="F162" s="77">
        <v>136.055732079264</v>
      </c>
      <c r="G162" s="77">
        <v>136.119295990442</v>
      </c>
      <c r="H162" s="77">
        <v>131.477879945067</v>
      </c>
      <c r="I162" s="77">
        <v>128.66342034988</v>
      </c>
      <c r="J162" s="77">
        <v>129.782705249603</v>
      </c>
      <c r="K162" s="77">
        <v>122.574670617968</v>
      </c>
      <c r="L162" s="77">
        <v>129.77570044000399</v>
      </c>
      <c r="M162" s="77">
        <v>125.397868826832</v>
      </c>
      <c r="N162" s="77"/>
      <c r="O162" s="70" t="s">
        <v>236</v>
      </c>
      <c r="P162" s="70" t="s">
        <v>528</v>
      </c>
      <c r="Q162" s="77">
        <v>11721</v>
      </c>
      <c r="R162" s="77">
        <v>11622</v>
      </c>
      <c r="S162" s="77">
        <v>11587</v>
      </c>
      <c r="T162" s="77">
        <v>11606</v>
      </c>
      <c r="U162" s="77">
        <v>11573</v>
      </c>
      <c r="V162" s="77">
        <v>11531</v>
      </c>
      <c r="W162" s="77">
        <v>11640</v>
      </c>
      <c r="X162" s="77">
        <v>11619</v>
      </c>
      <c r="Y162" s="77">
        <v>11776</v>
      </c>
      <c r="Z162" s="77">
        <v>11841</v>
      </c>
      <c r="AA162" s="77">
        <v>11874</v>
      </c>
      <c r="AB162" s="77">
        <v>11936</v>
      </c>
      <c r="AD162" s="70" t="s">
        <v>236</v>
      </c>
      <c r="AE162" s="70" t="s">
        <v>528</v>
      </c>
      <c r="AF162" s="248">
        <f t="shared" si="31"/>
        <v>11.764428600282569</v>
      </c>
      <c r="AG162" s="248">
        <f t="shared" si="22"/>
        <v>11.030188109376958</v>
      </c>
      <c r="AH162" s="248">
        <f t="shared" si="23"/>
        <v>11.640785019767929</v>
      </c>
      <c r="AI162" s="248">
        <f t="shared" si="24"/>
        <v>11.722878862593831</v>
      </c>
      <c r="AJ162" s="248">
        <f t="shared" si="25"/>
        <v>11.761798668490623</v>
      </c>
      <c r="AK162" s="248">
        <f t="shared" si="26"/>
        <v>11.402122968091838</v>
      </c>
      <c r="AL162" s="248">
        <f t="shared" si="27"/>
        <v>11.053558449302406</v>
      </c>
      <c r="AM162" s="248">
        <f t="shared" si="28"/>
        <v>11.169868770944401</v>
      </c>
      <c r="AN162" s="248">
        <f t="shared" si="29"/>
        <v>10.408854502205163</v>
      </c>
      <c r="AO162" s="248">
        <f t="shared" si="30"/>
        <v>10.959859846297102</v>
      </c>
      <c r="AP162" s="248">
        <f t="shared" si="32"/>
        <v>10.56070985572107</v>
      </c>
    </row>
    <row r="163" spans="1:42" x14ac:dyDescent="0.2">
      <c r="A163" s="70" t="s">
        <v>237</v>
      </c>
      <c r="B163" s="70" t="s">
        <v>529</v>
      </c>
      <c r="C163" s="77">
        <v>91.380542166279398</v>
      </c>
      <c r="D163" s="77">
        <v>84.9815844462982</v>
      </c>
      <c r="E163" s="77">
        <v>92.083519860534096</v>
      </c>
      <c r="F163" s="77">
        <v>85.911641286430594</v>
      </c>
      <c r="G163" s="77">
        <v>84.992127504992197</v>
      </c>
      <c r="H163" s="77">
        <v>80.000506997766706</v>
      </c>
      <c r="I163" s="77">
        <v>75.875507363552003</v>
      </c>
      <c r="J163" s="77">
        <v>72.770893049509098</v>
      </c>
      <c r="K163" s="77">
        <v>71.3661886390707</v>
      </c>
      <c r="L163" s="77">
        <v>73.444548103777606</v>
      </c>
      <c r="M163" s="77">
        <v>73.457547939517198</v>
      </c>
      <c r="N163" s="77"/>
      <c r="O163" s="70" t="s">
        <v>237</v>
      </c>
      <c r="P163" s="70" t="s">
        <v>529</v>
      </c>
      <c r="Q163" s="77">
        <v>9897</v>
      </c>
      <c r="R163" s="77">
        <v>9841</v>
      </c>
      <c r="S163" s="77">
        <v>9791</v>
      </c>
      <c r="T163" s="77">
        <v>9680</v>
      </c>
      <c r="U163" s="77">
        <v>9588</v>
      </c>
      <c r="V163" s="77">
        <v>9550</v>
      </c>
      <c r="W163" s="77">
        <v>9556</v>
      </c>
      <c r="X163" s="77">
        <v>9626</v>
      </c>
      <c r="Y163" s="77">
        <v>9940</v>
      </c>
      <c r="Z163" s="77">
        <v>9905</v>
      </c>
      <c r="AA163" s="77">
        <v>9846</v>
      </c>
      <c r="AB163" s="77">
        <v>9750</v>
      </c>
      <c r="AD163" s="70" t="s">
        <v>237</v>
      </c>
      <c r="AE163" s="70" t="s">
        <v>529</v>
      </c>
      <c r="AF163" s="248">
        <f t="shared" si="31"/>
        <v>9.2331557205496004</v>
      </c>
      <c r="AG163" s="248">
        <f t="shared" si="22"/>
        <v>8.6354622951222648</v>
      </c>
      <c r="AH163" s="248">
        <f t="shared" si="23"/>
        <v>9.4049147033534979</v>
      </c>
      <c r="AI163" s="248">
        <f t="shared" si="24"/>
        <v>8.8751695543833247</v>
      </c>
      <c r="AJ163" s="248">
        <f t="shared" si="25"/>
        <v>8.8644271490396527</v>
      </c>
      <c r="AK163" s="248">
        <f t="shared" si="26"/>
        <v>8.3770164395567228</v>
      </c>
      <c r="AL163" s="248">
        <f t="shared" si="27"/>
        <v>7.9400907663825881</v>
      </c>
      <c r="AM163" s="248">
        <f t="shared" si="28"/>
        <v>7.5598268283304701</v>
      </c>
      <c r="AN163" s="248">
        <f t="shared" si="29"/>
        <v>7.1796970461841747</v>
      </c>
      <c r="AO163" s="248">
        <f t="shared" si="30"/>
        <v>7.4148963254697229</v>
      </c>
      <c r="AP163" s="248">
        <f t="shared" si="32"/>
        <v>7.4606487852444854</v>
      </c>
    </row>
    <row r="164" spans="1:42" x14ac:dyDescent="0.2">
      <c r="A164" s="70" t="s">
        <v>238</v>
      </c>
      <c r="B164" s="70" t="s">
        <v>530</v>
      </c>
      <c r="C164" s="77">
        <v>106.67398108625299</v>
      </c>
      <c r="D164" s="77">
        <v>72.829908100016198</v>
      </c>
      <c r="E164" s="77">
        <v>74.009257918754003</v>
      </c>
      <c r="F164" s="77">
        <v>72.227921733330703</v>
      </c>
      <c r="G164" s="77">
        <v>69.857210160448801</v>
      </c>
      <c r="H164" s="77">
        <v>69.275940006888007</v>
      </c>
      <c r="I164" s="77">
        <v>68.024891371876905</v>
      </c>
      <c r="J164" s="77">
        <v>68.550545972223006</v>
      </c>
      <c r="K164" s="77">
        <v>66.297652159445505</v>
      </c>
      <c r="L164" s="77">
        <v>66.710364170120101</v>
      </c>
      <c r="M164" s="77">
        <v>63.712468049247903</v>
      </c>
      <c r="N164" s="77"/>
      <c r="O164" s="70" t="s">
        <v>238</v>
      </c>
      <c r="P164" s="70" t="s">
        <v>530</v>
      </c>
      <c r="Q164" s="77">
        <v>9442</v>
      </c>
      <c r="R164" s="77">
        <v>9261</v>
      </c>
      <c r="S164" s="77">
        <v>9179</v>
      </c>
      <c r="T164" s="77">
        <v>9068</v>
      </c>
      <c r="U164" s="77">
        <v>8946</v>
      </c>
      <c r="V164" s="77">
        <v>8892</v>
      </c>
      <c r="W164" s="77">
        <v>8936</v>
      </c>
      <c r="X164" s="77">
        <v>9169</v>
      </c>
      <c r="Y164" s="77">
        <v>9323</v>
      </c>
      <c r="Z164" s="77">
        <v>9377</v>
      </c>
      <c r="AA164" s="77">
        <v>9354</v>
      </c>
      <c r="AB164" s="77">
        <v>9310</v>
      </c>
      <c r="AD164" s="70" t="s">
        <v>238</v>
      </c>
      <c r="AE164" s="70" t="s">
        <v>530</v>
      </c>
      <c r="AF164" s="248">
        <f t="shared" si="31"/>
        <v>11.297816255692968</v>
      </c>
      <c r="AG164" s="248">
        <f t="shared" si="22"/>
        <v>7.8641516142982608</v>
      </c>
      <c r="AH164" s="248">
        <f t="shared" si="23"/>
        <v>8.0628889768770016</v>
      </c>
      <c r="AI164" s="248">
        <f t="shared" si="24"/>
        <v>7.9651435524184722</v>
      </c>
      <c r="AJ164" s="248">
        <f t="shared" si="25"/>
        <v>7.8087648290240104</v>
      </c>
      <c r="AK164" s="248">
        <f t="shared" si="26"/>
        <v>7.7908164650121465</v>
      </c>
      <c r="AL164" s="248">
        <f t="shared" si="27"/>
        <v>7.6124542716961621</v>
      </c>
      <c r="AM164" s="248">
        <f t="shared" si="28"/>
        <v>7.4763383108542918</v>
      </c>
      <c r="AN164" s="248">
        <f t="shared" si="29"/>
        <v>7.1111929807406966</v>
      </c>
      <c r="AO164" s="248">
        <f t="shared" si="30"/>
        <v>7.1142544705257649</v>
      </c>
      <c r="AP164" s="248">
        <f t="shared" si="32"/>
        <v>6.8112538004327456</v>
      </c>
    </row>
    <row r="165" spans="1:42" x14ac:dyDescent="0.2">
      <c r="A165" s="70" t="s">
        <v>239</v>
      </c>
      <c r="B165" s="70" t="s">
        <v>531</v>
      </c>
      <c r="C165" s="77">
        <v>89.382218116189094</v>
      </c>
      <c r="D165" s="77">
        <v>90.425403675332106</v>
      </c>
      <c r="E165" s="77">
        <v>94.711811094375307</v>
      </c>
      <c r="F165" s="77">
        <v>85.6954963199437</v>
      </c>
      <c r="G165" s="77">
        <v>63.114076904506803</v>
      </c>
      <c r="H165" s="77">
        <v>62.026147329109101</v>
      </c>
      <c r="I165" s="77">
        <v>59.430410496586497</v>
      </c>
      <c r="J165" s="77">
        <v>61.223803354356498</v>
      </c>
      <c r="K165" s="77">
        <v>62.367782527479399</v>
      </c>
      <c r="L165" s="77">
        <v>60.919676599698398</v>
      </c>
      <c r="M165" s="77">
        <v>57.236694267797603</v>
      </c>
      <c r="N165" s="77"/>
      <c r="O165" s="70" t="s">
        <v>239</v>
      </c>
      <c r="P165" s="70" t="s">
        <v>531</v>
      </c>
      <c r="Q165" s="77">
        <v>12831</v>
      </c>
      <c r="R165" s="77">
        <v>12773</v>
      </c>
      <c r="S165" s="77">
        <v>12578</v>
      </c>
      <c r="T165" s="77">
        <v>12540</v>
      </c>
      <c r="U165" s="77">
        <v>12580</v>
      </c>
      <c r="V165" s="77">
        <v>12829</v>
      </c>
      <c r="W165" s="77">
        <v>13031</v>
      </c>
      <c r="X165" s="77">
        <v>13178</v>
      </c>
      <c r="Y165" s="77">
        <v>13728</v>
      </c>
      <c r="Z165" s="77">
        <v>13961</v>
      </c>
      <c r="AA165" s="77">
        <v>14046</v>
      </c>
      <c r="AB165" s="77">
        <v>14109</v>
      </c>
      <c r="AD165" s="70" t="s">
        <v>239</v>
      </c>
      <c r="AE165" s="70" t="s">
        <v>531</v>
      </c>
      <c r="AF165" s="248">
        <f t="shared" si="31"/>
        <v>6.9661147312126168</v>
      </c>
      <c r="AG165" s="248">
        <f t="shared" si="22"/>
        <v>7.0794178090763413</v>
      </c>
      <c r="AH165" s="248">
        <f t="shared" si="23"/>
        <v>7.5299579499423848</v>
      </c>
      <c r="AI165" s="248">
        <f t="shared" si="24"/>
        <v>6.8337716363591472</v>
      </c>
      <c r="AJ165" s="248">
        <f t="shared" si="25"/>
        <v>5.0170172420116694</v>
      </c>
      <c r="AK165" s="248">
        <f t="shared" si="26"/>
        <v>4.8348388283661317</v>
      </c>
      <c r="AL165" s="248">
        <f t="shared" si="27"/>
        <v>4.5606945358442559</v>
      </c>
      <c r="AM165" s="248">
        <f t="shared" si="28"/>
        <v>4.6459101042917359</v>
      </c>
      <c r="AN165" s="248">
        <f t="shared" si="29"/>
        <v>4.5431077015937795</v>
      </c>
      <c r="AO165" s="248">
        <f t="shared" si="30"/>
        <v>4.363561105916367</v>
      </c>
      <c r="AP165" s="248">
        <f t="shared" si="32"/>
        <v>4.0749461959132569</v>
      </c>
    </row>
    <row r="166" spans="1:42" x14ac:dyDescent="0.2">
      <c r="A166" s="70" t="s">
        <v>240</v>
      </c>
      <c r="B166" s="70" t="s">
        <v>532</v>
      </c>
      <c r="C166" s="77">
        <v>169.24853149726999</v>
      </c>
      <c r="D166" s="77">
        <v>160.348634364567</v>
      </c>
      <c r="E166" s="77">
        <v>162.66794819419201</v>
      </c>
      <c r="F166" s="77">
        <v>157.66538751740001</v>
      </c>
      <c r="G166" s="77">
        <v>151.705864352818</v>
      </c>
      <c r="H166" s="77">
        <v>147.80559043002901</v>
      </c>
      <c r="I166" s="77">
        <v>141.63347110140401</v>
      </c>
      <c r="J166" s="77">
        <v>133.45310173209199</v>
      </c>
      <c r="K166" s="77">
        <v>126.432067797071</v>
      </c>
      <c r="L166" s="77">
        <v>125.191201162841</v>
      </c>
      <c r="M166" s="77">
        <v>121.385217681708</v>
      </c>
      <c r="N166" s="77"/>
      <c r="O166" s="70" t="s">
        <v>240</v>
      </c>
      <c r="P166" s="70" t="s">
        <v>532</v>
      </c>
      <c r="Q166" s="77">
        <v>33807</v>
      </c>
      <c r="R166" s="77">
        <v>33821</v>
      </c>
      <c r="S166" s="77">
        <v>33845</v>
      </c>
      <c r="T166" s="77">
        <v>33791</v>
      </c>
      <c r="U166" s="77">
        <v>33763</v>
      </c>
      <c r="V166" s="77">
        <v>33753</v>
      </c>
      <c r="W166" s="77">
        <v>33887</v>
      </c>
      <c r="X166" s="77">
        <v>33906</v>
      </c>
      <c r="Y166" s="77">
        <v>34218</v>
      </c>
      <c r="Z166" s="77">
        <v>34484</v>
      </c>
      <c r="AA166" s="77">
        <v>34781</v>
      </c>
      <c r="AB166" s="77">
        <v>34754</v>
      </c>
      <c r="AD166" s="70" t="s">
        <v>240</v>
      </c>
      <c r="AE166" s="70" t="s">
        <v>532</v>
      </c>
      <c r="AF166" s="248">
        <f t="shared" si="31"/>
        <v>5.0063161918321644</v>
      </c>
      <c r="AG166" s="248">
        <f t="shared" si="22"/>
        <v>4.7410967849728571</v>
      </c>
      <c r="AH166" s="248">
        <f t="shared" si="23"/>
        <v>4.8062623192256462</v>
      </c>
      <c r="AI166" s="248">
        <f t="shared" si="24"/>
        <v>4.6658988345239854</v>
      </c>
      <c r="AJ166" s="248">
        <f t="shared" si="25"/>
        <v>4.4932578370647747</v>
      </c>
      <c r="AK166" s="248">
        <f t="shared" si="26"/>
        <v>4.379035654016799</v>
      </c>
      <c r="AL166" s="248">
        <f t="shared" si="27"/>
        <v>4.1795812878509171</v>
      </c>
      <c r="AM166" s="248">
        <f t="shared" si="28"/>
        <v>3.9359730352177196</v>
      </c>
      <c r="AN166" s="248">
        <f t="shared" si="29"/>
        <v>3.6948994037369514</v>
      </c>
      <c r="AO166" s="248">
        <f t="shared" si="30"/>
        <v>3.6304141388133915</v>
      </c>
      <c r="AP166" s="248">
        <f t="shared" si="32"/>
        <v>3.4899864202210402</v>
      </c>
    </row>
    <row r="167" spans="1:42" x14ac:dyDescent="0.2">
      <c r="A167" s="70" t="s">
        <v>241</v>
      </c>
      <c r="B167" s="70" t="s">
        <v>533</v>
      </c>
      <c r="C167" s="77">
        <v>78.933103658932794</v>
      </c>
      <c r="D167" s="77">
        <v>77.800616613260402</v>
      </c>
      <c r="E167" s="77">
        <v>73.533770131831105</v>
      </c>
      <c r="F167" s="77">
        <v>69.235593609698498</v>
      </c>
      <c r="G167" s="77">
        <v>72.224849846357699</v>
      </c>
      <c r="H167" s="77">
        <v>72.295199634703394</v>
      </c>
      <c r="I167" s="77">
        <v>70.374998651609005</v>
      </c>
      <c r="J167" s="77">
        <v>69.985770019597595</v>
      </c>
      <c r="K167" s="77">
        <v>66.755509329560397</v>
      </c>
      <c r="L167" s="77">
        <v>67.011895980477703</v>
      </c>
      <c r="M167" s="77">
        <v>64.898199741862399</v>
      </c>
      <c r="N167" s="77"/>
      <c r="O167" s="70" t="s">
        <v>241</v>
      </c>
      <c r="P167" s="70" t="s">
        <v>533</v>
      </c>
      <c r="Q167" s="77">
        <v>10313</v>
      </c>
      <c r="R167" s="77">
        <v>10291</v>
      </c>
      <c r="S167" s="77">
        <v>10288</v>
      </c>
      <c r="T167" s="77">
        <v>10282</v>
      </c>
      <c r="U167" s="77">
        <v>10239</v>
      </c>
      <c r="V167" s="77">
        <v>10299</v>
      </c>
      <c r="W167" s="77">
        <v>10365</v>
      </c>
      <c r="X167" s="77">
        <v>10506</v>
      </c>
      <c r="Y167" s="77">
        <v>10679</v>
      </c>
      <c r="Z167" s="77">
        <v>10659</v>
      </c>
      <c r="AA167" s="77">
        <v>10683</v>
      </c>
      <c r="AB167" s="77">
        <v>10780</v>
      </c>
      <c r="AD167" s="70" t="s">
        <v>241</v>
      </c>
      <c r="AE167" s="70" t="s">
        <v>533</v>
      </c>
      <c r="AF167" s="248">
        <f t="shared" si="31"/>
        <v>7.6537480518697567</v>
      </c>
      <c r="AG167" s="248">
        <f t="shared" si="22"/>
        <v>7.5600638046118354</v>
      </c>
      <c r="AH167" s="248">
        <f t="shared" si="23"/>
        <v>7.1475282009944694</v>
      </c>
      <c r="AI167" s="248">
        <f t="shared" si="24"/>
        <v>6.7336698706184102</v>
      </c>
      <c r="AJ167" s="248">
        <f t="shared" si="25"/>
        <v>7.0538968499226193</v>
      </c>
      <c r="AK167" s="248">
        <f t="shared" si="26"/>
        <v>7.0196329386060201</v>
      </c>
      <c r="AL167" s="248">
        <f t="shared" si="27"/>
        <v>6.7896766668219009</v>
      </c>
      <c r="AM167" s="248">
        <f t="shared" si="28"/>
        <v>6.6615048562343038</v>
      </c>
      <c r="AN167" s="248">
        <f t="shared" si="29"/>
        <v>6.2511011639254992</v>
      </c>
      <c r="AO167" s="248">
        <f t="shared" si="30"/>
        <v>6.2868839460059762</v>
      </c>
      <c r="AP167" s="248">
        <f t="shared" si="32"/>
        <v>6.0749040290051859</v>
      </c>
    </row>
    <row r="168" spans="1:42" x14ac:dyDescent="0.2">
      <c r="A168" s="70" t="s">
        <v>242</v>
      </c>
      <c r="B168" s="70" t="s">
        <v>534</v>
      </c>
      <c r="C168" s="77">
        <v>82.276393781658001</v>
      </c>
      <c r="D168" s="77">
        <v>79.766241094846293</v>
      </c>
      <c r="E168" s="77">
        <v>81.3301494094395</v>
      </c>
      <c r="F168" s="77">
        <v>77.952298818341902</v>
      </c>
      <c r="G168" s="77">
        <v>79.685139895085797</v>
      </c>
      <c r="H168" s="77">
        <v>77.654533164462194</v>
      </c>
      <c r="I168" s="77">
        <v>76.645307001160305</v>
      </c>
      <c r="J168" s="77">
        <v>77.314937027066804</v>
      </c>
      <c r="K168" s="77">
        <v>75.312016102863197</v>
      </c>
      <c r="L168" s="77">
        <v>75.586204159631606</v>
      </c>
      <c r="M168" s="77">
        <v>73.707586164040293</v>
      </c>
      <c r="N168" s="77"/>
      <c r="O168" s="70" t="s">
        <v>242</v>
      </c>
      <c r="P168" s="70" t="s">
        <v>534</v>
      </c>
      <c r="Q168" s="77">
        <v>9280</v>
      </c>
      <c r="R168" s="77">
        <v>9348</v>
      </c>
      <c r="S168" s="77">
        <v>9314</v>
      </c>
      <c r="T168" s="77">
        <v>9284</v>
      </c>
      <c r="U168" s="77">
        <v>9282</v>
      </c>
      <c r="V168" s="77">
        <v>9274</v>
      </c>
      <c r="W168" s="77">
        <v>9376</v>
      </c>
      <c r="X168" s="77">
        <v>9349</v>
      </c>
      <c r="Y168" s="77">
        <v>9486</v>
      </c>
      <c r="Z168" s="77">
        <v>9485</v>
      </c>
      <c r="AA168" s="77">
        <v>9494</v>
      </c>
      <c r="AB168" s="77">
        <v>9464</v>
      </c>
      <c r="AD168" s="70" t="s">
        <v>242</v>
      </c>
      <c r="AE168" s="70" t="s">
        <v>534</v>
      </c>
      <c r="AF168" s="248">
        <f t="shared" si="31"/>
        <v>8.8659907092303882</v>
      </c>
      <c r="AG168" s="248">
        <f t="shared" si="22"/>
        <v>8.5329740152809475</v>
      </c>
      <c r="AH168" s="248">
        <f t="shared" si="23"/>
        <v>8.7320323609018153</v>
      </c>
      <c r="AI168" s="248">
        <f t="shared" si="24"/>
        <v>8.3964130566934418</v>
      </c>
      <c r="AJ168" s="248">
        <f t="shared" si="25"/>
        <v>8.5849105683134876</v>
      </c>
      <c r="AK168" s="248">
        <f t="shared" si="26"/>
        <v>8.3733591939251877</v>
      </c>
      <c r="AL168" s="248">
        <f t="shared" si="27"/>
        <v>8.1746274531954235</v>
      </c>
      <c r="AM168" s="248">
        <f t="shared" si="28"/>
        <v>8.2698616993332763</v>
      </c>
      <c r="AN168" s="248">
        <f t="shared" si="29"/>
        <v>7.939280634921273</v>
      </c>
      <c r="AO168" s="248">
        <f t="shared" si="30"/>
        <v>7.9690252145104497</v>
      </c>
      <c r="AP168" s="248">
        <f t="shared" si="32"/>
        <v>7.7635966045966178</v>
      </c>
    </row>
    <row r="169" spans="1:42" x14ac:dyDescent="0.2">
      <c r="A169" s="70" t="s">
        <v>243</v>
      </c>
      <c r="B169" s="70" t="s">
        <v>535</v>
      </c>
      <c r="C169" s="77">
        <v>138.05737459449</v>
      </c>
      <c r="D169" s="77">
        <v>132.232485034311</v>
      </c>
      <c r="E169" s="77">
        <v>135.67385527292601</v>
      </c>
      <c r="F169" s="77">
        <v>133.19573095521201</v>
      </c>
      <c r="G169" s="77">
        <v>129.36331208503799</v>
      </c>
      <c r="H169" s="77">
        <v>125.182616926048</v>
      </c>
      <c r="I169" s="77">
        <v>123.318052441815</v>
      </c>
      <c r="J169" s="77">
        <v>122.45517687803201</v>
      </c>
      <c r="K169" s="77">
        <v>118.012741241703</v>
      </c>
      <c r="L169" s="77">
        <v>119.95405814816</v>
      </c>
      <c r="M169" s="77">
        <v>115.37714927254299</v>
      </c>
      <c r="N169" s="77"/>
      <c r="O169" s="70" t="s">
        <v>243</v>
      </c>
      <c r="P169" s="70" t="s">
        <v>535</v>
      </c>
      <c r="Q169" s="77">
        <v>15868</v>
      </c>
      <c r="R169" s="77">
        <v>15771</v>
      </c>
      <c r="S169" s="77">
        <v>15762</v>
      </c>
      <c r="T169" s="77">
        <v>15694</v>
      </c>
      <c r="U169" s="77">
        <v>15557</v>
      </c>
      <c r="V169" s="77">
        <v>15609</v>
      </c>
      <c r="W169" s="77">
        <v>15597</v>
      </c>
      <c r="X169" s="77">
        <v>15662</v>
      </c>
      <c r="Y169" s="77">
        <v>15788</v>
      </c>
      <c r="Z169" s="77">
        <v>15942</v>
      </c>
      <c r="AA169" s="77">
        <v>15952</v>
      </c>
      <c r="AB169" s="77">
        <v>16024</v>
      </c>
      <c r="AD169" s="70" t="s">
        <v>243</v>
      </c>
      <c r="AE169" s="70" t="s">
        <v>535</v>
      </c>
      <c r="AF169" s="248">
        <f t="shared" si="31"/>
        <v>8.7003639144498344</v>
      </c>
      <c r="AG169" s="248">
        <f t="shared" si="22"/>
        <v>8.3845339569026045</v>
      </c>
      <c r="AH169" s="248">
        <f t="shared" si="23"/>
        <v>8.6076548200054575</v>
      </c>
      <c r="AI169" s="248">
        <f t="shared" si="24"/>
        <v>8.4870479772659628</v>
      </c>
      <c r="AJ169" s="248">
        <f t="shared" si="25"/>
        <v>8.3154407716807857</v>
      </c>
      <c r="AK169" s="248">
        <f t="shared" si="26"/>
        <v>8.019899860724454</v>
      </c>
      <c r="AL169" s="248">
        <f t="shared" si="27"/>
        <v>7.9065238470100017</v>
      </c>
      <c r="AM169" s="248">
        <f t="shared" si="28"/>
        <v>7.8186168355275196</v>
      </c>
      <c r="AN169" s="248">
        <f t="shared" si="29"/>
        <v>7.4748379301813399</v>
      </c>
      <c r="AO169" s="248">
        <f t="shared" si="30"/>
        <v>7.5244046009384018</v>
      </c>
      <c r="AP169" s="248">
        <f t="shared" si="32"/>
        <v>7.2327701399537991</v>
      </c>
    </row>
    <row r="170" spans="1:42" x14ac:dyDescent="0.2">
      <c r="A170" s="70" t="s">
        <v>244</v>
      </c>
      <c r="B170" s="70" t="s">
        <v>536</v>
      </c>
      <c r="C170" s="77">
        <v>165.85357445411901</v>
      </c>
      <c r="D170" s="77">
        <v>147.18960697050801</v>
      </c>
      <c r="E170" s="77">
        <v>157.932501658691</v>
      </c>
      <c r="F170" s="77">
        <v>146.16534499989601</v>
      </c>
      <c r="G170" s="77">
        <v>144.886230421709</v>
      </c>
      <c r="H170" s="77">
        <v>144.82483369815799</v>
      </c>
      <c r="I170" s="77">
        <v>139.90947550650901</v>
      </c>
      <c r="J170" s="77">
        <v>141.21996743593499</v>
      </c>
      <c r="K170" s="77">
        <v>148.122634413833</v>
      </c>
      <c r="L170" s="77">
        <v>151.81635589445699</v>
      </c>
      <c r="M170" s="77">
        <v>160.70455877633799</v>
      </c>
      <c r="N170" s="77"/>
      <c r="O170" s="70" t="s">
        <v>244</v>
      </c>
      <c r="P170" s="70" t="s">
        <v>536</v>
      </c>
      <c r="Q170" s="77">
        <v>13085</v>
      </c>
      <c r="R170" s="77">
        <v>13186</v>
      </c>
      <c r="S170" s="77">
        <v>13223</v>
      </c>
      <c r="T170" s="77">
        <v>13134</v>
      </c>
      <c r="U170" s="77">
        <v>13092</v>
      </c>
      <c r="V170" s="77">
        <v>13028</v>
      </c>
      <c r="W170" s="77">
        <v>13080</v>
      </c>
      <c r="X170" s="77">
        <v>13160</v>
      </c>
      <c r="Y170" s="77">
        <v>13275</v>
      </c>
      <c r="Z170" s="77">
        <v>13242</v>
      </c>
      <c r="AA170" s="77">
        <v>13232</v>
      </c>
      <c r="AB170" s="77">
        <v>13207</v>
      </c>
      <c r="AD170" s="70" t="s">
        <v>244</v>
      </c>
      <c r="AE170" s="70" t="s">
        <v>536</v>
      </c>
      <c r="AF170" s="248">
        <f t="shared" si="31"/>
        <v>12.675091666344594</v>
      </c>
      <c r="AG170" s="248">
        <f t="shared" si="22"/>
        <v>11.162566886888214</v>
      </c>
      <c r="AH170" s="248">
        <f t="shared" si="23"/>
        <v>11.943772340519626</v>
      </c>
      <c r="AI170" s="248">
        <f t="shared" si="24"/>
        <v>11.128776077348562</v>
      </c>
      <c r="AJ170" s="248">
        <f t="shared" si="25"/>
        <v>11.066775925886725</v>
      </c>
      <c r="AK170" s="248">
        <f t="shared" si="26"/>
        <v>11.116428745636934</v>
      </c>
      <c r="AL170" s="248">
        <f t="shared" si="27"/>
        <v>10.696443081537387</v>
      </c>
      <c r="AM170" s="248">
        <f t="shared" si="28"/>
        <v>10.731000565040652</v>
      </c>
      <c r="AN170" s="248">
        <f t="shared" si="29"/>
        <v>11.158013891814162</v>
      </c>
      <c r="AO170" s="248">
        <f t="shared" si="30"/>
        <v>11.464760300140235</v>
      </c>
      <c r="AP170" s="248">
        <f t="shared" si="32"/>
        <v>12.145145010303658</v>
      </c>
    </row>
    <row r="171" spans="1:42" x14ac:dyDescent="0.2">
      <c r="A171" s="70" t="s">
        <v>245</v>
      </c>
      <c r="B171" s="70" t="s">
        <v>537</v>
      </c>
      <c r="C171" s="77">
        <v>49.2258220245389</v>
      </c>
      <c r="D171" s="77">
        <v>50.068826965571397</v>
      </c>
      <c r="E171" s="77">
        <v>49.967332299356897</v>
      </c>
      <c r="F171" s="77">
        <v>47.219340424648401</v>
      </c>
      <c r="G171" s="77">
        <v>44.6992813551376</v>
      </c>
      <c r="H171" s="77">
        <v>44.711842450292103</v>
      </c>
      <c r="I171" s="77">
        <v>44.125118578649399</v>
      </c>
      <c r="J171" s="77">
        <v>43.589650856834702</v>
      </c>
      <c r="K171" s="77">
        <v>42.488844627730501</v>
      </c>
      <c r="L171" s="77">
        <v>42.4019359265316</v>
      </c>
      <c r="M171" s="77">
        <v>41.518211061772</v>
      </c>
      <c r="N171" s="77"/>
      <c r="O171" s="70" t="s">
        <v>245</v>
      </c>
      <c r="P171" s="70" t="s">
        <v>537</v>
      </c>
      <c r="Q171" s="77">
        <v>10662</v>
      </c>
      <c r="R171" s="77">
        <v>10611</v>
      </c>
      <c r="S171" s="77">
        <v>10560</v>
      </c>
      <c r="T171" s="77">
        <v>10625</v>
      </c>
      <c r="U171" s="77">
        <v>10673</v>
      </c>
      <c r="V171" s="77">
        <v>10754</v>
      </c>
      <c r="W171" s="77">
        <v>10864</v>
      </c>
      <c r="X171" s="77">
        <v>10980</v>
      </c>
      <c r="Y171" s="77">
        <v>11070</v>
      </c>
      <c r="Z171" s="77">
        <v>11110</v>
      </c>
      <c r="AA171" s="77">
        <v>11168</v>
      </c>
      <c r="AB171" s="77">
        <v>11240</v>
      </c>
      <c r="AD171" s="70" t="s">
        <v>245</v>
      </c>
      <c r="AE171" s="70" t="s">
        <v>537</v>
      </c>
      <c r="AF171" s="248">
        <f t="shared" si="31"/>
        <v>4.6169407263683082</v>
      </c>
      <c r="AG171" s="248">
        <f t="shared" si="22"/>
        <v>4.7185776048978791</v>
      </c>
      <c r="AH171" s="248">
        <f t="shared" si="23"/>
        <v>4.7317549525906148</v>
      </c>
      <c r="AI171" s="248">
        <f t="shared" si="24"/>
        <v>4.4441732164374965</v>
      </c>
      <c r="AJ171" s="248">
        <f t="shared" si="25"/>
        <v>4.1880709599117028</v>
      </c>
      <c r="AK171" s="248">
        <f t="shared" si="26"/>
        <v>4.1576941091958437</v>
      </c>
      <c r="AL171" s="248">
        <f t="shared" si="27"/>
        <v>4.0615904435428387</v>
      </c>
      <c r="AM171" s="248">
        <f t="shared" si="28"/>
        <v>3.9699135570887703</v>
      </c>
      <c r="AN171" s="248">
        <f t="shared" si="29"/>
        <v>3.8381973466784549</v>
      </c>
      <c r="AO171" s="248">
        <f t="shared" si="30"/>
        <v>3.8165558889767417</v>
      </c>
      <c r="AP171" s="248">
        <f t="shared" si="32"/>
        <v>3.717604858683023</v>
      </c>
    </row>
    <row r="172" spans="1:42" x14ac:dyDescent="0.2">
      <c r="A172" s="70" t="s">
        <v>246</v>
      </c>
      <c r="B172" s="70" t="s">
        <v>538</v>
      </c>
      <c r="C172" s="77">
        <v>78.531018976258594</v>
      </c>
      <c r="D172" s="77">
        <v>74.938412314880907</v>
      </c>
      <c r="E172" s="77">
        <v>87.639348103659401</v>
      </c>
      <c r="F172" s="77">
        <v>73.396687726752106</v>
      </c>
      <c r="G172" s="77">
        <v>68.813369321761996</v>
      </c>
      <c r="H172" s="77">
        <v>68.932154478972194</v>
      </c>
      <c r="I172" s="77">
        <v>66.513688366693302</v>
      </c>
      <c r="J172" s="77">
        <v>71.817219835002504</v>
      </c>
      <c r="K172" s="77">
        <v>69.6598605370678</v>
      </c>
      <c r="L172" s="77">
        <v>70.141949713211204</v>
      </c>
      <c r="M172" s="77">
        <v>68.129171388118806</v>
      </c>
      <c r="N172" s="77"/>
      <c r="O172" s="70" t="s">
        <v>246</v>
      </c>
      <c r="P172" s="70" t="s">
        <v>538</v>
      </c>
      <c r="Q172" s="77">
        <v>9256</v>
      </c>
      <c r="R172" s="77">
        <v>9255</v>
      </c>
      <c r="S172" s="77">
        <v>9113</v>
      </c>
      <c r="T172" s="77">
        <v>9063</v>
      </c>
      <c r="U172" s="77">
        <v>9009</v>
      </c>
      <c r="V172" s="77">
        <v>8992</v>
      </c>
      <c r="W172" s="77">
        <v>9072</v>
      </c>
      <c r="X172" s="77">
        <v>9293</v>
      </c>
      <c r="Y172" s="77">
        <v>9435</v>
      </c>
      <c r="Z172" s="77">
        <v>9414</v>
      </c>
      <c r="AA172" s="77">
        <v>9312</v>
      </c>
      <c r="AB172" s="77">
        <v>9293</v>
      </c>
      <c r="AD172" s="70" t="s">
        <v>246</v>
      </c>
      <c r="AE172" s="70" t="s">
        <v>538</v>
      </c>
      <c r="AF172" s="248">
        <f t="shared" si="31"/>
        <v>8.4843365358965634</v>
      </c>
      <c r="AG172" s="248">
        <f t="shared" si="22"/>
        <v>8.0970731836716254</v>
      </c>
      <c r="AH172" s="248">
        <f t="shared" si="23"/>
        <v>9.6169590808361018</v>
      </c>
      <c r="AI172" s="248">
        <f t="shared" si="24"/>
        <v>8.098498038922223</v>
      </c>
      <c r="AJ172" s="248">
        <f t="shared" si="25"/>
        <v>7.6382916330072153</v>
      </c>
      <c r="AK172" s="248">
        <f t="shared" si="26"/>
        <v>7.6659424465049151</v>
      </c>
      <c r="AL172" s="248">
        <f t="shared" si="27"/>
        <v>7.3317557723427358</v>
      </c>
      <c r="AM172" s="248">
        <f t="shared" si="28"/>
        <v>7.7280985510602065</v>
      </c>
      <c r="AN172" s="248">
        <f t="shared" si="29"/>
        <v>7.3831330722912343</v>
      </c>
      <c r="AO172" s="248">
        <f t="shared" si="30"/>
        <v>7.4508125890387937</v>
      </c>
      <c r="AP172" s="248">
        <f t="shared" si="32"/>
        <v>7.3162769961467786</v>
      </c>
    </row>
    <row r="173" spans="1:42" x14ac:dyDescent="0.2">
      <c r="A173" s="70" t="s">
        <v>247</v>
      </c>
      <c r="B173" s="70" t="s">
        <v>539</v>
      </c>
      <c r="C173" s="77">
        <v>5241.8518960260399</v>
      </c>
      <c r="D173" s="77">
        <v>4974.2910044867003</v>
      </c>
      <c r="E173" s="77">
        <v>5387.7022614055904</v>
      </c>
      <c r="F173" s="77">
        <v>4135.4514362578802</v>
      </c>
      <c r="G173" s="77">
        <v>3701.0098351173801</v>
      </c>
      <c r="H173" s="77">
        <v>3866.4654226993198</v>
      </c>
      <c r="I173" s="77">
        <v>3732.21686153671</v>
      </c>
      <c r="J173" s="77">
        <v>4393.4505879171702</v>
      </c>
      <c r="K173" s="77">
        <v>4882.5847545468196</v>
      </c>
      <c r="L173" s="77">
        <v>4198.0506395705497</v>
      </c>
      <c r="M173" s="77">
        <v>4554.1126148881403</v>
      </c>
      <c r="N173" s="77"/>
      <c r="O173" s="70" t="s">
        <v>247</v>
      </c>
      <c r="P173" s="70" t="s">
        <v>539</v>
      </c>
      <c r="Q173" s="77">
        <v>500197</v>
      </c>
      <c r="R173" s="77">
        <v>507330</v>
      </c>
      <c r="S173" s="77">
        <v>513751</v>
      </c>
      <c r="T173" s="77">
        <v>520374</v>
      </c>
      <c r="U173" s="77">
        <v>526089</v>
      </c>
      <c r="V173" s="77">
        <v>533271</v>
      </c>
      <c r="W173" s="77">
        <v>541145</v>
      </c>
      <c r="X173" s="77">
        <v>548190</v>
      </c>
      <c r="Y173" s="77">
        <v>556640</v>
      </c>
      <c r="Z173" s="77">
        <v>564039</v>
      </c>
      <c r="AA173" s="77">
        <v>571868</v>
      </c>
      <c r="AB173" s="77">
        <v>579281</v>
      </c>
      <c r="AD173" s="70" t="s">
        <v>247</v>
      </c>
      <c r="AE173" s="70" t="s">
        <v>539</v>
      </c>
      <c r="AF173" s="248">
        <f t="shared" si="31"/>
        <v>10.47957483956529</v>
      </c>
      <c r="AG173" s="248">
        <f t="shared" si="22"/>
        <v>9.8048430104403455</v>
      </c>
      <c r="AH173" s="248">
        <f t="shared" si="23"/>
        <v>10.486991288397668</v>
      </c>
      <c r="AI173" s="248">
        <f t="shared" si="24"/>
        <v>7.9470754423892815</v>
      </c>
      <c r="AJ173" s="248">
        <f t="shared" si="25"/>
        <v>7.0349500466981443</v>
      </c>
      <c r="AK173" s="248">
        <f t="shared" si="26"/>
        <v>7.2504700662502177</v>
      </c>
      <c r="AL173" s="248">
        <f t="shared" si="27"/>
        <v>6.8968887480004621</v>
      </c>
      <c r="AM173" s="248">
        <f t="shared" si="28"/>
        <v>8.0144668598791853</v>
      </c>
      <c r="AN173" s="248">
        <f t="shared" si="29"/>
        <v>8.7715305305885654</v>
      </c>
      <c r="AO173" s="248">
        <f t="shared" si="30"/>
        <v>7.4428375335225931</v>
      </c>
      <c r="AP173" s="248">
        <f t="shared" si="32"/>
        <v>7.9635730883493041</v>
      </c>
    </row>
    <row r="174" spans="1:42" x14ac:dyDescent="0.2">
      <c r="A174" s="70" t="s">
        <v>248</v>
      </c>
      <c r="B174" s="70" t="s">
        <v>540</v>
      </c>
      <c r="C174" s="77">
        <v>218.339547616152</v>
      </c>
      <c r="D174" s="77">
        <v>204.41437070795999</v>
      </c>
      <c r="E174" s="77">
        <v>308.31283946256798</v>
      </c>
      <c r="F174" s="77">
        <v>188.700385090466</v>
      </c>
      <c r="G174" s="77">
        <v>188.42935617133</v>
      </c>
      <c r="H174" s="77">
        <v>175.369542689902</v>
      </c>
      <c r="I174" s="77">
        <v>144.68239524890799</v>
      </c>
      <c r="J174" s="77">
        <v>142.142650303545</v>
      </c>
      <c r="K174" s="77">
        <v>129.18825125216901</v>
      </c>
      <c r="L174" s="77">
        <v>131.60425848616799</v>
      </c>
      <c r="M174" s="77">
        <v>120.74568019874</v>
      </c>
      <c r="N174" s="77"/>
      <c r="O174" s="70" t="s">
        <v>248</v>
      </c>
      <c r="P174" s="70" t="s">
        <v>540</v>
      </c>
      <c r="Q174" s="77">
        <v>59812</v>
      </c>
      <c r="R174" s="77">
        <v>60381</v>
      </c>
      <c r="S174" s="77">
        <v>60973</v>
      </c>
      <c r="T174" s="77">
        <v>61337</v>
      </c>
      <c r="U174" s="77">
        <v>61659</v>
      </c>
      <c r="V174" s="77">
        <v>61978</v>
      </c>
      <c r="W174" s="77">
        <v>62927</v>
      </c>
      <c r="X174" s="77">
        <v>63340</v>
      </c>
      <c r="Y174" s="77">
        <v>64465</v>
      </c>
      <c r="Z174" s="77">
        <v>66121</v>
      </c>
      <c r="AA174" s="77">
        <v>68152</v>
      </c>
      <c r="AB174" s="77">
        <v>69364</v>
      </c>
      <c r="AD174" s="70" t="s">
        <v>248</v>
      </c>
      <c r="AE174" s="70" t="s">
        <v>540</v>
      </c>
      <c r="AF174" s="248">
        <f t="shared" si="31"/>
        <v>3.6504304757599146</v>
      </c>
      <c r="AG174" s="248">
        <f t="shared" si="22"/>
        <v>3.3854088323803841</v>
      </c>
      <c r="AH174" s="248">
        <f t="shared" si="23"/>
        <v>5.0565469873971756</v>
      </c>
      <c r="AI174" s="248">
        <f t="shared" si="24"/>
        <v>3.0764527950578935</v>
      </c>
      <c r="AJ174" s="248">
        <f t="shared" si="25"/>
        <v>3.0559911151872394</v>
      </c>
      <c r="AK174" s="248">
        <f t="shared" si="26"/>
        <v>2.8295450432395692</v>
      </c>
      <c r="AL174" s="248">
        <f t="shared" si="27"/>
        <v>2.299210120439684</v>
      </c>
      <c r="AM174" s="248">
        <f t="shared" si="28"/>
        <v>2.2441214130651246</v>
      </c>
      <c r="AN174" s="248">
        <f t="shared" si="29"/>
        <v>2.0040060692184753</v>
      </c>
      <c r="AO174" s="248">
        <f t="shared" si="30"/>
        <v>1.9903549324143313</v>
      </c>
      <c r="AP174" s="248">
        <f t="shared" si="32"/>
        <v>1.7717114713983451</v>
      </c>
    </row>
    <row r="175" spans="1:42" x14ac:dyDescent="0.2">
      <c r="A175" s="70" t="s">
        <v>249</v>
      </c>
      <c r="B175" s="70" t="s">
        <v>541</v>
      </c>
      <c r="C175" s="77">
        <v>155.58990588905999</v>
      </c>
      <c r="D175" s="77">
        <v>173.52706487126301</v>
      </c>
      <c r="E175" s="77">
        <v>152.00480813291901</v>
      </c>
      <c r="F175" s="77">
        <v>151.90075640191401</v>
      </c>
      <c r="G175" s="77">
        <v>144.64302151935399</v>
      </c>
      <c r="H175" s="77">
        <v>140.15691482102301</v>
      </c>
      <c r="I175" s="77">
        <v>135.64612801117599</v>
      </c>
      <c r="J175" s="77">
        <v>138.40351653310299</v>
      </c>
      <c r="K175" s="77">
        <v>132.99024967855701</v>
      </c>
      <c r="L175" s="77">
        <v>132.96894723561101</v>
      </c>
      <c r="M175" s="77">
        <v>132.960415719575</v>
      </c>
      <c r="N175" s="77"/>
      <c r="O175" s="70" t="s">
        <v>249</v>
      </c>
      <c r="P175" s="70" t="s">
        <v>541</v>
      </c>
      <c r="Q175" s="77">
        <v>40268</v>
      </c>
      <c r="R175" s="77">
        <v>40727</v>
      </c>
      <c r="S175" s="77">
        <v>41241</v>
      </c>
      <c r="T175" s="77">
        <v>41538</v>
      </c>
      <c r="U175" s="77">
        <v>41753</v>
      </c>
      <c r="V175" s="77">
        <v>42109</v>
      </c>
      <c r="W175" s="77">
        <v>42334</v>
      </c>
      <c r="X175" s="77">
        <v>42730</v>
      </c>
      <c r="Y175" s="77">
        <v>43289</v>
      </c>
      <c r="Z175" s="77">
        <v>44110</v>
      </c>
      <c r="AA175" s="77">
        <v>45086</v>
      </c>
      <c r="AB175" s="77">
        <v>46336</v>
      </c>
      <c r="AD175" s="70" t="s">
        <v>249</v>
      </c>
      <c r="AE175" s="70" t="s">
        <v>541</v>
      </c>
      <c r="AF175" s="248">
        <f t="shared" si="31"/>
        <v>3.8638597866559055</v>
      </c>
      <c r="AG175" s="248">
        <f t="shared" si="22"/>
        <v>4.2607377138326665</v>
      </c>
      <c r="AH175" s="248">
        <f t="shared" si="23"/>
        <v>3.685769213474916</v>
      </c>
      <c r="AI175" s="248">
        <f t="shared" si="24"/>
        <v>3.656910693868602</v>
      </c>
      <c r="AJ175" s="248">
        <f t="shared" si="25"/>
        <v>3.4642545809727205</v>
      </c>
      <c r="AK175" s="248">
        <f t="shared" si="26"/>
        <v>3.3284313287188727</v>
      </c>
      <c r="AL175" s="248">
        <f t="shared" si="27"/>
        <v>3.2041887846925872</v>
      </c>
      <c r="AM175" s="248">
        <f t="shared" si="28"/>
        <v>3.239024491764638</v>
      </c>
      <c r="AN175" s="248">
        <f t="shared" si="29"/>
        <v>3.0721488063609002</v>
      </c>
      <c r="AO175" s="248">
        <f t="shared" si="30"/>
        <v>3.0144853147950808</v>
      </c>
      <c r="AP175" s="248">
        <f t="shared" si="32"/>
        <v>2.9490399618412586</v>
      </c>
    </row>
    <row r="176" spans="1:42" x14ac:dyDescent="0.2">
      <c r="A176" s="70" t="s">
        <v>250</v>
      </c>
      <c r="B176" s="70" t="s">
        <v>542</v>
      </c>
      <c r="C176" s="77">
        <v>1104.78617258283</v>
      </c>
      <c r="D176" s="77">
        <v>1112.52324230965</v>
      </c>
      <c r="E176" s="77">
        <v>1051.4623131579001</v>
      </c>
      <c r="F176" s="77">
        <v>1084.0173078166799</v>
      </c>
      <c r="G176" s="77">
        <v>1165.1449218398</v>
      </c>
      <c r="H176" s="77">
        <v>926.38035057914601</v>
      </c>
      <c r="I176" s="77">
        <v>1153.89231197805</v>
      </c>
      <c r="J176" s="77">
        <v>1077.1642446973201</v>
      </c>
      <c r="K176" s="77">
        <v>964.97833481566295</v>
      </c>
      <c r="L176" s="77">
        <v>934.315250125695</v>
      </c>
      <c r="M176" s="77">
        <v>949.58736976991202</v>
      </c>
      <c r="N176" s="77"/>
      <c r="O176" s="70" t="s">
        <v>250</v>
      </c>
      <c r="P176" s="70" t="s">
        <v>542</v>
      </c>
      <c r="Q176" s="77">
        <v>14659</v>
      </c>
      <c r="R176" s="77">
        <v>14535</v>
      </c>
      <c r="S176" s="77">
        <v>14521</v>
      </c>
      <c r="T176" s="77">
        <v>14398</v>
      </c>
      <c r="U176" s="77">
        <v>14396</v>
      </c>
      <c r="V176" s="77">
        <v>14369</v>
      </c>
      <c r="W176" s="77">
        <v>14299</v>
      </c>
      <c r="X176" s="77">
        <v>14464</v>
      </c>
      <c r="Y176" s="77">
        <v>14570</v>
      </c>
      <c r="Z176" s="77">
        <v>14621</v>
      </c>
      <c r="AA176" s="77">
        <v>14611</v>
      </c>
      <c r="AB176" s="77">
        <v>14555</v>
      </c>
      <c r="AD176" s="70" t="s">
        <v>250</v>
      </c>
      <c r="AE176" s="70" t="s">
        <v>542</v>
      </c>
      <c r="AF176" s="248">
        <f t="shared" si="31"/>
        <v>75.365725669065426</v>
      </c>
      <c r="AG176" s="248">
        <f t="shared" si="22"/>
        <v>76.540986743009967</v>
      </c>
      <c r="AH176" s="248">
        <f t="shared" si="23"/>
        <v>72.409772960395287</v>
      </c>
      <c r="AI176" s="248">
        <f t="shared" si="24"/>
        <v>75.289436575682728</v>
      </c>
      <c r="AJ176" s="248">
        <f t="shared" si="25"/>
        <v>80.93532382882745</v>
      </c>
      <c r="AK176" s="248">
        <f t="shared" si="26"/>
        <v>64.470760009683772</v>
      </c>
      <c r="AL176" s="248">
        <f t="shared" si="27"/>
        <v>80.697413244146446</v>
      </c>
      <c r="AM176" s="248">
        <f t="shared" si="28"/>
        <v>74.472085501750556</v>
      </c>
      <c r="AN176" s="248">
        <f t="shared" si="29"/>
        <v>66.230496555639192</v>
      </c>
      <c r="AO176" s="248">
        <f t="shared" si="30"/>
        <v>63.902280974331099</v>
      </c>
      <c r="AP176" s="248">
        <f t="shared" si="32"/>
        <v>64.991264784745184</v>
      </c>
    </row>
    <row r="177" spans="1:42" x14ac:dyDescent="0.2">
      <c r="A177" s="70" t="s">
        <v>251</v>
      </c>
      <c r="B177" s="70" t="s">
        <v>543</v>
      </c>
      <c r="C177" s="77">
        <v>216.47013294135201</v>
      </c>
      <c r="D177" s="77">
        <v>215.24066146799601</v>
      </c>
      <c r="E177" s="77">
        <v>232.76001527877099</v>
      </c>
      <c r="F177" s="77">
        <v>215.815797045604</v>
      </c>
      <c r="G177" s="77">
        <v>210.18600815800801</v>
      </c>
      <c r="H177" s="77">
        <v>212.27619807498499</v>
      </c>
      <c r="I177" s="77">
        <v>202.59938167405201</v>
      </c>
      <c r="J177" s="77">
        <v>209.12400043095201</v>
      </c>
      <c r="K177" s="77">
        <v>206.401497323076</v>
      </c>
      <c r="L177" s="77">
        <v>201.30569761008101</v>
      </c>
      <c r="M177" s="77">
        <v>202.46152167483299</v>
      </c>
      <c r="N177" s="77"/>
      <c r="O177" s="70" t="s">
        <v>251</v>
      </c>
      <c r="P177" s="70" t="s">
        <v>543</v>
      </c>
      <c r="Q177" s="77">
        <v>51186</v>
      </c>
      <c r="R177" s="77">
        <v>51518</v>
      </c>
      <c r="S177" s="77">
        <v>51868</v>
      </c>
      <c r="T177" s="77">
        <v>52156</v>
      </c>
      <c r="U177" s="77">
        <v>52530</v>
      </c>
      <c r="V177" s="77">
        <v>53025</v>
      </c>
      <c r="W177" s="77">
        <v>53517</v>
      </c>
      <c r="X177" s="77">
        <v>54180</v>
      </c>
      <c r="Y177" s="77">
        <v>55164</v>
      </c>
      <c r="Z177" s="77">
        <v>55763</v>
      </c>
      <c r="AA177" s="77">
        <v>56259</v>
      </c>
      <c r="AB177" s="77">
        <v>56703</v>
      </c>
      <c r="AD177" s="70" t="s">
        <v>251</v>
      </c>
      <c r="AE177" s="70" t="s">
        <v>543</v>
      </c>
      <c r="AF177" s="248">
        <f t="shared" si="31"/>
        <v>4.2290886754454737</v>
      </c>
      <c r="AG177" s="248">
        <f t="shared" si="22"/>
        <v>4.1779700583872827</v>
      </c>
      <c r="AH177" s="248">
        <f t="shared" si="23"/>
        <v>4.4875456018888524</v>
      </c>
      <c r="AI177" s="248">
        <f t="shared" si="24"/>
        <v>4.137890118981594</v>
      </c>
      <c r="AJ177" s="248">
        <f t="shared" si="25"/>
        <v>4.0012565802019422</v>
      </c>
      <c r="AK177" s="248">
        <f t="shared" si="26"/>
        <v>4.0033229245636015</v>
      </c>
      <c r="AL177" s="248">
        <f t="shared" si="27"/>
        <v>3.7857013972018612</v>
      </c>
      <c r="AM177" s="248">
        <f t="shared" si="28"/>
        <v>3.8598006724059064</v>
      </c>
      <c r="AN177" s="248">
        <f t="shared" si="29"/>
        <v>3.7415977326349794</v>
      </c>
      <c r="AO177" s="248">
        <f t="shared" si="30"/>
        <v>3.6100227320997975</v>
      </c>
      <c r="AP177" s="248">
        <f t="shared" si="32"/>
        <v>3.598740142463126</v>
      </c>
    </row>
    <row r="178" spans="1:42" x14ac:dyDescent="0.2">
      <c r="A178" s="70" t="s">
        <v>252</v>
      </c>
      <c r="B178" s="70" t="s">
        <v>544</v>
      </c>
      <c r="C178" s="77">
        <v>56.634300008867598</v>
      </c>
      <c r="D178" s="77">
        <v>54.539002055764399</v>
      </c>
      <c r="E178" s="77">
        <v>57.554826660009603</v>
      </c>
      <c r="F178" s="77">
        <v>53.700895670663598</v>
      </c>
      <c r="G178" s="77">
        <v>50.794209783963197</v>
      </c>
      <c r="H178" s="77">
        <v>49.791793423502099</v>
      </c>
      <c r="I178" s="77">
        <v>50.170207998772</v>
      </c>
      <c r="J178" s="77">
        <v>51.400293179878801</v>
      </c>
      <c r="K178" s="77">
        <v>50.391985536642103</v>
      </c>
      <c r="L178" s="77">
        <v>50.529918888572602</v>
      </c>
      <c r="M178" s="77">
        <v>48.641155158262798</v>
      </c>
      <c r="N178" s="77"/>
      <c r="O178" s="70" t="s">
        <v>252</v>
      </c>
      <c r="P178" s="70" t="s">
        <v>544</v>
      </c>
      <c r="Q178" s="77">
        <v>11607</v>
      </c>
      <c r="R178" s="77">
        <v>11690</v>
      </c>
      <c r="S178" s="77">
        <v>11808</v>
      </c>
      <c r="T178" s="77">
        <v>12010</v>
      </c>
      <c r="U178" s="77">
        <v>12295</v>
      </c>
      <c r="V178" s="77">
        <v>12480</v>
      </c>
      <c r="W178" s="77">
        <v>12694</v>
      </c>
      <c r="X178" s="77">
        <v>12854</v>
      </c>
      <c r="Y178" s="77">
        <v>13079</v>
      </c>
      <c r="Z178" s="77">
        <v>13218</v>
      </c>
      <c r="AA178" s="77">
        <v>13253</v>
      </c>
      <c r="AB178" s="77">
        <v>13218</v>
      </c>
      <c r="AD178" s="70" t="s">
        <v>252</v>
      </c>
      <c r="AE178" s="70" t="s">
        <v>544</v>
      </c>
      <c r="AF178" s="248">
        <f t="shared" si="31"/>
        <v>4.8793228231987245</v>
      </c>
      <c r="AG178" s="248">
        <f t="shared" si="22"/>
        <v>4.6654407233331394</v>
      </c>
      <c r="AH178" s="248">
        <f t="shared" si="23"/>
        <v>4.874223125000813</v>
      </c>
      <c r="AI178" s="248">
        <f t="shared" si="24"/>
        <v>4.4713485154590842</v>
      </c>
      <c r="AJ178" s="248">
        <f t="shared" si="25"/>
        <v>4.1312899376952581</v>
      </c>
      <c r="AK178" s="248">
        <f t="shared" si="26"/>
        <v>3.9897270371395916</v>
      </c>
      <c r="AL178" s="248">
        <f t="shared" si="27"/>
        <v>3.9522772962637465</v>
      </c>
      <c r="AM178" s="248">
        <f t="shared" si="28"/>
        <v>3.9987780597385094</v>
      </c>
      <c r="AN178" s="248">
        <f t="shared" si="29"/>
        <v>3.8528928462911618</v>
      </c>
      <c r="AO178" s="248">
        <f t="shared" si="30"/>
        <v>3.822811233815449</v>
      </c>
      <c r="AP178" s="248">
        <f t="shared" si="32"/>
        <v>3.6701995893958195</v>
      </c>
    </row>
    <row r="179" spans="1:42" x14ac:dyDescent="0.2">
      <c r="A179" s="70" t="s">
        <v>253</v>
      </c>
      <c r="B179" s="70" t="s">
        <v>545</v>
      </c>
      <c r="C179" s="77">
        <v>329.74916337036399</v>
      </c>
      <c r="D179" s="77">
        <v>269.95854569833199</v>
      </c>
      <c r="E179" s="77">
        <v>293.00833342401597</v>
      </c>
      <c r="F179" s="77">
        <v>293.24986015687199</v>
      </c>
      <c r="G179" s="77">
        <v>263.307331340416</v>
      </c>
      <c r="H179" s="77">
        <v>239.814077798912</v>
      </c>
      <c r="I179" s="77">
        <v>265.59637438516899</v>
      </c>
      <c r="J179" s="77">
        <v>295.99655056175999</v>
      </c>
      <c r="K179" s="77">
        <v>274.65737739856098</v>
      </c>
      <c r="L179" s="77">
        <v>334.890114528646</v>
      </c>
      <c r="M179" s="77">
        <v>329.357995972607</v>
      </c>
      <c r="N179" s="77"/>
      <c r="O179" s="70" t="s">
        <v>253</v>
      </c>
      <c r="P179" s="70" t="s">
        <v>545</v>
      </c>
      <c r="Q179" s="77">
        <v>36991</v>
      </c>
      <c r="R179" s="77">
        <v>36871</v>
      </c>
      <c r="S179" s="77">
        <v>36857</v>
      </c>
      <c r="T179" s="77">
        <v>36962</v>
      </c>
      <c r="U179" s="77">
        <v>36968</v>
      </c>
      <c r="V179" s="77">
        <v>37369</v>
      </c>
      <c r="W179" s="77">
        <v>37890</v>
      </c>
      <c r="X179" s="77">
        <v>38381</v>
      </c>
      <c r="Y179" s="77">
        <v>38955</v>
      </c>
      <c r="Z179" s="77">
        <v>39151</v>
      </c>
      <c r="AA179" s="77">
        <v>39411</v>
      </c>
      <c r="AB179" s="77">
        <v>39591</v>
      </c>
      <c r="AD179" s="70" t="s">
        <v>253</v>
      </c>
      <c r="AE179" s="70" t="s">
        <v>545</v>
      </c>
      <c r="AF179" s="248">
        <f t="shared" si="31"/>
        <v>8.9143078957142006</v>
      </c>
      <c r="AG179" s="248">
        <f t="shared" si="22"/>
        <v>7.3217039325847404</v>
      </c>
      <c r="AH179" s="248">
        <f t="shared" si="23"/>
        <v>7.9498693171993366</v>
      </c>
      <c r="AI179" s="248">
        <f t="shared" si="24"/>
        <v>7.9338201438469769</v>
      </c>
      <c r="AJ179" s="248">
        <f t="shared" si="25"/>
        <v>7.1225744249192813</v>
      </c>
      <c r="AK179" s="248">
        <f t="shared" si="26"/>
        <v>6.4174604029787252</v>
      </c>
      <c r="AL179" s="248">
        <f t="shared" si="27"/>
        <v>7.0096694216196624</v>
      </c>
      <c r="AM179" s="248">
        <f t="shared" si="28"/>
        <v>7.7120593669200899</v>
      </c>
      <c r="AN179" s="248">
        <f t="shared" si="29"/>
        <v>7.050632201220921</v>
      </c>
      <c r="AO179" s="248">
        <f t="shared" si="30"/>
        <v>8.5538074258293779</v>
      </c>
      <c r="AP179" s="248">
        <f t="shared" si="32"/>
        <v>8.3570068248105098</v>
      </c>
    </row>
    <row r="180" spans="1:42" x14ac:dyDescent="0.2">
      <c r="A180" s="70" t="s">
        <v>254</v>
      </c>
      <c r="B180" s="70" t="s">
        <v>546</v>
      </c>
      <c r="C180" s="77">
        <v>225.025300877348</v>
      </c>
      <c r="D180" s="77">
        <v>216.65614969279099</v>
      </c>
      <c r="E180" s="77">
        <v>213.192546888697</v>
      </c>
      <c r="F180" s="77">
        <v>191.883126026403</v>
      </c>
      <c r="G180" s="77">
        <v>219.330262976239</v>
      </c>
      <c r="H180" s="77">
        <v>224.50233343159499</v>
      </c>
      <c r="I180" s="77">
        <v>253.618637591289</v>
      </c>
      <c r="J180" s="77">
        <v>252.81599166200601</v>
      </c>
      <c r="K180" s="77">
        <v>145.13721194394901</v>
      </c>
      <c r="L180" s="77">
        <v>138.42755703070799</v>
      </c>
      <c r="M180" s="77">
        <v>135.58101339196099</v>
      </c>
      <c r="N180" s="77"/>
      <c r="O180" s="70" t="s">
        <v>254</v>
      </c>
      <c r="P180" s="70" t="s">
        <v>546</v>
      </c>
      <c r="Q180" s="77">
        <v>54487</v>
      </c>
      <c r="R180" s="77">
        <v>54873</v>
      </c>
      <c r="S180" s="77">
        <v>55248</v>
      </c>
      <c r="T180" s="77">
        <v>55499</v>
      </c>
      <c r="U180" s="77">
        <v>55749</v>
      </c>
      <c r="V180" s="77">
        <v>56573</v>
      </c>
      <c r="W180" s="77">
        <v>56929</v>
      </c>
      <c r="X180" s="77">
        <v>57092</v>
      </c>
      <c r="Y180" s="77">
        <v>57753</v>
      </c>
      <c r="Z180" s="77">
        <v>58238</v>
      </c>
      <c r="AA180" s="77">
        <v>58728</v>
      </c>
      <c r="AB180" s="77">
        <v>59058</v>
      </c>
      <c r="AD180" s="70" t="s">
        <v>254</v>
      </c>
      <c r="AE180" s="70" t="s">
        <v>546</v>
      </c>
      <c r="AF180" s="248">
        <f t="shared" si="31"/>
        <v>4.129889714562152</v>
      </c>
      <c r="AG180" s="248">
        <f t="shared" si="22"/>
        <v>3.9483197509301657</v>
      </c>
      <c r="AH180" s="248">
        <f t="shared" si="23"/>
        <v>3.8588283175625722</v>
      </c>
      <c r="AI180" s="248">
        <f t="shared" si="24"/>
        <v>3.4574159178796555</v>
      </c>
      <c r="AJ180" s="248">
        <f t="shared" si="25"/>
        <v>3.9342456900794454</v>
      </c>
      <c r="AK180" s="248">
        <f t="shared" si="26"/>
        <v>3.9683653585914658</v>
      </c>
      <c r="AL180" s="248">
        <f t="shared" si="27"/>
        <v>4.4549989915735217</v>
      </c>
      <c r="AM180" s="248">
        <f t="shared" si="28"/>
        <v>4.4282209707490718</v>
      </c>
      <c r="AN180" s="248">
        <f t="shared" si="29"/>
        <v>2.5130679262367153</v>
      </c>
      <c r="AO180" s="248">
        <f t="shared" si="30"/>
        <v>2.3769284149645933</v>
      </c>
      <c r="AP180" s="248">
        <f t="shared" si="32"/>
        <v>2.3086264369970202</v>
      </c>
    </row>
    <row r="181" spans="1:42" x14ac:dyDescent="0.2">
      <c r="A181" s="70" t="s">
        <v>255</v>
      </c>
      <c r="B181" s="70" t="s">
        <v>547</v>
      </c>
      <c r="C181" s="77">
        <v>124.519493342939</v>
      </c>
      <c r="D181" s="77">
        <v>120.007223877806</v>
      </c>
      <c r="E181" s="77">
        <v>119.322501019778</v>
      </c>
      <c r="F181" s="77">
        <v>117.792282295855</v>
      </c>
      <c r="G181" s="77">
        <v>111.12343201960999</v>
      </c>
      <c r="H181" s="77">
        <v>106.271497283797</v>
      </c>
      <c r="I181" s="77">
        <v>103.59632428879399</v>
      </c>
      <c r="J181" s="77">
        <v>101.335234532806</v>
      </c>
      <c r="K181" s="77">
        <v>99.009446593175397</v>
      </c>
      <c r="L181" s="77">
        <v>96.920851779229906</v>
      </c>
      <c r="M181" s="77">
        <v>94.450702306011706</v>
      </c>
      <c r="N181" s="77"/>
      <c r="O181" s="70" t="s">
        <v>255</v>
      </c>
      <c r="P181" s="70" t="s">
        <v>547</v>
      </c>
      <c r="Q181" s="77">
        <v>37247</v>
      </c>
      <c r="R181" s="77">
        <v>37515</v>
      </c>
      <c r="S181" s="77">
        <v>37796</v>
      </c>
      <c r="T181" s="77">
        <v>38053</v>
      </c>
      <c r="U181" s="77">
        <v>38355</v>
      </c>
      <c r="V181" s="77">
        <v>38619</v>
      </c>
      <c r="W181" s="77">
        <v>39188</v>
      </c>
      <c r="X181" s="77">
        <v>39602</v>
      </c>
      <c r="Y181" s="77">
        <v>40045</v>
      </c>
      <c r="Z181" s="77">
        <v>40390</v>
      </c>
      <c r="AA181" s="77">
        <v>41070</v>
      </c>
      <c r="AB181" s="77">
        <v>41420</v>
      </c>
      <c r="AD181" s="70" t="s">
        <v>255</v>
      </c>
      <c r="AE181" s="70" t="s">
        <v>547</v>
      </c>
      <c r="AF181" s="248">
        <f t="shared" si="31"/>
        <v>3.3430744313082665</v>
      </c>
      <c r="AG181" s="248">
        <f t="shared" si="22"/>
        <v>3.1989130715128882</v>
      </c>
      <c r="AH181" s="248">
        <f t="shared" si="23"/>
        <v>3.1570139967133559</v>
      </c>
      <c r="AI181" s="248">
        <f t="shared" si="24"/>
        <v>3.0954795231875281</v>
      </c>
      <c r="AJ181" s="248">
        <f t="shared" si="25"/>
        <v>2.8972345722750616</v>
      </c>
      <c r="AK181" s="248">
        <f t="shared" si="26"/>
        <v>2.7517930884745074</v>
      </c>
      <c r="AL181" s="248">
        <f t="shared" si="27"/>
        <v>2.6435726316421864</v>
      </c>
      <c r="AM181" s="248">
        <f t="shared" si="28"/>
        <v>2.5588413345994141</v>
      </c>
      <c r="AN181" s="248">
        <f t="shared" si="29"/>
        <v>2.4724546533443723</v>
      </c>
      <c r="AO181" s="248">
        <f t="shared" si="30"/>
        <v>2.3996249512064844</v>
      </c>
      <c r="AP181" s="248">
        <f t="shared" si="32"/>
        <v>2.2997492648164526</v>
      </c>
    </row>
    <row r="182" spans="1:42" x14ac:dyDescent="0.2">
      <c r="A182" s="70" t="s">
        <v>256</v>
      </c>
      <c r="B182" s="70" t="s">
        <v>548</v>
      </c>
      <c r="C182" s="77">
        <v>346.00264329268202</v>
      </c>
      <c r="D182" s="77">
        <v>350.30557869245803</v>
      </c>
      <c r="E182" s="77">
        <v>368.04397924276498</v>
      </c>
      <c r="F182" s="77">
        <v>335.91585775879003</v>
      </c>
      <c r="G182" s="77">
        <v>318.53168343989302</v>
      </c>
      <c r="H182" s="77">
        <v>307.79824721946898</v>
      </c>
      <c r="I182" s="77">
        <v>289.51841643382397</v>
      </c>
      <c r="J182" s="77">
        <v>300.094962155779</v>
      </c>
      <c r="K182" s="77">
        <v>286.59150311086103</v>
      </c>
      <c r="L182" s="77">
        <v>283.95753456164499</v>
      </c>
      <c r="M182" s="77">
        <v>274.31874085658899</v>
      </c>
      <c r="N182" s="77"/>
      <c r="O182" s="70" t="s">
        <v>256</v>
      </c>
      <c r="P182" s="70" t="s">
        <v>548</v>
      </c>
      <c r="Q182" s="77">
        <v>101487</v>
      </c>
      <c r="R182" s="77">
        <v>102458</v>
      </c>
      <c r="S182" s="77">
        <v>103294</v>
      </c>
      <c r="T182" s="77">
        <v>104106</v>
      </c>
      <c r="U182" s="77">
        <v>104867</v>
      </c>
      <c r="V182" s="77">
        <v>105995</v>
      </c>
      <c r="W182" s="77">
        <v>107022</v>
      </c>
      <c r="X182" s="77">
        <v>108488</v>
      </c>
      <c r="Y182" s="77">
        <v>109880</v>
      </c>
      <c r="Z182" s="77">
        <v>111026</v>
      </c>
      <c r="AA182" s="77">
        <v>112178</v>
      </c>
      <c r="AB182" s="77">
        <v>113179</v>
      </c>
      <c r="AD182" s="70" t="s">
        <v>256</v>
      </c>
      <c r="AE182" s="70" t="s">
        <v>548</v>
      </c>
      <c r="AF182" s="248">
        <f t="shared" si="31"/>
        <v>3.4093297002836032</v>
      </c>
      <c r="AG182" s="248">
        <f t="shared" si="22"/>
        <v>3.4190163646807283</v>
      </c>
      <c r="AH182" s="248">
        <f t="shared" si="23"/>
        <v>3.5630721943458963</v>
      </c>
      <c r="AI182" s="248">
        <f t="shared" si="24"/>
        <v>3.226671447935662</v>
      </c>
      <c r="AJ182" s="248">
        <f t="shared" si="25"/>
        <v>3.0374825582870972</v>
      </c>
      <c r="AK182" s="248">
        <f t="shared" si="26"/>
        <v>2.9038940253735457</v>
      </c>
      <c r="AL182" s="248">
        <f t="shared" si="27"/>
        <v>2.7052233786868496</v>
      </c>
      <c r="AM182" s="248">
        <f t="shared" si="28"/>
        <v>2.7661581203062</v>
      </c>
      <c r="AN182" s="248">
        <f t="shared" si="29"/>
        <v>2.6082226347912361</v>
      </c>
      <c r="AO182" s="248">
        <f t="shared" si="30"/>
        <v>2.5575769149716732</v>
      </c>
      <c r="AP182" s="248">
        <f t="shared" si="32"/>
        <v>2.4453880516374777</v>
      </c>
    </row>
    <row r="183" spans="1:42" x14ac:dyDescent="0.2">
      <c r="A183" s="70" t="s">
        <v>257</v>
      </c>
      <c r="B183" s="70" t="s">
        <v>549</v>
      </c>
      <c r="C183" s="77">
        <v>148.77703282392801</v>
      </c>
      <c r="D183" s="77">
        <v>145.09364383491101</v>
      </c>
      <c r="E183" s="77">
        <v>147.94183002010601</v>
      </c>
      <c r="F183" s="77">
        <v>140.43549360477101</v>
      </c>
      <c r="G183" s="77">
        <v>134.62833068858399</v>
      </c>
      <c r="H183" s="77">
        <v>130.85774754144401</v>
      </c>
      <c r="I183" s="77">
        <v>128.75351181982799</v>
      </c>
      <c r="J183" s="77">
        <v>129.21907055827199</v>
      </c>
      <c r="K183" s="77">
        <v>122.570572626071</v>
      </c>
      <c r="L183" s="77">
        <v>126.403006370594</v>
      </c>
      <c r="M183" s="77">
        <v>122.718078106692</v>
      </c>
      <c r="N183" s="77"/>
      <c r="O183" s="70" t="s">
        <v>257</v>
      </c>
      <c r="P183" s="70" t="s">
        <v>549</v>
      </c>
      <c r="Q183" s="77">
        <v>22706</v>
      </c>
      <c r="R183" s="77">
        <v>22753</v>
      </c>
      <c r="S183" s="77">
        <v>22838</v>
      </c>
      <c r="T183" s="77">
        <v>22996</v>
      </c>
      <c r="U183" s="77">
        <v>23015</v>
      </c>
      <c r="V183" s="77">
        <v>23211</v>
      </c>
      <c r="W183" s="77">
        <v>23244</v>
      </c>
      <c r="X183" s="77">
        <v>23494</v>
      </c>
      <c r="Y183" s="77">
        <v>23887</v>
      </c>
      <c r="Z183" s="77">
        <v>24296</v>
      </c>
      <c r="AA183" s="77">
        <v>24445</v>
      </c>
      <c r="AB183" s="77">
        <v>24668</v>
      </c>
      <c r="AD183" s="70" t="s">
        <v>257</v>
      </c>
      <c r="AE183" s="70" t="s">
        <v>549</v>
      </c>
      <c r="AF183" s="248">
        <f t="shared" si="31"/>
        <v>6.5523224180361144</v>
      </c>
      <c r="AG183" s="248">
        <f t="shared" si="22"/>
        <v>6.3769016760388082</v>
      </c>
      <c r="AH183" s="248">
        <f t="shared" si="23"/>
        <v>6.4778802881209394</v>
      </c>
      <c r="AI183" s="248">
        <f t="shared" si="24"/>
        <v>6.1069531050952781</v>
      </c>
      <c r="AJ183" s="248">
        <f t="shared" si="25"/>
        <v>5.8495907316351934</v>
      </c>
      <c r="AK183" s="248">
        <f t="shared" si="26"/>
        <v>5.6377470829108614</v>
      </c>
      <c r="AL183" s="248">
        <f t="shared" si="27"/>
        <v>5.5392149294367581</v>
      </c>
      <c r="AM183" s="248">
        <f t="shared" si="28"/>
        <v>5.5000881313642633</v>
      </c>
      <c r="AN183" s="248">
        <f t="shared" si="29"/>
        <v>5.1312669077770749</v>
      </c>
      <c r="AO183" s="248">
        <f t="shared" si="30"/>
        <v>5.2026262088654098</v>
      </c>
      <c r="AP183" s="248">
        <f t="shared" si="32"/>
        <v>5.0201709186619761</v>
      </c>
    </row>
    <row r="184" spans="1:42" x14ac:dyDescent="0.2">
      <c r="A184" s="70" t="s">
        <v>258</v>
      </c>
      <c r="B184" s="70" t="s">
        <v>550</v>
      </c>
      <c r="C184" s="77">
        <v>65.493048584818595</v>
      </c>
      <c r="D184" s="77">
        <v>63.666033275430102</v>
      </c>
      <c r="E184" s="77">
        <v>68.201436650762105</v>
      </c>
      <c r="F184" s="77">
        <v>63.943875405826702</v>
      </c>
      <c r="G184" s="77">
        <v>62.710655731212697</v>
      </c>
      <c r="H184" s="77">
        <v>60.754404561497701</v>
      </c>
      <c r="I184" s="77">
        <v>54.614407055039401</v>
      </c>
      <c r="J184" s="77">
        <v>53.079458737680604</v>
      </c>
      <c r="K184" s="77">
        <v>51.7499801087435</v>
      </c>
      <c r="L184" s="77">
        <v>50.337815805000297</v>
      </c>
      <c r="M184" s="77">
        <v>47.604627982194799</v>
      </c>
      <c r="N184" s="77"/>
      <c r="O184" s="70" t="s">
        <v>258</v>
      </c>
      <c r="P184" s="70" t="s">
        <v>550</v>
      </c>
      <c r="Q184" s="77">
        <v>12545</v>
      </c>
      <c r="R184" s="77">
        <v>12434</v>
      </c>
      <c r="S184" s="77">
        <v>12295</v>
      </c>
      <c r="T184" s="77">
        <v>12226</v>
      </c>
      <c r="U184" s="77">
        <v>12211</v>
      </c>
      <c r="V184" s="77">
        <v>12229</v>
      </c>
      <c r="W184" s="77">
        <v>12326</v>
      </c>
      <c r="X184" s="77">
        <v>12601</v>
      </c>
      <c r="Y184" s="77">
        <v>12801</v>
      </c>
      <c r="Z184" s="77">
        <v>12711</v>
      </c>
      <c r="AA184" s="77">
        <v>12720</v>
      </c>
      <c r="AB184" s="77">
        <v>12610</v>
      </c>
      <c r="AD184" s="70" t="s">
        <v>258</v>
      </c>
      <c r="AE184" s="70" t="s">
        <v>550</v>
      </c>
      <c r="AF184" s="248">
        <f t="shared" si="31"/>
        <v>5.220649548411207</v>
      </c>
      <c r="AG184" s="248">
        <f t="shared" si="22"/>
        <v>5.1203179407616295</v>
      </c>
      <c r="AH184" s="248">
        <f t="shared" si="23"/>
        <v>5.5470871615097277</v>
      </c>
      <c r="AI184" s="248">
        <f t="shared" si="24"/>
        <v>5.2301550307399562</v>
      </c>
      <c r="AJ184" s="248">
        <f t="shared" si="25"/>
        <v>5.1355872353789778</v>
      </c>
      <c r="AK184" s="248">
        <f t="shared" si="26"/>
        <v>4.9680599036305262</v>
      </c>
      <c r="AL184" s="248">
        <f t="shared" si="27"/>
        <v>4.4308297140223436</v>
      </c>
      <c r="AM184" s="248">
        <f t="shared" si="28"/>
        <v>4.2123211441695583</v>
      </c>
      <c r="AN184" s="248">
        <f t="shared" si="29"/>
        <v>4.0426513638577841</v>
      </c>
      <c r="AO184" s="248">
        <f t="shared" si="30"/>
        <v>3.9601774687278968</v>
      </c>
      <c r="AP184" s="248">
        <f t="shared" si="32"/>
        <v>3.7425021998580816</v>
      </c>
    </row>
    <row r="185" spans="1:42" x14ac:dyDescent="0.2">
      <c r="A185" s="70" t="s">
        <v>259</v>
      </c>
      <c r="B185" s="70" t="s">
        <v>551</v>
      </c>
      <c r="C185" s="77">
        <v>130.22055916743199</v>
      </c>
      <c r="D185" s="77">
        <v>134.46498310467899</v>
      </c>
      <c r="E185" s="77">
        <v>141.46802337978801</v>
      </c>
      <c r="F185" s="77">
        <v>132.32778411224001</v>
      </c>
      <c r="G185" s="77">
        <v>132.82178805261901</v>
      </c>
      <c r="H185" s="77">
        <v>130.21451288793</v>
      </c>
      <c r="I185" s="77">
        <v>126.579135885515</v>
      </c>
      <c r="J185" s="77">
        <v>116.81898909328</v>
      </c>
      <c r="K185" s="77">
        <v>113.08083262596099</v>
      </c>
      <c r="L185" s="77">
        <v>113.845566429549</v>
      </c>
      <c r="M185" s="77">
        <v>115.923282770843</v>
      </c>
      <c r="N185" s="77"/>
      <c r="O185" s="70" t="s">
        <v>259</v>
      </c>
      <c r="P185" s="70" t="s">
        <v>551</v>
      </c>
      <c r="Q185" s="77">
        <v>23825</v>
      </c>
      <c r="R185" s="77">
        <v>23799</v>
      </c>
      <c r="S185" s="77">
        <v>23741</v>
      </c>
      <c r="T185" s="77">
        <v>23732</v>
      </c>
      <c r="U185" s="77">
        <v>23739</v>
      </c>
      <c r="V185" s="77">
        <v>23870</v>
      </c>
      <c r="W185" s="77">
        <v>23921</v>
      </c>
      <c r="X185" s="77">
        <v>24043</v>
      </c>
      <c r="Y185" s="77">
        <v>24215</v>
      </c>
      <c r="Z185" s="77">
        <v>24290</v>
      </c>
      <c r="AA185" s="77">
        <v>24372</v>
      </c>
      <c r="AB185" s="77">
        <v>24537</v>
      </c>
      <c r="AD185" s="70" t="s">
        <v>259</v>
      </c>
      <c r="AE185" s="70" t="s">
        <v>551</v>
      </c>
      <c r="AF185" s="248">
        <f t="shared" si="31"/>
        <v>5.4657107730296746</v>
      </c>
      <c r="AG185" s="248">
        <f t="shared" si="22"/>
        <v>5.6500266021546706</v>
      </c>
      <c r="AH185" s="248">
        <f t="shared" si="23"/>
        <v>5.9588064268475636</v>
      </c>
      <c r="AI185" s="248">
        <f t="shared" si="24"/>
        <v>5.5759221351862474</v>
      </c>
      <c r="AJ185" s="248">
        <f t="shared" si="25"/>
        <v>5.5950877481199308</v>
      </c>
      <c r="AK185" s="248">
        <f t="shared" si="26"/>
        <v>5.4551534515261837</v>
      </c>
      <c r="AL185" s="248">
        <f t="shared" si="27"/>
        <v>5.2915486762892439</v>
      </c>
      <c r="AM185" s="248">
        <f t="shared" si="28"/>
        <v>4.8587526137869643</v>
      </c>
      <c r="AN185" s="248">
        <f t="shared" si="29"/>
        <v>4.6698671330151145</v>
      </c>
      <c r="AO185" s="248">
        <f t="shared" si="30"/>
        <v>4.686931512126348</v>
      </c>
      <c r="AP185" s="248">
        <f t="shared" si="32"/>
        <v>4.7564123900723372</v>
      </c>
    </row>
    <row r="186" spans="1:42" x14ac:dyDescent="0.2">
      <c r="A186" s="70" t="s">
        <v>260</v>
      </c>
      <c r="B186" s="70" t="s">
        <v>552</v>
      </c>
      <c r="C186" s="77">
        <v>363.131245829124</v>
      </c>
      <c r="D186" s="77">
        <v>432.11565609691098</v>
      </c>
      <c r="E186" s="77">
        <v>397.83375057845399</v>
      </c>
      <c r="F186" s="77">
        <v>358.510525953333</v>
      </c>
      <c r="G186" s="77">
        <v>303.377400932488</v>
      </c>
      <c r="H186" s="77">
        <v>315.46378798789499</v>
      </c>
      <c r="I186" s="77">
        <v>324.02880372045303</v>
      </c>
      <c r="J186" s="77">
        <v>354.24334111988298</v>
      </c>
      <c r="K186" s="77">
        <v>387.14376272474698</v>
      </c>
      <c r="L186" s="77">
        <v>385.394468431456</v>
      </c>
      <c r="M186" s="77">
        <v>383.66748100075301</v>
      </c>
      <c r="N186" s="77"/>
      <c r="O186" s="70" t="s">
        <v>260</v>
      </c>
      <c r="P186" s="70" t="s">
        <v>552</v>
      </c>
      <c r="Q186" s="77">
        <v>37922</v>
      </c>
      <c r="R186" s="77">
        <v>37989</v>
      </c>
      <c r="S186" s="77">
        <v>38048</v>
      </c>
      <c r="T186" s="77">
        <v>38183</v>
      </c>
      <c r="U186" s="77">
        <v>38254</v>
      </c>
      <c r="V186" s="77">
        <v>38414</v>
      </c>
      <c r="W186" s="77">
        <v>38761</v>
      </c>
      <c r="X186" s="77">
        <v>39009</v>
      </c>
      <c r="Y186" s="77">
        <v>39235</v>
      </c>
      <c r="Z186" s="77">
        <v>39506</v>
      </c>
      <c r="AA186" s="77">
        <v>39879</v>
      </c>
      <c r="AB186" s="77">
        <v>40089</v>
      </c>
      <c r="AD186" s="70" t="s">
        <v>260</v>
      </c>
      <c r="AE186" s="70" t="s">
        <v>552</v>
      </c>
      <c r="AF186" s="248">
        <f t="shared" si="31"/>
        <v>9.5757408846876224</v>
      </c>
      <c r="AG186" s="248">
        <f t="shared" si="22"/>
        <v>11.374757327039696</v>
      </c>
      <c r="AH186" s="248">
        <f t="shared" si="23"/>
        <v>10.456101518567442</v>
      </c>
      <c r="AI186" s="248">
        <f t="shared" si="24"/>
        <v>9.3892707737300114</v>
      </c>
      <c r="AJ186" s="248">
        <f t="shared" si="25"/>
        <v>7.9306059740808275</v>
      </c>
      <c r="AK186" s="248">
        <f t="shared" si="26"/>
        <v>8.2122087777345492</v>
      </c>
      <c r="AL186" s="248">
        <f t="shared" si="27"/>
        <v>8.3596605794601029</v>
      </c>
      <c r="AM186" s="248">
        <f t="shared" si="28"/>
        <v>9.0810669619801327</v>
      </c>
      <c r="AN186" s="248">
        <f t="shared" si="29"/>
        <v>9.8673063011277424</v>
      </c>
      <c r="AO186" s="248">
        <f t="shared" si="30"/>
        <v>9.7553401617844386</v>
      </c>
      <c r="AP186" s="248">
        <f t="shared" si="32"/>
        <v>9.6207899145102189</v>
      </c>
    </row>
    <row r="187" spans="1:42" x14ac:dyDescent="0.2">
      <c r="A187" s="70" t="s">
        <v>261</v>
      </c>
      <c r="B187" s="70" t="s">
        <v>553</v>
      </c>
      <c r="C187" s="77">
        <v>131.971095331767</v>
      </c>
      <c r="D187" s="77">
        <v>128.44262488776599</v>
      </c>
      <c r="E187" s="77">
        <v>127.84543687291</v>
      </c>
      <c r="F187" s="77">
        <v>121.94846095187999</v>
      </c>
      <c r="G187" s="77">
        <v>118.868982123511</v>
      </c>
      <c r="H187" s="77">
        <v>116.91802765026399</v>
      </c>
      <c r="I187" s="77">
        <v>110.56274366463001</v>
      </c>
      <c r="J187" s="77">
        <v>108.420138666919</v>
      </c>
      <c r="K187" s="77">
        <v>102.76564651570401</v>
      </c>
      <c r="L187" s="77">
        <v>103.799704578573</v>
      </c>
      <c r="M187" s="77">
        <v>100.709321650142</v>
      </c>
      <c r="N187" s="77"/>
      <c r="O187" s="70" t="s">
        <v>261</v>
      </c>
      <c r="P187" s="70" t="s">
        <v>553</v>
      </c>
      <c r="Q187" s="77">
        <v>18518</v>
      </c>
      <c r="R187" s="77">
        <v>18455</v>
      </c>
      <c r="S187" s="77">
        <v>18314</v>
      </c>
      <c r="T187" s="77">
        <v>18220</v>
      </c>
      <c r="U187" s="77">
        <v>18281</v>
      </c>
      <c r="V187" s="77">
        <v>18580</v>
      </c>
      <c r="W187" s="77">
        <v>18747</v>
      </c>
      <c r="X187" s="77">
        <v>18711</v>
      </c>
      <c r="Y187" s="77">
        <v>18979</v>
      </c>
      <c r="Z187" s="77">
        <v>18843</v>
      </c>
      <c r="AA187" s="77">
        <v>18829</v>
      </c>
      <c r="AB187" s="77">
        <v>18837</v>
      </c>
      <c r="AD187" s="70" t="s">
        <v>261</v>
      </c>
      <c r="AE187" s="70" t="s">
        <v>553</v>
      </c>
      <c r="AF187" s="248">
        <f t="shared" si="31"/>
        <v>7.126638693798844</v>
      </c>
      <c r="AG187" s="248">
        <f t="shared" si="22"/>
        <v>6.9597737679634779</v>
      </c>
      <c r="AH187" s="248">
        <f t="shared" si="23"/>
        <v>6.980748982904335</v>
      </c>
      <c r="AI187" s="248">
        <f t="shared" si="24"/>
        <v>6.6931098217277718</v>
      </c>
      <c r="AJ187" s="248">
        <f t="shared" si="25"/>
        <v>6.5023238402445704</v>
      </c>
      <c r="AK187" s="248">
        <f t="shared" si="26"/>
        <v>6.2926817895728737</v>
      </c>
      <c r="AL187" s="248">
        <f t="shared" si="27"/>
        <v>5.8976232818386949</v>
      </c>
      <c r="AM187" s="248">
        <f t="shared" si="28"/>
        <v>5.794459872102987</v>
      </c>
      <c r="AN187" s="248">
        <f t="shared" si="29"/>
        <v>5.4147029093052321</v>
      </c>
      <c r="AO187" s="248">
        <f t="shared" si="30"/>
        <v>5.5086612842208247</v>
      </c>
      <c r="AP187" s="248">
        <f t="shared" si="32"/>
        <v>5.3486282675735302</v>
      </c>
    </row>
    <row r="188" spans="1:42" x14ac:dyDescent="0.2">
      <c r="A188" s="70" t="s">
        <v>262</v>
      </c>
      <c r="B188" s="70" t="s">
        <v>554</v>
      </c>
      <c r="C188" s="77">
        <v>756.79257740791002</v>
      </c>
      <c r="D188" s="77">
        <v>646.97377296622096</v>
      </c>
      <c r="E188" s="77">
        <v>739.69573403614402</v>
      </c>
      <c r="F188" s="77">
        <v>730.44137499328997</v>
      </c>
      <c r="G188" s="77">
        <v>691.28211807835703</v>
      </c>
      <c r="H188" s="77">
        <v>663.61076840594001</v>
      </c>
      <c r="I188" s="77">
        <v>658.46661127309801</v>
      </c>
      <c r="J188" s="77">
        <v>678.60543190553403</v>
      </c>
      <c r="K188" s="77">
        <v>659.01084158741196</v>
      </c>
      <c r="L188" s="77">
        <v>723.88178315623099</v>
      </c>
      <c r="M188" s="77">
        <v>751.44977700175195</v>
      </c>
      <c r="N188" s="77"/>
      <c r="O188" s="70" t="s">
        <v>262</v>
      </c>
      <c r="P188" s="70" t="s">
        <v>554</v>
      </c>
      <c r="Q188" s="77">
        <v>50610</v>
      </c>
      <c r="R188" s="77">
        <v>50984</v>
      </c>
      <c r="S188" s="77">
        <v>51402</v>
      </c>
      <c r="T188" s="77">
        <v>51761</v>
      </c>
      <c r="U188" s="77">
        <v>52212</v>
      </c>
      <c r="V188" s="77">
        <v>52859</v>
      </c>
      <c r="W188" s="77">
        <v>53134</v>
      </c>
      <c r="X188" s="77">
        <v>53555</v>
      </c>
      <c r="Y188" s="77">
        <v>54133</v>
      </c>
      <c r="Z188" s="77">
        <v>54975</v>
      </c>
      <c r="AA188" s="77">
        <v>55729</v>
      </c>
      <c r="AB188" s="77">
        <v>56366</v>
      </c>
      <c r="AD188" s="70" t="s">
        <v>262</v>
      </c>
      <c r="AE188" s="70" t="s">
        <v>554</v>
      </c>
      <c r="AF188" s="248">
        <f t="shared" si="31"/>
        <v>14.953419826277614</v>
      </c>
      <c r="AG188" s="248">
        <f t="shared" si="22"/>
        <v>12.689741349564981</v>
      </c>
      <c r="AH188" s="248">
        <f t="shared" si="23"/>
        <v>14.390407650210964</v>
      </c>
      <c r="AI188" s="248">
        <f t="shared" si="24"/>
        <v>14.111809566918915</v>
      </c>
      <c r="AJ188" s="248">
        <f t="shared" si="25"/>
        <v>13.239908796413795</v>
      </c>
      <c r="AK188" s="248">
        <f t="shared" si="26"/>
        <v>12.554357222155925</v>
      </c>
      <c r="AL188" s="248">
        <f t="shared" si="27"/>
        <v>12.392566177458841</v>
      </c>
      <c r="AM188" s="248">
        <f t="shared" si="28"/>
        <v>12.671187226319372</v>
      </c>
      <c r="AN188" s="248">
        <f t="shared" si="29"/>
        <v>12.17392055839159</v>
      </c>
      <c r="AO188" s="248">
        <f t="shared" si="30"/>
        <v>13.167472181104703</v>
      </c>
      <c r="AP188" s="248">
        <f t="shared" si="32"/>
        <v>13.483998941336681</v>
      </c>
    </row>
    <row r="189" spans="1:42" x14ac:dyDescent="0.2">
      <c r="A189" s="70" t="s">
        <v>263</v>
      </c>
      <c r="B189" s="70" t="s">
        <v>555</v>
      </c>
      <c r="C189" s="77">
        <v>67.676769627795395</v>
      </c>
      <c r="D189" s="77">
        <v>65.692957209117395</v>
      </c>
      <c r="E189" s="77">
        <v>68.838909946560605</v>
      </c>
      <c r="F189" s="77">
        <v>67.3336382016074</v>
      </c>
      <c r="G189" s="77">
        <v>64.029294711491204</v>
      </c>
      <c r="H189" s="77">
        <v>63.2960629126339</v>
      </c>
      <c r="I189" s="77">
        <v>61.164938126227398</v>
      </c>
      <c r="J189" s="77">
        <v>63.4135058658389</v>
      </c>
      <c r="K189" s="77">
        <v>62.910331765104402</v>
      </c>
      <c r="L189" s="77">
        <v>63.846538363222798</v>
      </c>
      <c r="M189" s="77">
        <v>61.8363619548239</v>
      </c>
      <c r="N189" s="77"/>
      <c r="O189" s="70" t="s">
        <v>263</v>
      </c>
      <c r="P189" s="70" t="s">
        <v>555</v>
      </c>
      <c r="Q189" s="77">
        <v>8809</v>
      </c>
      <c r="R189" s="77">
        <v>8859</v>
      </c>
      <c r="S189" s="77">
        <v>8841</v>
      </c>
      <c r="T189" s="77">
        <v>8790</v>
      </c>
      <c r="U189" s="77">
        <v>8832</v>
      </c>
      <c r="V189" s="77">
        <v>8805</v>
      </c>
      <c r="W189" s="77">
        <v>8885</v>
      </c>
      <c r="X189" s="77">
        <v>8983</v>
      </c>
      <c r="Y189" s="77">
        <v>9048</v>
      </c>
      <c r="Z189" s="77">
        <v>9093</v>
      </c>
      <c r="AA189" s="77">
        <v>9176</v>
      </c>
      <c r="AB189" s="77">
        <v>9210</v>
      </c>
      <c r="AD189" s="70" t="s">
        <v>263</v>
      </c>
      <c r="AE189" s="70" t="s">
        <v>555</v>
      </c>
      <c r="AF189" s="248">
        <f t="shared" si="31"/>
        <v>7.682684711975865</v>
      </c>
      <c r="AG189" s="248">
        <f t="shared" si="22"/>
        <v>7.4153919414287603</v>
      </c>
      <c r="AH189" s="248">
        <f t="shared" si="23"/>
        <v>7.7863262013981007</v>
      </c>
      <c r="AI189" s="248">
        <f t="shared" si="24"/>
        <v>7.6602546304445287</v>
      </c>
      <c r="AJ189" s="248">
        <f t="shared" si="25"/>
        <v>7.2496936946887685</v>
      </c>
      <c r="AK189" s="248">
        <f t="shared" si="26"/>
        <v>7.188649961684713</v>
      </c>
      <c r="AL189" s="248">
        <f t="shared" si="27"/>
        <v>6.8840673186524928</v>
      </c>
      <c r="AM189" s="248">
        <f t="shared" si="28"/>
        <v>7.0592792904195596</v>
      </c>
      <c r="AN189" s="248">
        <f t="shared" si="29"/>
        <v>6.9529544391141034</v>
      </c>
      <c r="AO189" s="248">
        <f t="shared" si="30"/>
        <v>7.0215042739714946</v>
      </c>
      <c r="AP189" s="248">
        <f t="shared" si="32"/>
        <v>6.7389234911534333</v>
      </c>
    </row>
    <row r="190" spans="1:42" x14ac:dyDescent="0.2">
      <c r="A190" s="70" t="s">
        <v>264</v>
      </c>
      <c r="B190" s="70" t="s">
        <v>556</v>
      </c>
      <c r="C190" s="77">
        <v>86.0066001732188</v>
      </c>
      <c r="D190" s="77">
        <v>71.7049121483942</v>
      </c>
      <c r="E190" s="77">
        <v>74.8383992404369</v>
      </c>
      <c r="F190" s="77">
        <v>79.689984177085293</v>
      </c>
      <c r="G190" s="77">
        <v>69.522061895167596</v>
      </c>
      <c r="H190" s="77">
        <v>71.835547166503005</v>
      </c>
      <c r="I190" s="77">
        <v>68.405575092558607</v>
      </c>
      <c r="J190" s="77">
        <v>69.296559181803602</v>
      </c>
      <c r="K190" s="77">
        <v>66.475557438332103</v>
      </c>
      <c r="L190" s="77">
        <v>67.773267890553896</v>
      </c>
      <c r="M190" s="77">
        <v>65.049071456803901</v>
      </c>
      <c r="N190" s="77"/>
      <c r="O190" s="70" t="s">
        <v>264</v>
      </c>
      <c r="P190" s="70" t="s">
        <v>556</v>
      </c>
      <c r="Q190" s="77">
        <v>12693</v>
      </c>
      <c r="R190" s="77">
        <v>12632</v>
      </c>
      <c r="S190" s="77">
        <v>12572</v>
      </c>
      <c r="T190" s="77">
        <v>12569</v>
      </c>
      <c r="U190" s="77">
        <v>12556</v>
      </c>
      <c r="V190" s="77">
        <v>12565</v>
      </c>
      <c r="W190" s="77">
        <v>12617</v>
      </c>
      <c r="X190" s="77">
        <v>12669</v>
      </c>
      <c r="Y190" s="77">
        <v>12797</v>
      </c>
      <c r="Z190" s="77">
        <v>12827</v>
      </c>
      <c r="AA190" s="77">
        <v>12828</v>
      </c>
      <c r="AB190" s="77">
        <v>12846</v>
      </c>
      <c r="AD190" s="70" t="s">
        <v>264</v>
      </c>
      <c r="AE190" s="70" t="s">
        <v>556</v>
      </c>
      <c r="AF190" s="248">
        <f t="shared" si="31"/>
        <v>6.775907994423604</v>
      </c>
      <c r="AG190" s="248">
        <f t="shared" si="22"/>
        <v>5.6764496634257604</v>
      </c>
      <c r="AH190" s="248">
        <f t="shared" si="23"/>
        <v>5.9527839039482107</v>
      </c>
      <c r="AI190" s="248">
        <f t="shared" si="24"/>
        <v>6.3402008256094593</v>
      </c>
      <c r="AJ190" s="248">
        <f t="shared" si="25"/>
        <v>5.5369593736195926</v>
      </c>
      <c r="AK190" s="248">
        <f t="shared" si="26"/>
        <v>5.7171147764825312</v>
      </c>
      <c r="AL190" s="248">
        <f t="shared" si="27"/>
        <v>5.4216989056478244</v>
      </c>
      <c r="AM190" s="248">
        <f t="shared" si="28"/>
        <v>5.4697733982006165</v>
      </c>
      <c r="AN190" s="248">
        <f t="shared" si="29"/>
        <v>5.1946204140292336</v>
      </c>
      <c r="AO190" s="248">
        <f t="shared" si="30"/>
        <v>5.2836413729285017</v>
      </c>
      <c r="AP190" s="248">
        <f t="shared" si="32"/>
        <v>5.0708661877770425</v>
      </c>
    </row>
    <row r="191" spans="1:42" x14ac:dyDescent="0.2">
      <c r="A191" s="70" t="s">
        <v>265</v>
      </c>
      <c r="B191" s="70" t="s">
        <v>557</v>
      </c>
      <c r="C191" s="77">
        <v>251.61006779602599</v>
      </c>
      <c r="D191" s="77">
        <v>245.350192892845</v>
      </c>
      <c r="E191" s="77">
        <v>248.905610923235</v>
      </c>
      <c r="F191" s="77">
        <v>242.90425124502201</v>
      </c>
      <c r="G191" s="77">
        <v>241.747327011278</v>
      </c>
      <c r="H191" s="77">
        <v>238.64131373356901</v>
      </c>
      <c r="I191" s="77">
        <v>236.60277276457501</v>
      </c>
      <c r="J191" s="77">
        <v>238.28775795089899</v>
      </c>
      <c r="K191" s="77">
        <v>233.727532654588</v>
      </c>
      <c r="L191" s="77">
        <v>236.15099330942701</v>
      </c>
      <c r="M191" s="77">
        <v>228.80601156031801</v>
      </c>
      <c r="N191" s="77"/>
      <c r="O191" s="70" t="s">
        <v>265</v>
      </c>
      <c r="P191" s="70" t="s">
        <v>557</v>
      </c>
      <c r="Q191" s="77">
        <v>31349</v>
      </c>
      <c r="R191" s="77">
        <v>31419</v>
      </c>
      <c r="S191" s="77">
        <v>31513</v>
      </c>
      <c r="T191" s="77">
        <v>31689</v>
      </c>
      <c r="U191" s="77">
        <v>31689</v>
      </c>
      <c r="V191" s="77">
        <v>31988</v>
      </c>
      <c r="W191" s="77">
        <v>32185</v>
      </c>
      <c r="X191" s="77">
        <v>32511</v>
      </c>
      <c r="Y191" s="77">
        <v>32806</v>
      </c>
      <c r="Z191" s="77">
        <v>33077</v>
      </c>
      <c r="AA191" s="77">
        <v>33155</v>
      </c>
      <c r="AB191" s="77">
        <v>33246</v>
      </c>
      <c r="AD191" s="70" t="s">
        <v>265</v>
      </c>
      <c r="AE191" s="70" t="s">
        <v>557</v>
      </c>
      <c r="AF191" s="248">
        <f t="shared" si="31"/>
        <v>8.0260954989322144</v>
      </c>
      <c r="AG191" s="248">
        <f t="shared" si="22"/>
        <v>7.8089752345028485</v>
      </c>
      <c r="AH191" s="248">
        <f t="shared" si="23"/>
        <v>7.8985057253589002</v>
      </c>
      <c r="AI191" s="248">
        <f t="shared" si="24"/>
        <v>7.6652545440065012</v>
      </c>
      <c r="AJ191" s="248">
        <f t="shared" si="25"/>
        <v>7.6287458427617789</v>
      </c>
      <c r="AK191" s="248">
        <f t="shared" si="26"/>
        <v>7.4603386811794739</v>
      </c>
      <c r="AL191" s="248">
        <f t="shared" si="27"/>
        <v>7.3513367334029827</v>
      </c>
      <c r="AM191" s="248">
        <f t="shared" si="28"/>
        <v>7.3294502768570329</v>
      </c>
      <c r="AN191" s="248">
        <f t="shared" si="29"/>
        <v>7.1245361413945005</v>
      </c>
      <c r="AO191" s="248">
        <f t="shared" si="30"/>
        <v>7.1394320316058586</v>
      </c>
      <c r="AP191" s="248">
        <f t="shared" si="32"/>
        <v>6.9011012384351682</v>
      </c>
    </row>
    <row r="192" spans="1:42" x14ac:dyDescent="0.2">
      <c r="A192" s="70" t="s">
        <v>266</v>
      </c>
      <c r="B192" s="70" t="s">
        <v>558</v>
      </c>
      <c r="C192" s="77">
        <v>62.762552528424102</v>
      </c>
      <c r="D192" s="77">
        <v>59.878813725378301</v>
      </c>
      <c r="E192" s="77">
        <v>61.021174299436503</v>
      </c>
      <c r="F192" s="77">
        <v>57.250864418197303</v>
      </c>
      <c r="G192" s="77">
        <v>55.778070822825903</v>
      </c>
      <c r="H192" s="77">
        <v>53.684372042400099</v>
      </c>
      <c r="I192" s="77">
        <v>51.918073042281101</v>
      </c>
      <c r="J192" s="77">
        <v>51.714887938896702</v>
      </c>
      <c r="K192" s="77">
        <v>50.561089267294399</v>
      </c>
      <c r="L192" s="77">
        <v>50.659612783176698</v>
      </c>
      <c r="M192" s="77">
        <v>49.231003528837903</v>
      </c>
      <c r="N192" s="77"/>
      <c r="O192" s="70" t="s">
        <v>266</v>
      </c>
      <c r="P192" s="70" t="s">
        <v>558</v>
      </c>
      <c r="Q192" s="77">
        <v>11674</v>
      </c>
      <c r="R192" s="77">
        <v>11717</v>
      </c>
      <c r="S192" s="77">
        <v>11706</v>
      </c>
      <c r="T192" s="77">
        <v>11682</v>
      </c>
      <c r="U192" s="77">
        <v>11782</v>
      </c>
      <c r="V192" s="77">
        <v>11810</v>
      </c>
      <c r="W192" s="77">
        <v>11885</v>
      </c>
      <c r="X192" s="77">
        <v>11802</v>
      </c>
      <c r="Y192" s="77">
        <v>11800</v>
      </c>
      <c r="Z192" s="77">
        <v>11910</v>
      </c>
      <c r="AA192" s="77">
        <v>11962</v>
      </c>
      <c r="AB192" s="77">
        <v>12087</v>
      </c>
      <c r="AD192" s="70" t="s">
        <v>266</v>
      </c>
      <c r="AE192" s="70" t="s">
        <v>558</v>
      </c>
      <c r="AF192" s="248">
        <f t="shared" si="31"/>
        <v>5.3762679911276425</v>
      </c>
      <c r="AG192" s="248">
        <f t="shared" si="22"/>
        <v>5.1104219275734657</v>
      </c>
      <c r="AH192" s="248">
        <f t="shared" si="23"/>
        <v>5.2128117460649674</v>
      </c>
      <c r="AI192" s="248">
        <f t="shared" si="24"/>
        <v>4.9007759303370397</v>
      </c>
      <c r="AJ192" s="248">
        <f t="shared" si="25"/>
        <v>4.7341767800734935</v>
      </c>
      <c r="AK192" s="248">
        <f t="shared" si="26"/>
        <v>4.5456707910584333</v>
      </c>
      <c r="AL192" s="248">
        <f t="shared" si="27"/>
        <v>4.3683696291359784</v>
      </c>
      <c r="AM192" s="248">
        <f t="shared" si="28"/>
        <v>4.3818749312740808</v>
      </c>
      <c r="AN192" s="248">
        <f t="shared" si="29"/>
        <v>4.2848380734995253</v>
      </c>
      <c r="AO192" s="248">
        <f t="shared" si="30"/>
        <v>4.25353591798293</v>
      </c>
      <c r="AP192" s="248">
        <f t="shared" si="32"/>
        <v>4.1156164127100734</v>
      </c>
    </row>
    <row r="193" spans="1:42" x14ac:dyDescent="0.2">
      <c r="A193" s="70" t="s">
        <v>267</v>
      </c>
      <c r="B193" s="70" t="s">
        <v>559</v>
      </c>
      <c r="C193" s="77">
        <v>61.207097123002299</v>
      </c>
      <c r="D193" s="77">
        <v>53.057457811285701</v>
      </c>
      <c r="E193" s="77">
        <v>52.444404267757903</v>
      </c>
      <c r="F193" s="77">
        <v>49.265851553718903</v>
      </c>
      <c r="G193" s="77">
        <v>47.248321024378697</v>
      </c>
      <c r="H193" s="77">
        <v>44.872749314899998</v>
      </c>
      <c r="I193" s="77">
        <v>69.826706009967296</v>
      </c>
      <c r="J193" s="77">
        <v>70.928236930007898</v>
      </c>
      <c r="K193" s="77">
        <v>69.327615458588994</v>
      </c>
      <c r="L193" s="77">
        <v>68.244270815662702</v>
      </c>
      <c r="M193" s="77">
        <v>66.868675518549693</v>
      </c>
      <c r="N193" s="77"/>
      <c r="O193" s="70" t="s">
        <v>267</v>
      </c>
      <c r="P193" s="70" t="s">
        <v>559</v>
      </c>
      <c r="Q193" s="77">
        <v>8653</v>
      </c>
      <c r="R193" s="77">
        <v>8577</v>
      </c>
      <c r="S193" s="77">
        <v>8524</v>
      </c>
      <c r="T193" s="77">
        <v>8460</v>
      </c>
      <c r="U193" s="77">
        <v>8496</v>
      </c>
      <c r="V193" s="77">
        <v>8426</v>
      </c>
      <c r="W193" s="77">
        <v>8453</v>
      </c>
      <c r="X193" s="77">
        <v>8505</v>
      </c>
      <c r="Y193" s="77">
        <v>8526</v>
      </c>
      <c r="Z193" s="77">
        <v>8618</v>
      </c>
      <c r="AA193" s="77">
        <v>8575</v>
      </c>
      <c r="AB193" s="77">
        <v>8564</v>
      </c>
      <c r="AD193" s="70" t="s">
        <v>267</v>
      </c>
      <c r="AE193" s="70" t="s">
        <v>559</v>
      </c>
      <c r="AF193" s="248">
        <f t="shared" si="31"/>
        <v>7.0735117442508146</v>
      </c>
      <c r="AG193" s="248">
        <f t="shared" si="22"/>
        <v>6.1860158343576659</v>
      </c>
      <c r="AH193" s="248">
        <f t="shared" si="23"/>
        <v>6.1525579854244379</v>
      </c>
      <c r="AI193" s="248">
        <f t="shared" si="24"/>
        <v>5.8233867084774111</v>
      </c>
      <c r="AJ193" s="248">
        <f t="shared" si="25"/>
        <v>5.5612430584249877</v>
      </c>
      <c r="AK193" s="248">
        <f t="shared" si="26"/>
        <v>5.3255102438760975</v>
      </c>
      <c r="AL193" s="248">
        <f t="shared" si="27"/>
        <v>8.2605827528649343</v>
      </c>
      <c r="AM193" s="248">
        <f t="shared" si="28"/>
        <v>8.3395928195188596</v>
      </c>
      <c r="AN193" s="248">
        <f t="shared" si="29"/>
        <v>8.1313177877772684</v>
      </c>
      <c r="AO193" s="248">
        <f t="shared" si="30"/>
        <v>7.9188060821144939</v>
      </c>
      <c r="AP193" s="248">
        <f t="shared" si="32"/>
        <v>7.7980962703848036</v>
      </c>
    </row>
    <row r="194" spans="1:42" x14ac:dyDescent="0.2">
      <c r="A194" s="70" t="s">
        <v>268</v>
      </c>
      <c r="B194" s="70" t="s">
        <v>560</v>
      </c>
      <c r="C194" s="77">
        <v>74.927413030141295</v>
      </c>
      <c r="D194" s="77">
        <v>74.824508717273403</v>
      </c>
      <c r="E194" s="77">
        <v>72.982001883149096</v>
      </c>
      <c r="F194" s="77">
        <v>67.540384566990895</v>
      </c>
      <c r="G194" s="77">
        <v>62.107540772273701</v>
      </c>
      <c r="H194" s="77">
        <v>62.122395043208201</v>
      </c>
      <c r="I194" s="77">
        <v>58.854135812754897</v>
      </c>
      <c r="J194" s="77">
        <v>56.987369023216999</v>
      </c>
      <c r="K194" s="77">
        <v>55.562428400409502</v>
      </c>
      <c r="L194" s="77">
        <v>53.586651829872601</v>
      </c>
      <c r="M194" s="77">
        <v>53.408232107624102</v>
      </c>
      <c r="N194" s="77"/>
      <c r="O194" s="70" t="s">
        <v>268</v>
      </c>
      <c r="P194" s="70" t="s">
        <v>560</v>
      </c>
      <c r="Q194" s="77">
        <v>12707</v>
      </c>
      <c r="R194" s="77">
        <v>12508</v>
      </c>
      <c r="S194" s="77">
        <v>12414</v>
      </c>
      <c r="T194" s="77">
        <v>12312</v>
      </c>
      <c r="U194" s="77">
        <v>12219</v>
      </c>
      <c r="V194" s="77">
        <v>12013</v>
      </c>
      <c r="W194" s="77">
        <v>11992</v>
      </c>
      <c r="X194" s="77">
        <v>11910</v>
      </c>
      <c r="Y194" s="77">
        <v>12169</v>
      </c>
      <c r="Z194" s="77">
        <v>11890</v>
      </c>
      <c r="AA194" s="77">
        <v>11719</v>
      </c>
      <c r="AB194" s="77">
        <v>11616</v>
      </c>
      <c r="AD194" s="70" t="s">
        <v>268</v>
      </c>
      <c r="AE194" s="70" t="s">
        <v>560</v>
      </c>
      <c r="AF194" s="248">
        <f t="shared" si="31"/>
        <v>5.8965462367310373</v>
      </c>
      <c r="AG194" s="248">
        <f t="shared" si="22"/>
        <v>5.9821321328168695</v>
      </c>
      <c r="AH194" s="248">
        <f t="shared" si="23"/>
        <v>5.8790077237916138</v>
      </c>
      <c r="AI194" s="248">
        <f t="shared" si="24"/>
        <v>5.4857362383845754</v>
      </c>
      <c r="AJ194" s="248">
        <f t="shared" si="25"/>
        <v>5.0828660915192483</v>
      </c>
      <c r="AK194" s="248">
        <f t="shared" si="26"/>
        <v>5.1712640508788974</v>
      </c>
      <c r="AL194" s="248">
        <f t="shared" si="27"/>
        <v>4.9077831731783599</v>
      </c>
      <c r="AM194" s="248">
        <f t="shared" si="28"/>
        <v>4.7848336711349289</v>
      </c>
      <c r="AN194" s="248">
        <f t="shared" si="29"/>
        <v>4.5658992851022679</v>
      </c>
      <c r="AO194" s="248">
        <f t="shared" si="30"/>
        <v>4.5068672691230107</v>
      </c>
      <c r="AP194" s="248">
        <f t="shared" si="32"/>
        <v>4.5574052485386209</v>
      </c>
    </row>
    <row r="195" spans="1:42" x14ac:dyDescent="0.2">
      <c r="A195" s="70" t="s">
        <v>269</v>
      </c>
      <c r="B195" s="70" t="s">
        <v>561</v>
      </c>
      <c r="C195" s="77">
        <v>22.466227184457999</v>
      </c>
      <c r="D195" s="77">
        <v>23.8874661181896</v>
      </c>
      <c r="E195" s="77">
        <v>24.333069729206699</v>
      </c>
      <c r="F195" s="77">
        <v>23.539430181873701</v>
      </c>
      <c r="G195" s="77">
        <v>19.633644845218601</v>
      </c>
      <c r="H195" s="77">
        <v>18.109055663627299</v>
      </c>
      <c r="I195" s="77">
        <v>16.9689835504049</v>
      </c>
      <c r="J195" s="77">
        <v>15.985584650640799</v>
      </c>
      <c r="K195" s="77">
        <v>16.269120970949</v>
      </c>
      <c r="L195" s="77">
        <v>17.118778943795999</v>
      </c>
      <c r="M195" s="77">
        <v>15.783719066599</v>
      </c>
      <c r="N195" s="77"/>
      <c r="O195" s="70" t="s">
        <v>269</v>
      </c>
      <c r="P195" s="70" t="s">
        <v>561</v>
      </c>
      <c r="Q195" s="77">
        <v>4383</v>
      </c>
      <c r="R195" s="77">
        <v>4363</v>
      </c>
      <c r="S195" s="77">
        <v>4273</v>
      </c>
      <c r="T195" s="77">
        <v>4218</v>
      </c>
      <c r="U195" s="77">
        <v>4150</v>
      </c>
      <c r="V195" s="77">
        <v>4131</v>
      </c>
      <c r="W195" s="77">
        <v>4106</v>
      </c>
      <c r="X195" s="77">
        <v>4032</v>
      </c>
      <c r="Y195" s="77">
        <v>4046</v>
      </c>
      <c r="Z195" s="77">
        <v>4123</v>
      </c>
      <c r="AA195" s="77">
        <v>4055</v>
      </c>
      <c r="AB195" s="77">
        <v>4014</v>
      </c>
      <c r="AD195" s="70" t="s">
        <v>269</v>
      </c>
      <c r="AE195" s="70" t="s">
        <v>561</v>
      </c>
      <c r="AF195" s="248">
        <f t="shared" si="31"/>
        <v>5.1257648150714124</v>
      </c>
      <c r="AG195" s="248">
        <f t="shared" si="22"/>
        <v>5.4750094242928267</v>
      </c>
      <c r="AH195" s="248">
        <f t="shared" si="23"/>
        <v>5.6946102806474839</v>
      </c>
      <c r="AI195" s="248">
        <f t="shared" si="24"/>
        <v>5.5807089098799665</v>
      </c>
      <c r="AJ195" s="248">
        <f t="shared" si="25"/>
        <v>4.7309987578840005</v>
      </c>
      <c r="AK195" s="248">
        <f t="shared" si="26"/>
        <v>4.3836978125459449</v>
      </c>
      <c r="AL195" s="248">
        <f t="shared" si="27"/>
        <v>4.1327285802252556</v>
      </c>
      <c r="AM195" s="248">
        <f t="shared" si="28"/>
        <v>3.9646787327978172</v>
      </c>
      <c r="AN195" s="248">
        <f t="shared" si="29"/>
        <v>4.0210383022612453</v>
      </c>
      <c r="AO195" s="248">
        <f t="shared" si="30"/>
        <v>4.1520201173407711</v>
      </c>
      <c r="AP195" s="248">
        <f t="shared" si="32"/>
        <v>3.8924091409615289</v>
      </c>
    </row>
    <row r="196" spans="1:42" x14ac:dyDescent="0.2">
      <c r="A196" s="70" t="s">
        <v>270</v>
      </c>
      <c r="B196" s="70" t="s">
        <v>562</v>
      </c>
      <c r="C196" s="77">
        <v>113.764527190095</v>
      </c>
      <c r="D196" s="77">
        <v>117.06535307890699</v>
      </c>
      <c r="E196" s="77">
        <v>117.790630736908</v>
      </c>
      <c r="F196" s="77">
        <v>121.638374835536</v>
      </c>
      <c r="G196" s="77">
        <v>116.96178098414499</v>
      </c>
      <c r="H196" s="77">
        <v>82.955436347295304</v>
      </c>
      <c r="I196" s="77">
        <v>66.444098117769002</v>
      </c>
      <c r="J196" s="77">
        <v>70.455597276692899</v>
      </c>
      <c r="K196" s="77">
        <v>70.509966474343003</v>
      </c>
      <c r="L196" s="77">
        <v>100.33242875283401</v>
      </c>
      <c r="M196" s="77">
        <v>60.494772498007897</v>
      </c>
      <c r="N196" s="77"/>
      <c r="O196" s="70" t="s">
        <v>270</v>
      </c>
      <c r="P196" s="70" t="s">
        <v>562</v>
      </c>
      <c r="Q196" s="77">
        <v>14655</v>
      </c>
      <c r="R196" s="77">
        <v>14833</v>
      </c>
      <c r="S196" s="77">
        <v>14926</v>
      </c>
      <c r="T196" s="77">
        <v>14943</v>
      </c>
      <c r="U196" s="77">
        <v>15061</v>
      </c>
      <c r="V196" s="77">
        <v>15136</v>
      </c>
      <c r="W196" s="77">
        <v>15256</v>
      </c>
      <c r="X196" s="77">
        <v>15420</v>
      </c>
      <c r="Y196" s="77">
        <v>15725</v>
      </c>
      <c r="Z196" s="77">
        <v>16174</v>
      </c>
      <c r="AA196" s="77">
        <v>16483</v>
      </c>
      <c r="AB196" s="77">
        <v>16568</v>
      </c>
      <c r="AD196" s="70" t="s">
        <v>270</v>
      </c>
      <c r="AE196" s="70" t="s">
        <v>562</v>
      </c>
      <c r="AF196" s="248">
        <f t="shared" si="31"/>
        <v>7.7628473005864889</v>
      </c>
      <c r="AG196" s="248">
        <f t="shared" si="22"/>
        <v>7.8922236283224558</v>
      </c>
      <c r="AH196" s="248">
        <f t="shared" si="23"/>
        <v>7.8916408104587967</v>
      </c>
      <c r="AI196" s="248">
        <f t="shared" si="24"/>
        <v>8.1401575878696377</v>
      </c>
      <c r="AJ196" s="248">
        <f t="shared" si="25"/>
        <v>7.7658708574560116</v>
      </c>
      <c r="AK196" s="248">
        <f t="shared" si="26"/>
        <v>5.4806710060316659</v>
      </c>
      <c r="AL196" s="248">
        <f t="shared" si="27"/>
        <v>4.3552764891038933</v>
      </c>
      <c r="AM196" s="248">
        <f t="shared" si="28"/>
        <v>4.5691048817569975</v>
      </c>
      <c r="AN196" s="248">
        <f t="shared" si="29"/>
        <v>4.4839406342984418</v>
      </c>
      <c r="AO196" s="248">
        <f t="shared" si="30"/>
        <v>6.2033157383970572</v>
      </c>
      <c r="AP196" s="248">
        <f t="shared" si="32"/>
        <v>3.6701311956566101</v>
      </c>
    </row>
    <row r="197" spans="1:42" x14ac:dyDescent="0.2">
      <c r="A197" s="70" t="s">
        <v>271</v>
      </c>
      <c r="B197" s="70" t="s">
        <v>563</v>
      </c>
      <c r="C197" s="77">
        <v>15.588925023239</v>
      </c>
      <c r="D197" s="77">
        <v>15.7304370357131</v>
      </c>
      <c r="E197" s="77">
        <v>16.867090874865202</v>
      </c>
      <c r="F197" s="77">
        <v>15.7951969166733</v>
      </c>
      <c r="G197" s="77">
        <v>14.0970255593282</v>
      </c>
      <c r="H197" s="77">
        <v>14.0351228952439</v>
      </c>
      <c r="I197" s="77">
        <v>13.5390363901216</v>
      </c>
      <c r="J197" s="77">
        <v>13.6000775590208</v>
      </c>
      <c r="K197" s="77">
        <v>13.4036429218705</v>
      </c>
      <c r="L197" s="77">
        <v>13.5985062215501</v>
      </c>
      <c r="M197" s="77">
        <v>12.918407245418299</v>
      </c>
      <c r="N197" s="77"/>
      <c r="O197" s="70" t="s">
        <v>271</v>
      </c>
      <c r="P197" s="70" t="s">
        <v>563</v>
      </c>
      <c r="Q197" s="77">
        <v>3814</v>
      </c>
      <c r="R197" s="77">
        <v>3793</v>
      </c>
      <c r="S197" s="77">
        <v>3771</v>
      </c>
      <c r="T197" s="77">
        <v>3702</v>
      </c>
      <c r="U197" s="77">
        <v>3642</v>
      </c>
      <c r="V197" s="77">
        <v>3656</v>
      </c>
      <c r="W197" s="77">
        <v>3656</v>
      </c>
      <c r="X197" s="77">
        <v>3663</v>
      </c>
      <c r="Y197" s="77">
        <v>3738</v>
      </c>
      <c r="Z197" s="77">
        <v>3763</v>
      </c>
      <c r="AA197" s="77">
        <v>3789</v>
      </c>
      <c r="AB197" s="77">
        <v>3740</v>
      </c>
      <c r="AD197" s="70" t="s">
        <v>271</v>
      </c>
      <c r="AE197" s="70" t="s">
        <v>563</v>
      </c>
      <c r="AF197" s="248">
        <f t="shared" si="31"/>
        <v>4.0872902525534869</v>
      </c>
      <c r="AG197" s="248">
        <f t="shared" si="22"/>
        <v>4.1472283247332191</v>
      </c>
      <c r="AH197" s="248">
        <f t="shared" si="23"/>
        <v>4.4728429792800846</v>
      </c>
      <c r="AI197" s="248">
        <f t="shared" si="24"/>
        <v>4.266665833785332</v>
      </c>
      <c r="AJ197" s="248">
        <f t="shared" si="25"/>
        <v>3.8706824709852281</v>
      </c>
      <c r="AK197" s="248">
        <f t="shared" si="26"/>
        <v>3.838928581850082</v>
      </c>
      <c r="AL197" s="248">
        <f t="shared" si="27"/>
        <v>3.7032375246503282</v>
      </c>
      <c r="AM197" s="248">
        <f t="shared" si="28"/>
        <v>3.7128248864375646</v>
      </c>
      <c r="AN197" s="248">
        <f t="shared" si="29"/>
        <v>3.58577927283855</v>
      </c>
      <c r="AO197" s="248">
        <f t="shared" si="30"/>
        <v>3.6137406913500132</v>
      </c>
      <c r="AP197" s="248">
        <f t="shared" si="32"/>
        <v>3.4094503154970437</v>
      </c>
    </row>
    <row r="198" spans="1:42" x14ac:dyDescent="0.2">
      <c r="A198" s="70" t="s">
        <v>272</v>
      </c>
      <c r="B198" s="70" t="s">
        <v>564</v>
      </c>
      <c r="C198" s="77">
        <v>38.457457982060497</v>
      </c>
      <c r="D198" s="77">
        <v>38.390398547244303</v>
      </c>
      <c r="E198" s="77">
        <v>39.835018526320603</v>
      </c>
      <c r="F198" s="77">
        <v>36.665546971209402</v>
      </c>
      <c r="G198" s="77">
        <v>34.865385573040598</v>
      </c>
      <c r="H198" s="77">
        <v>33.828499893045297</v>
      </c>
      <c r="I198" s="77">
        <v>33.693868735730099</v>
      </c>
      <c r="J198" s="77">
        <v>34.633897580690501</v>
      </c>
      <c r="K198" s="77">
        <v>33.212763292416199</v>
      </c>
      <c r="L198" s="77">
        <v>33.520799511578097</v>
      </c>
      <c r="M198" s="77">
        <v>31.218309919896502</v>
      </c>
      <c r="N198" s="77"/>
      <c r="O198" s="70" t="s">
        <v>272</v>
      </c>
      <c r="P198" s="70" t="s">
        <v>564</v>
      </c>
      <c r="Q198" s="77">
        <v>11415</v>
      </c>
      <c r="R198" s="77">
        <v>11401</v>
      </c>
      <c r="S198" s="77">
        <v>11266</v>
      </c>
      <c r="T198" s="77">
        <v>11229</v>
      </c>
      <c r="U198" s="77">
        <v>11311</v>
      </c>
      <c r="V198" s="77">
        <v>11292</v>
      </c>
      <c r="W198" s="77">
        <v>11379</v>
      </c>
      <c r="X198" s="77">
        <v>11379</v>
      </c>
      <c r="Y198" s="77">
        <v>11451</v>
      </c>
      <c r="Z198" s="77">
        <v>11509</v>
      </c>
      <c r="AA198" s="77">
        <v>11518</v>
      </c>
      <c r="AB198" s="77">
        <v>11499</v>
      </c>
      <c r="AD198" s="70" t="s">
        <v>272</v>
      </c>
      <c r="AE198" s="70" t="s">
        <v>564</v>
      </c>
      <c r="AF198" s="248">
        <f t="shared" si="31"/>
        <v>3.369028294530048</v>
      </c>
      <c r="AG198" s="248">
        <f t="shared" si="22"/>
        <v>3.3672834441929922</v>
      </c>
      <c r="AH198" s="248">
        <f t="shared" si="23"/>
        <v>3.5358617545109712</v>
      </c>
      <c r="AI198" s="248">
        <f t="shared" si="24"/>
        <v>3.26525487320415</v>
      </c>
      <c r="AJ198" s="248">
        <f t="shared" si="25"/>
        <v>3.0824317543135531</v>
      </c>
      <c r="AK198" s="248">
        <f t="shared" si="26"/>
        <v>2.9957934726395057</v>
      </c>
      <c r="AL198" s="248">
        <f t="shared" si="27"/>
        <v>2.9610570995456631</v>
      </c>
      <c r="AM198" s="248">
        <f t="shared" si="28"/>
        <v>3.0436679480350208</v>
      </c>
      <c r="AN198" s="248">
        <f t="shared" si="29"/>
        <v>2.9004247046036324</v>
      </c>
      <c r="AO198" s="248">
        <f t="shared" si="30"/>
        <v>2.9125727266989396</v>
      </c>
      <c r="AP198" s="248">
        <f t="shared" si="32"/>
        <v>2.7103932904928376</v>
      </c>
    </row>
    <row r="199" spans="1:42" x14ac:dyDescent="0.2">
      <c r="A199" s="70" t="s">
        <v>273</v>
      </c>
      <c r="B199" s="70" t="s">
        <v>565</v>
      </c>
      <c r="C199" s="77">
        <v>103.860496474242</v>
      </c>
      <c r="D199" s="77">
        <v>105.29526404376099</v>
      </c>
      <c r="E199" s="77">
        <v>91.854889358269702</v>
      </c>
      <c r="F199" s="77">
        <v>80.829607633174703</v>
      </c>
      <c r="G199" s="77">
        <v>72.244002106820403</v>
      </c>
      <c r="H199" s="77">
        <v>73.7678830010518</v>
      </c>
      <c r="I199" s="77">
        <v>73.6499080690336</v>
      </c>
      <c r="J199" s="77">
        <v>68.550843478290702</v>
      </c>
      <c r="K199" s="77">
        <v>64.401448410586397</v>
      </c>
      <c r="L199" s="77">
        <v>63.742679081629902</v>
      </c>
      <c r="M199" s="77">
        <v>89.527955258167296</v>
      </c>
      <c r="N199" s="77"/>
      <c r="O199" s="70" t="s">
        <v>273</v>
      </c>
      <c r="P199" s="70" t="s">
        <v>565</v>
      </c>
      <c r="Q199" s="77">
        <v>9250</v>
      </c>
      <c r="R199" s="77">
        <v>9142</v>
      </c>
      <c r="S199" s="77">
        <v>9091</v>
      </c>
      <c r="T199" s="77">
        <v>9017</v>
      </c>
      <c r="U199" s="77">
        <v>8939</v>
      </c>
      <c r="V199" s="77">
        <v>8925</v>
      </c>
      <c r="W199" s="77">
        <v>8958</v>
      </c>
      <c r="X199" s="77">
        <v>8945</v>
      </c>
      <c r="Y199" s="77">
        <v>9063</v>
      </c>
      <c r="Z199" s="77">
        <v>9011</v>
      </c>
      <c r="AA199" s="77">
        <v>9016</v>
      </c>
      <c r="AB199" s="77">
        <v>9047</v>
      </c>
      <c r="AD199" s="70" t="s">
        <v>273</v>
      </c>
      <c r="AE199" s="70" t="s">
        <v>565</v>
      </c>
      <c r="AF199" s="248">
        <f t="shared" si="31"/>
        <v>11.228161780999136</v>
      </c>
      <c r="AG199" s="248">
        <f t="shared" si="22"/>
        <v>11.517749293782652</v>
      </c>
      <c r="AH199" s="248">
        <f t="shared" si="23"/>
        <v>10.103936790041768</v>
      </c>
      <c r="AI199" s="248">
        <f t="shared" si="24"/>
        <v>8.9641352593073869</v>
      </c>
      <c r="AJ199" s="248">
        <f t="shared" si="25"/>
        <v>8.0818885900906601</v>
      </c>
      <c r="AK199" s="248">
        <f t="shared" si="26"/>
        <v>8.2653090197256915</v>
      </c>
      <c r="AL199" s="248">
        <f t="shared" si="27"/>
        <v>8.2216910101622673</v>
      </c>
      <c r="AM199" s="248">
        <f t="shared" si="28"/>
        <v>7.6635934576065621</v>
      </c>
      <c r="AN199" s="248">
        <f t="shared" si="29"/>
        <v>7.1059746673934017</v>
      </c>
      <c r="AO199" s="248">
        <f t="shared" si="30"/>
        <v>7.0738740518954506</v>
      </c>
      <c r="AP199" s="248">
        <f t="shared" si="32"/>
        <v>9.9298974332483692</v>
      </c>
    </row>
    <row r="200" spans="1:42" x14ac:dyDescent="0.2">
      <c r="A200" s="70" t="s">
        <v>274</v>
      </c>
      <c r="B200" s="70" t="s">
        <v>566</v>
      </c>
      <c r="C200" s="77">
        <v>64.020045593576398</v>
      </c>
      <c r="D200" s="77">
        <v>61.372536975357498</v>
      </c>
      <c r="E200" s="77">
        <v>63.316365523131701</v>
      </c>
      <c r="F200" s="77">
        <v>58.150606219592902</v>
      </c>
      <c r="G200" s="77">
        <v>55.285154224524703</v>
      </c>
      <c r="H200" s="77">
        <v>53.544050687405097</v>
      </c>
      <c r="I200" s="77">
        <v>52.473471797521697</v>
      </c>
      <c r="J200" s="77">
        <v>49.704703511386199</v>
      </c>
      <c r="K200" s="77">
        <v>47.277500357744501</v>
      </c>
      <c r="L200" s="77">
        <v>46.713590295758102</v>
      </c>
      <c r="M200" s="77">
        <v>43.488418159179197</v>
      </c>
      <c r="N200" s="77"/>
      <c r="O200" s="70" t="s">
        <v>274</v>
      </c>
      <c r="P200" s="70" t="s">
        <v>566</v>
      </c>
      <c r="Q200" s="77">
        <v>9952</v>
      </c>
      <c r="R200" s="77">
        <v>9915</v>
      </c>
      <c r="S200" s="77">
        <v>9855</v>
      </c>
      <c r="T200" s="77">
        <v>9827</v>
      </c>
      <c r="U200" s="77">
        <v>9864</v>
      </c>
      <c r="V200" s="77">
        <v>9953</v>
      </c>
      <c r="W200" s="77">
        <v>9804</v>
      </c>
      <c r="X200" s="77">
        <v>9869</v>
      </c>
      <c r="Y200" s="77">
        <v>9958</v>
      </c>
      <c r="Z200" s="77">
        <v>9948</v>
      </c>
      <c r="AA200" s="77">
        <v>10011</v>
      </c>
      <c r="AB200" s="77">
        <v>10070</v>
      </c>
      <c r="AD200" s="70" t="s">
        <v>274</v>
      </c>
      <c r="AE200" s="70" t="s">
        <v>566</v>
      </c>
      <c r="AF200" s="248">
        <f t="shared" si="31"/>
        <v>6.4328823948529337</v>
      </c>
      <c r="AG200" s="248">
        <f t="shared" si="22"/>
        <v>6.1898675718968734</v>
      </c>
      <c r="AH200" s="248">
        <f t="shared" si="23"/>
        <v>6.4247960957008319</v>
      </c>
      <c r="AI200" s="248">
        <f t="shared" si="24"/>
        <v>5.9174321990020253</v>
      </c>
      <c r="AJ200" s="248">
        <f t="shared" si="25"/>
        <v>5.604739884886933</v>
      </c>
      <c r="AK200" s="248">
        <f t="shared" si="26"/>
        <v>5.3796896099070732</v>
      </c>
      <c r="AL200" s="248">
        <f t="shared" si="27"/>
        <v>5.3522513053367708</v>
      </c>
      <c r="AM200" s="248">
        <f t="shared" si="28"/>
        <v>5.0364478175485052</v>
      </c>
      <c r="AN200" s="248">
        <f t="shared" si="29"/>
        <v>4.7476903351822157</v>
      </c>
      <c r="AO200" s="248">
        <f t="shared" si="30"/>
        <v>4.6957770703415864</v>
      </c>
      <c r="AP200" s="248">
        <f t="shared" si="32"/>
        <v>4.3440633462370597</v>
      </c>
    </row>
    <row r="201" spans="1:42" x14ac:dyDescent="0.2">
      <c r="A201" s="70" t="s">
        <v>275</v>
      </c>
      <c r="B201" s="70" t="s">
        <v>567</v>
      </c>
      <c r="C201" s="77">
        <v>101.72136195701199</v>
      </c>
      <c r="D201" s="77">
        <v>98.157184075829605</v>
      </c>
      <c r="E201" s="77">
        <v>101.89078840504099</v>
      </c>
      <c r="F201" s="77">
        <v>93.322710876743102</v>
      </c>
      <c r="G201" s="77">
        <v>89.833694707545007</v>
      </c>
      <c r="H201" s="77">
        <v>89.5353178135733</v>
      </c>
      <c r="I201" s="77">
        <v>84.468819831616898</v>
      </c>
      <c r="J201" s="77">
        <v>88.523375130634093</v>
      </c>
      <c r="K201" s="77">
        <v>86.378891209545799</v>
      </c>
      <c r="L201" s="77">
        <v>83.561114080799001</v>
      </c>
      <c r="M201" s="77">
        <v>74.791489581685497</v>
      </c>
      <c r="N201" s="77"/>
      <c r="O201" s="70" t="s">
        <v>275</v>
      </c>
      <c r="P201" s="70" t="s">
        <v>567</v>
      </c>
      <c r="Q201" s="77">
        <v>13473</v>
      </c>
      <c r="R201" s="77">
        <v>13345</v>
      </c>
      <c r="S201" s="77">
        <v>13255</v>
      </c>
      <c r="T201" s="77">
        <v>13142</v>
      </c>
      <c r="U201" s="77">
        <v>13102</v>
      </c>
      <c r="V201" s="77">
        <v>13011</v>
      </c>
      <c r="W201" s="77">
        <v>13099</v>
      </c>
      <c r="X201" s="77">
        <v>13208</v>
      </c>
      <c r="Y201" s="77">
        <v>13425</v>
      </c>
      <c r="Z201" s="77">
        <v>13331</v>
      </c>
      <c r="AA201" s="77">
        <v>13261</v>
      </c>
      <c r="AB201" s="77">
        <v>13306</v>
      </c>
      <c r="AD201" s="70" t="s">
        <v>275</v>
      </c>
      <c r="AE201" s="70" t="s">
        <v>567</v>
      </c>
      <c r="AF201" s="248">
        <f t="shared" si="31"/>
        <v>7.5500157319833736</v>
      </c>
      <c r="AG201" s="248">
        <f t="shared" ref="AG201:AG264" si="33">(D201*1000)/R201</f>
        <v>7.3553528719242864</v>
      </c>
      <c r="AH201" s="248">
        <f t="shared" ref="AH201:AH264" si="34">(E201*1000)/S201</f>
        <v>7.6869700795956994</v>
      </c>
      <c r="AI201" s="248">
        <f t="shared" ref="AI201:AI264" si="35">(F201*1000)/T201</f>
        <v>7.1011041604583101</v>
      </c>
      <c r="AJ201" s="248">
        <f t="shared" ref="AJ201:AJ264" si="36">(G201*1000)/U201</f>
        <v>6.8564871552087467</v>
      </c>
      <c r="AK201" s="248">
        <f t="shared" ref="AK201:AK264" si="37">(H201*1000)/V201</f>
        <v>6.8815093239238569</v>
      </c>
      <c r="AL201" s="248">
        <f t="shared" ref="AL201:AL264" si="38">(I201*1000)/W201</f>
        <v>6.4484937652963508</v>
      </c>
      <c r="AM201" s="248">
        <f t="shared" ref="AM201:AM264" si="39">(J201*1000)/X201</f>
        <v>6.7022543254568516</v>
      </c>
      <c r="AN201" s="248">
        <f t="shared" ref="AN201:AN264" si="40">(K201*1000)/Y201</f>
        <v>6.4341818405620703</v>
      </c>
      <c r="AO201" s="248">
        <f t="shared" ref="AO201:AO264" si="41">(L201*1000)/Z201</f>
        <v>6.2681804876452629</v>
      </c>
      <c r="AP201" s="248">
        <f t="shared" si="32"/>
        <v>5.6399584934533973</v>
      </c>
    </row>
    <row r="202" spans="1:42" x14ac:dyDescent="0.2">
      <c r="A202" s="70" t="s">
        <v>276</v>
      </c>
      <c r="B202" s="70" t="s">
        <v>568</v>
      </c>
      <c r="C202" s="77">
        <v>365.017719031816</v>
      </c>
      <c r="D202" s="77">
        <v>376.08470145633999</v>
      </c>
      <c r="E202" s="77">
        <v>381.38066529648103</v>
      </c>
      <c r="F202" s="77">
        <v>333.925156373839</v>
      </c>
      <c r="G202" s="77">
        <v>321.86945406825799</v>
      </c>
      <c r="H202" s="77">
        <v>306.281828246994</v>
      </c>
      <c r="I202" s="77">
        <v>293.48057597283298</v>
      </c>
      <c r="J202" s="77">
        <v>290.73735486541102</v>
      </c>
      <c r="K202" s="77">
        <v>291.63345224074902</v>
      </c>
      <c r="L202" s="77">
        <v>279.53189772804802</v>
      </c>
      <c r="M202" s="77">
        <v>276.12516074601302</v>
      </c>
      <c r="N202" s="77"/>
      <c r="O202" s="70" t="s">
        <v>276</v>
      </c>
      <c r="P202" s="70" t="s">
        <v>568</v>
      </c>
      <c r="Q202" s="77">
        <v>83994</v>
      </c>
      <c r="R202" s="77">
        <v>84736</v>
      </c>
      <c r="S202" s="77">
        <v>85753</v>
      </c>
      <c r="T202" s="77">
        <v>86409</v>
      </c>
      <c r="U202" s="77">
        <v>86929</v>
      </c>
      <c r="V202" s="77">
        <v>87786</v>
      </c>
      <c r="W202" s="77">
        <v>88350</v>
      </c>
      <c r="X202" s="77">
        <v>89245</v>
      </c>
      <c r="Y202" s="77">
        <v>90198</v>
      </c>
      <c r="Z202" s="77">
        <v>91120</v>
      </c>
      <c r="AA202" s="77">
        <v>92497</v>
      </c>
      <c r="AB202" s="77">
        <v>93898</v>
      </c>
      <c r="AD202" s="70" t="s">
        <v>276</v>
      </c>
      <c r="AE202" s="70" t="s">
        <v>568</v>
      </c>
      <c r="AF202" s="248">
        <f t="shared" ref="AF202:AF265" si="42">(C202*1000)/Q202</f>
        <v>4.3457594474821537</v>
      </c>
      <c r="AG202" s="248">
        <f t="shared" si="33"/>
        <v>4.4383107705855833</v>
      </c>
      <c r="AH202" s="248">
        <f t="shared" si="34"/>
        <v>4.4474323381861982</v>
      </c>
      <c r="AI202" s="248">
        <f t="shared" si="35"/>
        <v>3.8644719459065491</v>
      </c>
      <c r="AJ202" s="248">
        <f t="shared" si="36"/>
        <v>3.7026706170352588</v>
      </c>
      <c r="AK202" s="248">
        <f t="shared" si="37"/>
        <v>3.4889598369557104</v>
      </c>
      <c r="AL202" s="248">
        <f t="shared" si="38"/>
        <v>3.3217948610394226</v>
      </c>
      <c r="AM202" s="248">
        <f t="shared" si="39"/>
        <v>3.2577439057136086</v>
      </c>
      <c r="AN202" s="248">
        <f t="shared" si="40"/>
        <v>3.2332585228136881</v>
      </c>
      <c r="AO202" s="248">
        <f t="shared" si="41"/>
        <v>3.0677337327485517</v>
      </c>
      <c r="AP202" s="248">
        <f t="shared" ref="AP202:AP265" si="43">(M202*1000)/AA202</f>
        <v>2.9852336913198596</v>
      </c>
    </row>
    <row r="203" spans="1:42" x14ac:dyDescent="0.2">
      <c r="A203" s="70" t="s">
        <v>277</v>
      </c>
      <c r="B203" s="70" t="s">
        <v>569</v>
      </c>
      <c r="C203" s="77">
        <v>161.13555093890599</v>
      </c>
      <c r="D203" s="77">
        <v>152.438272175252</v>
      </c>
      <c r="E203" s="77">
        <v>162.449197818887</v>
      </c>
      <c r="F203" s="77">
        <v>145.11721205934401</v>
      </c>
      <c r="G203" s="77">
        <v>137.42153947642799</v>
      </c>
      <c r="H203" s="77">
        <v>123.645338692997</v>
      </c>
      <c r="I203" s="77">
        <v>123.67449179286101</v>
      </c>
      <c r="J203" s="77">
        <v>125.91125655820601</v>
      </c>
      <c r="K203" s="77">
        <v>120.365360378552</v>
      </c>
      <c r="L203" s="77">
        <v>120.210915888733</v>
      </c>
      <c r="M203" s="77">
        <v>118.614351588057</v>
      </c>
      <c r="N203" s="77"/>
      <c r="O203" s="70" t="s">
        <v>277</v>
      </c>
      <c r="P203" s="70" t="s">
        <v>569</v>
      </c>
      <c r="Q203" s="77">
        <v>23958</v>
      </c>
      <c r="R203" s="77">
        <v>23963</v>
      </c>
      <c r="S203" s="77">
        <v>23808</v>
      </c>
      <c r="T203" s="77">
        <v>23698</v>
      </c>
      <c r="U203" s="77">
        <v>23729</v>
      </c>
      <c r="V203" s="77">
        <v>23949</v>
      </c>
      <c r="W203" s="77">
        <v>24114</v>
      </c>
      <c r="X203" s="77">
        <v>24270</v>
      </c>
      <c r="Y203" s="77">
        <v>24671</v>
      </c>
      <c r="Z203" s="77">
        <v>24650</v>
      </c>
      <c r="AA203" s="77">
        <v>24336</v>
      </c>
      <c r="AB203" s="77">
        <v>24255</v>
      </c>
      <c r="AD203" s="70" t="s">
        <v>277</v>
      </c>
      <c r="AE203" s="70" t="s">
        <v>569</v>
      </c>
      <c r="AF203" s="248">
        <f t="shared" si="42"/>
        <v>6.7257513539905673</v>
      </c>
      <c r="AG203" s="248">
        <f t="shared" si="33"/>
        <v>6.3614018351313275</v>
      </c>
      <c r="AH203" s="248">
        <f t="shared" si="34"/>
        <v>6.8233029997852404</v>
      </c>
      <c r="AI203" s="248">
        <f t="shared" si="35"/>
        <v>6.1236058764175887</v>
      </c>
      <c r="AJ203" s="248">
        <f t="shared" si="36"/>
        <v>5.7912908035074384</v>
      </c>
      <c r="AK203" s="248">
        <f t="shared" si="37"/>
        <v>5.1628601901121964</v>
      </c>
      <c r="AL203" s="248">
        <f t="shared" si="38"/>
        <v>5.1287422987833216</v>
      </c>
      <c r="AM203" s="248">
        <f t="shared" si="39"/>
        <v>5.1879380534901527</v>
      </c>
      <c r="AN203" s="248">
        <f t="shared" si="40"/>
        <v>4.8788196821592962</v>
      </c>
      <c r="AO203" s="248">
        <f t="shared" si="41"/>
        <v>4.8767105837214197</v>
      </c>
      <c r="AP203" s="248">
        <f t="shared" si="43"/>
        <v>4.8740282539471158</v>
      </c>
    </row>
    <row r="204" spans="1:42" x14ac:dyDescent="0.2">
      <c r="A204" s="70" t="s">
        <v>278</v>
      </c>
      <c r="B204" s="70" t="s">
        <v>570</v>
      </c>
      <c r="C204" s="77">
        <v>58.367611369893702</v>
      </c>
      <c r="D204" s="77">
        <v>58.225475836011498</v>
      </c>
      <c r="E204" s="77">
        <v>61.1691908392174</v>
      </c>
      <c r="F204" s="77">
        <v>54.1411281498658</v>
      </c>
      <c r="G204" s="77">
        <v>51.9569620570092</v>
      </c>
      <c r="H204" s="77">
        <v>49.871812460373697</v>
      </c>
      <c r="I204" s="77">
        <v>52.1169966842739</v>
      </c>
      <c r="J204" s="77">
        <v>47.949729273291098</v>
      </c>
      <c r="K204" s="77">
        <v>47.156811127991602</v>
      </c>
      <c r="L204" s="77">
        <v>47.888799503689</v>
      </c>
      <c r="M204" s="77">
        <v>45.040524057977997</v>
      </c>
      <c r="N204" s="77"/>
      <c r="O204" s="70" t="s">
        <v>278</v>
      </c>
      <c r="P204" s="70" t="s">
        <v>570</v>
      </c>
      <c r="Q204" s="77">
        <v>10682</v>
      </c>
      <c r="R204" s="77">
        <v>10626</v>
      </c>
      <c r="S204" s="77">
        <v>10562</v>
      </c>
      <c r="T204" s="77">
        <v>10514</v>
      </c>
      <c r="U204" s="77">
        <v>10549</v>
      </c>
      <c r="V204" s="77">
        <v>10563</v>
      </c>
      <c r="W204" s="77">
        <v>10613</v>
      </c>
      <c r="X204" s="77">
        <v>10625</v>
      </c>
      <c r="Y204" s="77">
        <v>10960</v>
      </c>
      <c r="Z204" s="77">
        <v>10783</v>
      </c>
      <c r="AA204" s="77">
        <v>10837</v>
      </c>
      <c r="AB204" s="77">
        <v>10644</v>
      </c>
      <c r="AD204" s="70" t="s">
        <v>278</v>
      </c>
      <c r="AE204" s="70" t="s">
        <v>570</v>
      </c>
      <c r="AF204" s="248">
        <f t="shared" si="42"/>
        <v>5.4641089093703146</v>
      </c>
      <c r="AG204" s="248">
        <f t="shared" si="33"/>
        <v>5.4795290641832768</v>
      </c>
      <c r="AH204" s="248">
        <f t="shared" si="34"/>
        <v>5.7914401476252033</v>
      </c>
      <c r="AI204" s="248">
        <f t="shared" si="35"/>
        <v>5.1494320096885868</v>
      </c>
      <c r="AJ204" s="248">
        <f t="shared" si="36"/>
        <v>4.9252973795629158</v>
      </c>
      <c r="AK204" s="248">
        <f t="shared" si="37"/>
        <v>4.7213682155044676</v>
      </c>
      <c r="AL204" s="248">
        <f t="shared" si="38"/>
        <v>4.910675274123613</v>
      </c>
      <c r="AM204" s="248">
        <f t="shared" si="39"/>
        <v>4.5129156963097508</v>
      </c>
      <c r="AN204" s="248">
        <f t="shared" si="40"/>
        <v>4.3026287525539786</v>
      </c>
      <c r="AO204" s="248">
        <f t="shared" si="41"/>
        <v>4.4411387836120744</v>
      </c>
      <c r="AP204" s="248">
        <f t="shared" si="43"/>
        <v>4.156180129000461</v>
      </c>
    </row>
    <row r="205" spans="1:42" x14ac:dyDescent="0.2">
      <c r="A205" s="70" t="s">
        <v>279</v>
      </c>
      <c r="B205" s="70" t="s">
        <v>571</v>
      </c>
      <c r="C205" s="77">
        <v>101.826494415957</v>
      </c>
      <c r="D205" s="77">
        <v>84.945191720854297</v>
      </c>
      <c r="E205" s="77">
        <v>112.392131112846</v>
      </c>
      <c r="F205" s="77">
        <v>109.048727953842</v>
      </c>
      <c r="G205" s="77">
        <v>104.399077190341</v>
      </c>
      <c r="H205" s="77">
        <v>92.124389747798006</v>
      </c>
      <c r="I205" s="77">
        <v>90.337670049400998</v>
      </c>
      <c r="J205" s="77">
        <v>89.918379775677806</v>
      </c>
      <c r="K205" s="77">
        <v>89.323522198677097</v>
      </c>
      <c r="L205" s="77">
        <v>91.0120841627689</v>
      </c>
      <c r="M205" s="77">
        <v>87.939291580142395</v>
      </c>
      <c r="N205" s="77"/>
      <c r="O205" s="70" t="s">
        <v>279</v>
      </c>
      <c r="P205" s="70" t="s">
        <v>571</v>
      </c>
      <c r="Q205" s="77">
        <v>12804</v>
      </c>
      <c r="R205" s="77">
        <v>12636</v>
      </c>
      <c r="S205" s="77">
        <v>12480</v>
      </c>
      <c r="T205" s="77">
        <v>12282</v>
      </c>
      <c r="U205" s="77">
        <v>12170</v>
      </c>
      <c r="V205" s="77">
        <v>12071</v>
      </c>
      <c r="W205" s="77">
        <v>11921</v>
      </c>
      <c r="X205" s="77">
        <v>11824</v>
      </c>
      <c r="Y205" s="77">
        <v>11917</v>
      </c>
      <c r="Z205" s="77">
        <v>11782</v>
      </c>
      <c r="AA205" s="77">
        <v>11698</v>
      </c>
      <c r="AB205" s="77">
        <v>11606</v>
      </c>
      <c r="AD205" s="70" t="s">
        <v>279</v>
      </c>
      <c r="AE205" s="70" t="s">
        <v>571</v>
      </c>
      <c r="AF205" s="248">
        <f t="shared" si="42"/>
        <v>7.9527096544796159</v>
      </c>
      <c r="AG205" s="248">
        <f t="shared" si="33"/>
        <v>6.7224748117168645</v>
      </c>
      <c r="AH205" s="248">
        <f t="shared" si="34"/>
        <v>9.0057797366062502</v>
      </c>
      <c r="AI205" s="248">
        <f t="shared" si="35"/>
        <v>8.8787435233546645</v>
      </c>
      <c r="AJ205" s="248">
        <f t="shared" si="36"/>
        <v>8.5783958250074779</v>
      </c>
      <c r="AK205" s="248">
        <f t="shared" si="37"/>
        <v>7.6318772055171902</v>
      </c>
      <c r="AL205" s="248">
        <f t="shared" si="38"/>
        <v>7.5780278541566144</v>
      </c>
      <c r="AM205" s="248">
        <f t="shared" si="39"/>
        <v>7.6047344194585422</v>
      </c>
      <c r="AN205" s="248">
        <f t="shared" si="40"/>
        <v>7.4954705209932948</v>
      </c>
      <c r="AO205" s="248">
        <f t="shared" si="41"/>
        <v>7.7246718861626968</v>
      </c>
      <c r="AP205" s="248">
        <f t="shared" si="43"/>
        <v>7.5174638040812445</v>
      </c>
    </row>
    <row r="206" spans="1:42" x14ac:dyDescent="0.2">
      <c r="A206" s="70" t="s">
        <v>280</v>
      </c>
      <c r="B206" s="70" t="s">
        <v>572</v>
      </c>
      <c r="C206" s="77">
        <v>124.92770749032501</v>
      </c>
      <c r="D206" s="77">
        <v>119.457814520737</v>
      </c>
      <c r="E206" s="77">
        <v>123.92711592023601</v>
      </c>
      <c r="F206" s="77">
        <v>112.71137040859099</v>
      </c>
      <c r="G206" s="77">
        <v>107.741358369029</v>
      </c>
      <c r="H206" s="77">
        <v>105.035059396721</v>
      </c>
      <c r="I206" s="77">
        <v>98.156713840950601</v>
      </c>
      <c r="J206" s="77">
        <v>98.0291224886046</v>
      </c>
      <c r="K206" s="77">
        <v>94.550599263708904</v>
      </c>
      <c r="L206" s="77">
        <v>93.026731135260306</v>
      </c>
      <c r="M206" s="77">
        <v>90.554683880640496</v>
      </c>
      <c r="N206" s="77"/>
      <c r="O206" s="70" t="s">
        <v>280</v>
      </c>
      <c r="P206" s="70" t="s">
        <v>572</v>
      </c>
      <c r="Q206" s="77">
        <v>26176</v>
      </c>
      <c r="R206" s="77">
        <v>26100</v>
      </c>
      <c r="S206" s="77">
        <v>26034</v>
      </c>
      <c r="T206" s="77">
        <v>25907</v>
      </c>
      <c r="U206" s="77">
        <v>25829</v>
      </c>
      <c r="V206" s="77">
        <v>25817</v>
      </c>
      <c r="W206" s="77">
        <v>25771</v>
      </c>
      <c r="X206" s="77">
        <v>25841</v>
      </c>
      <c r="Y206" s="77">
        <v>26054</v>
      </c>
      <c r="Z206" s="77">
        <v>26060</v>
      </c>
      <c r="AA206" s="77">
        <v>26082</v>
      </c>
      <c r="AB206" s="77">
        <v>26045</v>
      </c>
      <c r="AD206" s="70" t="s">
        <v>280</v>
      </c>
      <c r="AE206" s="70" t="s">
        <v>572</v>
      </c>
      <c r="AF206" s="248">
        <f t="shared" si="42"/>
        <v>4.7726049621915116</v>
      </c>
      <c r="AG206" s="248">
        <f t="shared" si="33"/>
        <v>4.5769277594152102</v>
      </c>
      <c r="AH206" s="248">
        <f t="shared" si="34"/>
        <v>4.760202654998694</v>
      </c>
      <c r="AI206" s="248">
        <f t="shared" si="35"/>
        <v>4.350614521503493</v>
      </c>
      <c r="AJ206" s="248">
        <f t="shared" si="36"/>
        <v>4.1713329346482251</v>
      </c>
      <c r="AK206" s="248">
        <f t="shared" si="37"/>
        <v>4.0684455744943646</v>
      </c>
      <c r="AL206" s="248">
        <f t="shared" si="38"/>
        <v>3.808805007215498</v>
      </c>
      <c r="AM206" s="248">
        <f t="shared" si="39"/>
        <v>3.7935498815295303</v>
      </c>
      <c r="AN206" s="248">
        <f t="shared" si="40"/>
        <v>3.6290243058151881</v>
      </c>
      <c r="AO206" s="248">
        <f t="shared" si="41"/>
        <v>3.5697133973622526</v>
      </c>
      <c r="AP206" s="248">
        <f t="shared" si="43"/>
        <v>3.4719225473752204</v>
      </c>
    </row>
    <row r="207" spans="1:42" x14ac:dyDescent="0.2">
      <c r="A207" s="70" t="s">
        <v>281</v>
      </c>
      <c r="B207" s="70" t="s">
        <v>573</v>
      </c>
      <c r="C207" s="77">
        <v>106.06369730394</v>
      </c>
      <c r="D207" s="77">
        <v>91.131857372686497</v>
      </c>
      <c r="E207" s="77">
        <v>108.361464901917</v>
      </c>
      <c r="F207" s="77">
        <v>120.164277804848</v>
      </c>
      <c r="G207" s="77">
        <v>96.867636966998703</v>
      </c>
      <c r="H207" s="77">
        <v>90.072769547573102</v>
      </c>
      <c r="I207" s="77">
        <v>87.119822589805594</v>
      </c>
      <c r="J207" s="77">
        <v>88.836879762284397</v>
      </c>
      <c r="K207" s="77">
        <v>86.064758906551702</v>
      </c>
      <c r="L207" s="77">
        <v>89.772505474145106</v>
      </c>
      <c r="M207" s="77">
        <v>88.648648505544003</v>
      </c>
      <c r="N207" s="77"/>
      <c r="O207" s="70" t="s">
        <v>281</v>
      </c>
      <c r="P207" s="70" t="s">
        <v>573</v>
      </c>
      <c r="Q207" s="77">
        <v>15784</v>
      </c>
      <c r="R207" s="77">
        <v>15602</v>
      </c>
      <c r="S207" s="77">
        <v>15547</v>
      </c>
      <c r="T207" s="77">
        <v>15394</v>
      </c>
      <c r="U207" s="77">
        <v>15308</v>
      </c>
      <c r="V207" s="77">
        <v>15276</v>
      </c>
      <c r="W207" s="77">
        <v>15334</v>
      </c>
      <c r="X207" s="77">
        <v>15366</v>
      </c>
      <c r="Y207" s="77">
        <v>15633</v>
      </c>
      <c r="Z207" s="77">
        <v>15727</v>
      </c>
      <c r="AA207" s="77">
        <v>15643</v>
      </c>
      <c r="AB207" s="77">
        <v>15455</v>
      </c>
      <c r="AD207" s="70" t="s">
        <v>281</v>
      </c>
      <c r="AE207" s="70" t="s">
        <v>573</v>
      </c>
      <c r="AF207" s="248">
        <f t="shared" si="42"/>
        <v>6.719696990873036</v>
      </c>
      <c r="AG207" s="248">
        <f t="shared" si="33"/>
        <v>5.8410368781365527</v>
      </c>
      <c r="AH207" s="248">
        <f t="shared" si="34"/>
        <v>6.9699276324639481</v>
      </c>
      <c r="AI207" s="248">
        <f t="shared" si="35"/>
        <v>7.8059164482816676</v>
      </c>
      <c r="AJ207" s="248">
        <f t="shared" si="36"/>
        <v>6.3279093916252096</v>
      </c>
      <c r="AK207" s="248">
        <f t="shared" si="37"/>
        <v>5.8963583102627064</v>
      </c>
      <c r="AL207" s="248">
        <f t="shared" si="38"/>
        <v>5.6814805393116989</v>
      </c>
      <c r="AM207" s="248">
        <f t="shared" si="39"/>
        <v>5.7813926696787972</v>
      </c>
      <c r="AN207" s="248">
        <f t="shared" si="40"/>
        <v>5.5053258431875971</v>
      </c>
      <c r="AO207" s="248">
        <f t="shared" si="41"/>
        <v>5.708177368483824</v>
      </c>
      <c r="AP207" s="248">
        <f t="shared" si="43"/>
        <v>5.6669851374764431</v>
      </c>
    </row>
    <row r="208" spans="1:42" x14ac:dyDescent="0.2">
      <c r="A208" s="70" t="s">
        <v>282</v>
      </c>
      <c r="B208" s="70" t="s">
        <v>574</v>
      </c>
      <c r="C208" s="77">
        <v>47.281309345597101</v>
      </c>
      <c r="D208" s="77">
        <v>46.151457405754499</v>
      </c>
      <c r="E208" s="77">
        <v>47.926042952146702</v>
      </c>
      <c r="F208" s="77">
        <v>46.314815000061898</v>
      </c>
      <c r="G208" s="77">
        <v>45.864916262313599</v>
      </c>
      <c r="H208" s="77">
        <v>44.233482703806203</v>
      </c>
      <c r="I208" s="77">
        <v>43.908898525596697</v>
      </c>
      <c r="J208" s="77">
        <v>43.206690506835798</v>
      </c>
      <c r="K208" s="77">
        <v>42.445262035916301</v>
      </c>
      <c r="L208" s="77">
        <v>42.7927276328518</v>
      </c>
      <c r="M208" s="77">
        <v>40.5415814712794</v>
      </c>
      <c r="N208" s="77"/>
      <c r="O208" s="70" t="s">
        <v>282</v>
      </c>
      <c r="P208" s="70" t="s">
        <v>574</v>
      </c>
      <c r="Q208" s="77">
        <v>7111</v>
      </c>
      <c r="R208" s="77">
        <v>7123</v>
      </c>
      <c r="S208" s="77">
        <v>7134</v>
      </c>
      <c r="T208" s="77">
        <v>7223</v>
      </c>
      <c r="U208" s="77">
        <v>7298</v>
      </c>
      <c r="V208" s="77">
        <v>7289</v>
      </c>
      <c r="W208" s="77">
        <v>7363</v>
      </c>
      <c r="X208" s="77">
        <v>7492</v>
      </c>
      <c r="Y208" s="77">
        <v>7636</v>
      </c>
      <c r="Z208" s="77">
        <v>7868</v>
      </c>
      <c r="AA208" s="77">
        <v>8116</v>
      </c>
      <c r="AB208" s="77">
        <v>8234</v>
      </c>
      <c r="AD208" s="70" t="s">
        <v>282</v>
      </c>
      <c r="AE208" s="70" t="s">
        <v>574</v>
      </c>
      <c r="AF208" s="248">
        <f t="shared" si="42"/>
        <v>6.6490380179436226</v>
      </c>
      <c r="AG208" s="248">
        <f t="shared" si="33"/>
        <v>6.4792162580028778</v>
      </c>
      <c r="AH208" s="248">
        <f t="shared" si="34"/>
        <v>6.7179763039173954</v>
      </c>
      <c r="AI208" s="248">
        <f t="shared" si="35"/>
        <v>6.4121300013930362</v>
      </c>
      <c r="AJ208" s="248">
        <f t="shared" si="36"/>
        <v>6.284587046082982</v>
      </c>
      <c r="AK208" s="248">
        <f t="shared" si="37"/>
        <v>6.0685255458644818</v>
      </c>
      <c r="AL208" s="248">
        <f t="shared" si="38"/>
        <v>5.9634521968758252</v>
      </c>
      <c r="AM208" s="248">
        <f t="shared" si="39"/>
        <v>5.7670435807308857</v>
      </c>
      <c r="AN208" s="248">
        <f t="shared" si="40"/>
        <v>5.5585728176946434</v>
      </c>
      <c r="AO208" s="248">
        <f t="shared" si="41"/>
        <v>5.4388316767732334</v>
      </c>
      <c r="AP208" s="248">
        <f t="shared" si="43"/>
        <v>4.995266322237482</v>
      </c>
    </row>
    <row r="209" spans="1:42" x14ac:dyDescent="0.2">
      <c r="A209" s="70" t="s">
        <v>283</v>
      </c>
      <c r="B209" s="70" t="s">
        <v>575</v>
      </c>
      <c r="C209" s="77">
        <v>32.653333378817301</v>
      </c>
      <c r="D209" s="77">
        <v>31.683575020126501</v>
      </c>
      <c r="E209" s="77">
        <v>32.711762798758798</v>
      </c>
      <c r="F209" s="77">
        <v>30.842024701606199</v>
      </c>
      <c r="G209" s="77">
        <v>29.101949926537198</v>
      </c>
      <c r="H209" s="77">
        <v>27.456406566764102</v>
      </c>
      <c r="I209" s="77">
        <v>26.119260493919899</v>
      </c>
      <c r="J209" s="77">
        <v>26.1469577850151</v>
      </c>
      <c r="K209" s="77">
        <v>27.197082887760899</v>
      </c>
      <c r="L209" s="77">
        <v>26.615642840661</v>
      </c>
      <c r="M209" s="77">
        <v>26.309788587339401</v>
      </c>
      <c r="N209" s="77"/>
      <c r="O209" s="70" t="s">
        <v>283</v>
      </c>
      <c r="P209" s="70" t="s">
        <v>575</v>
      </c>
      <c r="Q209" s="77">
        <v>5870</v>
      </c>
      <c r="R209" s="77">
        <v>5786</v>
      </c>
      <c r="S209" s="77">
        <v>5686</v>
      </c>
      <c r="T209" s="77">
        <v>5622</v>
      </c>
      <c r="U209" s="77">
        <v>5552</v>
      </c>
      <c r="V209" s="77">
        <v>5580</v>
      </c>
      <c r="W209" s="77">
        <v>5664</v>
      </c>
      <c r="X209" s="77">
        <v>5656</v>
      </c>
      <c r="Y209" s="77">
        <v>5709</v>
      </c>
      <c r="Z209" s="77">
        <v>5643</v>
      </c>
      <c r="AA209" s="77">
        <v>5637</v>
      </c>
      <c r="AB209" s="77">
        <v>5683</v>
      </c>
      <c r="AD209" s="70" t="s">
        <v>283</v>
      </c>
      <c r="AE209" s="70" t="s">
        <v>575</v>
      </c>
      <c r="AF209" s="248">
        <f t="shared" si="42"/>
        <v>5.5627484461358261</v>
      </c>
      <c r="AG209" s="248">
        <f t="shared" si="33"/>
        <v>5.4759030453035775</v>
      </c>
      <c r="AH209" s="248">
        <f t="shared" si="34"/>
        <v>5.7530360180722475</v>
      </c>
      <c r="AI209" s="248">
        <f t="shared" si="35"/>
        <v>5.4859524549281744</v>
      </c>
      <c r="AJ209" s="248">
        <f t="shared" si="36"/>
        <v>5.2417056784108791</v>
      </c>
      <c r="AK209" s="248">
        <f t="shared" si="37"/>
        <v>4.92050296895414</v>
      </c>
      <c r="AL209" s="248">
        <f t="shared" si="38"/>
        <v>4.6114513583898127</v>
      </c>
      <c r="AM209" s="248">
        <f t="shared" si="39"/>
        <v>4.6228708955118636</v>
      </c>
      <c r="AN209" s="248">
        <f t="shared" si="40"/>
        <v>4.763896109259222</v>
      </c>
      <c r="AO209" s="248">
        <f t="shared" si="41"/>
        <v>4.7165767926034023</v>
      </c>
      <c r="AP209" s="248">
        <f t="shared" si="43"/>
        <v>4.6673387595067233</v>
      </c>
    </row>
    <row r="210" spans="1:42" x14ac:dyDescent="0.2">
      <c r="A210" s="70" t="s">
        <v>284</v>
      </c>
      <c r="B210" s="70" t="s">
        <v>576</v>
      </c>
      <c r="C210" s="77">
        <v>84.473478132021896</v>
      </c>
      <c r="D210" s="77">
        <v>81.998195988024094</v>
      </c>
      <c r="E210" s="77">
        <v>86.1550503789625</v>
      </c>
      <c r="F210" s="77">
        <v>78.388791872486905</v>
      </c>
      <c r="G210" s="77">
        <v>73.396622283568007</v>
      </c>
      <c r="H210" s="77">
        <v>74.764136061682805</v>
      </c>
      <c r="I210" s="77">
        <v>72.940347269773198</v>
      </c>
      <c r="J210" s="77">
        <v>70.233746907330399</v>
      </c>
      <c r="K210" s="77">
        <v>67.262550762324807</v>
      </c>
      <c r="L210" s="77">
        <v>66.399560126443305</v>
      </c>
      <c r="M210" s="77">
        <v>63.507336027530897</v>
      </c>
      <c r="N210" s="77"/>
      <c r="O210" s="70" t="s">
        <v>284</v>
      </c>
      <c r="P210" s="70" t="s">
        <v>576</v>
      </c>
      <c r="Q210" s="77">
        <v>15256</v>
      </c>
      <c r="R210" s="77">
        <v>15235</v>
      </c>
      <c r="S210" s="77">
        <v>15275</v>
      </c>
      <c r="T210" s="77">
        <v>15248</v>
      </c>
      <c r="U210" s="77">
        <v>15283</v>
      </c>
      <c r="V210" s="77">
        <v>15267</v>
      </c>
      <c r="W210" s="77">
        <v>15315</v>
      </c>
      <c r="X210" s="77">
        <v>15509</v>
      </c>
      <c r="Y210" s="77">
        <v>15649</v>
      </c>
      <c r="Z210" s="77">
        <v>15932</v>
      </c>
      <c r="AA210" s="77">
        <v>15954</v>
      </c>
      <c r="AB210" s="77">
        <v>15932</v>
      </c>
      <c r="AD210" s="70" t="s">
        <v>284</v>
      </c>
      <c r="AE210" s="70" t="s">
        <v>576</v>
      </c>
      <c r="AF210" s="248">
        <f t="shared" si="42"/>
        <v>5.537065949922777</v>
      </c>
      <c r="AG210" s="248">
        <f t="shared" si="33"/>
        <v>5.3822248761420477</v>
      </c>
      <c r="AH210" s="248">
        <f t="shared" si="34"/>
        <v>5.6402651639255312</v>
      </c>
      <c r="AI210" s="248">
        <f t="shared" si="35"/>
        <v>5.1409228667685536</v>
      </c>
      <c r="AJ210" s="248">
        <f t="shared" si="36"/>
        <v>4.8025009673210759</v>
      </c>
      <c r="AK210" s="248">
        <f t="shared" si="37"/>
        <v>4.8971072287733541</v>
      </c>
      <c r="AL210" s="248">
        <f t="shared" si="38"/>
        <v>4.7626736708960618</v>
      </c>
      <c r="AM210" s="248">
        <f t="shared" si="39"/>
        <v>4.5285799798394732</v>
      </c>
      <c r="AN210" s="248">
        <f t="shared" si="40"/>
        <v>4.2982012117275747</v>
      </c>
      <c r="AO210" s="248">
        <f t="shared" si="41"/>
        <v>4.167685169874674</v>
      </c>
      <c r="AP210" s="248">
        <f t="shared" si="43"/>
        <v>3.9806528787470787</v>
      </c>
    </row>
    <row r="211" spans="1:42" x14ac:dyDescent="0.2">
      <c r="A211" s="70" t="s">
        <v>285</v>
      </c>
      <c r="B211" s="70" t="s">
        <v>577</v>
      </c>
      <c r="C211" s="77">
        <v>69.536695862567697</v>
      </c>
      <c r="D211" s="77">
        <v>63.075081151465199</v>
      </c>
      <c r="E211" s="77">
        <v>69.6188043997563</v>
      </c>
      <c r="F211" s="77">
        <v>67.361589524916894</v>
      </c>
      <c r="G211" s="77">
        <v>65.661661015677595</v>
      </c>
      <c r="H211" s="77">
        <v>65.187576867387193</v>
      </c>
      <c r="I211" s="77">
        <v>72.531515454378905</v>
      </c>
      <c r="J211" s="77">
        <v>70.319181927964706</v>
      </c>
      <c r="K211" s="77">
        <v>70.1689390125117</v>
      </c>
      <c r="L211" s="77">
        <v>67.783374523354794</v>
      </c>
      <c r="M211" s="77">
        <v>68.151235120692803</v>
      </c>
      <c r="N211" s="77"/>
      <c r="O211" s="70" t="s">
        <v>285</v>
      </c>
      <c r="P211" s="70" t="s">
        <v>577</v>
      </c>
      <c r="Q211" s="77">
        <v>9839</v>
      </c>
      <c r="R211" s="77">
        <v>9709</v>
      </c>
      <c r="S211" s="77">
        <v>9641</v>
      </c>
      <c r="T211" s="77">
        <v>9551</v>
      </c>
      <c r="U211" s="77">
        <v>9477</v>
      </c>
      <c r="V211" s="77">
        <v>9500</v>
      </c>
      <c r="W211" s="77">
        <v>9531</v>
      </c>
      <c r="X211" s="77">
        <v>9543</v>
      </c>
      <c r="Y211" s="77">
        <v>9609</v>
      </c>
      <c r="Z211" s="77">
        <v>9668</v>
      </c>
      <c r="AA211" s="77">
        <v>9665</v>
      </c>
      <c r="AB211" s="77">
        <v>9666</v>
      </c>
      <c r="AD211" s="70" t="s">
        <v>285</v>
      </c>
      <c r="AE211" s="70" t="s">
        <v>577</v>
      </c>
      <c r="AF211" s="248">
        <f t="shared" si="42"/>
        <v>7.0674556217672215</v>
      </c>
      <c r="AG211" s="248">
        <f t="shared" si="33"/>
        <v>6.4965579515362242</v>
      </c>
      <c r="AH211" s="248">
        <f t="shared" si="34"/>
        <v>7.2211185976305678</v>
      </c>
      <c r="AI211" s="248">
        <f t="shared" si="35"/>
        <v>7.0528310674187935</v>
      </c>
      <c r="AJ211" s="248">
        <f t="shared" si="36"/>
        <v>6.9285281223675845</v>
      </c>
      <c r="AK211" s="248">
        <f t="shared" si="37"/>
        <v>6.8618501965670733</v>
      </c>
      <c r="AL211" s="248">
        <f t="shared" si="38"/>
        <v>7.6100635247486004</v>
      </c>
      <c r="AM211" s="248">
        <f t="shared" si="39"/>
        <v>7.3686662399627689</v>
      </c>
      <c r="AN211" s="248">
        <f t="shared" si="40"/>
        <v>7.3024184631607563</v>
      </c>
      <c r="AO211" s="248">
        <f t="shared" si="41"/>
        <v>7.0111061774260239</v>
      </c>
      <c r="AP211" s="248">
        <f t="shared" si="43"/>
        <v>7.0513435199889081</v>
      </c>
    </row>
    <row r="212" spans="1:42" x14ac:dyDescent="0.2">
      <c r="A212" s="70" t="s">
        <v>286</v>
      </c>
      <c r="B212" s="70" t="s">
        <v>578</v>
      </c>
      <c r="C212" s="77">
        <v>56.606266086038403</v>
      </c>
      <c r="D212" s="77">
        <v>51.679394095092597</v>
      </c>
      <c r="E212" s="77">
        <v>54.849981263641602</v>
      </c>
      <c r="F212" s="77">
        <v>50.036344496871202</v>
      </c>
      <c r="G212" s="77">
        <v>47.699645680268297</v>
      </c>
      <c r="H212" s="77">
        <v>47.198117265227999</v>
      </c>
      <c r="I212" s="77">
        <v>44.2566275403898</v>
      </c>
      <c r="J212" s="77">
        <v>46.210219318279201</v>
      </c>
      <c r="K212" s="77">
        <v>45.541488747878901</v>
      </c>
      <c r="L212" s="77">
        <v>43.837034675411402</v>
      </c>
      <c r="M212" s="77">
        <v>44.7371309397315</v>
      </c>
      <c r="N212" s="77"/>
      <c r="O212" s="70" t="s">
        <v>286</v>
      </c>
      <c r="P212" s="70" t="s">
        <v>578</v>
      </c>
      <c r="Q212" s="77">
        <v>7361</v>
      </c>
      <c r="R212" s="77">
        <v>7333</v>
      </c>
      <c r="S212" s="77">
        <v>7220</v>
      </c>
      <c r="T212" s="77">
        <v>7140</v>
      </c>
      <c r="U212" s="77">
        <v>6988</v>
      </c>
      <c r="V212" s="77">
        <v>6982</v>
      </c>
      <c r="W212" s="77">
        <v>6936</v>
      </c>
      <c r="X212" s="77">
        <v>7032</v>
      </c>
      <c r="Y212" s="77">
        <v>7138</v>
      </c>
      <c r="Z212" s="77">
        <v>7109</v>
      </c>
      <c r="AA212" s="77">
        <v>6983</v>
      </c>
      <c r="AB212" s="77">
        <v>7013</v>
      </c>
      <c r="AD212" s="70" t="s">
        <v>286</v>
      </c>
      <c r="AE212" s="70" t="s">
        <v>578</v>
      </c>
      <c r="AF212" s="248">
        <f t="shared" si="42"/>
        <v>7.6900239214832773</v>
      </c>
      <c r="AG212" s="248">
        <f t="shared" si="33"/>
        <v>7.0475104452601389</v>
      </c>
      <c r="AH212" s="248">
        <f t="shared" si="34"/>
        <v>7.5969503135237675</v>
      </c>
      <c r="AI212" s="248">
        <f t="shared" si="35"/>
        <v>7.0078913861164143</v>
      </c>
      <c r="AJ212" s="248">
        <f t="shared" si="36"/>
        <v>6.8259367029576836</v>
      </c>
      <c r="AK212" s="248">
        <f t="shared" si="37"/>
        <v>6.7599709632237186</v>
      </c>
      <c r="AL212" s="248">
        <f t="shared" si="38"/>
        <v>6.3807133132049891</v>
      </c>
      <c r="AM212" s="248">
        <f t="shared" si="39"/>
        <v>6.571419129448123</v>
      </c>
      <c r="AN212" s="248">
        <f t="shared" si="40"/>
        <v>6.3801469246117826</v>
      </c>
      <c r="AO212" s="248">
        <f t="shared" si="41"/>
        <v>6.1664136552836402</v>
      </c>
      <c r="AP212" s="248">
        <f t="shared" si="43"/>
        <v>6.4065775368368181</v>
      </c>
    </row>
    <row r="213" spans="1:42" x14ac:dyDescent="0.2">
      <c r="A213" s="70" t="s">
        <v>287</v>
      </c>
      <c r="B213" s="70" t="s">
        <v>579</v>
      </c>
      <c r="C213" s="77">
        <v>39.095464589388001</v>
      </c>
      <c r="D213" s="77">
        <v>38.539526699512599</v>
      </c>
      <c r="E213" s="77">
        <v>39.096391743550903</v>
      </c>
      <c r="F213" s="77">
        <v>34.976202695476999</v>
      </c>
      <c r="G213" s="77">
        <v>33.223210490633399</v>
      </c>
      <c r="H213" s="77">
        <v>35.6133099187307</v>
      </c>
      <c r="I213" s="77">
        <v>35.672387488245199</v>
      </c>
      <c r="J213" s="77">
        <v>36.398929674536603</v>
      </c>
      <c r="K213" s="77">
        <v>32.719987304671399</v>
      </c>
      <c r="L213" s="77">
        <v>29.193535563905598</v>
      </c>
      <c r="M213" s="77">
        <v>28.643134264031801</v>
      </c>
      <c r="N213" s="77"/>
      <c r="O213" s="70" t="s">
        <v>287</v>
      </c>
      <c r="P213" s="70" t="s">
        <v>579</v>
      </c>
      <c r="Q213" s="77">
        <v>5129</v>
      </c>
      <c r="R213" s="77">
        <v>5055</v>
      </c>
      <c r="S213" s="77">
        <v>4931</v>
      </c>
      <c r="T213" s="77">
        <v>4870</v>
      </c>
      <c r="U213" s="77">
        <v>4848</v>
      </c>
      <c r="V213" s="77">
        <v>4875</v>
      </c>
      <c r="W213" s="77">
        <v>4913</v>
      </c>
      <c r="X213" s="77">
        <v>4928</v>
      </c>
      <c r="Y213" s="77">
        <v>5006</v>
      </c>
      <c r="Z213" s="77">
        <v>4942</v>
      </c>
      <c r="AA213" s="77">
        <v>4846</v>
      </c>
      <c r="AB213" s="77">
        <v>4771</v>
      </c>
      <c r="AD213" s="70" t="s">
        <v>287</v>
      </c>
      <c r="AE213" s="70" t="s">
        <v>579</v>
      </c>
      <c r="AF213" s="248">
        <f t="shared" si="42"/>
        <v>7.6224341176424257</v>
      </c>
      <c r="AG213" s="248">
        <f t="shared" si="33"/>
        <v>7.6240408901112957</v>
      </c>
      <c r="AH213" s="248">
        <f t="shared" si="34"/>
        <v>7.9286943304706767</v>
      </c>
      <c r="AI213" s="248">
        <f t="shared" si="35"/>
        <v>7.1819718060527711</v>
      </c>
      <c r="AJ213" s="248">
        <f t="shared" si="36"/>
        <v>6.8529724609392328</v>
      </c>
      <c r="AK213" s="248">
        <f t="shared" si="37"/>
        <v>7.3052943423037338</v>
      </c>
      <c r="AL213" s="248">
        <f t="shared" si="38"/>
        <v>7.2608156906666395</v>
      </c>
      <c r="AM213" s="248">
        <f t="shared" si="39"/>
        <v>7.3861464436965507</v>
      </c>
      <c r="AN213" s="248">
        <f t="shared" si="40"/>
        <v>6.5361540760430277</v>
      </c>
      <c r="AO213" s="248">
        <f t="shared" si="41"/>
        <v>5.9072309922917041</v>
      </c>
      <c r="AP213" s="248">
        <f t="shared" si="43"/>
        <v>5.9106756632339659</v>
      </c>
    </row>
    <row r="214" spans="1:42" x14ac:dyDescent="0.2">
      <c r="A214" s="70" t="s">
        <v>288</v>
      </c>
      <c r="B214" s="70" t="s">
        <v>580</v>
      </c>
      <c r="C214" s="77">
        <v>878.75668864884994</v>
      </c>
      <c r="D214" s="77">
        <v>905.69229553497701</v>
      </c>
      <c r="E214" s="77">
        <v>977.19968175917097</v>
      </c>
      <c r="F214" s="77">
        <v>907.56794285495505</v>
      </c>
      <c r="G214" s="77">
        <v>947.91410730093901</v>
      </c>
      <c r="H214" s="77">
        <v>885.53117152758898</v>
      </c>
      <c r="I214" s="77">
        <v>747.47106024730203</v>
      </c>
      <c r="J214" s="77">
        <v>695.78109962437304</v>
      </c>
      <c r="K214" s="77">
        <v>825.74110995123499</v>
      </c>
      <c r="L214" s="77">
        <v>840.729350969292</v>
      </c>
      <c r="M214" s="77">
        <v>829.83534312631696</v>
      </c>
      <c r="N214" s="77"/>
      <c r="O214" s="70" t="s">
        <v>288</v>
      </c>
      <c r="P214" s="70" t="s">
        <v>580</v>
      </c>
      <c r="Q214" s="77">
        <v>132277</v>
      </c>
      <c r="R214" s="77">
        <v>134006</v>
      </c>
      <c r="S214" s="77">
        <v>135460</v>
      </c>
      <c r="T214" s="77">
        <v>137121</v>
      </c>
      <c r="U214" s="77">
        <v>138952</v>
      </c>
      <c r="V214" s="77">
        <v>140599</v>
      </c>
      <c r="W214" s="77">
        <v>142618</v>
      </c>
      <c r="X214" s="77">
        <v>144200</v>
      </c>
      <c r="Y214" s="77">
        <v>146631</v>
      </c>
      <c r="Z214" s="77">
        <v>150291</v>
      </c>
      <c r="AA214" s="77">
        <v>153367</v>
      </c>
      <c r="AB214" s="77">
        <v>155696</v>
      </c>
      <c r="AD214" s="70" t="s">
        <v>288</v>
      </c>
      <c r="AE214" s="70" t="s">
        <v>580</v>
      </c>
      <c r="AF214" s="248">
        <f t="shared" si="42"/>
        <v>6.6433067626938165</v>
      </c>
      <c r="AG214" s="248">
        <f t="shared" si="33"/>
        <v>6.7585951042115804</v>
      </c>
      <c r="AH214" s="248">
        <f t="shared" si="34"/>
        <v>7.2139353444498076</v>
      </c>
      <c r="AI214" s="248">
        <f t="shared" si="35"/>
        <v>6.6187377779840801</v>
      </c>
      <c r="AJ214" s="248">
        <f t="shared" si="36"/>
        <v>6.8218817095179558</v>
      </c>
      <c r="AK214" s="248">
        <f t="shared" si="37"/>
        <v>6.2982750341580589</v>
      </c>
      <c r="AL214" s="248">
        <f t="shared" si="38"/>
        <v>5.2410709745424988</v>
      </c>
      <c r="AM214" s="248">
        <f t="shared" si="39"/>
        <v>4.8251116478805338</v>
      </c>
      <c r="AN214" s="248">
        <f t="shared" si="40"/>
        <v>5.6314224819528951</v>
      </c>
      <c r="AO214" s="248">
        <f t="shared" si="41"/>
        <v>5.594009960471964</v>
      </c>
      <c r="AP214" s="248">
        <f t="shared" si="43"/>
        <v>5.4107816096442969</v>
      </c>
    </row>
    <row r="215" spans="1:42" x14ac:dyDescent="0.2">
      <c r="A215" s="70" t="s">
        <v>289</v>
      </c>
      <c r="B215" s="70" t="s">
        <v>581</v>
      </c>
      <c r="C215" s="77">
        <v>195.34048061339001</v>
      </c>
      <c r="D215" s="77">
        <v>195.675917221503</v>
      </c>
      <c r="E215" s="77">
        <v>194.18036891742699</v>
      </c>
      <c r="F215" s="77">
        <v>195.44645241747699</v>
      </c>
      <c r="G215" s="77">
        <v>214.42614560106301</v>
      </c>
      <c r="H215" s="77">
        <v>209.8152445126</v>
      </c>
      <c r="I215" s="77">
        <v>207.49167952657299</v>
      </c>
      <c r="J215" s="77">
        <v>205.196120783141</v>
      </c>
      <c r="K215" s="77">
        <v>205.82140231411199</v>
      </c>
      <c r="L215" s="77">
        <v>209.87174366175</v>
      </c>
      <c r="M215" s="77">
        <v>202.640030297772</v>
      </c>
      <c r="N215" s="77"/>
      <c r="O215" s="70" t="s">
        <v>289</v>
      </c>
      <c r="P215" s="70" t="s">
        <v>581</v>
      </c>
      <c r="Q215" s="77">
        <v>20157</v>
      </c>
      <c r="R215" s="77">
        <v>20214</v>
      </c>
      <c r="S215" s="77">
        <v>20456</v>
      </c>
      <c r="T215" s="77">
        <v>20510</v>
      </c>
      <c r="U215" s="77">
        <v>20738</v>
      </c>
      <c r="V215" s="77">
        <v>20904</v>
      </c>
      <c r="W215" s="77">
        <v>21016</v>
      </c>
      <c r="X215" s="77">
        <v>21154</v>
      </c>
      <c r="Y215" s="77">
        <v>21334</v>
      </c>
      <c r="Z215" s="77">
        <v>21506</v>
      </c>
      <c r="AA215" s="77">
        <v>21640</v>
      </c>
      <c r="AB215" s="77">
        <v>21738</v>
      </c>
      <c r="AD215" s="70" t="s">
        <v>289</v>
      </c>
      <c r="AE215" s="70" t="s">
        <v>581</v>
      </c>
      <c r="AF215" s="248">
        <f t="shared" si="42"/>
        <v>9.690950072599593</v>
      </c>
      <c r="AG215" s="248">
        <f t="shared" si="33"/>
        <v>9.6802175334670526</v>
      </c>
      <c r="AH215" s="248">
        <f t="shared" si="34"/>
        <v>9.4925874519665125</v>
      </c>
      <c r="AI215" s="248">
        <f t="shared" si="35"/>
        <v>9.5293248375171622</v>
      </c>
      <c r="AJ215" s="248">
        <f t="shared" si="36"/>
        <v>10.339769775342994</v>
      </c>
      <c r="AK215" s="248">
        <f t="shared" si="37"/>
        <v>10.037085941092615</v>
      </c>
      <c r="AL215" s="248">
        <f t="shared" si="38"/>
        <v>9.8730338564223921</v>
      </c>
      <c r="AM215" s="248">
        <f t="shared" si="39"/>
        <v>9.7001097089506008</v>
      </c>
      <c r="AN215" s="248">
        <f t="shared" si="40"/>
        <v>9.6475767467006648</v>
      </c>
      <c r="AO215" s="248">
        <f t="shared" si="41"/>
        <v>9.7587530764321588</v>
      </c>
      <c r="AP215" s="248">
        <f t="shared" si="43"/>
        <v>9.3641418806733832</v>
      </c>
    </row>
    <row r="216" spans="1:42" x14ac:dyDescent="0.2">
      <c r="A216" s="70" t="s">
        <v>290</v>
      </c>
      <c r="B216" s="70" t="s">
        <v>582</v>
      </c>
      <c r="C216" s="77">
        <v>98.054892983864306</v>
      </c>
      <c r="D216" s="77">
        <v>103.848524001185</v>
      </c>
      <c r="E216" s="77">
        <v>91.606204845297796</v>
      </c>
      <c r="F216" s="77">
        <v>88.338198436620004</v>
      </c>
      <c r="G216" s="77">
        <v>81.1744549200682</v>
      </c>
      <c r="H216" s="77">
        <v>85.055477809852803</v>
      </c>
      <c r="I216" s="77">
        <v>83.1222315202928</v>
      </c>
      <c r="J216" s="77">
        <v>85.459553960893501</v>
      </c>
      <c r="K216" s="77">
        <v>90.277989890592707</v>
      </c>
      <c r="L216" s="77">
        <v>91.456889646467403</v>
      </c>
      <c r="M216" s="77">
        <v>90.476663415694901</v>
      </c>
      <c r="N216" s="77"/>
      <c r="O216" s="70" t="s">
        <v>290</v>
      </c>
      <c r="P216" s="70" t="s">
        <v>582</v>
      </c>
      <c r="Q216" s="77">
        <v>11386</v>
      </c>
      <c r="R216" s="77">
        <v>11307</v>
      </c>
      <c r="S216" s="77">
        <v>11278</v>
      </c>
      <c r="T216" s="77">
        <v>11134</v>
      </c>
      <c r="U216" s="77">
        <v>11011</v>
      </c>
      <c r="V216" s="77">
        <v>11096</v>
      </c>
      <c r="W216" s="77">
        <v>11119</v>
      </c>
      <c r="X216" s="77">
        <v>11151</v>
      </c>
      <c r="Y216" s="77">
        <v>11282</v>
      </c>
      <c r="Z216" s="77">
        <v>11175</v>
      </c>
      <c r="AA216" s="77">
        <v>11313</v>
      </c>
      <c r="AB216" s="77">
        <v>11377</v>
      </c>
      <c r="AD216" s="70" t="s">
        <v>290</v>
      </c>
      <c r="AE216" s="70" t="s">
        <v>582</v>
      </c>
      <c r="AF216" s="248">
        <f t="shared" si="42"/>
        <v>8.6118823980207537</v>
      </c>
      <c r="AG216" s="248">
        <f t="shared" si="33"/>
        <v>9.1844453879176609</v>
      </c>
      <c r="AH216" s="248">
        <f t="shared" si="34"/>
        <v>8.1225576206151615</v>
      </c>
      <c r="AI216" s="248">
        <f t="shared" si="35"/>
        <v>7.9340936264253639</v>
      </c>
      <c r="AJ216" s="248">
        <f t="shared" si="36"/>
        <v>7.3721237780463351</v>
      </c>
      <c r="AK216" s="248">
        <f t="shared" si="37"/>
        <v>7.6654179713277584</v>
      </c>
      <c r="AL216" s="248">
        <f t="shared" si="38"/>
        <v>7.4756930947290945</v>
      </c>
      <c r="AM216" s="248">
        <f t="shared" si="39"/>
        <v>7.6638466470176221</v>
      </c>
      <c r="AN216" s="248">
        <f t="shared" si="40"/>
        <v>8.0019491127985027</v>
      </c>
      <c r="AO216" s="248">
        <f t="shared" si="41"/>
        <v>8.1840617133304168</v>
      </c>
      <c r="AP216" s="248">
        <f t="shared" si="43"/>
        <v>7.9975836131613987</v>
      </c>
    </row>
    <row r="217" spans="1:42" x14ac:dyDescent="0.2">
      <c r="A217" s="70" t="s">
        <v>291</v>
      </c>
      <c r="B217" s="70" t="s">
        <v>583</v>
      </c>
      <c r="C217" s="77">
        <v>161.72587977585599</v>
      </c>
      <c r="D217" s="77">
        <v>180.94869101095401</v>
      </c>
      <c r="E217" s="77">
        <v>169.21430767477699</v>
      </c>
      <c r="F217" s="77">
        <v>146.40573978570399</v>
      </c>
      <c r="G217" s="77">
        <v>140.354315507916</v>
      </c>
      <c r="H217" s="77">
        <v>148.58976055815901</v>
      </c>
      <c r="I217" s="77">
        <v>159.65729953094001</v>
      </c>
      <c r="J217" s="77">
        <v>152.96077804966399</v>
      </c>
      <c r="K217" s="77">
        <v>166.07834510879499</v>
      </c>
      <c r="L217" s="77">
        <v>149.40098403148701</v>
      </c>
      <c r="M217" s="77">
        <v>146.396629221979</v>
      </c>
      <c r="N217" s="77"/>
      <c r="O217" s="70" t="s">
        <v>291</v>
      </c>
      <c r="P217" s="70" t="s">
        <v>583</v>
      </c>
      <c r="Q217" s="77">
        <v>29872</v>
      </c>
      <c r="R217" s="77">
        <v>29742</v>
      </c>
      <c r="S217" s="77">
        <v>29668</v>
      </c>
      <c r="T217" s="77">
        <v>29616</v>
      </c>
      <c r="U217" s="77">
        <v>29631</v>
      </c>
      <c r="V217" s="77">
        <v>29728</v>
      </c>
      <c r="W217" s="77">
        <v>30054</v>
      </c>
      <c r="X217" s="77">
        <v>30283</v>
      </c>
      <c r="Y217" s="77">
        <v>30538</v>
      </c>
      <c r="Z217" s="77">
        <v>30413</v>
      </c>
      <c r="AA217" s="77">
        <v>30419</v>
      </c>
      <c r="AB217" s="77">
        <v>30381</v>
      </c>
      <c r="AD217" s="70" t="s">
        <v>291</v>
      </c>
      <c r="AE217" s="70" t="s">
        <v>583</v>
      </c>
      <c r="AF217" s="248">
        <f t="shared" si="42"/>
        <v>5.4139622313824312</v>
      </c>
      <c r="AG217" s="248">
        <f t="shared" si="33"/>
        <v>6.0839449603575417</v>
      </c>
      <c r="AH217" s="248">
        <f t="shared" si="34"/>
        <v>5.7035967262632123</v>
      </c>
      <c r="AI217" s="248">
        <f t="shared" si="35"/>
        <v>4.9434677129154503</v>
      </c>
      <c r="AJ217" s="248">
        <f t="shared" si="36"/>
        <v>4.7367390742099831</v>
      </c>
      <c r="AK217" s="248">
        <f t="shared" si="37"/>
        <v>4.9983100295397946</v>
      </c>
      <c r="AL217" s="248">
        <f t="shared" si="38"/>
        <v>5.3123477583995475</v>
      </c>
      <c r="AM217" s="248">
        <f t="shared" si="39"/>
        <v>5.051044415997886</v>
      </c>
      <c r="AN217" s="248">
        <f t="shared" si="40"/>
        <v>5.4384159116115978</v>
      </c>
      <c r="AO217" s="248">
        <f t="shared" si="41"/>
        <v>4.9124053540093717</v>
      </c>
      <c r="AP217" s="248">
        <f t="shared" si="43"/>
        <v>4.8126706736572213</v>
      </c>
    </row>
    <row r="218" spans="1:42" x14ac:dyDescent="0.2">
      <c r="A218" s="70" t="s">
        <v>292</v>
      </c>
      <c r="B218" s="70" t="s">
        <v>584</v>
      </c>
      <c r="C218" s="77">
        <v>42.313153922732397</v>
      </c>
      <c r="D218" s="77">
        <v>47.969122854057098</v>
      </c>
      <c r="E218" s="77">
        <v>42.721903208786301</v>
      </c>
      <c r="F218" s="77">
        <v>40.501940630489898</v>
      </c>
      <c r="G218" s="77">
        <v>38.489938280515503</v>
      </c>
      <c r="H218" s="77">
        <v>37.897213083509698</v>
      </c>
      <c r="I218" s="77">
        <v>36.001206065410699</v>
      </c>
      <c r="J218" s="77">
        <v>35.961357302310503</v>
      </c>
      <c r="K218" s="77">
        <v>35.0255769691871</v>
      </c>
      <c r="L218" s="77">
        <v>33.093130638223499</v>
      </c>
      <c r="M218" s="77">
        <v>30.820519981423299</v>
      </c>
      <c r="N218" s="77"/>
      <c r="O218" s="70" t="s">
        <v>292</v>
      </c>
      <c r="P218" s="70" t="s">
        <v>584</v>
      </c>
      <c r="Q218" s="77">
        <v>10375</v>
      </c>
      <c r="R218" s="77">
        <v>10343</v>
      </c>
      <c r="S218" s="77">
        <v>10447</v>
      </c>
      <c r="T218" s="77">
        <v>10429</v>
      </c>
      <c r="U218" s="77">
        <v>10356</v>
      </c>
      <c r="V218" s="77">
        <v>10399</v>
      </c>
      <c r="W218" s="77">
        <v>10352</v>
      </c>
      <c r="X218" s="77">
        <v>10502</v>
      </c>
      <c r="Y218" s="77">
        <v>10665</v>
      </c>
      <c r="Z218" s="77">
        <v>10747</v>
      </c>
      <c r="AA218" s="77">
        <v>10737</v>
      </c>
      <c r="AB218" s="77">
        <v>10726</v>
      </c>
      <c r="AD218" s="70" t="s">
        <v>292</v>
      </c>
      <c r="AE218" s="70" t="s">
        <v>584</v>
      </c>
      <c r="AF218" s="248">
        <f t="shared" si="42"/>
        <v>4.0783762817091462</v>
      </c>
      <c r="AG218" s="248">
        <f t="shared" si="33"/>
        <v>4.6378345599977857</v>
      </c>
      <c r="AH218" s="248">
        <f t="shared" si="34"/>
        <v>4.089394391575218</v>
      </c>
      <c r="AI218" s="248">
        <f t="shared" si="35"/>
        <v>3.8835881321785304</v>
      </c>
      <c r="AJ218" s="248">
        <f t="shared" si="36"/>
        <v>3.7166800193622542</v>
      </c>
      <c r="AK218" s="248">
        <f t="shared" si="37"/>
        <v>3.6443132112231655</v>
      </c>
      <c r="AL218" s="248">
        <f t="shared" si="38"/>
        <v>3.4777053772614659</v>
      </c>
      <c r="AM218" s="248">
        <f t="shared" si="39"/>
        <v>3.4242389356608744</v>
      </c>
      <c r="AN218" s="248">
        <f t="shared" si="40"/>
        <v>3.2841609910161371</v>
      </c>
      <c r="AO218" s="248">
        <f t="shared" si="41"/>
        <v>3.079290093814413</v>
      </c>
      <c r="AP218" s="248">
        <f t="shared" si="43"/>
        <v>2.8704964125382602</v>
      </c>
    </row>
    <row r="219" spans="1:42" x14ac:dyDescent="0.2">
      <c r="A219" s="70" t="s">
        <v>293</v>
      </c>
      <c r="B219" s="70" t="s">
        <v>585</v>
      </c>
      <c r="C219" s="77">
        <v>168.98578125715699</v>
      </c>
      <c r="D219" s="77">
        <v>159.39034889253699</v>
      </c>
      <c r="E219" s="77">
        <v>155.64653576998899</v>
      </c>
      <c r="F219" s="77">
        <v>145.617780178923</v>
      </c>
      <c r="G219" s="77">
        <v>130.51453475738899</v>
      </c>
      <c r="H219" s="77">
        <v>129.64167099472101</v>
      </c>
      <c r="I219" s="77">
        <v>126.298010025198</v>
      </c>
      <c r="J219" s="77">
        <v>124.795310028093</v>
      </c>
      <c r="K219" s="77">
        <v>130.30679863049599</v>
      </c>
      <c r="L219" s="77">
        <v>130.10993632004099</v>
      </c>
      <c r="M219" s="77">
        <v>126.653089627452</v>
      </c>
      <c r="N219" s="77"/>
      <c r="O219" s="70" t="s">
        <v>293</v>
      </c>
      <c r="P219" s="70" t="s">
        <v>585</v>
      </c>
      <c r="Q219" s="77">
        <v>23099</v>
      </c>
      <c r="R219" s="77">
        <v>23029</v>
      </c>
      <c r="S219" s="77">
        <v>23034</v>
      </c>
      <c r="T219" s="77">
        <v>23108</v>
      </c>
      <c r="U219" s="77">
        <v>22979</v>
      </c>
      <c r="V219" s="77">
        <v>23176</v>
      </c>
      <c r="W219" s="77">
        <v>23269</v>
      </c>
      <c r="X219" s="77">
        <v>23562</v>
      </c>
      <c r="Y219" s="77">
        <v>23744</v>
      </c>
      <c r="Z219" s="77">
        <v>23613</v>
      </c>
      <c r="AA219" s="77">
        <v>23575</v>
      </c>
      <c r="AB219" s="77">
        <v>23588</v>
      </c>
      <c r="AD219" s="70" t="s">
        <v>293</v>
      </c>
      <c r="AE219" s="70" t="s">
        <v>585</v>
      </c>
      <c r="AF219" s="248">
        <f t="shared" si="42"/>
        <v>7.3157184837939733</v>
      </c>
      <c r="AG219" s="248">
        <f t="shared" si="33"/>
        <v>6.9212883274365797</v>
      </c>
      <c r="AH219" s="248">
        <f t="shared" si="34"/>
        <v>6.7572517048705825</v>
      </c>
      <c r="AI219" s="248">
        <f t="shared" si="35"/>
        <v>6.3016176293458104</v>
      </c>
      <c r="AJ219" s="248">
        <f t="shared" si="36"/>
        <v>5.6797308306448926</v>
      </c>
      <c r="AK219" s="248">
        <f t="shared" si="37"/>
        <v>5.5937897391577929</v>
      </c>
      <c r="AL219" s="248">
        <f t="shared" si="38"/>
        <v>5.4277369042587988</v>
      </c>
      <c r="AM219" s="248">
        <f t="shared" si="39"/>
        <v>5.2964650720691369</v>
      </c>
      <c r="AN219" s="248">
        <f t="shared" si="40"/>
        <v>5.4879884867964952</v>
      </c>
      <c r="AO219" s="248">
        <f t="shared" si="41"/>
        <v>5.5100976716233001</v>
      </c>
      <c r="AP219" s="248">
        <f t="shared" si="43"/>
        <v>5.3723473861061297</v>
      </c>
    </row>
    <row r="220" spans="1:42" x14ac:dyDescent="0.2">
      <c r="A220" s="70" t="s">
        <v>294</v>
      </c>
      <c r="B220" s="70" t="s">
        <v>586</v>
      </c>
      <c r="C220" s="77">
        <v>27.112233097225701</v>
      </c>
      <c r="D220" s="77">
        <v>23.630760165612301</v>
      </c>
      <c r="E220" s="77">
        <v>24.034935945017001</v>
      </c>
      <c r="F220" s="77">
        <v>23.2115284853442</v>
      </c>
      <c r="G220" s="77">
        <v>21.1814305173143</v>
      </c>
      <c r="H220" s="77">
        <v>19.965983407522799</v>
      </c>
      <c r="I220" s="77">
        <v>19.798243897056601</v>
      </c>
      <c r="J220" s="77">
        <v>20.4839804984042</v>
      </c>
      <c r="K220" s="77">
        <v>20.172605870743599</v>
      </c>
      <c r="L220" s="77">
        <v>19.580921299875801</v>
      </c>
      <c r="M220" s="77">
        <v>18.4427732154595</v>
      </c>
      <c r="N220" s="77"/>
      <c r="O220" s="70" t="s">
        <v>294</v>
      </c>
      <c r="P220" s="70" t="s">
        <v>586</v>
      </c>
      <c r="Q220" s="77">
        <v>4622</v>
      </c>
      <c r="R220" s="77">
        <v>4567</v>
      </c>
      <c r="S220" s="77">
        <v>4445</v>
      </c>
      <c r="T220" s="77">
        <v>4412</v>
      </c>
      <c r="U220" s="77">
        <v>4392</v>
      </c>
      <c r="V220" s="77">
        <v>4411</v>
      </c>
      <c r="W220" s="77">
        <v>4434</v>
      </c>
      <c r="X220" s="77">
        <v>4472</v>
      </c>
      <c r="Y220" s="77">
        <v>4429</v>
      </c>
      <c r="Z220" s="77">
        <v>4431</v>
      </c>
      <c r="AA220" s="77">
        <v>4429</v>
      </c>
      <c r="AB220" s="77">
        <v>4393</v>
      </c>
      <c r="AD220" s="70" t="s">
        <v>294</v>
      </c>
      <c r="AE220" s="70" t="s">
        <v>586</v>
      </c>
      <c r="AF220" s="248">
        <f t="shared" si="42"/>
        <v>5.8659093676386194</v>
      </c>
      <c r="AG220" s="248">
        <f t="shared" si="33"/>
        <v>5.1742413325185685</v>
      </c>
      <c r="AH220" s="248">
        <f t="shared" si="34"/>
        <v>5.4071846895426328</v>
      </c>
      <c r="AI220" s="248">
        <f t="shared" si="35"/>
        <v>5.2609992033871711</v>
      </c>
      <c r="AJ220" s="248">
        <f t="shared" si="36"/>
        <v>4.822730081355715</v>
      </c>
      <c r="AK220" s="248">
        <f t="shared" si="37"/>
        <v>4.5264074830022212</v>
      </c>
      <c r="AL220" s="248">
        <f t="shared" si="38"/>
        <v>4.4650978568012176</v>
      </c>
      <c r="AM220" s="248">
        <f t="shared" si="39"/>
        <v>4.5804965336324246</v>
      </c>
      <c r="AN220" s="248">
        <f t="shared" si="40"/>
        <v>4.5546637775442758</v>
      </c>
      <c r="AO220" s="248">
        <f t="shared" si="41"/>
        <v>4.419074994329903</v>
      </c>
      <c r="AP220" s="248">
        <f t="shared" si="43"/>
        <v>4.1640942008262583</v>
      </c>
    </row>
    <row r="221" spans="1:42" x14ac:dyDescent="0.2">
      <c r="A221" s="70" t="s">
        <v>295</v>
      </c>
      <c r="B221" s="70" t="s">
        <v>587</v>
      </c>
      <c r="C221" s="77">
        <v>61.878777249658299</v>
      </c>
      <c r="D221" s="77">
        <v>60.303723128031201</v>
      </c>
      <c r="E221" s="77">
        <v>57.629165688917602</v>
      </c>
      <c r="F221" s="77">
        <v>51.8212765733278</v>
      </c>
      <c r="G221" s="77">
        <v>46.601548810764498</v>
      </c>
      <c r="H221" s="77">
        <v>46.131242527152899</v>
      </c>
      <c r="I221" s="77">
        <v>44.343919622419499</v>
      </c>
      <c r="J221" s="77">
        <v>47.892384464910499</v>
      </c>
      <c r="K221" s="77">
        <v>33.720211757596203</v>
      </c>
      <c r="L221" s="77">
        <v>32.555972298337899</v>
      </c>
      <c r="M221" s="77">
        <v>30.707128203689599</v>
      </c>
      <c r="N221" s="77"/>
      <c r="O221" s="70" t="s">
        <v>295</v>
      </c>
      <c r="P221" s="70" t="s">
        <v>587</v>
      </c>
      <c r="Q221" s="77">
        <v>10062</v>
      </c>
      <c r="R221" s="77">
        <v>9980</v>
      </c>
      <c r="S221" s="77">
        <v>9949</v>
      </c>
      <c r="T221" s="77">
        <v>9871</v>
      </c>
      <c r="U221" s="77">
        <v>9890</v>
      </c>
      <c r="V221" s="77">
        <v>9834</v>
      </c>
      <c r="W221" s="77">
        <v>9918</v>
      </c>
      <c r="X221" s="77">
        <v>9985</v>
      </c>
      <c r="Y221" s="77">
        <v>10059</v>
      </c>
      <c r="Z221" s="77">
        <v>10037</v>
      </c>
      <c r="AA221" s="77">
        <v>10088</v>
      </c>
      <c r="AB221" s="77">
        <v>10106</v>
      </c>
      <c r="AD221" s="70" t="s">
        <v>295</v>
      </c>
      <c r="AE221" s="70" t="s">
        <v>587</v>
      </c>
      <c r="AF221" s="248">
        <f t="shared" si="42"/>
        <v>6.149749279433343</v>
      </c>
      <c r="AG221" s="248">
        <f t="shared" si="33"/>
        <v>6.0424572272576356</v>
      </c>
      <c r="AH221" s="248">
        <f t="shared" si="34"/>
        <v>5.792458105228425</v>
      </c>
      <c r="AI221" s="248">
        <f t="shared" si="35"/>
        <v>5.2498507317726473</v>
      </c>
      <c r="AJ221" s="248">
        <f t="shared" si="36"/>
        <v>4.7119867351632454</v>
      </c>
      <c r="AK221" s="248">
        <f t="shared" si="37"/>
        <v>4.6909947658280355</v>
      </c>
      <c r="AL221" s="248">
        <f t="shared" si="38"/>
        <v>4.4710546100443134</v>
      </c>
      <c r="AM221" s="248">
        <f t="shared" si="39"/>
        <v>4.796433096135253</v>
      </c>
      <c r="AN221" s="248">
        <f t="shared" si="40"/>
        <v>3.3522429423994637</v>
      </c>
      <c r="AO221" s="248">
        <f t="shared" si="41"/>
        <v>3.2435959249116171</v>
      </c>
      <c r="AP221" s="248">
        <f t="shared" si="43"/>
        <v>3.0439262692</v>
      </c>
    </row>
    <row r="222" spans="1:42" x14ac:dyDescent="0.2">
      <c r="A222" s="70" t="s">
        <v>296</v>
      </c>
      <c r="B222" s="70" t="s">
        <v>588</v>
      </c>
      <c r="C222" s="77">
        <v>38.747502324803897</v>
      </c>
      <c r="D222" s="77">
        <v>37.215952169576198</v>
      </c>
      <c r="E222" s="77">
        <v>38.9061787009014</v>
      </c>
      <c r="F222" s="77">
        <v>37.235598724527399</v>
      </c>
      <c r="G222" s="77">
        <v>34.188168981838103</v>
      </c>
      <c r="H222" s="77">
        <v>34.519932757247403</v>
      </c>
      <c r="I222" s="77">
        <v>33.219168446038097</v>
      </c>
      <c r="J222" s="77">
        <v>33.918665214325003</v>
      </c>
      <c r="K222" s="77">
        <v>33.626605703168899</v>
      </c>
      <c r="L222" s="77">
        <v>34.491451898812002</v>
      </c>
      <c r="M222" s="77">
        <v>32.311964277540397</v>
      </c>
      <c r="N222" s="77"/>
      <c r="O222" s="70" t="s">
        <v>296</v>
      </c>
      <c r="P222" s="70" t="s">
        <v>588</v>
      </c>
      <c r="Q222" s="77">
        <v>8170</v>
      </c>
      <c r="R222" s="77">
        <v>8116</v>
      </c>
      <c r="S222" s="77">
        <v>8089</v>
      </c>
      <c r="T222" s="77">
        <v>8086</v>
      </c>
      <c r="U222" s="77">
        <v>8030</v>
      </c>
      <c r="V222" s="77">
        <v>8175</v>
      </c>
      <c r="W222" s="77">
        <v>8269</v>
      </c>
      <c r="X222" s="77">
        <v>8343</v>
      </c>
      <c r="Y222" s="77">
        <v>8432</v>
      </c>
      <c r="Z222" s="77">
        <v>8603</v>
      </c>
      <c r="AA222" s="77">
        <v>8667</v>
      </c>
      <c r="AB222" s="77">
        <v>8675</v>
      </c>
      <c r="AD222" s="70" t="s">
        <v>296</v>
      </c>
      <c r="AE222" s="70" t="s">
        <v>588</v>
      </c>
      <c r="AF222" s="248">
        <f t="shared" si="42"/>
        <v>4.7426563433052511</v>
      </c>
      <c r="AG222" s="248">
        <f t="shared" si="33"/>
        <v>4.5855042101498524</v>
      </c>
      <c r="AH222" s="248">
        <f t="shared" si="34"/>
        <v>4.8097637162691802</v>
      </c>
      <c r="AI222" s="248">
        <f t="shared" si="35"/>
        <v>4.6049466639286916</v>
      </c>
      <c r="AJ222" s="248">
        <f t="shared" si="36"/>
        <v>4.2575552903907976</v>
      </c>
      <c r="AK222" s="248">
        <f t="shared" si="37"/>
        <v>4.2226217440057994</v>
      </c>
      <c r="AL222" s="248">
        <f t="shared" si="38"/>
        <v>4.0173138766523282</v>
      </c>
      <c r="AM222" s="248">
        <f t="shared" si="39"/>
        <v>4.065523818090016</v>
      </c>
      <c r="AN222" s="248">
        <f t="shared" si="40"/>
        <v>3.9879750596737309</v>
      </c>
      <c r="AO222" s="248">
        <f t="shared" si="41"/>
        <v>4.0092353712439852</v>
      </c>
      <c r="AP222" s="248">
        <f t="shared" si="43"/>
        <v>3.7281601797092878</v>
      </c>
    </row>
    <row r="223" spans="1:42" x14ac:dyDescent="0.2">
      <c r="A223" s="70" t="s">
        <v>297</v>
      </c>
      <c r="B223" s="70" t="s">
        <v>589</v>
      </c>
      <c r="C223" s="77">
        <v>53.400237570952399</v>
      </c>
      <c r="D223" s="77">
        <v>48.875898613373998</v>
      </c>
      <c r="E223" s="77">
        <v>49.824324666119097</v>
      </c>
      <c r="F223" s="77">
        <v>49.5183350911201</v>
      </c>
      <c r="G223" s="77">
        <v>46.976185257116001</v>
      </c>
      <c r="H223" s="77">
        <v>46.5717465041213</v>
      </c>
      <c r="I223" s="77">
        <v>46.044742510926199</v>
      </c>
      <c r="J223" s="77">
        <v>46.855303307881499</v>
      </c>
      <c r="K223" s="77">
        <v>45.925639027422299</v>
      </c>
      <c r="L223" s="77">
        <v>45.981432736441199</v>
      </c>
      <c r="M223" s="77">
        <v>45.127863513957401</v>
      </c>
      <c r="N223" s="77"/>
      <c r="O223" s="70" t="s">
        <v>297</v>
      </c>
      <c r="P223" s="70" t="s">
        <v>589</v>
      </c>
      <c r="Q223" s="77">
        <v>15014</v>
      </c>
      <c r="R223" s="77">
        <v>15127</v>
      </c>
      <c r="S223" s="77">
        <v>15175</v>
      </c>
      <c r="T223" s="77">
        <v>15224</v>
      </c>
      <c r="U223" s="77">
        <v>15346</v>
      </c>
      <c r="V223" s="77">
        <v>15524</v>
      </c>
      <c r="W223" s="77">
        <v>15596</v>
      </c>
      <c r="X223" s="77">
        <v>15645</v>
      </c>
      <c r="Y223" s="77">
        <v>15843</v>
      </c>
      <c r="Z223" s="77">
        <v>15998</v>
      </c>
      <c r="AA223" s="77">
        <v>16186</v>
      </c>
      <c r="AB223" s="77">
        <v>16346</v>
      </c>
      <c r="AD223" s="70" t="s">
        <v>297</v>
      </c>
      <c r="AE223" s="70" t="s">
        <v>589</v>
      </c>
      <c r="AF223" s="248">
        <f t="shared" si="42"/>
        <v>3.5566962548922603</v>
      </c>
      <c r="AG223" s="248">
        <f t="shared" si="33"/>
        <v>3.2310371265534474</v>
      </c>
      <c r="AH223" s="248">
        <f t="shared" si="34"/>
        <v>3.2833162877178976</v>
      </c>
      <c r="AI223" s="248">
        <f t="shared" si="35"/>
        <v>3.2526494410877627</v>
      </c>
      <c r="AJ223" s="248">
        <f t="shared" si="36"/>
        <v>3.06113549179695</v>
      </c>
      <c r="AK223" s="248">
        <f t="shared" si="37"/>
        <v>2.9999836707112406</v>
      </c>
      <c r="AL223" s="248">
        <f t="shared" si="38"/>
        <v>2.9523430694361501</v>
      </c>
      <c r="AM223" s="248">
        <f t="shared" si="39"/>
        <v>2.9949059321113136</v>
      </c>
      <c r="AN223" s="248">
        <f t="shared" si="40"/>
        <v>2.8987968836345579</v>
      </c>
      <c r="AO223" s="248">
        <f t="shared" si="41"/>
        <v>2.874198820880185</v>
      </c>
      <c r="AP223" s="248">
        <f t="shared" si="43"/>
        <v>2.7880800391670211</v>
      </c>
    </row>
    <row r="224" spans="1:42" x14ac:dyDescent="0.2">
      <c r="A224" s="70" t="s">
        <v>298</v>
      </c>
      <c r="B224" s="70" t="s">
        <v>590</v>
      </c>
      <c r="C224" s="77">
        <v>24.344958771231099</v>
      </c>
      <c r="D224" s="77">
        <v>24.365964934338699</v>
      </c>
      <c r="E224" s="77">
        <v>25.059922987487699</v>
      </c>
      <c r="F224" s="77">
        <v>22.123184493058702</v>
      </c>
      <c r="G224" s="77">
        <v>22.576339620701201</v>
      </c>
      <c r="H224" s="77">
        <v>19.978999424060301</v>
      </c>
      <c r="I224" s="77">
        <v>19.378055355603902</v>
      </c>
      <c r="J224" s="77">
        <v>20.105018417900201</v>
      </c>
      <c r="K224" s="77">
        <v>20.117900760677099</v>
      </c>
      <c r="L224" s="77">
        <v>19.548828839622502</v>
      </c>
      <c r="M224" s="77">
        <v>18.837596649813801</v>
      </c>
      <c r="N224" s="77"/>
      <c r="O224" s="70" t="s">
        <v>298</v>
      </c>
      <c r="P224" s="70" t="s">
        <v>590</v>
      </c>
      <c r="Q224" s="77">
        <v>5749</v>
      </c>
      <c r="R224" s="77">
        <v>5730</v>
      </c>
      <c r="S224" s="77">
        <v>5723</v>
      </c>
      <c r="T224" s="77">
        <v>5725</v>
      </c>
      <c r="U224" s="77">
        <v>5630</v>
      </c>
      <c r="V224" s="77">
        <v>5608</v>
      </c>
      <c r="W224" s="77">
        <v>5719</v>
      </c>
      <c r="X224" s="77">
        <v>5803</v>
      </c>
      <c r="Y224" s="77">
        <v>5795</v>
      </c>
      <c r="Z224" s="77">
        <v>5796</v>
      </c>
      <c r="AA224" s="77">
        <v>5795</v>
      </c>
      <c r="AB224" s="77">
        <v>5690</v>
      </c>
      <c r="AD224" s="70" t="s">
        <v>298</v>
      </c>
      <c r="AE224" s="70" t="s">
        <v>590</v>
      </c>
      <c r="AF224" s="248">
        <f t="shared" si="42"/>
        <v>4.2346423327937206</v>
      </c>
      <c r="AG224" s="248">
        <f t="shared" si="33"/>
        <v>4.2523499012807502</v>
      </c>
      <c r="AH224" s="248">
        <f t="shared" si="34"/>
        <v>4.3788088393303681</v>
      </c>
      <c r="AI224" s="248">
        <f t="shared" si="35"/>
        <v>3.8643117018443149</v>
      </c>
      <c r="AJ224" s="248">
        <f t="shared" si="36"/>
        <v>4.0100070374247245</v>
      </c>
      <c r="AK224" s="248">
        <f t="shared" si="37"/>
        <v>3.5625890556455602</v>
      </c>
      <c r="AL224" s="248">
        <f t="shared" si="38"/>
        <v>3.3883642866941601</v>
      </c>
      <c r="AM224" s="248">
        <f t="shared" si="39"/>
        <v>3.464590456298501</v>
      </c>
      <c r="AN224" s="248">
        <f t="shared" si="40"/>
        <v>3.4715963348881962</v>
      </c>
      <c r="AO224" s="248">
        <f t="shared" si="41"/>
        <v>3.372813809458679</v>
      </c>
      <c r="AP224" s="248">
        <f t="shared" si="43"/>
        <v>3.2506637877159275</v>
      </c>
    </row>
    <row r="225" spans="1:42" x14ac:dyDescent="0.2">
      <c r="A225" s="70" t="s">
        <v>299</v>
      </c>
      <c r="B225" s="70" t="s">
        <v>591</v>
      </c>
      <c r="C225" s="77">
        <v>1145.18066669307</v>
      </c>
      <c r="D225" s="77">
        <v>824.172071911795</v>
      </c>
      <c r="E225" s="77">
        <v>1063.7971442666501</v>
      </c>
      <c r="F225" s="77">
        <v>944.98232351977799</v>
      </c>
      <c r="G225" s="77">
        <v>901.42616962433101</v>
      </c>
      <c r="H225" s="77">
        <v>864.37971914470302</v>
      </c>
      <c r="I225" s="77">
        <v>676.03537567527997</v>
      </c>
      <c r="J225" s="77">
        <v>600.82313943163297</v>
      </c>
      <c r="K225" s="77">
        <v>592.08909977826795</v>
      </c>
      <c r="L225" s="77">
        <v>614.51605004614703</v>
      </c>
      <c r="M225" s="77">
        <v>610.60924414471197</v>
      </c>
      <c r="N225" s="77"/>
      <c r="O225" s="70" t="s">
        <v>299</v>
      </c>
      <c r="P225" s="70" t="s">
        <v>591</v>
      </c>
      <c r="Q225" s="77">
        <v>134684</v>
      </c>
      <c r="R225" s="77">
        <v>135936</v>
      </c>
      <c r="S225" s="77">
        <v>137207</v>
      </c>
      <c r="T225" s="77">
        <v>138709</v>
      </c>
      <c r="U225" s="77">
        <v>140499</v>
      </c>
      <c r="V225" s="77">
        <v>142131</v>
      </c>
      <c r="W225" s="77">
        <v>143702</v>
      </c>
      <c r="X225" s="77">
        <v>145218</v>
      </c>
      <c r="Y225" s="77">
        <v>147420</v>
      </c>
      <c r="Z225" s="77">
        <v>150134</v>
      </c>
      <c r="AA225" s="77">
        <v>152078</v>
      </c>
      <c r="AB225" s="77">
        <v>154049</v>
      </c>
      <c r="AD225" s="70" t="s">
        <v>299</v>
      </c>
      <c r="AE225" s="70" t="s">
        <v>591</v>
      </c>
      <c r="AF225" s="248">
        <f t="shared" si="42"/>
        <v>8.502722422062531</v>
      </c>
      <c r="AG225" s="248">
        <f t="shared" si="33"/>
        <v>6.0629419131929358</v>
      </c>
      <c r="AH225" s="248">
        <f t="shared" si="34"/>
        <v>7.753227927632337</v>
      </c>
      <c r="AI225" s="248">
        <f t="shared" si="35"/>
        <v>6.8126965338930994</v>
      </c>
      <c r="AJ225" s="248">
        <f t="shared" si="36"/>
        <v>6.4158902883602806</v>
      </c>
      <c r="AK225" s="248">
        <f t="shared" si="37"/>
        <v>6.0815706576658366</v>
      </c>
      <c r="AL225" s="248">
        <f t="shared" si="38"/>
        <v>4.7044256563950393</v>
      </c>
      <c r="AM225" s="248">
        <f t="shared" si="39"/>
        <v>4.1373875100306634</v>
      </c>
      <c r="AN225" s="248">
        <f t="shared" si="40"/>
        <v>4.0163417431709938</v>
      </c>
      <c r="AO225" s="248">
        <f t="shared" si="41"/>
        <v>4.0931171489878846</v>
      </c>
      <c r="AP225" s="248">
        <f t="shared" si="43"/>
        <v>4.0151056967129497</v>
      </c>
    </row>
    <row r="226" spans="1:42" x14ac:dyDescent="0.2">
      <c r="A226" s="70" t="s">
        <v>300</v>
      </c>
      <c r="B226" s="70" t="s">
        <v>592</v>
      </c>
      <c r="C226" s="77">
        <v>124.428355912821</v>
      </c>
      <c r="D226" s="77">
        <v>120.90408827188</v>
      </c>
      <c r="E226" s="77">
        <v>122.675553176653</v>
      </c>
      <c r="F226" s="77">
        <v>120.503923636324</v>
      </c>
      <c r="G226" s="77">
        <v>116.263081263009</v>
      </c>
      <c r="H226" s="77">
        <v>111.528718745448</v>
      </c>
      <c r="I226" s="77">
        <v>108.234867514608</v>
      </c>
      <c r="J226" s="77">
        <v>110.936460856658</v>
      </c>
      <c r="K226" s="77">
        <v>106.52891861305901</v>
      </c>
      <c r="L226" s="77">
        <v>108.47356943480899</v>
      </c>
      <c r="M226" s="77">
        <v>101.985393364649</v>
      </c>
      <c r="N226" s="77"/>
      <c r="O226" s="70" t="s">
        <v>300</v>
      </c>
      <c r="P226" s="70" t="s">
        <v>592</v>
      </c>
      <c r="Q226" s="77">
        <v>21365</v>
      </c>
      <c r="R226" s="77">
        <v>21499</v>
      </c>
      <c r="S226" s="77">
        <v>21535</v>
      </c>
      <c r="T226" s="77">
        <v>21568</v>
      </c>
      <c r="U226" s="77">
        <v>21596</v>
      </c>
      <c r="V226" s="77">
        <v>21769</v>
      </c>
      <c r="W226" s="77">
        <v>21925</v>
      </c>
      <c r="X226" s="77">
        <v>22109</v>
      </c>
      <c r="Y226" s="77">
        <v>22353</v>
      </c>
      <c r="Z226" s="77">
        <v>22631</v>
      </c>
      <c r="AA226" s="77">
        <v>22816</v>
      </c>
      <c r="AB226" s="77">
        <v>22894</v>
      </c>
      <c r="AD226" s="70" t="s">
        <v>300</v>
      </c>
      <c r="AE226" s="70" t="s">
        <v>592</v>
      </c>
      <c r="AF226" s="248">
        <f t="shared" si="42"/>
        <v>5.8239342809651768</v>
      </c>
      <c r="AG226" s="248">
        <f t="shared" si="33"/>
        <v>5.623707533926229</v>
      </c>
      <c r="AH226" s="248">
        <f t="shared" si="34"/>
        <v>5.6965662027700485</v>
      </c>
      <c r="AI226" s="248">
        <f t="shared" si="35"/>
        <v>5.5871626315061205</v>
      </c>
      <c r="AJ226" s="248">
        <f t="shared" si="36"/>
        <v>5.3835470116229391</v>
      </c>
      <c r="AK226" s="248">
        <f t="shared" si="37"/>
        <v>5.1232816732715332</v>
      </c>
      <c r="AL226" s="248">
        <f t="shared" si="38"/>
        <v>4.9365960097882775</v>
      </c>
      <c r="AM226" s="248">
        <f t="shared" si="39"/>
        <v>5.0177059503667287</v>
      </c>
      <c r="AN226" s="248">
        <f t="shared" si="40"/>
        <v>4.7657548701766661</v>
      </c>
      <c r="AO226" s="248">
        <f t="shared" si="41"/>
        <v>4.7931407995585253</v>
      </c>
      <c r="AP226" s="248">
        <f t="shared" si="43"/>
        <v>4.4699067919288655</v>
      </c>
    </row>
    <row r="227" spans="1:42" x14ac:dyDescent="0.2">
      <c r="A227" s="70" t="s">
        <v>301</v>
      </c>
      <c r="B227" s="70" t="s">
        <v>593</v>
      </c>
      <c r="C227" s="77">
        <v>57.798513781817398</v>
      </c>
      <c r="D227" s="77">
        <v>53.795437849953103</v>
      </c>
      <c r="E227" s="77">
        <v>55.377097846907098</v>
      </c>
      <c r="F227" s="77">
        <v>53.319668519433002</v>
      </c>
      <c r="G227" s="77">
        <v>49.482733301219703</v>
      </c>
      <c r="H227" s="77">
        <v>48.4720183683973</v>
      </c>
      <c r="I227" s="77">
        <v>45.940897568567102</v>
      </c>
      <c r="J227" s="77">
        <v>47.157646272882701</v>
      </c>
      <c r="K227" s="77">
        <v>45.720582416464801</v>
      </c>
      <c r="L227" s="77">
        <v>46.298435902099797</v>
      </c>
      <c r="M227" s="77">
        <v>42.7683588659119</v>
      </c>
      <c r="N227" s="77"/>
      <c r="O227" s="70" t="s">
        <v>301</v>
      </c>
      <c r="P227" s="70" t="s">
        <v>593</v>
      </c>
      <c r="Q227" s="77">
        <v>12267</v>
      </c>
      <c r="R227" s="77">
        <v>12249</v>
      </c>
      <c r="S227" s="77">
        <v>12443</v>
      </c>
      <c r="T227" s="77">
        <v>12553</v>
      </c>
      <c r="U227" s="77">
        <v>12634</v>
      </c>
      <c r="V227" s="77">
        <v>12872</v>
      </c>
      <c r="W227" s="77">
        <v>13133</v>
      </c>
      <c r="X227" s="77">
        <v>13286</v>
      </c>
      <c r="Y227" s="77">
        <v>13445</v>
      </c>
      <c r="Z227" s="77">
        <v>13415</v>
      </c>
      <c r="AA227" s="77">
        <v>13464</v>
      </c>
      <c r="AB227" s="77">
        <v>13391</v>
      </c>
      <c r="AD227" s="70" t="s">
        <v>301</v>
      </c>
      <c r="AE227" s="70" t="s">
        <v>593</v>
      </c>
      <c r="AF227" s="248">
        <f t="shared" si="42"/>
        <v>4.7117073271229639</v>
      </c>
      <c r="AG227" s="248">
        <f t="shared" si="33"/>
        <v>4.3918228304313089</v>
      </c>
      <c r="AH227" s="248">
        <f t="shared" si="34"/>
        <v>4.4504619341723943</v>
      </c>
      <c r="AI227" s="248">
        <f t="shared" si="35"/>
        <v>4.2475638109960165</v>
      </c>
      <c r="AJ227" s="248">
        <f t="shared" si="36"/>
        <v>3.9166323651432409</v>
      </c>
      <c r="AK227" s="248">
        <f t="shared" si="37"/>
        <v>3.7656944040084914</v>
      </c>
      <c r="AL227" s="248">
        <f t="shared" si="38"/>
        <v>3.4981266708723906</v>
      </c>
      <c r="AM227" s="248">
        <f t="shared" si="39"/>
        <v>3.5494239254013777</v>
      </c>
      <c r="AN227" s="248">
        <f t="shared" si="40"/>
        <v>3.4005639580858906</v>
      </c>
      <c r="AO227" s="248">
        <f t="shared" si="41"/>
        <v>3.4512438242340511</v>
      </c>
      <c r="AP227" s="248">
        <f t="shared" si="43"/>
        <v>3.1764972419720663</v>
      </c>
    </row>
    <row r="228" spans="1:42" x14ac:dyDescent="0.2">
      <c r="A228" s="70" t="s">
        <v>302</v>
      </c>
      <c r="B228" s="70" t="s">
        <v>594</v>
      </c>
      <c r="C228" s="77">
        <v>765.17338725248806</v>
      </c>
      <c r="D228" s="77">
        <v>616.662825526696</v>
      </c>
      <c r="E228" s="77">
        <v>723.41867432356401</v>
      </c>
      <c r="F228" s="77">
        <v>402.91759572605599</v>
      </c>
      <c r="G228" s="77">
        <v>419.26473967834602</v>
      </c>
      <c r="H228" s="77">
        <v>399.16648927022101</v>
      </c>
      <c r="I228" s="77">
        <v>425.20990479333199</v>
      </c>
      <c r="J228" s="77">
        <v>402.50929722424399</v>
      </c>
      <c r="K228" s="77">
        <v>428.25973007852201</v>
      </c>
      <c r="L228" s="77">
        <v>412.37047435404401</v>
      </c>
      <c r="M228" s="77">
        <v>362.04803777061198</v>
      </c>
      <c r="N228" s="77"/>
      <c r="O228" s="70" t="s">
        <v>302</v>
      </c>
      <c r="P228" s="70" t="s">
        <v>594</v>
      </c>
      <c r="Q228" s="77">
        <v>24740</v>
      </c>
      <c r="R228" s="77">
        <v>24847</v>
      </c>
      <c r="S228" s="77">
        <v>24905</v>
      </c>
      <c r="T228" s="77">
        <v>24807</v>
      </c>
      <c r="U228" s="77">
        <v>24854</v>
      </c>
      <c r="V228" s="77">
        <v>25237</v>
      </c>
      <c r="W228" s="77">
        <v>25376</v>
      </c>
      <c r="X228" s="77">
        <v>25557</v>
      </c>
      <c r="Y228" s="77">
        <v>25950</v>
      </c>
      <c r="Z228" s="77">
        <v>26116</v>
      </c>
      <c r="AA228" s="77">
        <v>26268</v>
      </c>
      <c r="AB228" s="77">
        <v>26214</v>
      </c>
      <c r="AD228" s="70" t="s">
        <v>302</v>
      </c>
      <c r="AE228" s="70" t="s">
        <v>594</v>
      </c>
      <c r="AF228" s="248">
        <f t="shared" si="42"/>
        <v>30.928592855799842</v>
      </c>
      <c r="AG228" s="248">
        <f t="shared" si="33"/>
        <v>24.818401639099129</v>
      </c>
      <c r="AH228" s="248">
        <f t="shared" si="34"/>
        <v>29.047126051939934</v>
      </c>
      <c r="AI228" s="248">
        <f t="shared" si="35"/>
        <v>16.242092785345104</v>
      </c>
      <c r="AJ228" s="248">
        <f t="shared" si="36"/>
        <v>16.869105161275691</v>
      </c>
      <c r="AK228" s="248">
        <f t="shared" si="37"/>
        <v>15.816717092769387</v>
      </c>
      <c r="AL228" s="248">
        <f t="shared" si="38"/>
        <v>16.75638023302853</v>
      </c>
      <c r="AM228" s="248">
        <f t="shared" si="39"/>
        <v>15.749473616787729</v>
      </c>
      <c r="AN228" s="248">
        <f t="shared" si="40"/>
        <v>16.503265128266744</v>
      </c>
      <c r="AO228" s="248">
        <f t="shared" si="41"/>
        <v>15.789955366596876</v>
      </c>
      <c r="AP228" s="248">
        <f t="shared" si="43"/>
        <v>13.782855100145118</v>
      </c>
    </row>
    <row r="229" spans="1:42" x14ac:dyDescent="0.2">
      <c r="A229" s="70" t="s">
        <v>303</v>
      </c>
      <c r="B229" s="70" t="s">
        <v>595</v>
      </c>
      <c r="C229" s="77">
        <v>54.3443369332225</v>
      </c>
      <c r="D229" s="77">
        <v>52.053143068709403</v>
      </c>
      <c r="E229" s="77">
        <v>56.182253006372498</v>
      </c>
      <c r="F229" s="77">
        <v>53.864312089977602</v>
      </c>
      <c r="G229" s="77">
        <v>47.744238192813</v>
      </c>
      <c r="H229" s="77">
        <v>45.671962944236903</v>
      </c>
      <c r="I229" s="77">
        <v>44.160696042713099</v>
      </c>
      <c r="J229" s="77">
        <v>48.031811499857902</v>
      </c>
      <c r="K229" s="77">
        <v>44.0046318347541</v>
      </c>
      <c r="L229" s="77">
        <v>43.542783890063497</v>
      </c>
      <c r="M229" s="77">
        <v>42.355673922800399</v>
      </c>
      <c r="N229" s="77"/>
      <c r="O229" s="70" t="s">
        <v>303</v>
      </c>
      <c r="P229" s="70" t="s">
        <v>595</v>
      </c>
      <c r="Q229" s="77">
        <v>13301</v>
      </c>
      <c r="R229" s="77">
        <v>13302</v>
      </c>
      <c r="S229" s="77">
        <v>13285</v>
      </c>
      <c r="T229" s="77">
        <v>13302</v>
      </c>
      <c r="U229" s="77">
        <v>13353</v>
      </c>
      <c r="V229" s="77">
        <v>13493</v>
      </c>
      <c r="W229" s="77">
        <v>13631</v>
      </c>
      <c r="X229" s="77">
        <v>13858</v>
      </c>
      <c r="Y229" s="77">
        <v>13903</v>
      </c>
      <c r="Z229" s="77">
        <v>13934</v>
      </c>
      <c r="AA229" s="77">
        <v>14138</v>
      </c>
      <c r="AB229" s="77">
        <v>14087</v>
      </c>
      <c r="AD229" s="70" t="s">
        <v>303</v>
      </c>
      <c r="AE229" s="70" t="s">
        <v>595</v>
      </c>
      <c r="AF229" s="248">
        <f t="shared" si="42"/>
        <v>4.0857331729360569</v>
      </c>
      <c r="AG229" s="248">
        <f t="shared" si="33"/>
        <v>3.9131817071650432</v>
      </c>
      <c r="AH229" s="248">
        <f t="shared" si="34"/>
        <v>4.2289990972053069</v>
      </c>
      <c r="AI229" s="248">
        <f t="shared" si="35"/>
        <v>4.0493393542307627</v>
      </c>
      <c r="AJ229" s="248">
        <f t="shared" si="36"/>
        <v>3.575543937153673</v>
      </c>
      <c r="AK229" s="248">
        <f t="shared" si="37"/>
        <v>3.3848634806371383</v>
      </c>
      <c r="AL229" s="248">
        <f t="shared" si="38"/>
        <v>3.239725335097432</v>
      </c>
      <c r="AM229" s="248">
        <f t="shared" si="39"/>
        <v>3.4659988093417451</v>
      </c>
      <c r="AN229" s="248">
        <f t="shared" si="40"/>
        <v>3.1651177324860895</v>
      </c>
      <c r="AO229" s="248">
        <f t="shared" si="41"/>
        <v>3.1249306652837303</v>
      </c>
      <c r="AP229" s="248">
        <f t="shared" si="43"/>
        <v>2.9958745171028718</v>
      </c>
    </row>
    <row r="230" spans="1:42" x14ac:dyDescent="0.2">
      <c r="A230" s="70" t="s">
        <v>304</v>
      </c>
      <c r="B230" s="70" t="s">
        <v>596</v>
      </c>
      <c r="C230" s="77">
        <v>45.763613032764297</v>
      </c>
      <c r="D230" s="77">
        <v>42.933234695601399</v>
      </c>
      <c r="E230" s="77">
        <v>46.193384723747698</v>
      </c>
      <c r="F230" s="77">
        <v>43.442776967367401</v>
      </c>
      <c r="G230" s="77">
        <v>41.253494978338402</v>
      </c>
      <c r="H230" s="77">
        <v>39.049165149889099</v>
      </c>
      <c r="I230" s="77">
        <v>35.781088203065003</v>
      </c>
      <c r="J230" s="77">
        <v>33.522029931530703</v>
      </c>
      <c r="K230" s="77">
        <v>33.634803458530698</v>
      </c>
      <c r="L230" s="77">
        <v>33.579576898954102</v>
      </c>
      <c r="M230" s="77">
        <v>30.678411473054702</v>
      </c>
      <c r="N230" s="77"/>
      <c r="O230" s="70" t="s">
        <v>304</v>
      </c>
      <c r="P230" s="70" t="s">
        <v>596</v>
      </c>
      <c r="Q230" s="77">
        <v>6916</v>
      </c>
      <c r="R230" s="77">
        <v>6876</v>
      </c>
      <c r="S230" s="77">
        <v>6805</v>
      </c>
      <c r="T230" s="77">
        <v>6818</v>
      </c>
      <c r="U230" s="77">
        <v>6779</v>
      </c>
      <c r="V230" s="77">
        <v>6730</v>
      </c>
      <c r="W230" s="77">
        <v>6694</v>
      </c>
      <c r="X230" s="77">
        <v>6715</v>
      </c>
      <c r="Y230" s="77">
        <v>6884</v>
      </c>
      <c r="Z230" s="77">
        <v>6837</v>
      </c>
      <c r="AA230" s="77">
        <v>6807</v>
      </c>
      <c r="AB230" s="77">
        <v>6805</v>
      </c>
      <c r="AD230" s="70" t="s">
        <v>304</v>
      </c>
      <c r="AE230" s="70" t="s">
        <v>596</v>
      </c>
      <c r="AF230" s="248">
        <f t="shared" si="42"/>
        <v>6.6170637699196497</v>
      </c>
      <c r="AG230" s="248">
        <f t="shared" si="33"/>
        <v>6.2439259301340027</v>
      </c>
      <c r="AH230" s="248">
        <f t="shared" si="34"/>
        <v>6.7881535229607195</v>
      </c>
      <c r="AI230" s="248">
        <f t="shared" si="35"/>
        <v>6.371777202605954</v>
      </c>
      <c r="AJ230" s="248">
        <f t="shared" si="36"/>
        <v>6.0854838439797021</v>
      </c>
      <c r="AK230" s="248">
        <f t="shared" si="37"/>
        <v>5.8022533655110102</v>
      </c>
      <c r="AL230" s="248">
        <f t="shared" si="38"/>
        <v>5.3452477148289521</v>
      </c>
      <c r="AM230" s="248">
        <f t="shared" si="39"/>
        <v>4.9921116800492484</v>
      </c>
      <c r="AN230" s="248">
        <f t="shared" si="40"/>
        <v>4.8859389103037039</v>
      </c>
      <c r="AO230" s="248">
        <f t="shared" si="41"/>
        <v>4.9114490125719037</v>
      </c>
      <c r="AP230" s="248">
        <f t="shared" si="43"/>
        <v>4.5068916516901281</v>
      </c>
    </row>
    <row r="231" spans="1:42" x14ac:dyDescent="0.2">
      <c r="A231" s="70" t="s">
        <v>305</v>
      </c>
      <c r="B231" s="70" t="s">
        <v>597</v>
      </c>
      <c r="C231" s="77">
        <v>51.229276354183099</v>
      </c>
      <c r="D231" s="77">
        <v>50.657108926569599</v>
      </c>
      <c r="E231" s="77">
        <v>52.141657746730999</v>
      </c>
      <c r="F231" s="77">
        <v>53.699583570395603</v>
      </c>
      <c r="G231" s="77">
        <v>47.781483845661803</v>
      </c>
      <c r="H231" s="77">
        <v>54.4245134750063</v>
      </c>
      <c r="I231" s="77">
        <v>45.486310730329897</v>
      </c>
      <c r="J231" s="77">
        <v>42.920664527288501</v>
      </c>
      <c r="K231" s="77">
        <v>43.326831232169098</v>
      </c>
      <c r="L231" s="77">
        <v>40.142692770656801</v>
      </c>
      <c r="M231" s="77">
        <v>39.695711496483298</v>
      </c>
      <c r="N231" s="77"/>
      <c r="O231" s="70" t="s">
        <v>305</v>
      </c>
      <c r="P231" s="70" t="s">
        <v>597</v>
      </c>
      <c r="Q231" s="77">
        <v>10385</v>
      </c>
      <c r="R231" s="77">
        <v>10408</v>
      </c>
      <c r="S231" s="77">
        <v>10356</v>
      </c>
      <c r="T231" s="77">
        <v>10262</v>
      </c>
      <c r="U231" s="77">
        <v>10178</v>
      </c>
      <c r="V231" s="77">
        <v>10061</v>
      </c>
      <c r="W231" s="77">
        <v>9969</v>
      </c>
      <c r="X231" s="77">
        <v>10036</v>
      </c>
      <c r="Y231" s="77">
        <v>10091</v>
      </c>
      <c r="Z231" s="77">
        <v>10114</v>
      </c>
      <c r="AA231" s="77">
        <v>10106</v>
      </c>
      <c r="AB231" s="77">
        <v>10138</v>
      </c>
      <c r="AD231" s="70" t="s">
        <v>305</v>
      </c>
      <c r="AE231" s="70" t="s">
        <v>597</v>
      </c>
      <c r="AF231" s="248">
        <f t="shared" si="42"/>
        <v>4.9330068708890806</v>
      </c>
      <c r="AG231" s="248">
        <f t="shared" si="33"/>
        <v>4.8671319107003841</v>
      </c>
      <c r="AH231" s="248">
        <f t="shared" si="34"/>
        <v>5.0349225325155462</v>
      </c>
      <c r="AI231" s="248">
        <f t="shared" si="35"/>
        <v>5.2328574907810959</v>
      </c>
      <c r="AJ231" s="248">
        <f t="shared" si="36"/>
        <v>4.6945847755611911</v>
      </c>
      <c r="AK231" s="248">
        <f t="shared" si="37"/>
        <v>5.4094536800523105</v>
      </c>
      <c r="AL231" s="248">
        <f t="shared" si="38"/>
        <v>4.5627756776336543</v>
      </c>
      <c r="AM231" s="248">
        <f t="shared" si="39"/>
        <v>4.2766704391479173</v>
      </c>
      <c r="AN231" s="248">
        <f t="shared" si="40"/>
        <v>4.2936112607441377</v>
      </c>
      <c r="AO231" s="248">
        <f t="shared" si="41"/>
        <v>3.9690224214610246</v>
      </c>
      <c r="AP231" s="248">
        <f t="shared" si="43"/>
        <v>3.9279350382429548</v>
      </c>
    </row>
    <row r="232" spans="1:42" x14ac:dyDescent="0.2">
      <c r="A232" s="70" t="s">
        <v>306</v>
      </c>
      <c r="B232" s="70" t="s">
        <v>598</v>
      </c>
      <c r="C232" s="77">
        <v>42.1440785692931</v>
      </c>
      <c r="D232" s="77">
        <v>40.948379036207299</v>
      </c>
      <c r="E232" s="77">
        <v>42.0576652809197</v>
      </c>
      <c r="F232" s="77">
        <v>40.8401212106725</v>
      </c>
      <c r="G232" s="77">
        <v>39.475916926123801</v>
      </c>
      <c r="H232" s="77">
        <v>38.272849764554799</v>
      </c>
      <c r="I232" s="77">
        <v>36.993750654093901</v>
      </c>
      <c r="J232" s="77">
        <v>36.185227538699998</v>
      </c>
      <c r="K232" s="77">
        <v>35.617315468509197</v>
      </c>
      <c r="L232" s="77">
        <v>35.881771087213401</v>
      </c>
      <c r="M232" s="77">
        <v>34.6874370410167</v>
      </c>
      <c r="N232" s="77"/>
      <c r="O232" s="70" t="s">
        <v>306</v>
      </c>
      <c r="P232" s="70" t="s">
        <v>598</v>
      </c>
      <c r="Q232" s="77">
        <v>10107</v>
      </c>
      <c r="R232" s="77">
        <v>10071</v>
      </c>
      <c r="S232" s="77">
        <v>10097</v>
      </c>
      <c r="T232" s="77">
        <v>10069</v>
      </c>
      <c r="U232" s="77">
        <v>10012</v>
      </c>
      <c r="V232" s="77">
        <v>10023</v>
      </c>
      <c r="W232" s="77">
        <v>10024</v>
      </c>
      <c r="X232" s="77">
        <v>10079</v>
      </c>
      <c r="Y232" s="77">
        <v>10175</v>
      </c>
      <c r="Z232" s="77">
        <v>10241</v>
      </c>
      <c r="AA232" s="77">
        <v>10271</v>
      </c>
      <c r="AB232" s="77">
        <v>10304</v>
      </c>
      <c r="AD232" s="70" t="s">
        <v>306</v>
      </c>
      <c r="AE232" s="70" t="s">
        <v>598</v>
      </c>
      <c r="AF232" s="248">
        <f t="shared" si="42"/>
        <v>4.1697910922423178</v>
      </c>
      <c r="AG232" s="248">
        <f t="shared" si="33"/>
        <v>4.0659695200285269</v>
      </c>
      <c r="AH232" s="248">
        <f t="shared" si="34"/>
        <v>4.1653625117282065</v>
      </c>
      <c r="AI232" s="248">
        <f t="shared" si="35"/>
        <v>4.0560255448080742</v>
      </c>
      <c r="AJ232" s="248">
        <f t="shared" si="36"/>
        <v>3.9428602603000198</v>
      </c>
      <c r="AK232" s="248">
        <f t="shared" si="37"/>
        <v>3.8185024208874387</v>
      </c>
      <c r="AL232" s="248">
        <f t="shared" si="38"/>
        <v>3.6905178226350657</v>
      </c>
      <c r="AM232" s="248">
        <f t="shared" si="39"/>
        <v>3.59016048603036</v>
      </c>
      <c r="AN232" s="248">
        <f t="shared" si="40"/>
        <v>3.5004732647183485</v>
      </c>
      <c r="AO232" s="248">
        <f t="shared" si="41"/>
        <v>3.5037370459147938</v>
      </c>
      <c r="AP232" s="248">
        <f t="shared" si="43"/>
        <v>3.3772210146058517</v>
      </c>
    </row>
    <row r="233" spans="1:42" x14ac:dyDescent="0.2">
      <c r="A233" s="70" t="s">
        <v>307</v>
      </c>
      <c r="B233" s="70" t="s">
        <v>599</v>
      </c>
      <c r="C233" s="77">
        <v>67.044007280134906</v>
      </c>
      <c r="D233" s="77">
        <v>64.292739998953905</v>
      </c>
      <c r="E233" s="77">
        <v>67.165467114455794</v>
      </c>
      <c r="F233" s="77">
        <v>63.281036183847903</v>
      </c>
      <c r="G233" s="77">
        <v>59.7372007666496</v>
      </c>
      <c r="H233" s="77">
        <v>58.450008789583997</v>
      </c>
      <c r="I233" s="77">
        <v>56.307046174052601</v>
      </c>
      <c r="J233" s="77">
        <v>53.1238297751433</v>
      </c>
      <c r="K233" s="77">
        <v>53.579408966614203</v>
      </c>
      <c r="L233" s="77">
        <v>53.023877631182401</v>
      </c>
      <c r="M233" s="77">
        <v>50.858543045970301</v>
      </c>
      <c r="N233" s="77"/>
      <c r="O233" s="70" t="s">
        <v>307</v>
      </c>
      <c r="P233" s="70" t="s">
        <v>599</v>
      </c>
      <c r="Q233" s="77">
        <v>15288</v>
      </c>
      <c r="R233" s="77">
        <v>15303</v>
      </c>
      <c r="S233" s="77">
        <v>15289</v>
      </c>
      <c r="T233" s="77">
        <v>15238</v>
      </c>
      <c r="U233" s="77">
        <v>15146</v>
      </c>
      <c r="V233" s="77">
        <v>15157</v>
      </c>
      <c r="W233" s="77">
        <v>15252</v>
      </c>
      <c r="X233" s="77">
        <v>15326</v>
      </c>
      <c r="Y233" s="77">
        <v>15507</v>
      </c>
      <c r="Z233" s="77">
        <v>15640</v>
      </c>
      <c r="AA233" s="77">
        <v>15804</v>
      </c>
      <c r="AB233" s="77">
        <v>15807</v>
      </c>
      <c r="AD233" s="70" t="s">
        <v>307</v>
      </c>
      <c r="AE233" s="70" t="s">
        <v>599</v>
      </c>
      <c r="AF233" s="248">
        <f t="shared" si="42"/>
        <v>4.385400790171043</v>
      </c>
      <c r="AG233" s="248">
        <f t="shared" si="33"/>
        <v>4.2013160817456647</v>
      </c>
      <c r="AH233" s="248">
        <f t="shared" si="34"/>
        <v>4.3930582192724046</v>
      </c>
      <c r="AI233" s="248">
        <f t="shared" si="35"/>
        <v>4.152843954839736</v>
      </c>
      <c r="AJ233" s="248">
        <f t="shared" si="36"/>
        <v>3.9440908996863593</v>
      </c>
      <c r="AK233" s="248">
        <f t="shared" si="37"/>
        <v>3.8563045978481227</v>
      </c>
      <c r="AL233" s="248">
        <f t="shared" si="38"/>
        <v>3.6917811548683845</v>
      </c>
      <c r="AM233" s="248">
        <f t="shared" si="39"/>
        <v>3.4662553683376811</v>
      </c>
      <c r="AN233" s="248">
        <f t="shared" si="40"/>
        <v>3.4551756604510353</v>
      </c>
      <c r="AO233" s="248">
        <f t="shared" si="41"/>
        <v>3.390273505830077</v>
      </c>
      <c r="AP233" s="248">
        <f t="shared" si="43"/>
        <v>3.2180804255865794</v>
      </c>
    </row>
    <row r="234" spans="1:42" x14ac:dyDescent="0.2">
      <c r="A234" s="70" t="s">
        <v>308</v>
      </c>
      <c r="B234" s="70" t="s">
        <v>600</v>
      </c>
      <c r="C234" s="77">
        <v>252.931780491159</v>
      </c>
      <c r="D234" s="77">
        <v>214.517992985886</v>
      </c>
      <c r="E234" s="77">
        <v>245.60641524759501</v>
      </c>
      <c r="F234" s="77">
        <v>224.44737402655801</v>
      </c>
      <c r="G234" s="77">
        <v>219.74633071237301</v>
      </c>
      <c r="H234" s="77">
        <v>211.31945206275299</v>
      </c>
      <c r="I234" s="77">
        <v>189.189567860918</v>
      </c>
      <c r="J234" s="77">
        <v>172.00891914965399</v>
      </c>
      <c r="K234" s="77">
        <v>213.753879449137</v>
      </c>
      <c r="L234" s="77">
        <v>225.42087894888601</v>
      </c>
      <c r="M234" s="77">
        <v>186.849787800266</v>
      </c>
      <c r="N234" s="77"/>
      <c r="O234" s="70" t="s">
        <v>308</v>
      </c>
      <c r="P234" s="70" t="s">
        <v>600</v>
      </c>
      <c r="Q234" s="77">
        <v>10850</v>
      </c>
      <c r="R234" s="77">
        <v>10797</v>
      </c>
      <c r="S234" s="77">
        <v>10811</v>
      </c>
      <c r="T234" s="77">
        <v>10859</v>
      </c>
      <c r="U234" s="77">
        <v>10799</v>
      </c>
      <c r="V234" s="77">
        <v>10766</v>
      </c>
      <c r="W234" s="77">
        <v>10748</v>
      </c>
      <c r="X234" s="77">
        <v>10759</v>
      </c>
      <c r="Y234" s="77">
        <v>10856</v>
      </c>
      <c r="Z234" s="77">
        <v>10837</v>
      </c>
      <c r="AA234" s="77">
        <v>10907</v>
      </c>
      <c r="AB234" s="77">
        <v>10950</v>
      </c>
      <c r="AD234" s="70" t="s">
        <v>308</v>
      </c>
      <c r="AE234" s="70" t="s">
        <v>600</v>
      </c>
      <c r="AF234" s="248">
        <f t="shared" si="42"/>
        <v>23.311684837894838</v>
      </c>
      <c r="AG234" s="248">
        <f t="shared" si="33"/>
        <v>19.868296099461517</v>
      </c>
      <c r="AH234" s="248">
        <f t="shared" si="34"/>
        <v>22.718195841975302</v>
      </c>
      <c r="AI234" s="248">
        <f t="shared" si="35"/>
        <v>20.669248920393962</v>
      </c>
      <c r="AJ234" s="248">
        <f t="shared" si="36"/>
        <v>20.348766618425135</v>
      </c>
      <c r="AK234" s="248">
        <f t="shared" si="37"/>
        <v>19.628409071405628</v>
      </c>
      <c r="AL234" s="248">
        <f t="shared" si="38"/>
        <v>17.602304415790659</v>
      </c>
      <c r="AM234" s="248">
        <f t="shared" si="39"/>
        <v>15.987444850790407</v>
      </c>
      <c r="AN234" s="248">
        <f t="shared" si="40"/>
        <v>19.689929941888078</v>
      </c>
      <c r="AO234" s="248">
        <f t="shared" si="41"/>
        <v>20.801040781478822</v>
      </c>
      <c r="AP234" s="248">
        <f t="shared" si="43"/>
        <v>17.131180691323554</v>
      </c>
    </row>
    <row r="235" spans="1:42" x14ac:dyDescent="0.2">
      <c r="A235" s="70" t="s">
        <v>309</v>
      </c>
      <c r="B235" s="70" t="s">
        <v>601</v>
      </c>
      <c r="C235" s="77">
        <v>28.430389916271899</v>
      </c>
      <c r="D235" s="77">
        <v>27.965968924188001</v>
      </c>
      <c r="E235" s="77">
        <v>29.312320715689001</v>
      </c>
      <c r="F235" s="77">
        <v>27.911848899087101</v>
      </c>
      <c r="G235" s="77">
        <v>28.049526021066299</v>
      </c>
      <c r="H235" s="77">
        <v>27.8582883965686</v>
      </c>
      <c r="I235" s="77">
        <v>27.299517199793499</v>
      </c>
      <c r="J235" s="77">
        <v>28.681024423334001</v>
      </c>
      <c r="K235" s="77">
        <v>27.414962648339699</v>
      </c>
      <c r="L235" s="77">
        <v>25.941777755831001</v>
      </c>
      <c r="M235" s="77">
        <v>24.716943434563301</v>
      </c>
      <c r="N235" s="77"/>
      <c r="O235" s="70" t="s">
        <v>309</v>
      </c>
      <c r="P235" s="70" t="s">
        <v>601</v>
      </c>
      <c r="Q235" s="77">
        <v>6990</v>
      </c>
      <c r="R235" s="77">
        <v>6934</v>
      </c>
      <c r="S235" s="77">
        <v>6922</v>
      </c>
      <c r="T235" s="77">
        <v>6867</v>
      </c>
      <c r="U235" s="77">
        <v>6835</v>
      </c>
      <c r="V235" s="77">
        <v>6849</v>
      </c>
      <c r="W235" s="77">
        <v>6812</v>
      </c>
      <c r="X235" s="77">
        <v>6750</v>
      </c>
      <c r="Y235" s="77">
        <v>6861</v>
      </c>
      <c r="Z235" s="77">
        <v>6887</v>
      </c>
      <c r="AA235" s="77">
        <v>6892</v>
      </c>
      <c r="AB235" s="77">
        <v>6911</v>
      </c>
      <c r="AD235" s="70" t="s">
        <v>309</v>
      </c>
      <c r="AE235" s="70" t="s">
        <v>601</v>
      </c>
      <c r="AF235" s="248">
        <f t="shared" si="42"/>
        <v>4.0672946947456223</v>
      </c>
      <c r="AG235" s="248">
        <f t="shared" si="33"/>
        <v>4.0331654058534756</v>
      </c>
      <c r="AH235" s="248">
        <f t="shared" si="34"/>
        <v>4.234660606138255</v>
      </c>
      <c r="AI235" s="248">
        <f t="shared" si="35"/>
        <v>4.0646350515635792</v>
      </c>
      <c r="AJ235" s="248">
        <f t="shared" si="36"/>
        <v>4.1038077572884122</v>
      </c>
      <c r="AK235" s="248">
        <f t="shared" si="37"/>
        <v>4.0674972107707115</v>
      </c>
      <c r="AL235" s="248">
        <f t="shared" si="38"/>
        <v>4.007562712829345</v>
      </c>
      <c r="AM235" s="248">
        <f t="shared" si="39"/>
        <v>4.2490406553087414</v>
      </c>
      <c r="AN235" s="248">
        <f t="shared" si="40"/>
        <v>3.9957677668473548</v>
      </c>
      <c r="AO235" s="248">
        <f t="shared" si="41"/>
        <v>3.7667747576348192</v>
      </c>
      <c r="AP235" s="248">
        <f t="shared" si="43"/>
        <v>3.5863237717010015</v>
      </c>
    </row>
    <row r="236" spans="1:42" x14ac:dyDescent="0.2">
      <c r="A236" s="70" t="s">
        <v>310</v>
      </c>
      <c r="B236" s="70" t="s">
        <v>602</v>
      </c>
      <c r="C236" s="77">
        <v>43.080356907335499</v>
      </c>
      <c r="D236" s="77">
        <v>42.245882743371403</v>
      </c>
      <c r="E236" s="77">
        <v>42.5795414285883</v>
      </c>
      <c r="F236" s="77">
        <v>44.270531263961701</v>
      </c>
      <c r="G236" s="77">
        <v>40.592751612844502</v>
      </c>
      <c r="H236" s="77">
        <v>40.786480727096603</v>
      </c>
      <c r="I236" s="77">
        <v>37.519875219195697</v>
      </c>
      <c r="J236" s="77">
        <v>37.509871490504899</v>
      </c>
      <c r="K236" s="77">
        <v>36.780384995318897</v>
      </c>
      <c r="L236" s="77">
        <v>34.389994986081803</v>
      </c>
      <c r="M236" s="77">
        <v>32.512192249191401</v>
      </c>
      <c r="N236" s="77"/>
      <c r="O236" s="70" t="s">
        <v>310</v>
      </c>
      <c r="P236" s="70" t="s">
        <v>602</v>
      </c>
      <c r="Q236" s="77">
        <v>7287</v>
      </c>
      <c r="R236" s="77">
        <v>7288</v>
      </c>
      <c r="S236" s="77">
        <v>7207</v>
      </c>
      <c r="T236" s="77">
        <v>7184</v>
      </c>
      <c r="U236" s="77">
        <v>7139</v>
      </c>
      <c r="V236" s="77">
        <v>7096</v>
      </c>
      <c r="W236" s="77">
        <v>7052</v>
      </c>
      <c r="X236" s="77">
        <v>7035</v>
      </c>
      <c r="Y236" s="77">
        <v>7039</v>
      </c>
      <c r="Z236" s="77">
        <v>7068</v>
      </c>
      <c r="AA236" s="77">
        <v>7121</v>
      </c>
      <c r="AB236" s="77">
        <v>7031</v>
      </c>
      <c r="AD236" s="70" t="s">
        <v>310</v>
      </c>
      <c r="AE236" s="70" t="s">
        <v>602</v>
      </c>
      <c r="AF236" s="248">
        <f t="shared" si="42"/>
        <v>5.9119468790085774</v>
      </c>
      <c r="AG236" s="248">
        <f t="shared" si="33"/>
        <v>5.7966359417359223</v>
      </c>
      <c r="AH236" s="248">
        <f t="shared" si="34"/>
        <v>5.9080812305520052</v>
      </c>
      <c r="AI236" s="248">
        <f t="shared" si="35"/>
        <v>6.1623790734913282</v>
      </c>
      <c r="AJ236" s="248">
        <f t="shared" si="36"/>
        <v>5.6860556958740016</v>
      </c>
      <c r="AK236" s="248">
        <f t="shared" si="37"/>
        <v>5.7478129547768608</v>
      </c>
      <c r="AL236" s="248">
        <f t="shared" si="38"/>
        <v>5.3204587661933775</v>
      </c>
      <c r="AM236" s="248">
        <f t="shared" si="39"/>
        <v>5.3318936020618191</v>
      </c>
      <c r="AN236" s="248">
        <f t="shared" si="40"/>
        <v>5.2252287250062368</v>
      </c>
      <c r="AO236" s="248">
        <f t="shared" si="41"/>
        <v>4.8655906884665816</v>
      </c>
      <c r="AP236" s="248">
        <f t="shared" si="43"/>
        <v>4.5656778892278336</v>
      </c>
    </row>
    <row r="237" spans="1:42" x14ac:dyDescent="0.2">
      <c r="A237" s="70" t="s">
        <v>311</v>
      </c>
      <c r="B237" s="70" t="s">
        <v>603</v>
      </c>
      <c r="C237" s="77">
        <v>110.368255036791</v>
      </c>
      <c r="D237" s="77">
        <v>87.525552933255199</v>
      </c>
      <c r="E237" s="77">
        <v>105.172355208176</v>
      </c>
      <c r="F237" s="77">
        <v>103.92500261074601</v>
      </c>
      <c r="G237" s="77">
        <v>94.272112912626397</v>
      </c>
      <c r="H237" s="77">
        <v>87.892075498152096</v>
      </c>
      <c r="I237" s="77">
        <v>80.723319309450403</v>
      </c>
      <c r="J237" s="77">
        <v>80.369818326476704</v>
      </c>
      <c r="K237" s="77">
        <v>84.151345255503202</v>
      </c>
      <c r="L237" s="77">
        <v>87.261964701897099</v>
      </c>
      <c r="M237" s="77">
        <v>85.0479197278258</v>
      </c>
      <c r="N237" s="77"/>
      <c r="O237" s="70" t="s">
        <v>311</v>
      </c>
      <c r="P237" s="70" t="s">
        <v>603</v>
      </c>
      <c r="Q237" s="77">
        <v>10734</v>
      </c>
      <c r="R237" s="77">
        <v>10758</v>
      </c>
      <c r="S237" s="77">
        <v>10715</v>
      </c>
      <c r="T237" s="77">
        <v>10662</v>
      </c>
      <c r="U237" s="77">
        <v>10650</v>
      </c>
      <c r="V237" s="77">
        <v>10691</v>
      </c>
      <c r="W237" s="77">
        <v>10712</v>
      </c>
      <c r="X237" s="77">
        <v>10790</v>
      </c>
      <c r="Y237" s="77">
        <v>10909</v>
      </c>
      <c r="Z237" s="77">
        <v>10894</v>
      </c>
      <c r="AA237" s="77">
        <v>10897</v>
      </c>
      <c r="AB237" s="77">
        <v>10894</v>
      </c>
      <c r="AD237" s="70" t="s">
        <v>311</v>
      </c>
      <c r="AE237" s="70" t="s">
        <v>603</v>
      </c>
      <c r="AF237" s="248">
        <f t="shared" si="42"/>
        <v>10.282118039574343</v>
      </c>
      <c r="AG237" s="248">
        <f t="shared" si="33"/>
        <v>8.1358573092819473</v>
      </c>
      <c r="AH237" s="248">
        <f t="shared" si="34"/>
        <v>9.8154321239548299</v>
      </c>
      <c r="AI237" s="248">
        <f t="shared" si="35"/>
        <v>9.7472334093740383</v>
      </c>
      <c r="AJ237" s="248">
        <f t="shared" si="36"/>
        <v>8.8518415880400383</v>
      </c>
      <c r="AK237" s="248">
        <f t="shared" si="37"/>
        <v>8.2211276305445793</v>
      </c>
      <c r="AL237" s="248">
        <f t="shared" si="38"/>
        <v>7.5357841028239738</v>
      </c>
      <c r="AM237" s="248">
        <f t="shared" si="39"/>
        <v>7.4485466474955233</v>
      </c>
      <c r="AN237" s="248">
        <f t="shared" si="40"/>
        <v>7.7139375979011087</v>
      </c>
      <c r="AO237" s="248">
        <f t="shared" si="41"/>
        <v>8.0100940611251232</v>
      </c>
      <c r="AP237" s="248">
        <f t="shared" si="43"/>
        <v>7.8047095281110224</v>
      </c>
    </row>
    <row r="238" spans="1:42" x14ac:dyDescent="0.2">
      <c r="A238" s="70" t="s">
        <v>312</v>
      </c>
      <c r="B238" s="70" t="s">
        <v>604</v>
      </c>
      <c r="C238" s="77">
        <v>78.559927773123206</v>
      </c>
      <c r="D238" s="77">
        <v>76.591713322284505</v>
      </c>
      <c r="E238" s="77">
        <v>83.987899138172693</v>
      </c>
      <c r="F238" s="77">
        <v>76.113446123800202</v>
      </c>
      <c r="G238" s="77">
        <v>71.575230903633894</v>
      </c>
      <c r="H238" s="77">
        <v>67.899226185813603</v>
      </c>
      <c r="I238" s="77">
        <v>64.003134200948395</v>
      </c>
      <c r="J238" s="77">
        <v>72.209693381861598</v>
      </c>
      <c r="K238" s="77">
        <v>73.678238732080402</v>
      </c>
      <c r="L238" s="77">
        <v>66.834495844496104</v>
      </c>
      <c r="M238" s="77">
        <v>66.290892809045204</v>
      </c>
      <c r="N238" s="77"/>
      <c r="O238" s="70" t="s">
        <v>312</v>
      </c>
      <c r="P238" s="70" t="s">
        <v>604</v>
      </c>
      <c r="Q238" s="77">
        <v>20153</v>
      </c>
      <c r="R238" s="77">
        <v>20146</v>
      </c>
      <c r="S238" s="77">
        <v>20153</v>
      </c>
      <c r="T238" s="77">
        <v>20107</v>
      </c>
      <c r="U238" s="77">
        <v>20082</v>
      </c>
      <c r="V238" s="77">
        <v>19998</v>
      </c>
      <c r="W238" s="77">
        <v>20006</v>
      </c>
      <c r="X238" s="77">
        <v>20101</v>
      </c>
      <c r="Y238" s="77">
        <v>20279</v>
      </c>
      <c r="Z238" s="77">
        <v>20369</v>
      </c>
      <c r="AA238" s="77">
        <v>20390</v>
      </c>
      <c r="AB238" s="77">
        <v>20470</v>
      </c>
      <c r="AD238" s="70" t="s">
        <v>312</v>
      </c>
      <c r="AE238" s="70" t="s">
        <v>604</v>
      </c>
      <c r="AF238" s="248">
        <f t="shared" si="42"/>
        <v>3.8981753472496998</v>
      </c>
      <c r="AG238" s="248">
        <f t="shared" si="33"/>
        <v>3.8018322903943464</v>
      </c>
      <c r="AH238" s="248">
        <f t="shared" si="34"/>
        <v>4.167513478795847</v>
      </c>
      <c r="AI238" s="248">
        <f t="shared" si="35"/>
        <v>3.785420307544646</v>
      </c>
      <c r="AJ238" s="248">
        <f t="shared" si="36"/>
        <v>3.5641485361833434</v>
      </c>
      <c r="AK238" s="248">
        <f t="shared" si="37"/>
        <v>3.3953008393746176</v>
      </c>
      <c r="AL238" s="248">
        <f t="shared" si="38"/>
        <v>3.199196950962131</v>
      </c>
      <c r="AM238" s="248">
        <f t="shared" si="39"/>
        <v>3.5923433352500669</v>
      </c>
      <c r="AN238" s="248">
        <f t="shared" si="40"/>
        <v>3.6332284004181861</v>
      </c>
      <c r="AO238" s="248">
        <f t="shared" si="41"/>
        <v>3.2811868940299527</v>
      </c>
      <c r="AP238" s="248">
        <f t="shared" si="43"/>
        <v>3.2511472687123693</v>
      </c>
    </row>
    <row r="239" spans="1:42" x14ac:dyDescent="0.2">
      <c r="A239" s="70" t="s">
        <v>313</v>
      </c>
      <c r="B239" s="70" t="s">
        <v>605</v>
      </c>
      <c r="C239" s="77">
        <v>214.45226771692299</v>
      </c>
      <c r="D239" s="77">
        <v>193.67508209569499</v>
      </c>
      <c r="E239" s="77">
        <v>202.23349416987</v>
      </c>
      <c r="F239" s="77">
        <v>183.120494482618</v>
      </c>
      <c r="G239" s="77">
        <v>187.11764689439701</v>
      </c>
      <c r="H239" s="77">
        <v>180.371725435256</v>
      </c>
      <c r="I239" s="77">
        <v>165.99202747261</v>
      </c>
      <c r="J239" s="77">
        <v>154.85844607734401</v>
      </c>
      <c r="K239" s="77">
        <v>152.10143651583101</v>
      </c>
      <c r="L239" s="77">
        <v>149.31216618897301</v>
      </c>
      <c r="M239" s="77">
        <v>144.370951107976</v>
      </c>
      <c r="N239" s="77"/>
      <c r="O239" s="70" t="s">
        <v>313</v>
      </c>
      <c r="P239" s="70" t="s">
        <v>605</v>
      </c>
      <c r="Q239" s="77">
        <v>55297</v>
      </c>
      <c r="R239" s="77">
        <v>55685</v>
      </c>
      <c r="S239" s="77">
        <v>56044</v>
      </c>
      <c r="T239" s="77">
        <v>56124</v>
      </c>
      <c r="U239" s="77">
        <v>56432</v>
      </c>
      <c r="V239" s="77">
        <v>56767</v>
      </c>
      <c r="W239" s="77">
        <v>56896</v>
      </c>
      <c r="X239" s="77">
        <v>57062</v>
      </c>
      <c r="Y239" s="77">
        <v>57685</v>
      </c>
      <c r="Z239" s="77">
        <v>58340</v>
      </c>
      <c r="AA239" s="77">
        <v>58923</v>
      </c>
      <c r="AB239" s="77">
        <v>59406</v>
      </c>
      <c r="AD239" s="70" t="s">
        <v>313</v>
      </c>
      <c r="AE239" s="70" t="s">
        <v>605</v>
      </c>
      <c r="AF239" s="248">
        <f t="shared" si="42"/>
        <v>3.8781899147679439</v>
      </c>
      <c r="AG239" s="248">
        <f t="shared" si="33"/>
        <v>3.4780476267521774</v>
      </c>
      <c r="AH239" s="248">
        <f t="shared" si="34"/>
        <v>3.6084771638332382</v>
      </c>
      <c r="AI239" s="248">
        <f t="shared" si="35"/>
        <v>3.2627840938389636</v>
      </c>
      <c r="AJ239" s="248">
        <f t="shared" si="36"/>
        <v>3.3158074655230543</v>
      </c>
      <c r="AK239" s="248">
        <f t="shared" si="37"/>
        <v>3.1774045737004948</v>
      </c>
      <c r="AL239" s="248">
        <f t="shared" si="38"/>
        <v>2.917463924926357</v>
      </c>
      <c r="AM239" s="248">
        <f t="shared" si="39"/>
        <v>2.7138629223887003</v>
      </c>
      <c r="AN239" s="248">
        <f t="shared" si="40"/>
        <v>2.6367588890670195</v>
      </c>
      <c r="AO239" s="248">
        <f t="shared" si="41"/>
        <v>2.5593446381380356</v>
      </c>
      <c r="AP239" s="248">
        <f t="shared" si="43"/>
        <v>2.4501629432984742</v>
      </c>
    </row>
    <row r="240" spans="1:42" x14ac:dyDescent="0.2">
      <c r="A240" s="70" t="s">
        <v>314</v>
      </c>
      <c r="B240" s="70" t="s">
        <v>606</v>
      </c>
      <c r="C240" s="77">
        <v>590.54499741306199</v>
      </c>
      <c r="D240" s="77">
        <v>495.74916427943202</v>
      </c>
      <c r="E240" s="77">
        <v>560.87114014284396</v>
      </c>
      <c r="F240" s="77">
        <v>503.59528453582601</v>
      </c>
      <c r="G240" s="77">
        <v>483.09023003246102</v>
      </c>
      <c r="H240" s="77">
        <v>516.38306730839599</v>
      </c>
      <c r="I240" s="77">
        <v>519.99497965432397</v>
      </c>
      <c r="J240" s="77">
        <v>462.93332065545098</v>
      </c>
      <c r="K240" s="77">
        <v>455.36504867276398</v>
      </c>
      <c r="L240" s="77">
        <v>447.774766999576</v>
      </c>
      <c r="M240" s="77">
        <v>449.12305902637303</v>
      </c>
      <c r="N240" s="77"/>
      <c r="O240" s="70" t="s">
        <v>314</v>
      </c>
      <c r="P240" s="70" t="s">
        <v>606</v>
      </c>
      <c r="Q240" s="77">
        <v>48185</v>
      </c>
      <c r="R240" s="77">
        <v>48681</v>
      </c>
      <c r="S240" s="77">
        <v>49251</v>
      </c>
      <c r="T240" s="77">
        <v>49323</v>
      </c>
      <c r="U240" s="77">
        <v>49482</v>
      </c>
      <c r="V240" s="77">
        <v>50023</v>
      </c>
      <c r="W240" s="77">
        <v>50715</v>
      </c>
      <c r="X240" s="77">
        <v>50988</v>
      </c>
      <c r="Y240" s="77">
        <v>51604</v>
      </c>
      <c r="Z240" s="77">
        <v>51964</v>
      </c>
      <c r="AA240" s="77">
        <v>52224</v>
      </c>
      <c r="AB240" s="77">
        <v>52590</v>
      </c>
      <c r="AD240" s="70" t="s">
        <v>314</v>
      </c>
      <c r="AE240" s="70" t="s">
        <v>606</v>
      </c>
      <c r="AF240" s="248">
        <f t="shared" si="42"/>
        <v>12.255784941642878</v>
      </c>
      <c r="AG240" s="248">
        <f t="shared" si="33"/>
        <v>10.183627375761223</v>
      </c>
      <c r="AH240" s="248">
        <f t="shared" si="34"/>
        <v>11.388015271625834</v>
      </c>
      <c r="AI240" s="248">
        <f t="shared" si="35"/>
        <v>10.21015113711303</v>
      </c>
      <c r="AJ240" s="248">
        <f t="shared" si="36"/>
        <v>9.7629487496960721</v>
      </c>
      <c r="AK240" s="248">
        <f t="shared" si="37"/>
        <v>10.322912806277031</v>
      </c>
      <c r="AL240" s="248">
        <f t="shared" si="38"/>
        <v>10.253277721666645</v>
      </c>
      <c r="AM240" s="248">
        <f t="shared" si="39"/>
        <v>9.0792602309455361</v>
      </c>
      <c r="AN240" s="248">
        <f t="shared" si="40"/>
        <v>8.8242199959841088</v>
      </c>
      <c r="AO240" s="248">
        <f t="shared" si="41"/>
        <v>8.6170188399579715</v>
      </c>
      <c r="AP240" s="248">
        <f t="shared" si="43"/>
        <v>8.5999360260871054</v>
      </c>
    </row>
    <row r="241" spans="1:42" x14ac:dyDescent="0.2">
      <c r="A241" s="70" t="s">
        <v>315</v>
      </c>
      <c r="B241" s="70" t="s">
        <v>607</v>
      </c>
      <c r="C241" s="77">
        <v>63.6010228670918</v>
      </c>
      <c r="D241" s="77">
        <v>62.506718560373798</v>
      </c>
      <c r="E241" s="77">
        <v>65.214990619783805</v>
      </c>
      <c r="F241" s="77">
        <v>65.116780992791902</v>
      </c>
      <c r="G241" s="77">
        <v>64.103118991400507</v>
      </c>
      <c r="H241" s="77">
        <v>61.071870153386399</v>
      </c>
      <c r="I241" s="77">
        <v>58.999483653499098</v>
      </c>
      <c r="J241" s="77">
        <v>59.028753497702397</v>
      </c>
      <c r="K241" s="77">
        <v>57.9022960803809</v>
      </c>
      <c r="L241" s="77">
        <v>57.056271265942001</v>
      </c>
      <c r="M241" s="77">
        <v>56.076290075698502</v>
      </c>
      <c r="N241" s="77"/>
      <c r="O241" s="70" t="s">
        <v>315</v>
      </c>
      <c r="P241" s="70" t="s">
        <v>607</v>
      </c>
      <c r="Q241" s="77">
        <v>10957</v>
      </c>
      <c r="R241" s="77">
        <v>10900</v>
      </c>
      <c r="S241" s="77">
        <v>10840</v>
      </c>
      <c r="T241" s="77">
        <v>10861</v>
      </c>
      <c r="U241" s="77">
        <v>10851</v>
      </c>
      <c r="V241" s="77">
        <v>10873</v>
      </c>
      <c r="W241" s="77">
        <v>10886</v>
      </c>
      <c r="X241" s="77">
        <v>11009</v>
      </c>
      <c r="Y241" s="77">
        <v>11086</v>
      </c>
      <c r="Z241" s="77">
        <v>11160</v>
      </c>
      <c r="AA241" s="77">
        <v>11123</v>
      </c>
      <c r="AB241" s="77">
        <v>11093</v>
      </c>
      <c r="AD241" s="70" t="s">
        <v>315</v>
      </c>
      <c r="AE241" s="70" t="s">
        <v>607</v>
      </c>
      <c r="AF241" s="248">
        <f t="shared" si="42"/>
        <v>5.8046018861998538</v>
      </c>
      <c r="AG241" s="248">
        <f t="shared" si="33"/>
        <v>5.7345613358141101</v>
      </c>
      <c r="AH241" s="248">
        <f t="shared" si="34"/>
        <v>6.0161430461055172</v>
      </c>
      <c r="AI241" s="248">
        <f t="shared" si="35"/>
        <v>5.9954682803417638</v>
      </c>
      <c r="AJ241" s="248">
        <f t="shared" si="36"/>
        <v>5.9075770888766481</v>
      </c>
      <c r="AK241" s="248">
        <f t="shared" si="37"/>
        <v>5.6168371335773388</v>
      </c>
      <c r="AL241" s="248">
        <f t="shared" si="38"/>
        <v>5.4197578222946072</v>
      </c>
      <c r="AM241" s="248">
        <f t="shared" si="39"/>
        <v>5.3618633388774999</v>
      </c>
      <c r="AN241" s="248">
        <f t="shared" si="40"/>
        <v>5.2230106513062324</v>
      </c>
      <c r="AO241" s="248">
        <f t="shared" si="41"/>
        <v>5.1125691098514334</v>
      </c>
      <c r="AP241" s="248">
        <f t="shared" si="43"/>
        <v>5.0414717320595619</v>
      </c>
    </row>
    <row r="242" spans="1:42" x14ac:dyDescent="0.2">
      <c r="A242" s="70" t="s">
        <v>316</v>
      </c>
      <c r="B242" s="70" t="s">
        <v>608</v>
      </c>
      <c r="C242" s="77">
        <v>91.952534894999104</v>
      </c>
      <c r="D242" s="77">
        <v>89.023822128723594</v>
      </c>
      <c r="E242" s="77">
        <v>94.451632972222299</v>
      </c>
      <c r="F242" s="77">
        <v>92.181838959235705</v>
      </c>
      <c r="G242" s="77">
        <v>86.830714322006997</v>
      </c>
      <c r="H242" s="77">
        <v>82.171663423111198</v>
      </c>
      <c r="I242" s="77">
        <v>81.079297831514594</v>
      </c>
      <c r="J242" s="77">
        <v>78.275682650702706</v>
      </c>
      <c r="K242" s="77">
        <v>83.868422710160701</v>
      </c>
      <c r="L242" s="77">
        <v>85.624996498768994</v>
      </c>
      <c r="M242" s="77">
        <v>89.856112076384505</v>
      </c>
      <c r="N242" s="77"/>
      <c r="O242" s="70" t="s">
        <v>316</v>
      </c>
      <c r="P242" s="70" t="s">
        <v>608</v>
      </c>
      <c r="Q242" s="77">
        <v>15259</v>
      </c>
      <c r="R242" s="77">
        <v>15195</v>
      </c>
      <c r="S242" s="77">
        <v>15164</v>
      </c>
      <c r="T242" s="77">
        <v>15119</v>
      </c>
      <c r="U242" s="77">
        <v>15064</v>
      </c>
      <c r="V242" s="77">
        <v>15021</v>
      </c>
      <c r="W242" s="77">
        <v>15085</v>
      </c>
      <c r="X242" s="77">
        <v>15235</v>
      </c>
      <c r="Y242" s="77">
        <v>15461</v>
      </c>
      <c r="Z242" s="77">
        <v>15566</v>
      </c>
      <c r="AA242" s="77">
        <v>15457</v>
      </c>
      <c r="AB242" s="77">
        <v>15491</v>
      </c>
      <c r="AD242" s="70" t="s">
        <v>316</v>
      </c>
      <c r="AE242" s="70" t="s">
        <v>608</v>
      </c>
      <c r="AF242" s="248">
        <f t="shared" si="42"/>
        <v>6.0261180218231276</v>
      </c>
      <c r="AG242" s="248">
        <f t="shared" si="33"/>
        <v>5.858757626108825</v>
      </c>
      <c r="AH242" s="248">
        <f t="shared" si="34"/>
        <v>6.2286753476801833</v>
      </c>
      <c r="AI242" s="248">
        <f t="shared" si="35"/>
        <v>6.0970857172587936</v>
      </c>
      <c r="AJ242" s="248">
        <f t="shared" si="36"/>
        <v>5.7641207064529345</v>
      </c>
      <c r="AK242" s="248">
        <f t="shared" si="37"/>
        <v>5.4704522617076892</v>
      </c>
      <c r="AL242" s="248">
        <f t="shared" si="38"/>
        <v>5.3748291568786604</v>
      </c>
      <c r="AM242" s="248">
        <f t="shared" si="39"/>
        <v>5.1378853069053294</v>
      </c>
      <c r="AN242" s="248">
        <f t="shared" si="40"/>
        <v>5.4245147603751827</v>
      </c>
      <c r="AO242" s="248">
        <f t="shared" si="41"/>
        <v>5.5007706860316707</v>
      </c>
      <c r="AP242" s="248">
        <f t="shared" si="43"/>
        <v>5.8132957285621085</v>
      </c>
    </row>
    <row r="243" spans="1:42" x14ac:dyDescent="0.2">
      <c r="A243" s="70" t="s">
        <v>317</v>
      </c>
      <c r="B243" s="70" t="s">
        <v>609</v>
      </c>
      <c r="C243" s="77">
        <v>264.30096914324201</v>
      </c>
      <c r="D243" s="77">
        <v>241.054023880084</v>
      </c>
      <c r="E243" s="77">
        <v>253.782688468462</v>
      </c>
      <c r="F243" s="77">
        <v>264.31378235400803</v>
      </c>
      <c r="G243" s="77">
        <v>253.16500037539001</v>
      </c>
      <c r="H243" s="77">
        <v>236.63949141841101</v>
      </c>
      <c r="I243" s="77">
        <v>232.690507354255</v>
      </c>
      <c r="J243" s="77">
        <v>254.79671485283299</v>
      </c>
      <c r="K243" s="77">
        <v>256.70479883214199</v>
      </c>
      <c r="L243" s="77">
        <v>266.15311837307797</v>
      </c>
      <c r="M243" s="77">
        <v>260.95821538630003</v>
      </c>
      <c r="N243" s="77"/>
      <c r="O243" s="70" t="s">
        <v>317</v>
      </c>
      <c r="P243" s="70" t="s">
        <v>609</v>
      </c>
      <c r="Q243" s="77">
        <v>21937</v>
      </c>
      <c r="R243" s="77">
        <v>21762</v>
      </c>
      <c r="S243" s="77">
        <v>21583</v>
      </c>
      <c r="T243" s="77">
        <v>21486</v>
      </c>
      <c r="U243" s="77">
        <v>21467</v>
      </c>
      <c r="V243" s="77">
        <v>21582</v>
      </c>
      <c r="W243" s="77">
        <v>22022</v>
      </c>
      <c r="X243" s="77">
        <v>22781</v>
      </c>
      <c r="Y243" s="77">
        <v>23161</v>
      </c>
      <c r="Z243" s="77">
        <v>23256</v>
      </c>
      <c r="AA243" s="77">
        <v>23323</v>
      </c>
      <c r="AB243" s="77">
        <v>23178</v>
      </c>
      <c r="AD243" s="70" t="s">
        <v>317</v>
      </c>
      <c r="AE243" s="70" t="s">
        <v>609</v>
      </c>
      <c r="AF243" s="248">
        <f t="shared" si="42"/>
        <v>12.048182027772349</v>
      </c>
      <c r="AG243" s="248">
        <f t="shared" si="33"/>
        <v>11.076832270934842</v>
      </c>
      <c r="AH243" s="248">
        <f t="shared" si="34"/>
        <v>11.758452878119909</v>
      </c>
      <c r="AI243" s="248">
        <f t="shared" si="35"/>
        <v>12.301674688355581</v>
      </c>
      <c r="AJ243" s="248">
        <f t="shared" si="36"/>
        <v>11.793217514109564</v>
      </c>
      <c r="AK243" s="248">
        <f t="shared" si="37"/>
        <v>10.964669234473682</v>
      </c>
      <c r="AL243" s="248">
        <f t="shared" si="38"/>
        <v>10.566274968406821</v>
      </c>
      <c r="AM243" s="248">
        <f t="shared" si="39"/>
        <v>11.18461502360884</v>
      </c>
      <c r="AN243" s="248">
        <f t="shared" si="40"/>
        <v>11.083493753816416</v>
      </c>
      <c r="AO243" s="248">
        <f t="shared" si="41"/>
        <v>11.444492534102078</v>
      </c>
      <c r="AP243" s="248">
        <f t="shared" si="43"/>
        <v>11.18887859136046</v>
      </c>
    </row>
    <row r="244" spans="1:42" x14ac:dyDescent="0.2">
      <c r="A244" s="70" t="s">
        <v>318</v>
      </c>
      <c r="B244" s="70" t="s">
        <v>610</v>
      </c>
      <c r="C244" s="77">
        <v>101.34498076518599</v>
      </c>
      <c r="D244" s="77">
        <v>97.813440931674805</v>
      </c>
      <c r="E244" s="77">
        <v>101.309815122572</v>
      </c>
      <c r="F244" s="77">
        <v>95.506586024466003</v>
      </c>
      <c r="G244" s="77">
        <v>90.422081942277401</v>
      </c>
      <c r="H244" s="77">
        <v>89.204804024601799</v>
      </c>
      <c r="I244" s="77">
        <v>88.287385773081297</v>
      </c>
      <c r="J244" s="77">
        <v>86.6442406345992</v>
      </c>
      <c r="K244" s="77">
        <v>87.626873661511894</v>
      </c>
      <c r="L244" s="77">
        <v>79.927754149563597</v>
      </c>
      <c r="M244" s="77">
        <v>73.753617869336097</v>
      </c>
      <c r="N244" s="77"/>
      <c r="O244" s="70" t="s">
        <v>318</v>
      </c>
      <c r="P244" s="70" t="s">
        <v>610</v>
      </c>
      <c r="Q244" s="77">
        <v>25522</v>
      </c>
      <c r="R244" s="77">
        <v>25650</v>
      </c>
      <c r="S244" s="77">
        <v>25810</v>
      </c>
      <c r="T244" s="77">
        <v>25586</v>
      </c>
      <c r="U244" s="77">
        <v>25639</v>
      </c>
      <c r="V244" s="77">
        <v>25712</v>
      </c>
      <c r="W244" s="77">
        <v>26030</v>
      </c>
      <c r="X244" s="77">
        <v>26362</v>
      </c>
      <c r="Y244" s="77">
        <v>26933</v>
      </c>
      <c r="Z244" s="77">
        <v>26992</v>
      </c>
      <c r="AA244" s="77">
        <v>26946</v>
      </c>
      <c r="AB244" s="77">
        <v>26898</v>
      </c>
      <c r="AD244" s="70" t="s">
        <v>318</v>
      </c>
      <c r="AE244" s="70" t="s">
        <v>610</v>
      </c>
      <c r="AF244" s="248">
        <f t="shared" si="42"/>
        <v>3.9708871077966457</v>
      </c>
      <c r="AG244" s="248">
        <f t="shared" si="33"/>
        <v>3.8133895100068149</v>
      </c>
      <c r="AH244" s="248">
        <f t="shared" si="34"/>
        <v>3.9252156188520733</v>
      </c>
      <c r="AI244" s="248">
        <f t="shared" si="35"/>
        <v>3.7327673737382163</v>
      </c>
      <c r="AJ244" s="248">
        <f t="shared" si="36"/>
        <v>3.5267398081936663</v>
      </c>
      <c r="AK244" s="248">
        <f t="shared" si="37"/>
        <v>3.4693841017657823</v>
      </c>
      <c r="AL244" s="248">
        <f t="shared" si="38"/>
        <v>3.3917551199800733</v>
      </c>
      <c r="AM244" s="248">
        <f t="shared" si="39"/>
        <v>3.2867096819133299</v>
      </c>
      <c r="AN244" s="248">
        <f t="shared" si="40"/>
        <v>3.2535132982405188</v>
      </c>
      <c r="AO244" s="248">
        <f t="shared" si="41"/>
        <v>2.9611645728202283</v>
      </c>
      <c r="AP244" s="248">
        <f t="shared" si="43"/>
        <v>2.7370896559539859</v>
      </c>
    </row>
    <row r="245" spans="1:42" x14ac:dyDescent="0.2">
      <c r="A245" s="70" t="s">
        <v>319</v>
      </c>
      <c r="B245" s="70" t="s">
        <v>611</v>
      </c>
      <c r="C245" s="77">
        <v>29.515741392682099</v>
      </c>
      <c r="D245" s="77">
        <v>28.567254619850601</v>
      </c>
      <c r="E245" s="77">
        <v>29.972952363239699</v>
      </c>
      <c r="F245" s="77">
        <v>29.3856583651703</v>
      </c>
      <c r="G245" s="77">
        <v>27.060969779989399</v>
      </c>
      <c r="H245" s="77">
        <v>26.9766815630724</v>
      </c>
      <c r="I245" s="77">
        <v>26.577907779202501</v>
      </c>
      <c r="J245" s="77">
        <v>25.345293332166499</v>
      </c>
      <c r="K245" s="77">
        <v>23.274324145208698</v>
      </c>
      <c r="L245" s="77">
        <v>23.1651276431386</v>
      </c>
      <c r="M245" s="77">
        <v>21.964338153592301</v>
      </c>
      <c r="N245" s="77"/>
      <c r="O245" s="70" t="s">
        <v>319</v>
      </c>
      <c r="P245" s="70" t="s">
        <v>611</v>
      </c>
      <c r="Q245" s="77">
        <v>6027</v>
      </c>
      <c r="R245" s="77">
        <v>5982</v>
      </c>
      <c r="S245" s="77">
        <v>5936</v>
      </c>
      <c r="T245" s="77">
        <v>5907</v>
      </c>
      <c r="U245" s="77">
        <v>5850</v>
      </c>
      <c r="V245" s="77">
        <v>5785</v>
      </c>
      <c r="W245" s="77">
        <v>5765</v>
      </c>
      <c r="X245" s="77">
        <v>5849</v>
      </c>
      <c r="Y245" s="77">
        <v>5856</v>
      </c>
      <c r="Z245" s="77">
        <v>5896</v>
      </c>
      <c r="AA245" s="77">
        <v>5906</v>
      </c>
      <c r="AB245" s="77">
        <v>5908</v>
      </c>
      <c r="AD245" s="70" t="s">
        <v>319</v>
      </c>
      <c r="AE245" s="70" t="s">
        <v>611</v>
      </c>
      <c r="AF245" s="248">
        <f t="shared" si="42"/>
        <v>4.897252595434229</v>
      </c>
      <c r="AG245" s="248">
        <f t="shared" si="33"/>
        <v>4.7755357104397529</v>
      </c>
      <c r="AH245" s="248">
        <f t="shared" si="34"/>
        <v>5.0493518132142352</v>
      </c>
      <c r="AI245" s="248">
        <f t="shared" si="35"/>
        <v>4.9747178542695618</v>
      </c>
      <c r="AJ245" s="248">
        <f t="shared" si="36"/>
        <v>4.6258067999981876</v>
      </c>
      <c r="AK245" s="248">
        <f t="shared" si="37"/>
        <v>4.6632120247316164</v>
      </c>
      <c r="AL245" s="248">
        <f t="shared" si="38"/>
        <v>4.6102181750568088</v>
      </c>
      <c r="AM245" s="248">
        <f t="shared" si="39"/>
        <v>4.3332695045591549</v>
      </c>
      <c r="AN245" s="248">
        <f t="shared" si="40"/>
        <v>3.974440598567059</v>
      </c>
      <c r="AO245" s="248">
        <f t="shared" si="41"/>
        <v>3.9289565202066825</v>
      </c>
      <c r="AP245" s="248">
        <f t="shared" si="43"/>
        <v>3.7189871577365898</v>
      </c>
    </row>
    <row r="246" spans="1:42" x14ac:dyDescent="0.2">
      <c r="A246" s="70" t="s">
        <v>320</v>
      </c>
      <c r="B246" s="70" t="s">
        <v>612</v>
      </c>
      <c r="C246" s="77">
        <v>143.25940297307099</v>
      </c>
      <c r="D246" s="77">
        <v>173.46419057232399</v>
      </c>
      <c r="E246" s="77">
        <v>136.11649061448301</v>
      </c>
      <c r="F246" s="77">
        <v>139.71456726701101</v>
      </c>
      <c r="G246" s="77">
        <v>125.281299450107</v>
      </c>
      <c r="H246" s="77">
        <v>120.654193335579</v>
      </c>
      <c r="I246" s="77">
        <v>148.689993616675</v>
      </c>
      <c r="J246" s="77">
        <v>122.56091160355901</v>
      </c>
      <c r="K246" s="77">
        <v>113.15002988605001</v>
      </c>
      <c r="L246" s="77">
        <v>129.58349493164701</v>
      </c>
      <c r="M246" s="77">
        <v>122.978464852813</v>
      </c>
      <c r="N246" s="77"/>
      <c r="O246" s="70" t="s">
        <v>320</v>
      </c>
      <c r="P246" s="70" t="s">
        <v>612</v>
      </c>
      <c r="Q246" s="77">
        <v>9896</v>
      </c>
      <c r="R246" s="77">
        <v>9873</v>
      </c>
      <c r="S246" s="77">
        <v>9741</v>
      </c>
      <c r="T246" s="77">
        <v>9578</v>
      </c>
      <c r="U246" s="77">
        <v>9521</v>
      </c>
      <c r="V246" s="77">
        <v>9511</v>
      </c>
      <c r="W246" s="77">
        <v>9431</v>
      </c>
      <c r="X246" s="77">
        <v>9435</v>
      </c>
      <c r="Y246" s="77">
        <v>9564</v>
      </c>
      <c r="Z246" s="77">
        <v>9660</v>
      </c>
      <c r="AA246" s="77">
        <v>9602</v>
      </c>
      <c r="AB246" s="77">
        <v>9588</v>
      </c>
      <c r="AD246" s="70" t="s">
        <v>320</v>
      </c>
      <c r="AE246" s="70" t="s">
        <v>612</v>
      </c>
      <c r="AF246" s="248">
        <f t="shared" si="42"/>
        <v>14.476495854190683</v>
      </c>
      <c r="AG246" s="248">
        <f t="shared" si="33"/>
        <v>17.569552372361386</v>
      </c>
      <c r="AH246" s="248">
        <f t="shared" si="34"/>
        <v>13.973564378860797</v>
      </c>
      <c r="AI246" s="248">
        <f t="shared" si="35"/>
        <v>14.587029365943934</v>
      </c>
      <c r="AJ246" s="248">
        <f t="shared" si="36"/>
        <v>13.158418175623044</v>
      </c>
      <c r="AK246" s="248">
        <f t="shared" si="37"/>
        <v>12.685752637533277</v>
      </c>
      <c r="AL246" s="248">
        <f t="shared" si="38"/>
        <v>15.766089875588484</v>
      </c>
      <c r="AM246" s="248">
        <f t="shared" si="39"/>
        <v>12.990027726927293</v>
      </c>
      <c r="AN246" s="248">
        <f t="shared" si="40"/>
        <v>11.830827047893141</v>
      </c>
      <c r="AO246" s="248">
        <f t="shared" si="41"/>
        <v>13.414440469114599</v>
      </c>
      <c r="AP246" s="248">
        <f t="shared" si="43"/>
        <v>12.807588507895543</v>
      </c>
    </row>
    <row r="247" spans="1:42" x14ac:dyDescent="0.2">
      <c r="A247" s="70" t="s">
        <v>321</v>
      </c>
      <c r="B247" s="70" t="s">
        <v>613</v>
      </c>
      <c r="C247" s="77">
        <v>65.848951912245795</v>
      </c>
      <c r="D247" s="77">
        <v>63.586781226451897</v>
      </c>
      <c r="E247" s="77">
        <v>65.734263484411301</v>
      </c>
      <c r="F247" s="77">
        <v>62.839811853504699</v>
      </c>
      <c r="G247" s="77">
        <v>60.232417889717198</v>
      </c>
      <c r="H247" s="77">
        <v>63.421465242942098</v>
      </c>
      <c r="I247" s="77">
        <v>59.639530258985801</v>
      </c>
      <c r="J247" s="77">
        <v>59.289612424586402</v>
      </c>
      <c r="K247" s="77">
        <v>56.894961893299197</v>
      </c>
      <c r="L247" s="77">
        <v>57.714094821984297</v>
      </c>
      <c r="M247" s="77">
        <v>54.599203113338604</v>
      </c>
      <c r="N247" s="77"/>
      <c r="O247" s="70" t="s">
        <v>321</v>
      </c>
      <c r="P247" s="70" t="s">
        <v>613</v>
      </c>
      <c r="Q247" s="77">
        <v>11647</v>
      </c>
      <c r="R247" s="77">
        <v>11530</v>
      </c>
      <c r="S247" s="77">
        <v>11440</v>
      </c>
      <c r="T247" s="77">
        <v>11404</v>
      </c>
      <c r="U247" s="77">
        <v>11392</v>
      </c>
      <c r="V247" s="77">
        <v>11354</v>
      </c>
      <c r="W247" s="77">
        <v>11432</v>
      </c>
      <c r="X247" s="77">
        <v>11469</v>
      </c>
      <c r="Y247" s="77">
        <v>11631</v>
      </c>
      <c r="Z247" s="77">
        <v>11609</v>
      </c>
      <c r="AA247" s="77">
        <v>11684</v>
      </c>
      <c r="AB247" s="77">
        <v>11670</v>
      </c>
      <c r="AD247" s="70" t="s">
        <v>321</v>
      </c>
      <c r="AE247" s="70" t="s">
        <v>613</v>
      </c>
      <c r="AF247" s="248">
        <f t="shared" si="42"/>
        <v>5.653726445629415</v>
      </c>
      <c r="AG247" s="248">
        <f t="shared" si="33"/>
        <v>5.5148986319559317</v>
      </c>
      <c r="AH247" s="248">
        <f t="shared" si="34"/>
        <v>5.7460020528331563</v>
      </c>
      <c r="AI247" s="248">
        <f t="shared" si="35"/>
        <v>5.5103307482904853</v>
      </c>
      <c r="AJ247" s="248">
        <f t="shared" si="36"/>
        <v>5.2872557838586021</v>
      </c>
      <c r="AK247" s="248">
        <f t="shared" si="37"/>
        <v>5.5858257215908136</v>
      </c>
      <c r="AL247" s="248">
        <f t="shared" si="38"/>
        <v>5.2168938295124043</v>
      </c>
      <c r="AM247" s="248">
        <f t="shared" si="39"/>
        <v>5.1695537906170026</v>
      </c>
      <c r="AN247" s="248">
        <f t="shared" si="40"/>
        <v>4.8916655397901465</v>
      </c>
      <c r="AO247" s="248">
        <f t="shared" si="41"/>
        <v>4.9714958068726247</v>
      </c>
      <c r="AP247" s="248">
        <f t="shared" si="43"/>
        <v>4.672988968960853</v>
      </c>
    </row>
    <row r="248" spans="1:42" x14ac:dyDescent="0.2">
      <c r="A248" s="70" t="s">
        <v>322</v>
      </c>
      <c r="B248" s="70" t="s">
        <v>614</v>
      </c>
      <c r="C248" s="77">
        <v>53.121578805157803</v>
      </c>
      <c r="D248" s="77">
        <v>51.465226464675197</v>
      </c>
      <c r="E248" s="77">
        <v>51.300147998849503</v>
      </c>
      <c r="F248" s="77">
        <v>50.546887535417198</v>
      </c>
      <c r="G248" s="77">
        <v>51.636103860236602</v>
      </c>
      <c r="H248" s="77">
        <v>49.137079215177103</v>
      </c>
      <c r="I248" s="77">
        <v>49.368542645141197</v>
      </c>
      <c r="J248" s="77">
        <v>48.208248785412103</v>
      </c>
      <c r="K248" s="77">
        <v>48.097256832047698</v>
      </c>
      <c r="L248" s="77">
        <v>46.729281697733803</v>
      </c>
      <c r="M248" s="77">
        <v>44.419668745366998</v>
      </c>
      <c r="N248" s="77"/>
      <c r="O248" s="70" t="s">
        <v>322</v>
      </c>
      <c r="P248" s="70" t="s">
        <v>614</v>
      </c>
      <c r="Q248" s="77">
        <v>9736</v>
      </c>
      <c r="R248" s="77">
        <v>9646</v>
      </c>
      <c r="S248" s="77">
        <v>9611</v>
      </c>
      <c r="T248" s="77">
        <v>9533</v>
      </c>
      <c r="U248" s="77">
        <v>9533</v>
      </c>
      <c r="V248" s="77">
        <v>9491</v>
      </c>
      <c r="W248" s="77">
        <v>9493</v>
      </c>
      <c r="X248" s="77">
        <v>9490</v>
      </c>
      <c r="Y248" s="77">
        <v>9511</v>
      </c>
      <c r="Z248" s="77">
        <v>9481</v>
      </c>
      <c r="AA248" s="77">
        <v>9517</v>
      </c>
      <c r="AB248" s="77">
        <v>9477</v>
      </c>
      <c r="AD248" s="70" t="s">
        <v>322</v>
      </c>
      <c r="AE248" s="70" t="s">
        <v>614</v>
      </c>
      <c r="AF248" s="248">
        <f t="shared" si="42"/>
        <v>5.4562016028305056</v>
      </c>
      <c r="AG248" s="248">
        <f t="shared" si="33"/>
        <v>5.3353956525684429</v>
      </c>
      <c r="AH248" s="248">
        <f t="shared" si="34"/>
        <v>5.3376493599885029</v>
      </c>
      <c r="AI248" s="248">
        <f t="shared" si="35"/>
        <v>5.3023064654796181</v>
      </c>
      <c r="AJ248" s="248">
        <f t="shared" si="36"/>
        <v>5.4165639211409422</v>
      </c>
      <c r="AK248" s="248">
        <f t="shared" si="37"/>
        <v>5.1772288710543783</v>
      </c>
      <c r="AL248" s="248">
        <f t="shared" si="38"/>
        <v>5.2005206620816598</v>
      </c>
      <c r="AM248" s="248">
        <f t="shared" si="39"/>
        <v>5.0798997666398416</v>
      </c>
      <c r="AN248" s="248">
        <f t="shared" si="40"/>
        <v>5.0570136507252341</v>
      </c>
      <c r="AO248" s="248">
        <f t="shared" si="41"/>
        <v>4.9287292160883664</v>
      </c>
      <c r="AP248" s="248">
        <f t="shared" si="43"/>
        <v>4.6674024109873908</v>
      </c>
    </row>
    <row r="249" spans="1:42" x14ac:dyDescent="0.2">
      <c r="A249" s="70" t="s">
        <v>323</v>
      </c>
      <c r="B249" s="70" t="s">
        <v>615</v>
      </c>
      <c r="C249" s="77">
        <v>116.295539089786</v>
      </c>
      <c r="D249" s="77">
        <v>113.671064258399</v>
      </c>
      <c r="E249" s="77">
        <v>116.962101216522</v>
      </c>
      <c r="F249" s="77">
        <v>109.501222107421</v>
      </c>
      <c r="G249" s="77">
        <v>107.025051605304</v>
      </c>
      <c r="H249" s="77">
        <v>98.170380775043299</v>
      </c>
      <c r="I249" s="77">
        <v>93.179709115721394</v>
      </c>
      <c r="J249" s="77">
        <v>94.356032032418497</v>
      </c>
      <c r="K249" s="77">
        <v>89.300620387031699</v>
      </c>
      <c r="L249" s="77">
        <v>90.537066816702506</v>
      </c>
      <c r="M249" s="77">
        <v>83.676850418748799</v>
      </c>
      <c r="N249" s="77"/>
      <c r="O249" s="70" t="s">
        <v>323</v>
      </c>
      <c r="P249" s="70" t="s">
        <v>615</v>
      </c>
      <c r="Q249" s="77">
        <v>19133</v>
      </c>
      <c r="R249" s="77">
        <v>19077</v>
      </c>
      <c r="S249" s="77">
        <v>19065</v>
      </c>
      <c r="T249" s="77">
        <v>18974</v>
      </c>
      <c r="U249" s="77">
        <v>18880</v>
      </c>
      <c r="V249" s="77">
        <v>18931</v>
      </c>
      <c r="W249" s="77">
        <v>18949</v>
      </c>
      <c r="X249" s="77">
        <v>19027</v>
      </c>
      <c r="Y249" s="77">
        <v>19067</v>
      </c>
      <c r="Z249" s="77">
        <v>19028</v>
      </c>
      <c r="AA249" s="77">
        <v>19033</v>
      </c>
      <c r="AB249" s="77">
        <v>18949</v>
      </c>
      <c r="AD249" s="70" t="s">
        <v>323</v>
      </c>
      <c r="AE249" s="70" t="s">
        <v>615</v>
      </c>
      <c r="AF249" s="248">
        <f t="shared" si="42"/>
        <v>6.0782699571309262</v>
      </c>
      <c r="AG249" s="248">
        <f t="shared" si="33"/>
        <v>5.9585398258845208</v>
      </c>
      <c r="AH249" s="248">
        <f t="shared" si="34"/>
        <v>6.1349122064789929</v>
      </c>
      <c r="AI249" s="248">
        <f t="shared" si="35"/>
        <v>5.7711195376526296</v>
      </c>
      <c r="AJ249" s="248">
        <f t="shared" si="36"/>
        <v>5.668699767230085</v>
      </c>
      <c r="AK249" s="248">
        <f t="shared" si="37"/>
        <v>5.185694404682442</v>
      </c>
      <c r="AL249" s="248">
        <f t="shared" si="38"/>
        <v>4.9173945388000098</v>
      </c>
      <c r="AM249" s="248">
        <f t="shared" si="39"/>
        <v>4.9590598640047565</v>
      </c>
      <c r="AN249" s="248">
        <f t="shared" si="40"/>
        <v>4.6835170916783815</v>
      </c>
      <c r="AO249" s="248">
        <f t="shared" si="41"/>
        <v>4.7580968476299397</v>
      </c>
      <c r="AP249" s="248">
        <f t="shared" si="43"/>
        <v>4.396408890808007</v>
      </c>
    </row>
    <row r="250" spans="1:42" x14ac:dyDescent="0.2">
      <c r="A250" s="70" t="s">
        <v>324</v>
      </c>
      <c r="B250" s="70" t="s">
        <v>616</v>
      </c>
      <c r="C250" s="77">
        <v>493.64385790593599</v>
      </c>
      <c r="D250" s="77">
        <v>455.25761628577698</v>
      </c>
      <c r="E250" s="77">
        <v>526.84069578048502</v>
      </c>
      <c r="F250" s="77">
        <v>396.51519543885797</v>
      </c>
      <c r="G250" s="77">
        <v>333.78882744975499</v>
      </c>
      <c r="H250" s="77">
        <v>308.81039218988099</v>
      </c>
      <c r="I250" s="77">
        <v>294.97209390258899</v>
      </c>
      <c r="J250" s="77">
        <v>287.38833043453002</v>
      </c>
      <c r="K250" s="77">
        <v>284.89941905756802</v>
      </c>
      <c r="L250" s="77">
        <v>277.42983587307901</v>
      </c>
      <c r="M250" s="77">
        <v>269.77610628019499</v>
      </c>
      <c r="N250" s="77"/>
      <c r="O250" s="70" t="s">
        <v>324</v>
      </c>
      <c r="P250" s="70" t="s">
        <v>616</v>
      </c>
      <c r="Q250" s="77">
        <v>93509</v>
      </c>
      <c r="R250" s="77">
        <v>94352</v>
      </c>
      <c r="S250" s="77">
        <v>95055</v>
      </c>
      <c r="T250" s="77">
        <v>95428</v>
      </c>
      <c r="U250" s="77">
        <v>96170</v>
      </c>
      <c r="V250" s="77">
        <v>97236</v>
      </c>
      <c r="W250" s="77">
        <v>98314</v>
      </c>
      <c r="X250" s="77">
        <v>98877</v>
      </c>
      <c r="Y250" s="77">
        <v>99788</v>
      </c>
      <c r="Z250" s="77">
        <v>100603</v>
      </c>
      <c r="AA250" s="77">
        <v>101455</v>
      </c>
      <c r="AB250" s="77">
        <v>102418</v>
      </c>
      <c r="AD250" s="70" t="s">
        <v>324</v>
      </c>
      <c r="AE250" s="70" t="s">
        <v>616</v>
      </c>
      <c r="AF250" s="248">
        <f t="shared" si="42"/>
        <v>5.2791053043657401</v>
      </c>
      <c r="AG250" s="248">
        <f t="shared" si="33"/>
        <v>4.825097679813644</v>
      </c>
      <c r="AH250" s="248">
        <f t="shared" si="34"/>
        <v>5.5424827287410983</v>
      </c>
      <c r="AI250" s="248">
        <f t="shared" si="35"/>
        <v>4.1551242343846457</v>
      </c>
      <c r="AJ250" s="248">
        <f t="shared" si="36"/>
        <v>3.4708207075985751</v>
      </c>
      <c r="AK250" s="248">
        <f t="shared" si="37"/>
        <v>3.1758853941943417</v>
      </c>
      <c r="AL250" s="248">
        <f t="shared" si="38"/>
        <v>3.0003060998696931</v>
      </c>
      <c r="AM250" s="248">
        <f t="shared" si="39"/>
        <v>2.9065235639686686</v>
      </c>
      <c r="AN250" s="248">
        <f t="shared" si="40"/>
        <v>2.855046889982443</v>
      </c>
      <c r="AO250" s="248">
        <f t="shared" si="41"/>
        <v>2.7576696109766012</v>
      </c>
      <c r="AP250" s="248">
        <f t="shared" si="43"/>
        <v>2.6590715714375337</v>
      </c>
    </row>
    <row r="251" spans="1:42" x14ac:dyDescent="0.2">
      <c r="A251" s="70" t="s">
        <v>325</v>
      </c>
      <c r="B251" s="70" t="s">
        <v>617</v>
      </c>
      <c r="C251" s="77">
        <v>290.39682836739098</v>
      </c>
      <c r="D251" s="77">
        <v>260.66012924162601</v>
      </c>
      <c r="E251" s="77">
        <v>321.49654572030602</v>
      </c>
      <c r="F251" s="77">
        <v>287.67990159707301</v>
      </c>
      <c r="G251" s="77">
        <v>255.60197155316999</v>
      </c>
      <c r="H251" s="77">
        <v>261.79849844516201</v>
      </c>
      <c r="I251" s="77">
        <v>258.29916959321002</v>
      </c>
      <c r="J251" s="77">
        <v>245.45923227814001</v>
      </c>
      <c r="K251" s="77">
        <v>253.14037443227201</v>
      </c>
      <c r="L251" s="77">
        <v>254.63831888464799</v>
      </c>
      <c r="M251" s="77">
        <v>248.977825457628</v>
      </c>
      <c r="N251" s="77"/>
      <c r="O251" s="70" t="s">
        <v>325</v>
      </c>
      <c r="P251" s="70" t="s">
        <v>617</v>
      </c>
      <c r="Q251" s="77">
        <v>36879</v>
      </c>
      <c r="R251" s="77">
        <v>36978</v>
      </c>
      <c r="S251" s="77">
        <v>36916</v>
      </c>
      <c r="T251" s="77">
        <v>36995</v>
      </c>
      <c r="U251" s="77">
        <v>37089</v>
      </c>
      <c r="V251" s="77">
        <v>37250</v>
      </c>
      <c r="W251" s="77">
        <v>37833</v>
      </c>
      <c r="X251" s="77">
        <v>38314</v>
      </c>
      <c r="Y251" s="77">
        <v>38949</v>
      </c>
      <c r="Z251" s="77">
        <v>39259</v>
      </c>
      <c r="AA251" s="77">
        <v>39208</v>
      </c>
      <c r="AB251" s="77">
        <v>39234</v>
      </c>
      <c r="AD251" s="70" t="s">
        <v>325</v>
      </c>
      <c r="AE251" s="70" t="s">
        <v>617</v>
      </c>
      <c r="AF251" s="248">
        <f t="shared" si="42"/>
        <v>7.8743140640307754</v>
      </c>
      <c r="AG251" s="248">
        <f t="shared" si="33"/>
        <v>7.0490596906708314</v>
      </c>
      <c r="AH251" s="248">
        <f t="shared" si="34"/>
        <v>8.7088673128265786</v>
      </c>
      <c r="AI251" s="248">
        <f t="shared" si="35"/>
        <v>7.7761833111791594</v>
      </c>
      <c r="AJ251" s="248">
        <f t="shared" si="36"/>
        <v>6.8915843391078209</v>
      </c>
      <c r="AK251" s="248">
        <f t="shared" si="37"/>
        <v>7.0281476092660942</v>
      </c>
      <c r="AL251" s="248">
        <f t="shared" si="38"/>
        <v>6.8273509791243097</v>
      </c>
      <c r="AM251" s="248">
        <f t="shared" si="39"/>
        <v>6.4065154324304432</v>
      </c>
      <c r="AN251" s="248">
        <f t="shared" si="40"/>
        <v>6.4992778872954897</v>
      </c>
      <c r="AO251" s="248">
        <f t="shared" si="41"/>
        <v>6.486113219507577</v>
      </c>
      <c r="AP251" s="248">
        <f t="shared" si="43"/>
        <v>6.3501791842896349</v>
      </c>
    </row>
    <row r="252" spans="1:42" x14ac:dyDescent="0.2">
      <c r="A252" s="70" t="s">
        <v>326</v>
      </c>
      <c r="B252" s="70" t="s">
        <v>618</v>
      </c>
      <c r="C252" s="77">
        <v>132.74206651506199</v>
      </c>
      <c r="D252" s="77">
        <v>122.94575885235299</v>
      </c>
      <c r="E252" s="77">
        <v>116.952998655305</v>
      </c>
      <c r="F252" s="77">
        <v>142.01725447483099</v>
      </c>
      <c r="G252" s="77">
        <v>149.01764507096601</v>
      </c>
      <c r="H252" s="77">
        <v>142.982288906923</v>
      </c>
      <c r="I252" s="77">
        <v>127.145585587266</v>
      </c>
      <c r="J252" s="77">
        <v>132.500546912229</v>
      </c>
      <c r="K252" s="77">
        <v>127.992089094401</v>
      </c>
      <c r="L252" s="77">
        <v>116.01996140775699</v>
      </c>
      <c r="M252" s="77">
        <v>101.096452204885</v>
      </c>
      <c r="N252" s="77"/>
      <c r="O252" s="70" t="s">
        <v>326</v>
      </c>
      <c r="P252" s="70" t="s">
        <v>618</v>
      </c>
      <c r="Q252" s="77">
        <v>25987</v>
      </c>
      <c r="R252" s="77">
        <v>25759</v>
      </c>
      <c r="S252" s="77">
        <v>25647</v>
      </c>
      <c r="T252" s="77">
        <v>25334</v>
      </c>
      <c r="U252" s="77">
        <v>25223</v>
      </c>
      <c r="V252" s="77">
        <v>25442</v>
      </c>
      <c r="W252" s="77">
        <v>25456</v>
      </c>
      <c r="X252" s="77">
        <v>25785</v>
      </c>
      <c r="Y252" s="77">
        <v>25992</v>
      </c>
      <c r="Z252" s="77">
        <v>25782</v>
      </c>
      <c r="AA252" s="77">
        <v>25721</v>
      </c>
      <c r="AB252" s="77">
        <v>25643</v>
      </c>
      <c r="AD252" s="70" t="s">
        <v>326</v>
      </c>
      <c r="AE252" s="70" t="s">
        <v>618</v>
      </c>
      <c r="AF252" s="248">
        <f t="shared" si="42"/>
        <v>5.108018105786047</v>
      </c>
      <c r="AG252" s="248">
        <f t="shared" si="33"/>
        <v>4.7729243702144108</v>
      </c>
      <c r="AH252" s="248">
        <f t="shared" si="34"/>
        <v>4.5601044432216247</v>
      </c>
      <c r="AI252" s="248">
        <f t="shared" si="35"/>
        <v>5.6057967346187336</v>
      </c>
      <c r="AJ252" s="248">
        <f t="shared" si="36"/>
        <v>5.9080063858766207</v>
      </c>
      <c r="AK252" s="248">
        <f t="shared" si="37"/>
        <v>5.6199311731358774</v>
      </c>
      <c r="AL252" s="248">
        <f t="shared" si="38"/>
        <v>4.9947197355148489</v>
      </c>
      <c r="AM252" s="248">
        <f t="shared" si="39"/>
        <v>5.13866771038313</v>
      </c>
      <c r="AN252" s="248">
        <f t="shared" si="40"/>
        <v>4.9242878229609497</v>
      </c>
      <c r="AO252" s="248">
        <f t="shared" si="41"/>
        <v>4.5000372898827479</v>
      </c>
      <c r="AP252" s="248">
        <f t="shared" si="43"/>
        <v>3.9305023990080086</v>
      </c>
    </row>
    <row r="253" spans="1:42" x14ac:dyDescent="0.2">
      <c r="A253" s="70" t="s">
        <v>327</v>
      </c>
      <c r="B253" s="70" t="s">
        <v>619</v>
      </c>
      <c r="C253" s="77">
        <v>152.712319499426</v>
      </c>
      <c r="D253" s="77">
        <v>148.94233095154601</v>
      </c>
      <c r="E253" s="77">
        <v>157.75992689393399</v>
      </c>
      <c r="F253" s="77">
        <v>143.67809885036701</v>
      </c>
      <c r="G253" s="77">
        <v>138.23099371048701</v>
      </c>
      <c r="H253" s="77">
        <v>137.22786212826199</v>
      </c>
      <c r="I253" s="77">
        <v>136.87614720818399</v>
      </c>
      <c r="J253" s="77">
        <v>138.04735747703799</v>
      </c>
      <c r="K253" s="77">
        <v>135.918039837393</v>
      </c>
      <c r="L253" s="77">
        <v>130.433345895391</v>
      </c>
      <c r="M253" s="77">
        <v>123.629783031286</v>
      </c>
      <c r="N253" s="77"/>
      <c r="O253" s="70" t="s">
        <v>327</v>
      </c>
      <c r="P253" s="70" t="s">
        <v>619</v>
      </c>
      <c r="Q253" s="77">
        <v>26189</v>
      </c>
      <c r="R253" s="77">
        <v>26175</v>
      </c>
      <c r="S253" s="77">
        <v>26248</v>
      </c>
      <c r="T253" s="77">
        <v>26193</v>
      </c>
      <c r="U253" s="77">
        <v>26158</v>
      </c>
      <c r="V253" s="77">
        <v>26141</v>
      </c>
      <c r="W253" s="77">
        <v>26394</v>
      </c>
      <c r="X253" s="77">
        <v>26594</v>
      </c>
      <c r="Y253" s="77">
        <v>26929</v>
      </c>
      <c r="Z253" s="77">
        <v>26918</v>
      </c>
      <c r="AA253" s="77">
        <v>26991</v>
      </c>
      <c r="AB253" s="77">
        <v>26888</v>
      </c>
      <c r="AD253" s="70" t="s">
        <v>327</v>
      </c>
      <c r="AE253" s="70" t="s">
        <v>619</v>
      </c>
      <c r="AF253" s="248">
        <f t="shared" si="42"/>
        <v>5.8311626827838401</v>
      </c>
      <c r="AG253" s="248">
        <f t="shared" si="33"/>
        <v>5.6902514212625022</v>
      </c>
      <c r="AH253" s="248">
        <f t="shared" si="34"/>
        <v>6.010359909095321</v>
      </c>
      <c r="AI253" s="248">
        <f t="shared" si="35"/>
        <v>5.4853624575408322</v>
      </c>
      <c r="AJ253" s="248">
        <f t="shared" si="36"/>
        <v>5.2844634035662894</v>
      </c>
      <c r="AK253" s="248">
        <f t="shared" si="37"/>
        <v>5.249526113318618</v>
      </c>
      <c r="AL253" s="248">
        <f t="shared" si="38"/>
        <v>5.1858811551179818</v>
      </c>
      <c r="AM253" s="248">
        <f t="shared" si="39"/>
        <v>5.19092116556509</v>
      </c>
      <c r="AN253" s="248">
        <f t="shared" si="40"/>
        <v>5.047273936551413</v>
      </c>
      <c r="AO253" s="248">
        <f t="shared" si="41"/>
        <v>4.8455808713645521</v>
      </c>
      <c r="AP253" s="248">
        <f t="shared" si="43"/>
        <v>4.5804076555624471</v>
      </c>
    </row>
    <row r="254" spans="1:42" x14ac:dyDescent="0.2">
      <c r="A254" s="70" t="s">
        <v>328</v>
      </c>
      <c r="B254" s="70" t="s">
        <v>620</v>
      </c>
      <c r="C254" s="77">
        <v>249.52604968447901</v>
      </c>
      <c r="D254" s="77">
        <v>226.514178693514</v>
      </c>
      <c r="E254" s="77">
        <v>238.15259908441499</v>
      </c>
      <c r="F254" s="77">
        <v>241.544517028462</v>
      </c>
      <c r="G254" s="77">
        <v>256.77184681949501</v>
      </c>
      <c r="H254" s="77">
        <v>227.78062410417499</v>
      </c>
      <c r="I254" s="77">
        <v>167.90810086594001</v>
      </c>
      <c r="J254" s="77">
        <v>174.69377973356001</v>
      </c>
      <c r="K254" s="77">
        <v>179.771082896276</v>
      </c>
      <c r="L254" s="77">
        <v>174.79046313431701</v>
      </c>
      <c r="M254" s="77">
        <v>169.98057042017999</v>
      </c>
      <c r="N254" s="77"/>
      <c r="O254" s="70" t="s">
        <v>328</v>
      </c>
      <c r="P254" s="70" t="s">
        <v>620</v>
      </c>
      <c r="Q254" s="77">
        <v>36905</v>
      </c>
      <c r="R254" s="77">
        <v>36848</v>
      </c>
      <c r="S254" s="77">
        <v>36849</v>
      </c>
      <c r="T254" s="77">
        <v>36784</v>
      </c>
      <c r="U254" s="77">
        <v>36821</v>
      </c>
      <c r="V254" s="77">
        <v>36829</v>
      </c>
      <c r="W254" s="77">
        <v>36924</v>
      </c>
      <c r="X254" s="77">
        <v>36975</v>
      </c>
      <c r="Y254" s="77">
        <v>37299</v>
      </c>
      <c r="Z254" s="77">
        <v>37401</v>
      </c>
      <c r="AA254" s="77">
        <v>37430</v>
      </c>
      <c r="AB254" s="77">
        <v>37607</v>
      </c>
      <c r="AD254" s="70" t="s">
        <v>328</v>
      </c>
      <c r="AE254" s="70" t="s">
        <v>620</v>
      </c>
      <c r="AF254" s="248">
        <f t="shared" si="42"/>
        <v>6.7613074023703836</v>
      </c>
      <c r="AG254" s="248">
        <f t="shared" si="33"/>
        <v>6.1472584317605836</v>
      </c>
      <c r="AH254" s="248">
        <f t="shared" si="34"/>
        <v>6.4629324834979229</v>
      </c>
      <c r="AI254" s="248">
        <f t="shared" si="35"/>
        <v>6.5665647300038605</v>
      </c>
      <c r="AJ254" s="248">
        <f t="shared" si="36"/>
        <v>6.9735163852012434</v>
      </c>
      <c r="AK254" s="248">
        <f t="shared" si="37"/>
        <v>6.1848169677204101</v>
      </c>
      <c r="AL254" s="248">
        <f t="shared" si="38"/>
        <v>4.5473973801847043</v>
      </c>
      <c r="AM254" s="248">
        <f t="shared" si="39"/>
        <v>4.7246458345790403</v>
      </c>
      <c r="AN254" s="248">
        <f t="shared" si="40"/>
        <v>4.8197292929106945</v>
      </c>
      <c r="AO254" s="248">
        <f t="shared" si="41"/>
        <v>4.6734168373657665</v>
      </c>
      <c r="AP254" s="248">
        <f t="shared" si="43"/>
        <v>4.5412922901464059</v>
      </c>
    </row>
    <row r="255" spans="1:42" x14ac:dyDescent="0.2">
      <c r="A255" s="70" t="s">
        <v>329</v>
      </c>
      <c r="B255" s="70" t="s">
        <v>621</v>
      </c>
      <c r="C255" s="77">
        <v>92.308779195454505</v>
      </c>
      <c r="D255" s="77">
        <v>80.736955470382</v>
      </c>
      <c r="E255" s="77">
        <v>73.2611843063452</v>
      </c>
      <c r="F255" s="77">
        <v>88.798184089932406</v>
      </c>
      <c r="G255" s="77">
        <v>80.190481351993995</v>
      </c>
      <c r="H255" s="77">
        <v>67.573273032154901</v>
      </c>
      <c r="I255" s="77">
        <v>95.672782664228293</v>
      </c>
      <c r="J255" s="77">
        <v>80.400048876855195</v>
      </c>
      <c r="K255" s="77">
        <v>68.919724535886502</v>
      </c>
      <c r="L255" s="77">
        <v>73.197118371880904</v>
      </c>
      <c r="M255" s="77">
        <v>72.144668119178306</v>
      </c>
      <c r="N255" s="77"/>
      <c r="O255" s="70" t="s">
        <v>329</v>
      </c>
      <c r="P255" s="70" t="s">
        <v>621</v>
      </c>
      <c r="Q255" s="77">
        <v>10323</v>
      </c>
      <c r="R255" s="77">
        <v>10148</v>
      </c>
      <c r="S255" s="77">
        <v>10053</v>
      </c>
      <c r="T255" s="77">
        <v>9839</v>
      </c>
      <c r="U255" s="77">
        <v>9639</v>
      </c>
      <c r="V255" s="77">
        <v>9548</v>
      </c>
      <c r="W255" s="77">
        <v>9484</v>
      </c>
      <c r="X255" s="77">
        <v>9493</v>
      </c>
      <c r="Y255" s="77">
        <v>9495</v>
      </c>
      <c r="Z255" s="77">
        <v>9480</v>
      </c>
      <c r="AA255" s="77">
        <v>9411</v>
      </c>
      <c r="AB255" s="77">
        <v>9316</v>
      </c>
      <c r="AD255" s="70" t="s">
        <v>329</v>
      </c>
      <c r="AE255" s="70" t="s">
        <v>621</v>
      </c>
      <c r="AF255" s="248">
        <f t="shared" si="42"/>
        <v>8.9420497137900323</v>
      </c>
      <c r="AG255" s="248">
        <f t="shared" si="33"/>
        <v>7.9559475236876231</v>
      </c>
      <c r="AH255" s="248">
        <f t="shared" si="34"/>
        <v>7.2874947086785236</v>
      </c>
      <c r="AI255" s="248">
        <f t="shared" si="35"/>
        <v>9.0251228874816949</v>
      </c>
      <c r="AJ255" s="248">
        <f t="shared" si="36"/>
        <v>8.3193776690521837</v>
      </c>
      <c r="AK255" s="248">
        <f t="shared" si="37"/>
        <v>7.0772175358352429</v>
      </c>
      <c r="AL255" s="248">
        <f t="shared" si="38"/>
        <v>10.087809222293156</v>
      </c>
      <c r="AM255" s="248">
        <f t="shared" si="39"/>
        <v>8.4694036528868839</v>
      </c>
      <c r="AN255" s="248">
        <f t="shared" si="40"/>
        <v>7.2585281238427068</v>
      </c>
      <c r="AO255" s="248">
        <f t="shared" si="41"/>
        <v>7.7212150181308967</v>
      </c>
      <c r="AP255" s="248">
        <f t="shared" si="43"/>
        <v>7.6659938496629794</v>
      </c>
    </row>
    <row r="256" spans="1:42" x14ac:dyDescent="0.2">
      <c r="A256" s="70" t="s">
        <v>330</v>
      </c>
      <c r="B256" s="70" t="s">
        <v>622</v>
      </c>
      <c r="C256" s="77">
        <v>96.924323311454003</v>
      </c>
      <c r="D256" s="77">
        <v>90.574220538173904</v>
      </c>
      <c r="E256" s="77">
        <v>151.51109175188299</v>
      </c>
      <c r="F256" s="77">
        <v>134.797747745431</v>
      </c>
      <c r="G256" s="77">
        <v>86.322424208578198</v>
      </c>
      <c r="H256" s="77">
        <v>99.456396896149997</v>
      </c>
      <c r="I256" s="77">
        <v>77.667186779881106</v>
      </c>
      <c r="J256" s="77">
        <v>80.975933848661199</v>
      </c>
      <c r="K256" s="77">
        <v>88.1207255093058</v>
      </c>
      <c r="L256" s="77">
        <v>95.819185166608804</v>
      </c>
      <c r="M256" s="77">
        <v>114.930858532108</v>
      </c>
      <c r="N256" s="77"/>
      <c r="O256" s="70" t="s">
        <v>330</v>
      </c>
      <c r="P256" s="70" t="s">
        <v>622</v>
      </c>
      <c r="Q256" s="77">
        <v>17980</v>
      </c>
      <c r="R256" s="77">
        <v>17902</v>
      </c>
      <c r="S256" s="77">
        <v>17990</v>
      </c>
      <c r="T256" s="77">
        <v>18026</v>
      </c>
      <c r="U256" s="77">
        <v>17997</v>
      </c>
      <c r="V256" s="77">
        <v>18062</v>
      </c>
      <c r="W256" s="77">
        <v>18025</v>
      </c>
      <c r="X256" s="77">
        <v>17987</v>
      </c>
      <c r="Y256" s="77">
        <v>17992</v>
      </c>
      <c r="Z256" s="77">
        <v>18030</v>
      </c>
      <c r="AA256" s="77">
        <v>18060</v>
      </c>
      <c r="AB256" s="77">
        <v>17979</v>
      </c>
      <c r="AD256" s="70" t="s">
        <v>330</v>
      </c>
      <c r="AE256" s="70" t="s">
        <v>622</v>
      </c>
      <c r="AF256" s="248">
        <f t="shared" si="42"/>
        <v>5.390674266487987</v>
      </c>
      <c r="AG256" s="248">
        <f t="shared" si="33"/>
        <v>5.0594470192254439</v>
      </c>
      <c r="AH256" s="248">
        <f t="shared" si="34"/>
        <v>8.421961742739466</v>
      </c>
      <c r="AI256" s="248">
        <f t="shared" si="35"/>
        <v>7.4779622625890934</v>
      </c>
      <c r="AJ256" s="248">
        <f t="shared" si="36"/>
        <v>4.7964896487513586</v>
      </c>
      <c r="AK256" s="248">
        <f t="shared" si="37"/>
        <v>5.5063889323524524</v>
      </c>
      <c r="AL256" s="248">
        <f t="shared" si="38"/>
        <v>4.3088591833498526</v>
      </c>
      <c r="AM256" s="248">
        <f t="shared" si="39"/>
        <v>4.5019143741958745</v>
      </c>
      <c r="AN256" s="248">
        <f t="shared" si="40"/>
        <v>4.8977726494723104</v>
      </c>
      <c r="AO256" s="248">
        <f t="shared" si="41"/>
        <v>5.3144306803443593</v>
      </c>
      <c r="AP256" s="248">
        <f t="shared" si="43"/>
        <v>6.3638349131842746</v>
      </c>
    </row>
    <row r="257" spans="1:42" x14ac:dyDescent="0.2">
      <c r="A257" s="70" t="s">
        <v>331</v>
      </c>
      <c r="B257" s="70" t="s">
        <v>623</v>
      </c>
      <c r="C257" s="77">
        <v>114.825934939421</v>
      </c>
      <c r="D257" s="77">
        <v>97.557131618336896</v>
      </c>
      <c r="E257" s="77">
        <v>105.393300187226</v>
      </c>
      <c r="F257" s="77">
        <v>92.712294925889594</v>
      </c>
      <c r="G257" s="77">
        <v>92.437341722041396</v>
      </c>
      <c r="H257" s="77">
        <v>85.3173095066889</v>
      </c>
      <c r="I257" s="77">
        <v>80.024880056623203</v>
      </c>
      <c r="J257" s="77">
        <v>85.592375287760305</v>
      </c>
      <c r="K257" s="77">
        <v>81.626438360060504</v>
      </c>
      <c r="L257" s="77">
        <v>80.022311339462405</v>
      </c>
      <c r="M257" s="77">
        <v>77.547977089474202</v>
      </c>
      <c r="N257" s="77"/>
      <c r="O257" s="70" t="s">
        <v>331</v>
      </c>
      <c r="P257" s="70" t="s">
        <v>623</v>
      </c>
      <c r="Q257" s="77">
        <v>24716</v>
      </c>
      <c r="R257" s="77">
        <v>24675</v>
      </c>
      <c r="S257" s="77">
        <v>24611</v>
      </c>
      <c r="T257" s="77">
        <v>24541</v>
      </c>
      <c r="U257" s="77">
        <v>24398</v>
      </c>
      <c r="V257" s="77">
        <v>24509</v>
      </c>
      <c r="W257" s="77">
        <v>24755</v>
      </c>
      <c r="X257" s="77">
        <v>25066</v>
      </c>
      <c r="Y257" s="77">
        <v>25269</v>
      </c>
      <c r="Z257" s="77">
        <v>25190</v>
      </c>
      <c r="AA257" s="77">
        <v>25120</v>
      </c>
      <c r="AB257" s="77">
        <v>25183</v>
      </c>
      <c r="AD257" s="70" t="s">
        <v>331</v>
      </c>
      <c r="AE257" s="70" t="s">
        <v>623</v>
      </c>
      <c r="AF257" s="248">
        <f t="shared" si="42"/>
        <v>4.6458138428314051</v>
      </c>
      <c r="AG257" s="248">
        <f t="shared" si="33"/>
        <v>3.9536831456266217</v>
      </c>
      <c r="AH257" s="248">
        <f t="shared" si="34"/>
        <v>4.2823656164814921</v>
      </c>
      <c r="AI257" s="248">
        <f t="shared" si="35"/>
        <v>3.7778531814469498</v>
      </c>
      <c r="AJ257" s="248">
        <f t="shared" si="36"/>
        <v>3.788726195673473</v>
      </c>
      <c r="AK257" s="248">
        <f t="shared" si="37"/>
        <v>3.4810604066542457</v>
      </c>
      <c r="AL257" s="248">
        <f t="shared" si="38"/>
        <v>3.2326754213945956</v>
      </c>
      <c r="AM257" s="248">
        <f t="shared" si="39"/>
        <v>3.4146802556355347</v>
      </c>
      <c r="AN257" s="248">
        <f t="shared" si="40"/>
        <v>3.230299511656991</v>
      </c>
      <c r="AO257" s="248">
        <f t="shared" si="41"/>
        <v>3.1767491599627791</v>
      </c>
      <c r="AP257" s="248">
        <f t="shared" si="43"/>
        <v>3.0871009987848006</v>
      </c>
    </row>
    <row r="258" spans="1:42" x14ac:dyDescent="0.2">
      <c r="A258" s="70" t="s">
        <v>332</v>
      </c>
      <c r="B258" s="70" t="s">
        <v>624</v>
      </c>
      <c r="C258" s="77">
        <v>973.42843575245297</v>
      </c>
      <c r="D258" s="77">
        <v>844.65986071523298</v>
      </c>
      <c r="E258" s="77">
        <v>980.604407171042</v>
      </c>
      <c r="F258" s="77">
        <v>996.00641721470697</v>
      </c>
      <c r="G258" s="77">
        <v>856.08977083062803</v>
      </c>
      <c r="H258" s="77">
        <v>828.387647931429</v>
      </c>
      <c r="I258" s="77">
        <v>772.43364481819594</v>
      </c>
      <c r="J258" s="77">
        <v>689.88910343076896</v>
      </c>
      <c r="K258" s="77">
        <v>677.91499857194401</v>
      </c>
      <c r="L258" s="77">
        <v>704.92863405535002</v>
      </c>
      <c r="M258" s="77">
        <v>707.16640967871604</v>
      </c>
      <c r="N258" s="77"/>
      <c r="O258" s="70" t="s">
        <v>332</v>
      </c>
      <c r="P258" s="70" t="s">
        <v>624</v>
      </c>
      <c r="Q258" s="77">
        <v>94955</v>
      </c>
      <c r="R258" s="77">
        <v>95533</v>
      </c>
      <c r="S258" s="77">
        <v>95732</v>
      </c>
      <c r="T258" s="77">
        <v>96113</v>
      </c>
      <c r="U258" s="77">
        <v>96687</v>
      </c>
      <c r="V258" s="77">
        <v>96978</v>
      </c>
      <c r="W258" s="77">
        <v>97338</v>
      </c>
      <c r="X258" s="77">
        <v>97633</v>
      </c>
      <c r="Y258" s="77">
        <v>98325</v>
      </c>
      <c r="Z258" s="77">
        <v>98810</v>
      </c>
      <c r="AA258" s="77">
        <v>98850</v>
      </c>
      <c r="AB258" s="77">
        <v>99449</v>
      </c>
      <c r="AD258" s="70" t="s">
        <v>332</v>
      </c>
      <c r="AE258" s="70" t="s">
        <v>624</v>
      </c>
      <c r="AF258" s="248">
        <f t="shared" si="42"/>
        <v>10.251471073165741</v>
      </c>
      <c r="AG258" s="248">
        <f t="shared" si="33"/>
        <v>8.8415506758422016</v>
      </c>
      <c r="AH258" s="248">
        <f t="shared" si="34"/>
        <v>10.243224910907973</v>
      </c>
      <c r="AI258" s="248">
        <f t="shared" si="35"/>
        <v>10.362868885735613</v>
      </c>
      <c r="AJ258" s="248">
        <f t="shared" si="36"/>
        <v>8.8542386342592909</v>
      </c>
      <c r="AK258" s="248">
        <f t="shared" si="37"/>
        <v>8.5420162091549532</v>
      </c>
      <c r="AL258" s="248">
        <f t="shared" si="38"/>
        <v>7.9355816312046263</v>
      </c>
      <c r="AM258" s="248">
        <f t="shared" si="39"/>
        <v>7.06614672734392</v>
      </c>
      <c r="AN258" s="248">
        <f t="shared" si="40"/>
        <v>6.8946351240472303</v>
      </c>
      <c r="AO258" s="248">
        <f t="shared" si="41"/>
        <v>7.1341831196776644</v>
      </c>
      <c r="AP258" s="248">
        <f t="shared" si="43"/>
        <v>7.1539343417169041</v>
      </c>
    </row>
    <row r="259" spans="1:42" x14ac:dyDescent="0.2">
      <c r="A259" s="70" t="s">
        <v>333</v>
      </c>
      <c r="B259" s="70" t="s">
        <v>625</v>
      </c>
      <c r="C259" s="77">
        <v>130.21550025532699</v>
      </c>
      <c r="D259" s="77">
        <v>134.83451260076501</v>
      </c>
      <c r="E259" s="77">
        <v>150.59506581448801</v>
      </c>
      <c r="F259" s="77">
        <v>127.39115387649299</v>
      </c>
      <c r="G259" s="77">
        <v>124.096955074085</v>
      </c>
      <c r="H259" s="77">
        <v>114.46188358488899</v>
      </c>
      <c r="I259" s="77">
        <v>106.609888491696</v>
      </c>
      <c r="J259" s="77">
        <v>108.37729661216299</v>
      </c>
      <c r="K259" s="77">
        <v>113.831003176796</v>
      </c>
      <c r="L259" s="77">
        <v>110.99965008572801</v>
      </c>
      <c r="M259" s="77">
        <v>113.18098440993199</v>
      </c>
      <c r="N259" s="77"/>
      <c r="O259" s="70" t="s">
        <v>333</v>
      </c>
      <c r="P259" s="70" t="s">
        <v>625</v>
      </c>
      <c r="Q259" s="77">
        <v>19473</v>
      </c>
      <c r="R259" s="77">
        <v>19214</v>
      </c>
      <c r="S259" s="77">
        <v>18911</v>
      </c>
      <c r="T259" s="77">
        <v>18742</v>
      </c>
      <c r="U259" s="77">
        <v>18516</v>
      </c>
      <c r="V259" s="77">
        <v>18450</v>
      </c>
      <c r="W259" s="77">
        <v>18435</v>
      </c>
      <c r="X259" s="77">
        <v>18359</v>
      </c>
      <c r="Y259" s="77">
        <v>18681</v>
      </c>
      <c r="Z259" s="77">
        <v>18610</v>
      </c>
      <c r="AA259" s="77">
        <v>18423</v>
      </c>
      <c r="AB259" s="77">
        <v>18282</v>
      </c>
      <c r="AD259" s="70" t="s">
        <v>333</v>
      </c>
      <c r="AE259" s="70" t="s">
        <v>625</v>
      </c>
      <c r="AF259" s="248">
        <f t="shared" si="42"/>
        <v>6.6869768528386482</v>
      </c>
      <c r="AG259" s="248">
        <f t="shared" si="33"/>
        <v>7.01751392738446</v>
      </c>
      <c r="AH259" s="248">
        <f t="shared" si="34"/>
        <v>7.9633581415307502</v>
      </c>
      <c r="AI259" s="248">
        <f t="shared" si="35"/>
        <v>6.7970949672656591</v>
      </c>
      <c r="AJ259" s="248">
        <f t="shared" si="36"/>
        <v>6.7021470660015661</v>
      </c>
      <c r="AK259" s="248">
        <f t="shared" si="37"/>
        <v>6.2038961292622767</v>
      </c>
      <c r="AL259" s="248">
        <f t="shared" si="38"/>
        <v>5.7830153779059392</v>
      </c>
      <c r="AM259" s="248">
        <f t="shared" si="39"/>
        <v>5.903224391969224</v>
      </c>
      <c r="AN259" s="248">
        <f t="shared" si="40"/>
        <v>6.0934105870561535</v>
      </c>
      <c r="AO259" s="248">
        <f t="shared" si="41"/>
        <v>5.9645163936447076</v>
      </c>
      <c r="AP259" s="248">
        <f t="shared" si="43"/>
        <v>6.1434611306482108</v>
      </c>
    </row>
    <row r="260" spans="1:42" x14ac:dyDescent="0.2">
      <c r="A260" s="70" t="s">
        <v>334</v>
      </c>
      <c r="B260" s="70" t="s">
        <v>626</v>
      </c>
      <c r="C260" s="77">
        <v>110.6176726856</v>
      </c>
      <c r="D260" s="77">
        <v>106.924003046943</v>
      </c>
      <c r="E260" s="77">
        <v>109.51820016668999</v>
      </c>
      <c r="F260" s="77">
        <v>112.150951987521</v>
      </c>
      <c r="G260" s="77">
        <v>100.737929200727</v>
      </c>
      <c r="H260" s="77">
        <v>95.297349614660405</v>
      </c>
      <c r="I260" s="77">
        <v>88.973007304392596</v>
      </c>
      <c r="J260" s="77">
        <v>91.423641982603698</v>
      </c>
      <c r="K260" s="77">
        <v>83.982274736709201</v>
      </c>
      <c r="L260" s="77">
        <v>83.231156036110093</v>
      </c>
      <c r="M260" s="77">
        <v>78.405286616581606</v>
      </c>
      <c r="N260" s="77"/>
      <c r="O260" s="70" t="s">
        <v>334</v>
      </c>
      <c r="P260" s="70" t="s">
        <v>626</v>
      </c>
      <c r="Q260" s="77">
        <v>20538</v>
      </c>
      <c r="R260" s="77">
        <v>20442</v>
      </c>
      <c r="S260" s="77">
        <v>20255</v>
      </c>
      <c r="T260" s="77">
        <v>19964</v>
      </c>
      <c r="U260" s="77">
        <v>19736</v>
      </c>
      <c r="V260" s="77">
        <v>19623</v>
      </c>
      <c r="W260" s="77">
        <v>19776</v>
      </c>
      <c r="X260" s="77">
        <v>19783</v>
      </c>
      <c r="Y260" s="77">
        <v>19846</v>
      </c>
      <c r="Z260" s="77">
        <v>19709</v>
      </c>
      <c r="AA260" s="77">
        <v>19500</v>
      </c>
      <c r="AB260" s="77">
        <v>19140</v>
      </c>
      <c r="AD260" s="70" t="s">
        <v>334</v>
      </c>
      <c r="AE260" s="70" t="s">
        <v>626</v>
      </c>
      <c r="AF260" s="248">
        <f t="shared" si="42"/>
        <v>5.3860002281429544</v>
      </c>
      <c r="AG260" s="248">
        <f t="shared" si="33"/>
        <v>5.2306038081862347</v>
      </c>
      <c r="AH260" s="248">
        <f t="shared" si="34"/>
        <v>5.4069711264719817</v>
      </c>
      <c r="AI260" s="248">
        <f t="shared" si="35"/>
        <v>5.6176593862713382</v>
      </c>
      <c r="AJ260" s="248">
        <f t="shared" si="36"/>
        <v>5.1042728618122721</v>
      </c>
      <c r="AK260" s="248">
        <f t="shared" si="37"/>
        <v>4.8564108247801254</v>
      </c>
      <c r="AL260" s="248">
        <f t="shared" si="38"/>
        <v>4.499039608838622</v>
      </c>
      <c r="AM260" s="248">
        <f t="shared" si="39"/>
        <v>4.621323458656609</v>
      </c>
      <c r="AN260" s="248">
        <f t="shared" si="40"/>
        <v>4.2316978099722462</v>
      </c>
      <c r="AO260" s="248">
        <f t="shared" si="41"/>
        <v>4.2230024880059922</v>
      </c>
      <c r="AP260" s="248">
        <f t="shared" si="43"/>
        <v>4.020783929055467</v>
      </c>
    </row>
    <row r="261" spans="1:42" x14ac:dyDescent="0.2">
      <c r="A261" s="70" t="s">
        <v>335</v>
      </c>
      <c r="B261" s="70" t="s">
        <v>627</v>
      </c>
      <c r="C261" s="77">
        <v>436.60826603486299</v>
      </c>
      <c r="D261" s="77">
        <v>435.80781731390101</v>
      </c>
      <c r="E261" s="77">
        <v>429.88269934411102</v>
      </c>
      <c r="F261" s="77">
        <v>414.43470383224098</v>
      </c>
      <c r="G261" s="77">
        <v>431.45177196745198</v>
      </c>
      <c r="H261" s="77">
        <v>332.85922089998201</v>
      </c>
      <c r="I261" s="77">
        <v>341.735590782462</v>
      </c>
      <c r="J261" s="77">
        <v>361.79357587632302</v>
      </c>
      <c r="K261" s="77">
        <v>351.78616441163899</v>
      </c>
      <c r="L261" s="77">
        <v>325.70610920744201</v>
      </c>
      <c r="M261" s="77">
        <v>302.86622780139697</v>
      </c>
      <c r="N261" s="77"/>
      <c r="O261" s="70" t="s">
        <v>335</v>
      </c>
      <c r="P261" s="70" t="s">
        <v>627</v>
      </c>
      <c r="Q261" s="77">
        <v>55387</v>
      </c>
      <c r="R261" s="77">
        <v>55128</v>
      </c>
      <c r="S261" s="77">
        <v>55073</v>
      </c>
      <c r="T261" s="77">
        <v>54930</v>
      </c>
      <c r="U261" s="77">
        <v>55008</v>
      </c>
      <c r="V261" s="77">
        <v>54986</v>
      </c>
      <c r="W261" s="77">
        <v>55248</v>
      </c>
      <c r="X261" s="77">
        <v>55576</v>
      </c>
      <c r="Y261" s="77">
        <v>55964</v>
      </c>
      <c r="Z261" s="77">
        <v>56139</v>
      </c>
      <c r="AA261" s="77">
        <v>56089</v>
      </c>
      <c r="AB261" s="77">
        <v>55998</v>
      </c>
      <c r="AD261" s="70" t="s">
        <v>335</v>
      </c>
      <c r="AE261" s="70" t="s">
        <v>627</v>
      </c>
      <c r="AF261" s="248">
        <f t="shared" si="42"/>
        <v>7.8828654022579849</v>
      </c>
      <c r="AG261" s="248">
        <f t="shared" si="33"/>
        <v>7.9053805201331633</v>
      </c>
      <c r="AH261" s="248">
        <f t="shared" si="34"/>
        <v>7.8056888011205317</v>
      </c>
      <c r="AI261" s="248">
        <f t="shared" si="35"/>
        <v>7.5447788791596757</v>
      </c>
      <c r="AJ261" s="248">
        <f t="shared" si="36"/>
        <v>7.8434368085996935</v>
      </c>
      <c r="AK261" s="248">
        <f t="shared" si="37"/>
        <v>6.0535267322587938</v>
      </c>
      <c r="AL261" s="248">
        <f t="shared" si="38"/>
        <v>6.1854834705774326</v>
      </c>
      <c r="AM261" s="248">
        <f t="shared" si="39"/>
        <v>6.5098887267223811</v>
      </c>
      <c r="AN261" s="248">
        <f t="shared" si="40"/>
        <v>6.2859367524058145</v>
      </c>
      <c r="AO261" s="248">
        <f t="shared" si="41"/>
        <v>5.8017796755810052</v>
      </c>
      <c r="AP261" s="248">
        <f t="shared" si="43"/>
        <v>5.399743760833621</v>
      </c>
    </row>
    <row r="262" spans="1:42" x14ac:dyDescent="0.2">
      <c r="A262" s="70" t="s">
        <v>336</v>
      </c>
      <c r="B262" s="70" t="s">
        <v>628</v>
      </c>
      <c r="C262" s="77">
        <v>38.662433188351798</v>
      </c>
      <c r="D262" s="77">
        <v>37.117547800627797</v>
      </c>
      <c r="E262" s="77">
        <v>38.745822009143097</v>
      </c>
      <c r="F262" s="77">
        <v>37.002166205051097</v>
      </c>
      <c r="G262" s="77">
        <v>40.061997156429598</v>
      </c>
      <c r="H262" s="77">
        <v>36.173832613367701</v>
      </c>
      <c r="I262" s="77">
        <v>32.375376551503997</v>
      </c>
      <c r="J262" s="77">
        <v>32.898222659685203</v>
      </c>
      <c r="K262" s="77">
        <v>33.653692879029997</v>
      </c>
      <c r="L262" s="77">
        <v>31.502336344695699</v>
      </c>
      <c r="M262" s="77">
        <v>31.798098549522301</v>
      </c>
      <c r="N262" s="77"/>
      <c r="O262" s="70" t="s">
        <v>336</v>
      </c>
      <c r="P262" s="70" t="s">
        <v>628</v>
      </c>
      <c r="Q262" s="77">
        <v>5681</v>
      </c>
      <c r="R262" s="77">
        <v>5609</v>
      </c>
      <c r="S262" s="77">
        <v>5590</v>
      </c>
      <c r="T262" s="77">
        <v>5501</v>
      </c>
      <c r="U262" s="77">
        <v>5466</v>
      </c>
      <c r="V262" s="77">
        <v>5458</v>
      </c>
      <c r="W262" s="77">
        <v>5440</v>
      </c>
      <c r="X262" s="77">
        <v>5387</v>
      </c>
      <c r="Y262" s="77">
        <v>5415</v>
      </c>
      <c r="Z262" s="77">
        <v>5444</v>
      </c>
      <c r="AA262" s="77">
        <v>5343</v>
      </c>
      <c r="AB262" s="77">
        <v>5284</v>
      </c>
      <c r="AD262" s="70" t="s">
        <v>336</v>
      </c>
      <c r="AE262" s="70" t="s">
        <v>628</v>
      </c>
      <c r="AF262" s="248">
        <f t="shared" si="42"/>
        <v>6.8055682429769044</v>
      </c>
      <c r="AG262" s="248">
        <f t="shared" si="33"/>
        <v>6.6174982707484045</v>
      </c>
      <c r="AH262" s="248">
        <f t="shared" si="34"/>
        <v>6.931274062458515</v>
      </c>
      <c r="AI262" s="248">
        <f t="shared" si="35"/>
        <v>6.7264435929923829</v>
      </c>
      <c r="AJ262" s="248">
        <f t="shared" si="36"/>
        <v>7.3293079320215151</v>
      </c>
      <c r="AK262" s="248">
        <f t="shared" si="37"/>
        <v>6.6276717869856547</v>
      </c>
      <c r="AL262" s="248">
        <f t="shared" si="38"/>
        <v>5.951355983732352</v>
      </c>
      <c r="AM262" s="248">
        <f t="shared" si="39"/>
        <v>6.1069654092602939</v>
      </c>
      <c r="AN262" s="248">
        <f t="shared" si="40"/>
        <v>6.214901732046167</v>
      </c>
      <c r="AO262" s="248">
        <f t="shared" si="41"/>
        <v>5.7866157870491737</v>
      </c>
      <c r="AP262" s="248">
        <f t="shared" si="43"/>
        <v>5.9513566441179675</v>
      </c>
    </row>
    <row r="263" spans="1:42" x14ac:dyDescent="0.2">
      <c r="A263" s="70" t="s">
        <v>337</v>
      </c>
      <c r="B263" s="70" t="s">
        <v>629</v>
      </c>
      <c r="C263" s="77">
        <v>46.481949087445599</v>
      </c>
      <c r="D263" s="77">
        <v>45.190761740697397</v>
      </c>
      <c r="E263" s="77">
        <v>45.112229123978402</v>
      </c>
      <c r="F263" s="77">
        <v>40.717898261640002</v>
      </c>
      <c r="G263" s="77">
        <v>43.461560630725501</v>
      </c>
      <c r="H263" s="77">
        <v>38.817326502165798</v>
      </c>
      <c r="I263" s="77">
        <v>37.991246215531</v>
      </c>
      <c r="J263" s="77">
        <v>37.648789393774798</v>
      </c>
      <c r="K263" s="77">
        <v>38.268780993979199</v>
      </c>
      <c r="L263" s="77">
        <v>35.121029796678599</v>
      </c>
      <c r="M263" s="77">
        <v>35.778667704219799</v>
      </c>
      <c r="N263" s="77"/>
      <c r="O263" s="70" t="s">
        <v>337</v>
      </c>
      <c r="P263" s="70" t="s">
        <v>629</v>
      </c>
      <c r="Q263" s="77">
        <v>7009</v>
      </c>
      <c r="R263" s="77">
        <v>6865</v>
      </c>
      <c r="S263" s="77">
        <v>6885</v>
      </c>
      <c r="T263" s="77">
        <v>6750</v>
      </c>
      <c r="U263" s="77">
        <v>6655</v>
      </c>
      <c r="V263" s="77">
        <v>6559</v>
      </c>
      <c r="W263" s="77">
        <v>6463</v>
      </c>
      <c r="X263" s="77">
        <v>6455</v>
      </c>
      <c r="Y263" s="77">
        <v>6492</v>
      </c>
      <c r="Z263" s="77">
        <v>6501</v>
      </c>
      <c r="AA263" s="77">
        <v>6376</v>
      </c>
      <c r="AB263" s="77">
        <v>6298</v>
      </c>
      <c r="AD263" s="70" t="s">
        <v>337</v>
      </c>
      <c r="AE263" s="70" t="s">
        <v>629</v>
      </c>
      <c r="AF263" s="248">
        <f t="shared" si="42"/>
        <v>6.6317519029027823</v>
      </c>
      <c r="AG263" s="248">
        <f t="shared" si="33"/>
        <v>6.5827766556004947</v>
      </c>
      <c r="AH263" s="248">
        <f t="shared" si="34"/>
        <v>6.5522482387768193</v>
      </c>
      <c r="AI263" s="248">
        <f t="shared" si="35"/>
        <v>6.0322812239466668</v>
      </c>
      <c r="AJ263" s="248">
        <f t="shared" si="36"/>
        <v>6.5306627544290761</v>
      </c>
      <c r="AK263" s="248">
        <f t="shared" si="37"/>
        <v>5.9181775426384817</v>
      </c>
      <c r="AL263" s="248">
        <f t="shared" si="38"/>
        <v>5.8782680203513848</v>
      </c>
      <c r="AM263" s="248">
        <f t="shared" si="39"/>
        <v>5.8325002933810692</v>
      </c>
      <c r="AN263" s="248">
        <f t="shared" si="40"/>
        <v>5.8947598573597038</v>
      </c>
      <c r="AO263" s="248">
        <f t="shared" si="41"/>
        <v>5.4024042142252888</v>
      </c>
      <c r="AP263" s="248">
        <f t="shared" si="43"/>
        <v>5.611459803045765</v>
      </c>
    </row>
    <row r="264" spans="1:42" x14ac:dyDescent="0.2">
      <c r="A264" s="70" t="s">
        <v>338</v>
      </c>
      <c r="B264" s="70" t="s">
        <v>630</v>
      </c>
      <c r="C264" s="77">
        <v>88.9317955726995</v>
      </c>
      <c r="D264" s="77">
        <v>87.571871511796701</v>
      </c>
      <c r="E264" s="77">
        <v>89.379013683314298</v>
      </c>
      <c r="F264" s="77">
        <v>84.610819198873202</v>
      </c>
      <c r="G264" s="77">
        <v>87.024292827184695</v>
      </c>
      <c r="H264" s="77">
        <v>85.6002362318997</v>
      </c>
      <c r="I264" s="77">
        <v>77.008826469010501</v>
      </c>
      <c r="J264" s="77">
        <v>81.591191379163206</v>
      </c>
      <c r="K264" s="77">
        <v>78.887310651262297</v>
      </c>
      <c r="L264" s="77">
        <v>77.8232141712828</v>
      </c>
      <c r="M264" s="77">
        <v>72.719619190486199</v>
      </c>
      <c r="N264" s="77"/>
      <c r="O264" s="70" t="s">
        <v>338</v>
      </c>
      <c r="P264" s="70" t="s">
        <v>630</v>
      </c>
      <c r="Q264" s="77">
        <v>14324</v>
      </c>
      <c r="R264" s="77">
        <v>14460</v>
      </c>
      <c r="S264" s="77">
        <v>14535</v>
      </c>
      <c r="T264" s="77">
        <v>14559</v>
      </c>
      <c r="U264" s="77">
        <v>14590</v>
      </c>
      <c r="V264" s="77">
        <v>14643</v>
      </c>
      <c r="W264" s="77">
        <v>14648</v>
      </c>
      <c r="X264" s="77">
        <v>14785</v>
      </c>
      <c r="Y264" s="77">
        <v>14843</v>
      </c>
      <c r="Z264" s="77">
        <v>14925</v>
      </c>
      <c r="AA264" s="77">
        <v>14858</v>
      </c>
      <c r="AB264" s="77">
        <v>14966</v>
      </c>
      <c r="AD264" s="70" t="s">
        <v>338</v>
      </c>
      <c r="AE264" s="70" t="s">
        <v>630</v>
      </c>
      <c r="AF264" s="248">
        <f t="shared" si="42"/>
        <v>6.2085866777924812</v>
      </c>
      <c r="AG264" s="248">
        <f t="shared" si="33"/>
        <v>6.0561460243289567</v>
      </c>
      <c r="AH264" s="248">
        <f t="shared" si="34"/>
        <v>6.1492269475964436</v>
      </c>
      <c r="AI264" s="248">
        <f t="shared" si="35"/>
        <v>5.8115817843858233</v>
      </c>
      <c r="AJ264" s="248">
        <f t="shared" si="36"/>
        <v>5.9646533808899722</v>
      </c>
      <c r="AK264" s="248">
        <f t="shared" si="37"/>
        <v>5.8458127591272078</v>
      </c>
      <c r="AL264" s="248">
        <f t="shared" si="38"/>
        <v>5.2572929047658725</v>
      </c>
      <c r="AM264" s="248">
        <f t="shared" si="39"/>
        <v>5.5185114223309579</v>
      </c>
      <c r="AN264" s="248">
        <f t="shared" si="40"/>
        <v>5.3147820960225216</v>
      </c>
      <c r="AO264" s="248">
        <f t="shared" si="41"/>
        <v>5.2142857066186128</v>
      </c>
      <c r="AP264" s="248">
        <f t="shared" si="43"/>
        <v>4.8943073893179569</v>
      </c>
    </row>
    <row r="265" spans="1:42" x14ac:dyDescent="0.2">
      <c r="A265" s="70" t="s">
        <v>339</v>
      </c>
      <c r="B265" s="70" t="s">
        <v>631</v>
      </c>
      <c r="C265" s="77">
        <v>91.447325291574799</v>
      </c>
      <c r="D265" s="77">
        <v>87.355785068681001</v>
      </c>
      <c r="E265" s="77">
        <v>88.501431209199197</v>
      </c>
      <c r="F265" s="77">
        <v>84.908596642377603</v>
      </c>
      <c r="G265" s="77">
        <v>85.596488273835803</v>
      </c>
      <c r="H265" s="77">
        <v>78.3966379762103</v>
      </c>
      <c r="I265" s="77">
        <v>72.777124769801503</v>
      </c>
      <c r="J265" s="77">
        <v>72.868852416814903</v>
      </c>
      <c r="K265" s="77">
        <v>69.580494046784807</v>
      </c>
      <c r="L265" s="77">
        <v>63.565454247363697</v>
      </c>
      <c r="M265" s="77">
        <v>62.657738435926703</v>
      </c>
      <c r="N265" s="77"/>
      <c r="O265" s="70" t="s">
        <v>339</v>
      </c>
      <c r="P265" s="70" t="s">
        <v>631</v>
      </c>
      <c r="Q265" s="77">
        <v>12532</v>
      </c>
      <c r="R265" s="77">
        <v>12286</v>
      </c>
      <c r="S265" s="77">
        <v>12185</v>
      </c>
      <c r="T265" s="77">
        <v>12171</v>
      </c>
      <c r="U265" s="77">
        <v>12138</v>
      </c>
      <c r="V265" s="77">
        <v>11984</v>
      </c>
      <c r="W265" s="77">
        <v>11873</v>
      </c>
      <c r="X265" s="77">
        <v>11712</v>
      </c>
      <c r="Y265" s="77">
        <v>11809</v>
      </c>
      <c r="Z265" s="77">
        <v>11791</v>
      </c>
      <c r="AA265" s="77">
        <v>11703</v>
      </c>
      <c r="AB265" s="77">
        <v>11605</v>
      </c>
      <c r="AD265" s="70" t="s">
        <v>339</v>
      </c>
      <c r="AE265" s="70" t="s">
        <v>631</v>
      </c>
      <c r="AF265" s="248">
        <f t="shared" si="42"/>
        <v>7.297105433416438</v>
      </c>
      <c r="AG265" s="248">
        <f t="shared" ref="AG265:AG299" si="44">(D265*1000)/R265</f>
        <v>7.1101892453753051</v>
      </c>
      <c r="AH265" s="248">
        <f t="shared" ref="AH265:AH299" si="45">(E265*1000)/S265</f>
        <v>7.263145770143554</v>
      </c>
      <c r="AI265" s="248">
        <f t="shared" ref="AI265:AI299" si="46">(F265*1000)/T265</f>
        <v>6.9763040540939611</v>
      </c>
      <c r="AJ265" s="248">
        <f t="shared" ref="AJ265:AJ299" si="47">(G265*1000)/U265</f>
        <v>7.0519433410640797</v>
      </c>
      <c r="AK265" s="248">
        <f t="shared" ref="AK265:AK299" si="48">(H265*1000)/V265</f>
        <v>6.5417755320602726</v>
      </c>
      <c r="AL265" s="248">
        <f t="shared" ref="AL265:AL299" si="49">(I265*1000)/W265</f>
        <v>6.1296323397457684</v>
      </c>
      <c r="AM265" s="248">
        <f t="shared" ref="AM265:AM299" si="50">(J265*1000)/X265</f>
        <v>6.2217257869548241</v>
      </c>
      <c r="AN265" s="248">
        <f t="shared" ref="AN265:AN299" si="51">(K265*1000)/Y265</f>
        <v>5.8921580190350413</v>
      </c>
      <c r="AO265" s="248">
        <f t="shared" ref="AO265:AO299" si="52">(L265*1000)/Z265</f>
        <v>5.3910146931866425</v>
      </c>
      <c r="AP265" s="248">
        <f t="shared" si="43"/>
        <v>5.3539894416753571</v>
      </c>
    </row>
    <row r="266" spans="1:42" x14ac:dyDescent="0.2">
      <c r="A266" s="70" t="s">
        <v>340</v>
      </c>
      <c r="B266" s="70" t="s">
        <v>632</v>
      </c>
      <c r="C266" s="77">
        <v>68.427090659706195</v>
      </c>
      <c r="D266" s="77">
        <v>66.733639205107494</v>
      </c>
      <c r="E266" s="77">
        <v>67.870991547524497</v>
      </c>
      <c r="F266" s="77">
        <v>62.180661193724902</v>
      </c>
      <c r="G266" s="77">
        <v>67.035652772232197</v>
      </c>
      <c r="H266" s="77">
        <v>62.082056151333802</v>
      </c>
      <c r="I266" s="77">
        <v>58.948877569297302</v>
      </c>
      <c r="J266" s="77">
        <v>57.736636045738003</v>
      </c>
      <c r="K266" s="77">
        <v>57.5221268871841</v>
      </c>
      <c r="L266" s="77">
        <v>55.880554216671101</v>
      </c>
      <c r="M266" s="77">
        <v>53.2203432663377</v>
      </c>
      <c r="N266" s="77"/>
      <c r="O266" s="70" t="s">
        <v>340</v>
      </c>
      <c r="P266" s="70" t="s">
        <v>632</v>
      </c>
      <c r="Q266" s="77">
        <v>10259</v>
      </c>
      <c r="R266" s="77">
        <v>10278</v>
      </c>
      <c r="S266" s="77">
        <v>10274</v>
      </c>
      <c r="T266" s="77">
        <v>10259</v>
      </c>
      <c r="U266" s="77">
        <v>10406</v>
      </c>
      <c r="V266" s="77">
        <v>10420</v>
      </c>
      <c r="W266" s="77">
        <v>10555</v>
      </c>
      <c r="X266" s="77">
        <v>10677</v>
      </c>
      <c r="Y266" s="77">
        <v>11088</v>
      </c>
      <c r="Z266" s="77">
        <v>11268</v>
      </c>
      <c r="AA266" s="77">
        <v>11529</v>
      </c>
      <c r="AB266" s="77">
        <v>11727</v>
      </c>
      <c r="AD266" s="70" t="s">
        <v>340</v>
      </c>
      <c r="AE266" s="70" t="s">
        <v>632</v>
      </c>
      <c r="AF266" s="248">
        <f t="shared" ref="AF266:AF299" si="53">(C266*1000)/Q266</f>
        <v>6.6699571751346332</v>
      </c>
      <c r="AG266" s="248">
        <f t="shared" si="44"/>
        <v>6.4928623472570051</v>
      </c>
      <c r="AH266" s="248">
        <f t="shared" si="45"/>
        <v>6.60609222771311</v>
      </c>
      <c r="AI266" s="248">
        <f t="shared" si="46"/>
        <v>6.0610840426674049</v>
      </c>
      <c r="AJ266" s="248">
        <f t="shared" si="47"/>
        <v>6.4420192938912351</v>
      </c>
      <c r="AK266" s="248">
        <f t="shared" si="48"/>
        <v>5.9579708398592901</v>
      </c>
      <c r="AL266" s="248">
        <f t="shared" si="49"/>
        <v>5.5849244499571107</v>
      </c>
      <c r="AM266" s="248">
        <f t="shared" si="50"/>
        <v>5.4075710448382504</v>
      </c>
      <c r="AN266" s="248">
        <f t="shared" si="51"/>
        <v>5.1877820064199227</v>
      </c>
      <c r="AO266" s="248">
        <f t="shared" si="52"/>
        <v>4.9592256138330759</v>
      </c>
      <c r="AP266" s="248">
        <f t="shared" ref="AP266:AP299" si="54">(M266*1000)/AA266</f>
        <v>4.616215046087059</v>
      </c>
    </row>
    <row r="267" spans="1:42" x14ac:dyDescent="0.2">
      <c r="A267" s="70" t="s">
        <v>341</v>
      </c>
      <c r="B267" s="70" t="s">
        <v>633</v>
      </c>
      <c r="C267" s="77">
        <v>83.660694200348601</v>
      </c>
      <c r="D267" s="77">
        <v>82.894044545756799</v>
      </c>
      <c r="E267" s="77">
        <v>83.069681380434602</v>
      </c>
      <c r="F267" s="77">
        <v>80.829088892096294</v>
      </c>
      <c r="G267" s="77">
        <v>76.239499450785999</v>
      </c>
      <c r="H267" s="77">
        <v>67.661738200467695</v>
      </c>
      <c r="I267" s="77">
        <v>64.921240774469993</v>
      </c>
      <c r="J267" s="77">
        <v>62.632180387026096</v>
      </c>
      <c r="K267" s="77">
        <v>54.559598593525102</v>
      </c>
      <c r="L267" s="77">
        <v>50.401352639153203</v>
      </c>
      <c r="M267" s="77">
        <v>48.886446798392399</v>
      </c>
      <c r="N267" s="77"/>
      <c r="O267" s="70" t="s">
        <v>341</v>
      </c>
      <c r="P267" s="70" t="s">
        <v>633</v>
      </c>
      <c r="Q267" s="77">
        <v>7533</v>
      </c>
      <c r="R267" s="77">
        <v>7447</v>
      </c>
      <c r="S267" s="77">
        <v>7352</v>
      </c>
      <c r="T267" s="77">
        <v>7345</v>
      </c>
      <c r="U267" s="77">
        <v>7215</v>
      </c>
      <c r="V267" s="77">
        <v>7160</v>
      </c>
      <c r="W267" s="77">
        <v>7067</v>
      </c>
      <c r="X267" s="77">
        <v>7032</v>
      </c>
      <c r="Y267" s="77">
        <v>7081</v>
      </c>
      <c r="Z267" s="77">
        <v>7122</v>
      </c>
      <c r="AA267" s="77">
        <v>7097</v>
      </c>
      <c r="AB267" s="77">
        <v>7061</v>
      </c>
      <c r="AD267" s="70" t="s">
        <v>341</v>
      </c>
      <c r="AE267" s="70" t="s">
        <v>633</v>
      </c>
      <c r="AF267" s="248">
        <f t="shared" si="53"/>
        <v>11.105893296209825</v>
      </c>
      <c r="AG267" s="248">
        <f t="shared" si="44"/>
        <v>11.13119975100803</v>
      </c>
      <c r="AH267" s="248">
        <f t="shared" si="45"/>
        <v>11.298922929874129</v>
      </c>
      <c r="AI267" s="248">
        <f t="shared" si="46"/>
        <v>11.004641101714947</v>
      </c>
      <c r="AJ267" s="248">
        <f t="shared" si="47"/>
        <v>10.56680519068413</v>
      </c>
      <c r="AK267" s="248">
        <f t="shared" si="48"/>
        <v>9.4499634358195106</v>
      </c>
      <c r="AL267" s="248">
        <f t="shared" si="49"/>
        <v>9.1865347070142906</v>
      </c>
      <c r="AM267" s="248">
        <f t="shared" si="50"/>
        <v>8.906737825231243</v>
      </c>
      <c r="AN267" s="248">
        <f t="shared" si="51"/>
        <v>7.7050697067540037</v>
      </c>
      <c r="AO267" s="248">
        <f t="shared" si="52"/>
        <v>7.0768537825264248</v>
      </c>
      <c r="AP267" s="248">
        <f t="shared" si="54"/>
        <v>6.8883256021406787</v>
      </c>
    </row>
    <row r="268" spans="1:42" x14ac:dyDescent="0.2">
      <c r="A268" s="70" t="s">
        <v>342</v>
      </c>
      <c r="B268" s="70" t="s">
        <v>634</v>
      </c>
      <c r="C268" s="77">
        <v>80.881742224649003</v>
      </c>
      <c r="D268" s="77">
        <v>78.473554378265504</v>
      </c>
      <c r="E268" s="77">
        <v>80.466180553635098</v>
      </c>
      <c r="F268" s="77">
        <v>81.769256249492003</v>
      </c>
      <c r="G268" s="77">
        <v>73.707949232073005</v>
      </c>
      <c r="H268" s="77">
        <v>70.851167567525806</v>
      </c>
      <c r="I268" s="77">
        <v>63.852117602792497</v>
      </c>
      <c r="J268" s="77">
        <v>68.573367541171706</v>
      </c>
      <c r="K268" s="77">
        <v>64.855944240030496</v>
      </c>
      <c r="L268" s="77">
        <v>55.912709431645801</v>
      </c>
      <c r="M268" s="77">
        <v>53.935773745510197</v>
      </c>
      <c r="N268" s="77"/>
      <c r="O268" s="70" t="s">
        <v>342</v>
      </c>
      <c r="P268" s="70" t="s">
        <v>634</v>
      </c>
      <c r="Q268" s="77">
        <v>10645</v>
      </c>
      <c r="R268" s="77">
        <v>10585</v>
      </c>
      <c r="S268" s="77">
        <v>10454</v>
      </c>
      <c r="T268" s="77">
        <v>10341</v>
      </c>
      <c r="U268" s="77">
        <v>10246</v>
      </c>
      <c r="V268" s="77">
        <v>10281</v>
      </c>
      <c r="W268" s="77">
        <v>10224</v>
      </c>
      <c r="X268" s="77">
        <v>10262</v>
      </c>
      <c r="Y268" s="77">
        <v>10200</v>
      </c>
      <c r="Z268" s="77">
        <v>10154</v>
      </c>
      <c r="AA268" s="77">
        <v>10147</v>
      </c>
      <c r="AB268" s="77">
        <v>10090</v>
      </c>
      <c r="AD268" s="70" t="s">
        <v>342</v>
      </c>
      <c r="AE268" s="70" t="s">
        <v>634</v>
      </c>
      <c r="AF268" s="248">
        <f t="shared" si="53"/>
        <v>7.5980969680271491</v>
      </c>
      <c r="AG268" s="248">
        <f t="shared" si="44"/>
        <v>7.4136565307761453</v>
      </c>
      <c r="AH268" s="248">
        <f t="shared" si="45"/>
        <v>7.6971666877401095</v>
      </c>
      <c r="AI268" s="248">
        <f t="shared" si="46"/>
        <v>7.9072871336903585</v>
      </c>
      <c r="AJ268" s="248">
        <f t="shared" si="47"/>
        <v>7.1938267843131962</v>
      </c>
      <c r="AK268" s="248">
        <f t="shared" si="48"/>
        <v>6.891466546787842</v>
      </c>
      <c r="AL268" s="248">
        <f t="shared" si="49"/>
        <v>6.2453166669397984</v>
      </c>
      <c r="AM268" s="248">
        <f t="shared" si="50"/>
        <v>6.6822615027452459</v>
      </c>
      <c r="AN268" s="248">
        <f t="shared" si="51"/>
        <v>6.3584259058853432</v>
      </c>
      <c r="AO268" s="248">
        <f t="shared" si="52"/>
        <v>5.5064712853698836</v>
      </c>
      <c r="AP268" s="248">
        <f t="shared" si="54"/>
        <v>5.3154404006612985</v>
      </c>
    </row>
    <row r="269" spans="1:42" x14ac:dyDescent="0.2">
      <c r="A269" s="70" t="s">
        <v>343</v>
      </c>
      <c r="B269" s="70" t="s">
        <v>635</v>
      </c>
      <c r="C269" s="77">
        <v>270.041229611066</v>
      </c>
      <c r="D269" s="77">
        <v>259.38512714388003</v>
      </c>
      <c r="E269" s="77">
        <v>261.08691459092501</v>
      </c>
      <c r="F269" s="77">
        <v>248.79793895908099</v>
      </c>
      <c r="G269" s="77">
        <v>247.523546248939</v>
      </c>
      <c r="H269" s="77">
        <v>234.184271837648</v>
      </c>
      <c r="I269" s="77">
        <v>220.86067905232301</v>
      </c>
      <c r="J269" s="77">
        <v>224.80538565972901</v>
      </c>
      <c r="K269" s="77">
        <v>210.80033697559699</v>
      </c>
      <c r="L269" s="77">
        <v>205.26879517365799</v>
      </c>
      <c r="M269" s="77">
        <v>198.57334086371901</v>
      </c>
      <c r="N269" s="77"/>
      <c r="O269" s="70" t="s">
        <v>343</v>
      </c>
      <c r="P269" s="70" t="s">
        <v>635</v>
      </c>
      <c r="Q269" s="77">
        <v>58914</v>
      </c>
      <c r="R269" s="77">
        <v>59136</v>
      </c>
      <c r="S269" s="77">
        <v>59416</v>
      </c>
      <c r="T269" s="77">
        <v>59373</v>
      </c>
      <c r="U269" s="77">
        <v>59485</v>
      </c>
      <c r="V269" s="77">
        <v>59956</v>
      </c>
      <c r="W269" s="77">
        <v>60495</v>
      </c>
      <c r="X269" s="77">
        <v>61066</v>
      </c>
      <c r="Y269" s="77">
        <v>61745</v>
      </c>
      <c r="Z269" s="77">
        <v>62601</v>
      </c>
      <c r="AA269" s="77">
        <v>63227</v>
      </c>
      <c r="AB269" s="77">
        <v>63779</v>
      </c>
      <c r="AD269" s="70" t="s">
        <v>343</v>
      </c>
      <c r="AE269" s="70" t="s">
        <v>635</v>
      </c>
      <c r="AF269" s="248">
        <f t="shared" si="53"/>
        <v>4.583651247769053</v>
      </c>
      <c r="AG269" s="248">
        <f t="shared" si="44"/>
        <v>4.3862474151765429</v>
      </c>
      <c r="AH269" s="248">
        <f t="shared" si="45"/>
        <v>4.3942189745342164</v>
      </c>
      <c r="AI269" s="248">
        <f t="shared" si="46"/>
        <v>4.1904222282701058</v>
      </c>
      <c r="AJ269" s="248">
        <f t="shared" si="47"/>
        <v>4.1611086198022864</v>
      </c>
      <c r="AK269" s="248">
        <f t="shared" si="48"/>
        <v>3.9059355500308226</v>
      </c>
      <c r="AL269" s="248">
        <f t="shared" si="49"/>
        <v>3.6508914629692208</v>
      </c>
      <c r="AM269" s="248">
        <f t="shared" si="50"/>
        <v>3.6813510899637936</v>
      </c>
      <c r="AN269" s="248">
        <f t="shared" si="51"/>
        <v>3.41404708034006</v>
      </c>
      <c r="AO269" s="248">
        <f t="shared" si="52"/>
        <v>3.2790018557795881</v>
      </c>
      <c r="AP269" s="248">
        <f t="shared" si="54"/>
        <v>3.1406415117547724</v>
      </c>
    </row>
    <row r="270" spans="1:42" x14ac:dyDescent="0.2">
      <c r="A270" s="70" t="s">
        <v>344</v>
      </c>
      <c r="B270" s="70" t="s">
        <v>636</v>
      </c>
      <c r="C270" s="77">
        <v>53.777017430566097</v>
      </c>
      <c r="D270" s="77">
        <v>51.709154295761103</v>
      </c>
      <c r="E270" s="77">
        <v>50.956800635380297</v>
      </c>
      <c r="F270" s="77">
        <v>47.810190223997701</v>
      </c>
      <c r="G270" s="77">
        <v>42.828299220497797</v>
      </c>
      <c r="H270" s="77">
        <v>39.983865490683002</v>
      </c>
      <c r="I270" s="77">
        <v>39.519298290758897</v>
      </c>
      <c r="J270" s="77">
        <v>39.249905103232301</v>
      </c>
      <c r="K270" s="77">
        <v>38.833488355608402</v>
      </c>
      <c r="L270" s="77">
        <v>38.314735616480803</v>
      </c>
      <c r="M270" s="77">
        <v>37.015143941555003</v>
      </c>
      <c r="N270" s="77"/>
      <c r="O270" s="70" t="s">
        <v>344</v>
      </c>
      <c r="P270" s="70" t="s">
        <v>636</v>
      </c>
      <c r="Q270" s="77">
        <v>7276</v>
      </c>
      <c r="R270" s="77">
        <v>7205</v>
      </c>
      <c r="S270" s="77">
        <v>7098</v>
      </c>
      <c r="T270" s="77">
        <v>7048</v>
      </c>
      <c r="U270" s="77">
        <v>7039</v>
      </c>
      <c r="V270" s="77">
        <v>7006</v>
      </c>
      <c r="W270" s="77">
        <v>7085</v>
      </c>
      <c r="X270" s="77">
        <v>7060</v>
      </c>
      <c r="Y270" s="77">
        <v>7132</v>
      </c>
      <c r="Z270" s="77">
        <v>7103</v>
      </c>
      <c r="AA270" s="77">
        <v>7118</v>
      </c>
      <c r="AB270" s="77">
        <v>7143</v>
      </c>
      <c r="AD270" s="70" t="s">
        <v>344</v>
      </c>
      <c r="AE270" s="70" t="s">
        <v>636</v>
      </c>
      <c r="AF270" s="248">
        <f t="shared" si="53"/>
        <v>7.3910139404296453</v>
      </c>
      <c r="AG270" s="248">
        <f t="shared" si="44"/>
        <v>7.1768430667260379</v>
      </c>
      <c r="AH270" s="248">
        <f t="shared" si="45"/>
        <v>7.179036437782516</v>
      </c>
      <c r="AI270" s="248">
        <f t="shared" si="46"/>
        <v>6.783511666287982</v>
      </c>
      <c r="AJ270" s="248">
        <f t="shared" si="47"/>
        <v>6.0844294957377185</v>
      </c>
      <c r="AK270" s="248">
        <f t="shared" si="48"/>
        <v>5.7070889938171572</v>
      </c>
      <c r="AL270" s="248">
        <f t="shared" si="49"/>
        <v>5.5778826098459984</v>
      </c>
      <c r="AM270" s="248">
        <f t="shared" si="50"/>
        <v>5.559476643517324</v>
      </c>
      <c r="AN270" s="248">
        <f t="shared" si="51"/>
        <v>5.4449647161537298</v>
      </c>
      <c r="AO270" s="248">
        <f t="shared" si="52"/>
        <v>5.3941624125694494</v>
      </c>
      <c r="AP270" s="248">
        <f t="shared" si="54"/>
        <v>5.2002169066528525</v>
      </c>
    </row>
    <row r="271" spans="1:42" x14ac:dyDescent="0.2">
      <c r="A271" s="70" t="s">
        <v>345</v>
      </c>
      <c r="B271" s="70" t="s">
        <v>637</v>
      </c>
      <c r="C271" s="77">
        <v>22.191057368481399</v>
      </c>
      <c r="D271" s="77">
        <v>21.991452801718399</v>
      </c>
      <c r="E271" s="77">
        <v>21.979067191631401</v>
      </c>
      <c r="F271" s="77">
        <v>21.591158530496699</v>
      </c>
      <c r="G271" s="77">
        <v>20.675851812320602</v>
      </c>
      <c r="H271" s="77">
        <v>19.322204454533299</v>
      </c>
      <c r="I271" s="77">
        <v>18.8510978482844</v>
      </c>
      <c r="J271" s="77">
        <v>18.902106564919301</v>
      </c>
      <c r="K271" s="77">
        <v>17.4749199358548</v>
      </c>
      <c r="L271" s="77">
        <v>18.6764812245071</v>
      </c>
      <c r="M271" s="77">
        <v>16.933902734762199</v>
      </c>
      <c r="N271" s="77"/>
      <c r="O271" s="70" t="s">
        <v>345</v>
      </c>
      <c r="P271" s="70" t="s">
        <v>637</v>
      </c>
      <c r="Q271" s="77">
        <v>2516</v>
      </c>
      <c r="R271" s="77">
        <v>2500</v>
      </c>
      <c r="S271" s="77">
        <v>2460</v>
      </c>
      <c r="T271" s="77">
        <v>2431</v>
      </c>
      <c r="U271" s="77">
        <v>2421</v>
      </c>
      <c r="V271" s="77">
        <v>2436</v>
      </c>
      <c r="W271" s="77">
        <v>2451</v>
      </c>
      <c r="X271" s="77">
        <v>2453</v>
      </c>
      <c r="Y271" s="77">
        <v>2454</v>
      </c>
      <c r="Z271" s="77">
        <v>2451</v>
      </c>
      <c r="AA271" s="77">
        <v>2450</v>
      </c>
      <c r="AB271" s="77">
        <v>2408</v>
      </c>
      <c r="AD271" s="70" t="s">
        <v>345</v>
      </c>
      <c r="AE271" s="70" t="s">
        <v>637</v>
      </c>
      <c r="AF271" s="248">
        <f t="shared" si="53"/>
        <v>8.8199751067096184</v>
      </c>
      <c r="AG271" s="248">
        <f t="shared" si="44"/>
        <v>8.7965811206873585</v>
      </c>
      <c r="AH271" s="248">
        <f t="shared" si="45"/>
        <v>8.9345801591997578</v>
      </c>
      <c r="AI271" s="248">
        <f t="shared" si="46"/>
        <v>8.8815954465227058</v>
      </c>
      <c r="AJ271" s="248">
        <f t="shared" si="47"/>
        <v>8.5402114053368869</v>
      </c>
      <c r="AK271" s="248">
        <f t="shared" si="48"/>
        <v>7.9319394312534062</v>
      </c>
      <c r="AL271" s="248">
        <f t="shared" si="49"/>
        <v>7.6911863926088948</v>
      </c>
      <c r="AM271" s="248">
        <f t="shared" si="50"/>
        <v>7.7057099734689363</v>
      </c>
      <c r="AN271" s="248">
        <f t="shared" si="51"/>
        <v>7.1209942688894863</v>
      </c>
      <c r="AO271" s="248">
        <f t="shared" si="52"/>
        <v>7.6199433800518568</v>
      </c>
      <c r="AP271" s="248">
        <f t="shared" si="54"/>
        <v>6.911797034596816</v>
      </c>
    </row>
    <row r="272" spans="1:42" x14ac:dyDescent="0.2">
      <c r="A272" s="70" t="s">
        <v>346</v>
      </c>
      <c r="B272" s="70" t="s">
        <v>638</v>
      </c>
      <c r="C272" s="77">
        <v>41.178648171085001</v>
      </c>
      <c r="D272" s="77">
        <v>40.396767228451601</v>
      </c>
      <c r="E272" s="77">
        <v>41.011046330723701</v>
      </c>
      <c r="F272" s="77">
        <v>39.336896974623897</v>
      </c>
      <c r="G272" s="77">
        <v>39.618907327309898</v>
      </c>
      <c r="H272" s="77">
        <v>38.751652643755399</v>
      </c>
      <c r="I272" s="77">
        <v>35.1252195512821</v>
      </c>
      <c r="J272" s="77">
        <v>32.2693116332171</v>
      </c>
      <c r="K272" s="77">
        <v>33.608351710575903</v>
      </c>
      <c r="L272" s="77">
        <v>31.8391795365783</v>
      </c>
      <c r="M272" s="77">
        <v>30.710528024783201</v>
      </c>
      <c r="N272" s="77"/>
      <c r="O272" s="70" t="s">
        <v>346</v>
      </c>
      <c r="P272" s="70" t="s">
        <v>638</v>
      </c>
      <c r="Q272" s="77">
        <v>5613</v>
      </c>
      <c r="R272" s="77">
        <v>5519</v>
      </c>
      <c r="S272" s="77">
        <v>5507</v>
      </c>
      <c r="T272" s="77">
        <v>5434</v>
      </c>
      <c r="U272" s="77">
        <v>5359</v>
      </c>
      <c r="V272" s="77">
        <v>5344</v>
      </c>
      <c r="W272" s="77">
        <v>5383</v>
      </c>
      <c r="X272" s="77">
        <v>5371</v>
      </c>
      <c r="Y272" s="77">
        <v>5413</v>
      </c>
      <c r="Z272" s="77">
        <v>5412</v>
      </c>
      <c r="AA272" s="77">
        <v>5436</v>
      </c>
      <c r="AB272" s="77">
        <v>5423</v>
      </c>
      <c r="AD272" s="70" t="s">
        <v>346</v>
      </c>
      <c r="AE272" s="70" t="s">
        <v>638</v>
      </c>
      <c r="AF272" s="248">
        <f t="shared" si="53"/>
        <v>7.3362993356645285</v>
      </c>
      <c r="AG272" s="248">
        <f t="shared" si="44"/>
        <v>7.3195809437310384</v>
      </c>
      <c r="AH272" s="248">
        <f t="shared" si="45"/>
        <v>7.447075781863755</v>
      </c>
      <c r="AI272" s="248">
        <f t="shared" si="46"/>
        <v>7.2390314638615925</v>
      </c>
      <c r="AJ272" s="248">
        <f t="shared" si="47"/>
        <v>7.3929664727206381</v>
      </c>
      <c r="AK272" s="248">
        <f t="shared" si="48"/>
        <v>7.2514320066907558</v>
      </c>
      <c r="AL272" s="248">
        <f t="shared" si="49"/>
        <v>6.5252126233108116</v>
      </c>
      <c r="AM272" s="248">
        <f t="shared" si="50"/>
        <v>6.0080639793738788</v>
      </c>
      <c r="AN272" s="248">
        <f t="shared" si="51"/>
        <v>6.2088216720073719</v>
      </c>
      <c r="AO272" s="248">
        <f t="shared" si="52"/>
        <v>5.8830708678082591</v>
      </c>
      <c r="AP272" s="248">
        <f t="shared" si="54"/>
        <v>5.6494716749049303</v>
      </c>
    </row>
    <row r="273" spans="1:42" x14ac:dyDescent="0.2">
      <c r="A273" s="70" t="s">
        <v>347</v>
      </c>
      <c r="B273" s="70" t="s">
        <v>639</v>
      </c>
      <c r="C273" s="77">
        <v>60.498427273217096</v>
      </c>
      <c r="D273" s="77">
        <v>58.890616460118402</v>
      </c>
      <c r="E273" s="77">
        <v>59.733603274197698</v>
      </c>
      <c r="F273" s="77">
        <v>58.5690762517699</v>
      </c>
      <c r="G273" s="77">
        <v>63.479430550358899</v>
      </c>
      <c r="H273" s="77">
        <v>57.090947491414497</v>
      </c>
      <c r="I273" s="77">
        <v>55.331301875558403</v>
      </c>
      <c r="J273" s="77">
        <v>55.982654764778601</v>
      </c>
      <c r="K273" s="77">
        <v>53.783865487950102</v>
      </c>
      <c r="L273" s="77">
        <v>51.763690663931399</v>
      </c>
      <c r="M273" s="77">
        <v>51.193662124801499</v>
      </c>
      <c r="N273" s="77"/>
      <c r="O273" s="70" t="s">
        <v>347</v>
      </c>
      <c r="P273" s="70" t="s">
        <v>639</v>
      </c>
      <c r="Q273" s="77">
        <v>6900</v>
      </c>
      <c r="R273" s="77">
        <v>6880</v>
      </c>
      <c r="S273" s="77">
        <v>6831</v>
      </c>
      <c r="T273" s="77">
        <v>6762</v>
      </c>
      <c r="U273" s="77">
        <v>6717</v>
      </c>
      <c r="V273" s="77">
        <v>6738</v>
      </c>
      <c r="W273" s="77">
        <v>6724</v>
      </c>
      <c r="X273" s="77">
        <v>6771</v>
      </c>
      <c r="Y273" s="77">
        <v>6784</v>
      </c>
      <c r="Z273" s="77">
        <v>6784</v>
      </c>
      <c r="AA273" s="77">
        <v>6762</v>
      </c>
      <c r="AB273" s="77">
        <v>6747</v>
      </c>
      <c r="AD273" s="70" t="s">
        <v>347</v>
      </c>
      <c r="AE273" s="70" t="s">
        <v>639</v>
      </c>
      <c r="AF273" s="248">
        <f t="shared" si="53"/>
        <v>8.7678880106111734</v>
      </c>
      <c r="AG273" s="248">
        <f t="shared" si="44"/>
        <v>8.55968262501721</v>
      </c>
      <c r="AH273" s="248">
        <f t="shared" si="45"/>
        <v>8.744488841194217</v>
      </c>
      <c r="AI273" s="248">
        <f t="shared" si="46"/>
        <v>8.6615019597411855</v>
      </c>
      <c r="AJ273" s="248">
        <f t="shared" si="47"/>
        <v>9.4505628331634508</v>
      </c>
      <c r="AK273" s="248">
        <f t="shared" si="48"/>
        <v>8.4729812246088603</v>
      </c>
      <c r="AL273" s="248">
        <f t="shared" si="49"/>
        <v>8.228926513319216</v>
      </c>
      <c r="AM273" s="248">
        <f t="shared" si="50"/>
        <v>8.268003952854615</v>
      </c>
      <c r="AN273" s="248">
        <f t="shared" si="51"/>
        <v>7.9280462098983051</v>
      </c>
      <c r="AO273" s="248">
        <f t="shared" si="52"/>
        <v>7.6302610058861138</v>
      </c>
      <c r="AP273" s="248">
        <f t="shared" si="54"/>
        <v>7.5707870637091839</v>
      </c>
    </row>
    <row r="274" spans="1:42" x14ac:dyDescent="0.2">
      <c r="A274" s="70" t="s">
        <v>348</v>
      </c>
      <c r="B274" s="70" t="s">
        <v>640</v>
      </c>
      <c r="C274" s="77">
        <v>27.2939535183266</v>
      </c>
      <c r="D274" s="77">
        <v>25.484502353346901</v>
      </c>
      <c r="E274" s="77">
        <v>26.6587194705968</v>
      </c>
      <c r="F274" s="77">
        <v>27.089801912775201</v>
      </c>
      <c r="G274" s="77">
        <v>24.559090195421099</v>
      </c>
      <c r="H274" s="77">
        <v>24.243022359980099</v>
      </c>
      <c r="I274" s="77">
        <v>22.059073028597901</v>
      </c>
      <c r="J274" s="77">
        <v>21.365508019511601</v>
      </c>
      <c r="K274" s="77">
        <v>18.556637720183801</v>
      </c>
      <c r="L274" s="77">
        <v>17.7225876753654</v>
      </c>
      <c r="M274" s="77">
        <v>16.2103452527687</v>
      </c>
      <c r="N274" s="77"/>
      <c r="O274" s="70" t="s">
        <v>348</v>
      </c>
      <c r="P274" s="70" t="s">
        <v>640</v>
      </c>
      <c r="Q274" s="77">
        <v>4363</v>
      </c>
      <c r="R274" s="77">
        <v>4361</v>
      </c>
      <c r="S274" s="77">
        <v>4304</v>
      </c>
      <c r="T274" s="77">
        <v>4237</v>
      </c>
      <c r="U274" s="77">
        <v>4172</v>
      </c>
      <c r="V274" s="77">
        <v>4175</v>
      </c>
      <c r="W274" s="77">
        <v>4180</v>
      </c>
      <c r="X274" s="77">
        <v>4176</v>
      </c>
      <c r="Y274" s="77">
        <v>4125</v>
      </c>
      <c r="Z274" s="77">
        <v>4086</v>
      </c>
      <c r="AA274" s="77">
        <v>4094</v>
      </c>
      <c r="AB274" s="77">
        <v>3986</v>
      </c>
      <c r="AD274" s="70" t="s">
        <v>348</v>
      </c>
      <c r="AE274" s="70" t="s">
        <v>640</v>
      </c>
      <c r="AF274" s="248">
        <f t="shared" si="53"/>
        <v>6.2557766487111159</v>
      </c>
      <c r="AG274" s="248">
        <f t="shared" si="44"/>
        <v>5.8437290422717032</v>
      </c>
      <c r="AH274" s="248">
        <f t="shared" si="45"/>
        <v>6.1939403974434946</v>
      </c>
      <c r="AI274" s="248">
        <f t="shared" si="46"/>
        <v>6.3936280181201797</v>
      </c>
      <c r="AJ274" s="248">
        <f t="shared" si="47"/>
        <v>5.8866467390750481</v>
      </c>
      <c r="AK274" s="248">
        <f t="shared" si="48"/>
        <v>5.8067119425102032</v>
      </c>
      <c r="AL274" s="248">
        <f t="shared" si="49"/>
        <v>5.2772901982291627</v>
      </c>
      <c r="AM274" s="248">
        <f t="shared" si="50"/>
        <v>5.1162614989251924</v>
      </c>
      <c r="AN274" s="248">
        <f t="shared" si="51"/>
        <v>4.4985788412566787</v>
      </c>
      <c r="AO274" s="248">
        <f t="shared" si="52"/>
        <v>4.3373929699866371</v>
      </c>
      <c r="AP274" s="248">
        <f t="shared" si="54"/>
        <v>3.9595371892449194</v>
      </c>
    </row>
    <row r="275" spans="1:42" x14ac:dyDescent="0.2">
      <c r="A275" s="70" t="s">
        <v>349</v>
      </c>
      <c r="B275" s="70" t="s">
        <v>641</v>
      </c>
      <c r="C275" s="77">
        <v>17.835621405036498</v>
      </c>
      <c r="D275" s="77">
        <v>16.723577290252798</v>
      </c>
      <c r="E275" s="77">
        <v>16.191261195894601</v>
      </c>
      <c r="F275" s="77">
        <v>16.9533247615608</v>
      </c>
      <c r="G275" s="77">
        <v>16.031690111302002</v>
      </c>
      <c r="H275" s="77">
        <v>14.610544548177501</v>
      </c>
      <c r="I275" s="77">
        <v>14.0343875746037</v>
      </c>
      <c r="J275" s="77">
        <v>14.914386920351999</v>
      </c>
      <c r="K275" s="77">
        <v>15.142882529031199</v>
      </c>
      <c r="L275" s="77">
        <v>13.606535845789001</v>
      </c>
      <c r="M275" s="77">
        <v>13.5816299900034</v>
      </c>
      <c r="N275" s="77"/>
      <c r="O275" s="70" t="s">
        <v>349</v>
      </c>
      <c r="P275" s="70" t="s">
        <v>641</v>
      </c>
      <c r="Q275" s="77">
        <v>3369</v>
      </c>
      <c r="R275" s="77">
        <v>3295</v>
      </c>
      <c r="S275" s="77">
        <v>3274</v>
      </c>
      <c r="T275" s="77">
        <v>3230</v>
      </c>
      <c r="U275" s="77">
        <v>3196</v>
      </c>
      <c r="V275" s="77">
        <v>3155</v>
      </c>
      <c r="W275" s="77">
        <v>3115</v>
      </c>
      <c r="X275" s="77">
        <v>3109</v>
      </c>
      <c r="Y275" s="77">
        <v>3100</v>
      </c>
      <c r="Z275" s="77">
        <v>3133</v>
      </c>
      <c r="AA275" s="77">
        <v>3122</v>
      </c>
      <c r="AB275" s="77">
        <v>3068</v>
      </c>
      <c r="AD275" s="70" t="s">
        <v>349</v>
      </c>
      <c r="AE275" s="70" t="s">
        <v>641</v>
      </c>
      <c r="AF275" s="248">
        <f t="shared" si="53"/>
        <v>5.2940401914623028</v>
      </c>
      <c r="AG275" s="248">
        <f t="shared" si="44"/>
        <v>5.0754407557671612</v>
      </c>
      <c r="AH275" s="248">
        <f t="shared" si="45"/>
        <v>4.9454065961803915</v>
      </c>
      <c r="AI275" s="248">
        <f t="shared" si="46"/>
        <v>5.2487073565203719</v>
      </c>
      <c r="AJ275" s="248">
        <f t="shared" si="47"/>
        <v>5.0161733765025032</v>
      </c>
      <c r="AK275" s="248">
        <f t="shared" si="48"/>
        <v>4.6309174479167989</v>
      </c>
      <c r="AL275" s="248">
        <f t="shared" si="49"/>
        <v>4.505421372264431</v>
      </c>
      <c r="AM275" s="248">
        <f t="shared" si="50"/>
        <v>4.7971653008530071</v>
      </c>
      <c r="AN275" s="248">
        <f t="shared" si="51"/>
        <v>4.8848008158165159</v>
      </c>
      <c r="AO275" s="248">
        <f t="shared" si="52"/>
        <v>4.3429734585984683</v>
      </c>
      <c r="AP275" s="248">
        <f t="shared" si="54"/>
        <v>4.3502978827685457</v>
      </c>
    </row>
    <row r="276" spans="1:42" x14ac:dyDescent="0.2">
      <c r="A276" s="70" t="s">
        <v>350</v>
      </c>
      <c r="B276" s="70" t="s">
        <v>642</v>
      </c>
      <c r="C276" s="77">
        <v>55.228604355077799</v>
      </c>
      <c r="D276" s="77">
        <v>44.630812085290103</v>
      </c>
      <c r="E276" s="77">
        <v>46.647737937266299</v>
      </c>
      <c r="F276" s="77">
        <v>43.591196890220097</v>
      </c>
      <c r="G276" s="77">
        <v>42.623583575190302</v>
      </c>
      <c r="H276" s="77">
        <v>37.799622958899597</v>
      </c>
      <c r="I276" s="77">
        <v>35.034239761155</v>
      </c>
      <c r="J276" s="77">
        <v>33.072537059237398</v>
      </c>
      <c r="K276" s="77">
        <v>32.3268891427414</v>
      </c>
      <c r="L276" s="77">
        <v>47.0925933563962</v>
      </c>
      <c r="M276" s="77">
        <v>46.146517927484602</v>
      </c>
      <c r="N276" s="77"/>
      <c r="O276" s="70" t="s">
        <v>350</v>
      </c>
      <c r="P276" s="70" t="s">
        <v>642</v>
      </c>
      <c r="Q276" s="77">
        <v>6304</v>
      </c>
      <c r="R276" s="77">
        <v>6227</v>
      </c>
      <c r="S276" s="77">
        <v>6120</v>
      </c>
      <c r="T276" s="77">
        <v>6026</v>
      </c>
      <c r="U276" s="77">
        <v>6006</v>
      </c>
      <c r="V276" s="77">
        <v>5954</v>
      </c>
      <c r="W276" s="77">
        <v>5955</v>
      </c>
      <c r="X276" s="77">
        <v>5943</v>
      </c>
      <c r="Y276" s="77">
        <v>5899</v>
      </c>
      <c r="Z276" s="77">
        <v>5902</v>
      </c>
      <c r="AA276" s="77">
        <v>5912</v>
      </c>
      <c r="AB276" s="77">
        <v>5852</v>
      </c>
      <c r="AD276" s="70" t="s">
        <v>350</v>
      </c>
      <c r="AE276" s="70" t="s">
        <v>642</v>
      </c>
      <c r="AF276" s="248">
        <f t="shared" si="53"/>
        <v>8.7608826705389902</v>
      </c>
      <c r="AG276" s="248">
        <f t="shared" si="44"/>
        <v>7.1673056183218415</v>
      </c>
      <c r="AH276" s="248">
        <f t="shared" si="45"/>
        <v>7.6221794015141011</v>
      </c>
      <c r="AI276" s="248">
        <f t="shared" si="46"/>
        <v>7.2338527862960662</v>
      </c>
      <c r="AJ276" s="248">
        <f t="shared" si="47"/>
        <v>7.0968337621029471</v>
      </c>
      <c r="AK276" s="248">
        <f t="shared" si="48"/>
        <v>6.3486098352199525</v>
      </c>
      <c r="AL276" s="248">
        <f t="shared" si="49"/>
        <v>5.8831636878513844</v>
      </c>
      <c r="AM276" s="248">
        <f t="shared" si="50"/>
        <v>5.5649565975496209</v>
      </c>
      <c r="AN276" s="248">
        <f t="shared" si="51"/>
        <v>5.4800625771726397</v>
      </c>
      <c r="AO276" s="248">
        <f t="shared" si="52"/>
        <v>7.9790907076238904</v>
      </c>
      <c r="AP276" s="248">
        <f t="shared" si="54"/>
        <v>7.8055679850278423</v>
      </c>
    </row>
    <row r="277" spans="1:42" x14ac:dyDescent="0.2">
      <c r="A277" s="70" t="s">
        <v>351</v>
      </c>
      <c r="B277" s="70" t="s">
        <v>643</v>
      </c>
      <c r="C277" s="77">
        <v>21.519177061569</v>
      </c>
      <c r="D277" s="77">
        <v>21.344378428397</v>
      </c>
      <c r="E277" s="77">
        <v>21.9251114766606</v>
      </c>
      <c r="F277" s="77">
        <v>22.1233431445172</v>
      </c>
      <c r="G277" s="77">
        <v>21.816396427865499</v>
      </c>
      <c r="H277" s="77">
        <v>19.8459904286204</v>
      </c>
      <c r="I277" s="77">
        <v>17.8268136745159</v>
      </c>
      <c r="J277" s="77">
        <v>18.377432841725199</v>
      </c>
      <c r="K277" s="77">
        <v>16.742651312528402</v>
      </c>
      <c r="L277" s="77">
        <v>15.511708007672601</v>
      </c>
      <c r="M277" s="77">
        <v>14.9169609441917</v>
      </c>
      <c r="N277" s="77"/>
      <c r="O277" s="70" t="s">
        <v>351</v>
      </c>
      <c r="P277" s="70" t="s">
        <v>643</v>
      </c>
      <c r="Q277" s="77">
        <v>2733</v>
      </c>
      <c r="R277" s="77">
        <v>2743</v>
      </c>
      <c r="S277" s="77">
        <v>2736</v>
      </c>
      <c r="T277" s="77">
        <v>2729</v>
      </c>
      <c r="U277" s="77">
        <v>2673</v>
      </c>
      <c r="V277" s="77">
        <v>2595</v>
      </c>
      <c r="W277" s="77">
        <v>2565</v>
      </c>
      <c r="X277" s="77">
        <v>2516</v>
      </c>
      <c r="Y277" s="77">
        <v>2535</v>
      </c>
      <c r="Z277" s="77">
        <v>2516</v>
      </c>
      <c r="AA277" s="77">
        <v>2522</v>
      </c>
      <c r="AB277" s="77">
        <v>2489</v>
      </c>
      <c r="AD277" s="70" t="s">
        <v>351</v>
      </c>
      <c r="AE277" s="70" t="s">
        <v>643</v>
      </c>
      <c r="AF277" s="248">
        <f t="shared" si="53"/>
        <v>7.873829879827662</v>
      </c>
      <c r="AG277" s="248">
        <f t="shared" si="44"/>
        <v>7.7813993541367124</v>
      </c>
      <c r="AH277" s="248">
        <f t="shared" si="45"/>
        <v>8.0135641362063605</v>
      </c>
      <c r="AI277" s="248">
        <f t="shared" si="46"/>
        <v>8.1067582061257593</v>
      </c>
      <c r="AJ277" s="248">
        <f t="shared" si="47"/>
        <v>8.1617644698337077</v>
      </c>
      <c r="AK277" s="248">
        <f t="shared" si="48"/>
        <v>7.6477805119924467</v>
      </c>
      <c r="AL277" s="248">
        <f t="shared" si="49"/>
        <v>6.9500248243726706</v>
      </c>
      <c r="AM277" s="248">
        <f t="shared" si="50"/>
        <v>7.3042260897158986</v>
      </c>
      <c r="AN277" s="248">
        <f t="shared" si="51"/>
        <v>6.6045961785121889</v>
      </c>
      <c r="AO277" s="248">
        <f t="shared" si="52"/>
        <v>6.1652257582164554</v>
      </c>
      <c r="AP277" s="248">
        <f t="shared" si="54"/>
        <v>5.9147347122092384</v>
      </c>
    </row>
    <row r="278" spans="1:42" x14ac:dyDescent="0.2">
      <c r="A278" s="70" t="s">
        <v>352</v>
      </c>
      <c r="B278" s="70" t="s">
        <v>644</v>
      </c>
      <c r="C278" s="77">
        <v>20.338599567680799</v>
      </c>
      <c r="D278" s="77">
        <v>19.413671691108501</v>
      </c>
      <c r="E278" s="77">
        <v>19.3439682034569</v>
      </c>
      <c r="F278" s="77">
        <v>18.299955221804399</v>
      </c>
      <c r="G278" s="77">
        <v>18.745926466465701</v>
      </c>
      <c r="H278" s="77">
        <v>17.928881299030401</v>
      </c>
      <c r="I278" s="77">
        <v>17.973088133914999</v>
      </c>
      <c r="J278" s="77">
        <v>15.659036762606</v>
      </c>
      <c r="K278" s="77">
        <v>13.7796680745448</v>
      </c>
      <c r="L278" s="77">
        <v>13.209415097215301</v>
      </c>
      <c r="M278" s="77">
        <v>13.8345046591214</v>
      </c>
      <c r="N278" s="77"/>
      <c r="O278" s="70" t="s">
        <v>352</v>
      </c>
      <c r="P278" s="70" t="s">
        <v>644</v>
      </c>
      <c r="Q278" s="77">
        <v>2914</v>
      </c>
      <c r="R278" s="77">
        <v>2900</v>
      </c>
      <c r="S278" s="77">
        <v>2878</v>
      </c>
      <c r="T278" s="77">
        <v>2862</v>
      </c>
      <c r="U278" s="77">
        <v>2794</v>
      </c>
      <c r="V278" s="77">
        <v>2757</v>
      </c>
      <c r="W278" s="77">
        <v>2757</v>
      </c>
      <c r="X278" s="77">
        <v>2740</v>
      </c>
      <c r="Y278" s="77">
        <v>2719</v>
      </c>
      <c r="Z278" s="77">
        <v>2646</v>
      </c>
      <c r="AA278" s="77">
        <v>2568</v>
      </c>
      <c r="AB278" s="77">
        <v>2551</v>
      </c>
      <c r="AD278" s="70" t="s">
        <v>352</v>
      </c>
      <c r="AE278" s="70" t="s">
        <v>644</v>
      </c>
      <c r="AF278" s="248">
        <f t="shared" si="53"/>
        <v>6.9796155002336304</v>
      </c>
      <c r="AG278" s="248">
        <f t="shared" si="44"/>
        <v>6.6943695486581039</v>
      </c>
      <c r="AH278" s="248">
        <f t="shared" si="45"/>
        <v>6.7213232117640382</v>
      </c>
      <c r="AI278" s="248">
        <f t="shared" si="46"/>
        <v>6.3941143332649899</v>
      </c>
      <c r="AJ278" s="248">
        <f t="shared" si="47"/>
        <v>6.7093509185632438</v>
      </c>
      <c r="AK278" s="248">
        <f t="shared" si="48"/>
        <v>6.5030400069025749</v>
      </c>
      <c r="AL278" s="248">
        <f t="shared" si="49"/>
        <v>6.5190744047569824</v>
      </c>
      <c r="AM278" s="248">
        <f t="shared" si="50"/>
        <v>5.7149769206591241</v>
      </c>
      <c r="AN278" s="248">
        <f t="shared" si="51"/>
        <v>5.0679176441871272</v>
      </c>
      <c r="AO278" s="248">
        <f t="shared" si="52"/>
        <v>4.9922203693179519</v>
      </c>
      <c r="AP278" s="248">
        <f t="shared" si="54"/>
        <v>5.387268169439797</v>
      </c>
    </row>
    <row r="279" spans="1:42" x14ac:dyDescent="0.2">
      <c r="A279" s="70" t="s">
        <v>353</v>
      </c>
      <c r="B279" s="70" t="s">
        <v>645</v>
      </c>
      <c r="C279" s="77">
        <v>43.571920342574799</v>
      </c>
      <c r="D279" s="77">
        <v>45.276743248940001</v>
      </c>
      <c r="E279" s="77">
        <v>43.959123343411498</v>
      </c>
      <c r="F279" s="77">
        <v>42.460492141341597</v>
      </c>
      <c r="G279" s="77">
        <v>41.739362971964901</v>
      </c>
      <c r="H279" s="77">
        <v>40.882019826186301</v>
      </c>
      <c r="I279" s="77">
        <v>39.512224697406999</v>
      </c>
      <c r="J279" s="77">
        <v>40.810602107746597</v>
      </c>
      <c r="K279" s="77">
        <v>39.5928272945714</v>
      </c>
      <c r="L279" s="77">
        <v>39.868513031375898</v>
      </c>
      <c r="M279" s="77">
        <v>38.765694645636003</v>
      </c>
      <c r="N279" s="77"/>
      <c r="O279" s="70" t="s">
        <v>353</v>
      </c>
      <c r="P279" s="70" t="s">
        <v>645</v>
      </c>
      <c r="Q279" s="77">
        <v>8357</v>
      </c>
      <c r="R279" s="77">
        <v>8357</v>
      </c>
      <c r="S279" s="77">
        <v>8414</v>
      </c>
      <c r="T279" s="77">
        <v>8465</v>
      </c>
      <c r="U279" s="77">
        <v>8522</v>
      </c>
      <c r="V279" s="77">
        <v>8583</v>
      </c>
      <c r="W279" s="77">
        <v>8616</v>
      </c>
      <c r="X279" s="77">
        <v>8593</v>
      </c>
      <c r="Y279" s="77">
        <v>8695</v>
      </c>
      <c r="Z279" s="77">
        <v>8776</v>
      </c>
      <c r="AA279" s="77">
        <v>8785</v>
      </c>
      <c r="AB279" s="77">
        <v>8872</v>
      </c>
      <c r="AD279" s="70" t="s">
        <v>353</v>
      </c>
      <c r="AE279" s="70" t="s">
        <v>645</v>
      </c>
      <c r="AF279" s="248">
        <f t="shared" si="53"/>
        <v>5.2138231832684934</v>
      </c>
      <c r="AG279" s="248">
        <f t="shared" si="44"/>
        <v>5.4178225737633126</v>
      </c>
      <c r="AH279" s="248">
        <f t="shared" si="45"/>
        <v>5.2245214337308648</v>
      </c>
      <c r="AI279" s="248">
        <f t="shared" si="46"/>
        <v>5.0160061596386996</v>
      </c>
      <c r="AJ279" s="248">
        <f t="shared" si="47"/>
        <v>4.8978365374284092</v>
      </c>
      <c r="AK279" s="248">
        <f t="shared" si="48"/>
        <v>4.7631387424194696</v>
      </c>
      <c r="AL279" s="248">
        <f t="shared" si="49"/>
        <v>4.5859128014632082</v>
      </c>
      <c r="AM279" s="248">
        <f t="shared" si="50"/>
        <v>4.7492845464618414</v>
      </c>
      <c r="AN279" s="248">
        <f t="shared" si="51"/>
        <v>4.5535166526246575</v>
      </c>
      <c r="AO279" s="248">
        <f t="shared" si="52"/>
        <v>4.5429025787802981</v>
      </c>
      <c r="AP279" s="248">
        <f t="shared" si="54"/>
        <v>4.4127142453768924</v>
      </c>
    </row>
    <row r="280" spans="1:42" x14ac:dyDescent="0.2">
      <c r="A280" s="70" t="s">
        <v>354</v>
      </c>
      <c r="B280" s="70" t="s">
        <v>646</v>
      </c>
      <c r="C280" s="77">
        <v>49.4193422534332</v>
      </c>
      <c r="D280" s="77">
        <v>49.021944468201802</v>
      </c>
      <c r="E280" s="77">
        <v>50.820783497948199</v>
      </c>
      <c r="F280" s="77">
        <v>44.638601503533401</v>
      </c>
      <c r="G280" s="77">
        <v>44.245062268216699</v>
      </c>
      <c r="H280" s="77">
        <v>43.442508965792598</v>
      </c>
      <c r="I280" s="77">
        <v>39.900732506173199</v>
      </c>
      <c r="J280" s="77">
        <v>38.3139357998623</v>
      </c>
      <c r="K280" s="77">
        <v>36.719924005106698</v>
      </c>
      <c r="L280" s="77">
        <v>33.876497694951098</v>
      </c>
      <c r="M280" s="77">
        <v>32.243737642007801</v>
      </c>
      <c r="N280" s="77"/>
      <c r="O280" s="70" t="s">
        <v>354</v>
      </c>
      <c r="P280" s="70" t="s">
        <v>646</v>
      </c>
      <c r="Q280" s="77">
        <v>7220</v>
      </c>
      <c r="R280" s="77">
        <v>7156</v>
      </c>
      <c r="S280" s="77">
        <v>7135</v>
      </c>
      <c r="T280" s="77">
        <v>7048</v>
      </c>
      <c r="U280" s="77">
        <v>6941</v>
      </c>
      <c r="V280" s="77">
        <v>6887</v>
      </c>
      <c r="W280" s="77">
        <v>6848</v>
      </c>
      <c r="X280" s="77">
        <v>6829</v>
      </c>
      <c r="Y280" s="77">
        <v>6805</v>
      </c>
      <c r="Z280" s="77">
        <v>6787</v>
      </c>
      <c r="AA280" s="77">
        <v>6752</v>
      </c>
      <c r="AB280" s="77">
        <v>6668</v>
      </c>
      <c r="AD280" s="70" t="s">
        <v>354</v>
      </c>
      <c r="AE280" s="70" t="s">
        <v>646</v>
      </c>
      <c r="AF280" s="248">
        <f t="shared" si="53"/>
        <v>6.8447842456278671</v>
      </c>
      <c r="AG280" s="248">
        <f t="shared" si="44"/>
        <v>6.8504673655955566</v>
      </c>
      <c r="AH280" s="248">
        <f t="shared" si="45"/>
        <v>7.1227447088925295</v>
      </c>
      <c r="AI280" s="248">
        <f t="shared" si="46"/>
        <v>6.3335132666761345</v>
      </c>
      <c r="AJ280" s="248">
        <f t="shared" si="47"/>
        <v>6.3744506941675123</v>
      </c>
      <c r="AK280" s="248">
        <f t="shared" si="48"/>
        <v>6.3079002418749237</v>
      </c>
      <c r="AL280" s="248">
        <f t="shared" si="49"/>
        <v>5.8266256580276279</v>
      </c>
      <c r="AM280" s="248">
        <f t="shared" si="50"/>
        <v>5.6104752965093425</v>
      </c>
      <c r="AN280" s="248">
        <f t="shared" si="51"/>
        <v>5.3960211616615279</v>
      </c>
      <c r="AO280" s="248">
        <f t="shared" si="52"/>
        <v>4.991380240894518</v>
      </c>
      <c r="AP280" s="248">
        <f t="shared" si="54"/>
        <v>4.7754350773115819</v>
      </c>
    </row>
    <row r="281" spans="1:42" x14ac:dyDescent="0.2">
      <c r="A281" s="70" t="s">
        <v>355</v>
      </c>
      <c r="B281" s="70" t="s">
        <v>647</v>
      </c>
      <c r="C281" s="77">
        <v>24.759138109569498</v>
      </c>
      <c r="D281" s="77">
        <v>23.929839611383301</v>
      </c>
      <c r="E281" s="77">
        <v>25.121652600042399</v>
      </c>
      <c r="F281" s="77">
        <v>22.726715611171802</v>
      </c>
      <c r="G281" s="77">
        <v>24.017334224106701</v>
      </c>
      <c r="H281" s="77">
        <v>22.7423503541754</v>
      </c>
      <c r="I281" s="77">
        <v>21.5745857897173</v>
      </c>
      <c r="J281" s="77">
        <v>20.002922971498499</v>
      </c>
      <c r="K281" s="77">
        <v>19.610153976585199</v>
      </c>
      <c r="L281" s="77">
        <v>19.080188760471501</v>
      </c>
      <c r="M281" s="77">
        <v>17.334026293413402</v>
      </c>
      <c r="N281" s="77"/>
      <c r="O281" s="70" t="s">
        <v>355</v>
      </c>
      <c r="P281" s="70" t="s">
        <v>647</v>
      </c>
      <c r="Q281" s="77">
        <v>3180</v>
      </c>
      <c r="R281" s="77">
        <v>3133</v>
      </c>
      <c r="S281" s="77">
        <v>3039</v>
      </c>
      <c r="T281" s="77">
        <v>3007</v>
      </c>
      <c r="U281" s="77">
        <v>2958</v>
      </c>
      <c r="V281" s="77">
        <v>2875</v>
      </c>
      <c r="W281" s="77">
        <v>2838</v>
      </c>
      <c r="X281" s="77">
        <v>2832</v>
      </c>
      <c r="Y281" s="77">
        <v>2875</v>
      </c>
      <c r="Z281" s="77">
        <v>2809</v>
      </c>
      <c r="AA281" s="77">
        <v>2819</v>
      </c>
      <c r="AB281" s="77">
        <v>2794</v>
      </c>
      <c r="AD281" s="70" t="s">
        <v>355</v>
      </c>
      <c r="AE281" s="70" t="s">
        <v>647</v>
      </c>
      <c r="AF281" s="248">
        <f t="shared" si="53"/>
        <v>7.7858924872860058</v>
      </c>
      <c r="AG281" s="248">
        <f t="shared" si="44"/>
        <v>7.6379954073997132</v>
      </c>
      <c r="AH281" s="248">
        <f t="shared" si="45"/>
        <v>8.2664207305174067</v>
      </c>
      <c r="AI281" s="248">
        <f t="shared" si="46"/>
        <v>7.5579366847927512</v>
      </c>
      <c r="AJ281" s="248">
        <f t="shared" si="47"/>
        <v>8.119450380022549</v>
      </c>
      <c r="AK281" s="248">
        <f t="shared" si="48"/>
        <v>7.9103827318870952</v>
      </c>
      <c r="AL281" s="248">
        <f t="shared" si="49"/>
        <v>7.6020386855945388</v>
      </c>
      <c r="AM281" s="248">
        <f t="shared" si="50"/>
        <v>7.0631790153596388</v>
      </c>
      <c r="AN281" s="248">
        <f t="shared" si="51"/>
        <v>6.8209231222905045</v>
      </c>
      <c r="AO281" s="248">
        <f t="shared" si="52"/>
        <v>6.7925200286477398</v>
      </c>
      <c r="AP281" s="248">
        <f t="shared" si="54"/>
        <v>6.1489983304056048</v>
      </c>
    </row>
    <row r="282" spans="1:42" x14ac:dyDescent="0.2">
      <c r="A282" s="70" t="s">
        <v>356</v>
      </c>
      <c r="B282" s="70" t="s">
        <v>648</v>
      </c>
      <c r="C282" s="77">
        <v>512.92512557860505</v>
      </c>
      <c r="D282" s="77">
        <v>453.13090551462102</v>
      </c>
      <c r="E282" s="77">
        <v>442.86773855407802</v>
      </c>
      <c r="F282" s="77">
        <v>440.36527394696702</v>
      </c>
      <c r="G282" s="77">
        <v>407.72286284449098</v>
      </c>
      <c r="H282" s="77">
        <v>388.31366961501101</v>
      </c>
      <c r="I282" s="77">
        <v>382.262384653315</v>
      </c>
      <c r="J282" s="77">
        <v>397.36041869849902</v>
      </c>
      <c r="K282" s="77">
        <v>372.059954328343</v>
      </c>
      <c r="L282" s="77">
        <v>354.498487283185</v>
      </c>
      <c r="M282" s="77">
        <v>356.860388174805</v>
      </c>
      <c r="N282" s="77"/>
      <c r="O282" s="70" t="s">
        <v>356</v>
      </c>
      <c r="P282" s="70" t="s">
        <v>648</v>
      </c>
      <c r="Q282" s="77">
        <v>112728</v>
      </c>
      <c r="R282" s="77">
        <v>114075</v>
      </c>
      <c r="S282" s="77">
        <v>115473</v>
      </c>
      <c r="T282" s="77">
        <v>116465</v>
      </c>
      <c r="U282" s="77">
        <v>117294</v>
      </c>
      <c r="V282" s="77">
        <v>118349</v>
      </c>
      <c r="W282" s="77">
        <v>119613</v>
      </c>
      <c r="X282" s="77">
        <v>120777</v>
      </c>
      <c r="Y282" s="77">
        <v>122892</v>
      </c>
      <c r="Z282" s="77">
        <v>125080</v>
      </c>
      <c r="AA282" s="77">
        <v>127119</v>
      </c>
      <c r="AB282" s="77">
        <v>128901</v>
      </c>
      <c r="AD282" s="70" t="s">
        <v>356</v>
      </c>
      <c r="AE282" s="70" t="s">
        <v>648</v>
      </c>
      <c r="AF282" s="248">
        <f t="shared" si="53"/>
        <v>4.5501128874689964</v>
      </c>
      <c r="AG282" s="248">
        <f t="shared" si="44"/>
        <v>3.9722192024073721</v>
      </c>
      <c r="AH282" s="248">
        <f t="shared" si="45"/>
        <v>3.8352492665305138</v>
      </c>
      <c r="AI282" s="248">
        <f t="shared" si="46"/>
        <v>3.7810953844242223</v>
      </c>
      <c r="AJ282" s="248">
        <f t="shared" si="47"/>
        <v>3.4760760383693197</v>
      </c>
      <c r="AK282" s="248">
        <f t="shared" si="48"/>
        <v>3.2810895708033954</v>
      </c>
      <c r="AL282" s="248">
        <f t="shared" si="49"/>
        <v>3.1958264122905957</v>
      </c>
      <c r="AM282" s="248">
        <f t="shared" si="50"/>
        <v>3.2900338532874556</v>
      </c>
      <c r="AN282" s="248">
        <f t="shared" si="51"/>
        <v>3.0275360017604318</v>
      </c>
      <c r="AO282" s="248">
        <f t="shared" si="52"/>
        <v>2.8341740268882716</v>
      </c>
      <c r="AP282" s="248">
        <f t="shared" si="54"/>
        <v>2.8072938598856583</v>
      </c>
    </row>
    <row r="283" spans="1:42" x14ac:dyDescent="0.2">
      <c r="A283" s="70" t="s">
        <v>357</v>
      </c>
      <c r="B283" s="70" t="s">
        <v>649</v>
      </c>
      <c r="C283" s="77">
        <v>69.678541348680298</v>
      </c>
      <c r="D283" s="77">
        <v>68.462970350566707</v>
      </c>
      <c r="E283" s="77">
        <v>73.930977817086102</v>
      </c>
      <c r="F283" s="77">
        <v>69.345401087899106</v>
      </c>
      <c r="G283" s="77">
        <v>65.989433167584295</v>
      </c>
      <c r="H283" s="77">
        <v>60.875210411317603</v>
      </c>
      <c r="I283" s="77">
        <v>61.321182073538701</v>
      </c>
      <c r="J283" s="77">
        <v>61.108958162827101</v>
      </c>
      <c r="K283" s="77">
        <v>56.800473103738497</v>
      </c>
      <c r="L283" s="77">
        <v>56.542713004456601</v>
      </c>
      <c r="M283" s="77">
        <v>57.981777434426498</v>
      </c>
      <c r="N283" s="77"/>
      <c r="O283" s="70" t="s">
        <v>357</v>
      </c>
      <c r="P283" s="70" t="s">
        <v>649</v>
      </c>
      <c r="Q283" s="77">
        <v>12477</v>
      </c>
      <c r="R283" s="77">
        <v>12427</v>
      </c>
      <c r="S283" s="77">
        <v>12376</v>
      </c>
      <c r="T283" s="77">
        <v>12343</v>
      </c>
      <c r="U283" s="77">
        <v>12351</v>
      </c>
      <c r="V283" s="77">
        <v>12270</v>
      </c>
      <c r="W283" s="77">
        <v>12208</v>
      </c>
      <c r="X283" s="77">
        <v>12177</v>
      </c>
      <c r="Y283" s="77">
        <v>12187</v>
      </c>
      <c r="Z283" s="77">
        <v>12257</v>
      </c>
      <c r="AA283" s="77">
        <v>12228</v>
      </c>
      <c r="AB283" s="77">
        <v>12245</v>
      </c>
      <c r="AD283" s="70" t="s">
        <v>357</v>
      </c>
      <c r="AE283" s="70" t="s">
        <v>649</v>
      </c>
      <c r="AF283" s="248">
        <f t="shared" si="53"/>
        <v>5.5845588962635491</v>
      </c>
      <c r="AG283" s="248">
        <f t="shared" si="44"/>
        <v>5.5092114227542215</v>
      </c>
      <c r="AH283" s="248">
        <f t="shared" si="45"/>
        <v>5.9737377033844616</v>
      </c>
      <c r="AI283" s="248">
        <f t="shared" si="46"/>
        <v>5.6181966367900111</v>
      </c>
      <c r="AJ283" s="248">
        <f t="shared" si="47"/>
        <v>5.3428413219645616</v>
      </c>
      <c r="AK283" s="248">
        <f t="shared" si="48"/>
        <v>4.9613048419981745</v>
      </c>
      <c r="AL283" s="248">
        <f t="shared" si="49"/>
        <v>5.0230326075965515</v>
      </c>
      <c r="AM283" s="248">
        <f t="shared" si="50"/>
        <v>5.018391899714798</v>
      </c>
      <c r="AN283" s="248">
        <f t="shared" si="51"/>
        <v>4.6607428492441532</v>
      </c>
      <c r="AO283" s="248">
        <f t="shared" si="52"/>
        <v>4.6130956191936523</v>
      </c>
      <c r="AP283" s="248">
        <f t="shared" si="54"/>
        <v>4.741722066930528</v>
      </c>
    </row>
    <row r="284" spans="1:42" x14ac:dyDescent="0.2">
      <c r="A284" s="70" t="s">
        <v>358</v>
      </c>
      <c r="B284" s="70" t="s">
        <v>650</v>
      </c>
      <c r="C284" s="77">
        <v>688.42676137580497</v>
      </c>
      <c r="D284" s="77">
        <v>792.15739196807795</v>
      </c>
      <c r="E284" s="77">
        <v>652.06641604916001</v>
      </c>
      <c r="F284" s="77">
        <v>716.13808447727899</v>
      </c>
      <c r="G284" s="77">
        <v>682.04347151130196</v>
      </c>
      <c r="H284" s="77">
        <v>698.39071048037795</v>
      </c>
      <c r="I284" s="77">
        <v>665.14518820424803</v>
      </c>
      <c r="J284" s="77">
        <v>659.54524443084301</v>
      </c>
      <c r="K284" s="77">
        <v>642.16145023893398</v>
      </c>
      <c r="L284" s="77">
        <v>656.38624144001903</v>
      </c>
      <c r="M284" s="77">
        <v>660.61977981000996</v>
      </c>
      <c r="N284" s="77"/>
      <c r="O284" s="70" t="s">
        <v>358</v>
      </c>
      <c r="P284" s="70" t="s">
        <v>650</v>
      </c>
      <c r="Q284" s="77">
        <v>71862</v>
      </c>
      <c r="R284" s="77">
        <v>71770</v>
      </c>
      <c r="S284" s="77">
        <v>71641</v>
      </c>
      <c r="T284" s="77">
        <v>71580</v>
      </c>
      <c r="U284" s="77">
        <v>71774</v>
      </c>
      <c r="V284" s="77">
        <v>71988</v>
      </c>
      <c r="W284" s="77">
        <v>72024</v>
      </c>
      <c r="X284" s="77">
        <v>72031</v>
      </c>
      <c r="Y284" s="77">
        <v>72266</v>
      </c>
      <c r="Z284" s="77">
        <v>72723</v>
      </c>
      <c r="AA284" s="77">
        <v>72467</v>
      </c>
      <c r="AB284" s="77">
        <v>72589</v>
      </c>
      <c r="AD284" s="70" t="s">
        <v>358</v>
      </c>
      <c r="AE284" s="70" t="s">
        <v>650</v>
      </c>
      <c r="AF284" s="248">
        <f t="shared" si="53"/>
        <v>9.5798441648688453</v>
      </c>
      <c r="AG284" s="248">
        <f t="shared" si="44"/>
        <v>11.037444502829567</v>
      </c>
      <c r="AH284" s="248">
        <f t="shared" si="45"/>
        <v>9.1018608904001912</v>
      </c>
      <c r="AI284" s="248">
        <f t="shared" si="46"/>
        <v>10.004723169562434</v>
      </c>
      <c r="AJ284" s="248">
        <f t="shared" si="47"/>
        <v>9.502653767538412</v>
      </c>
      <c r="AK284" s="248">
        <f t="shared" si="48"/>
        <v>9.701487893543062</v>
      </c>
      <c r="AL284" s="248">
        <f t="shared" si="49"/>
        <v>9.2350492641931599</v>
      </c>
      <c r="AM284" s="248">
        <f t="shared" si="50"/>
        <v>9.156408274643459</v>
      </c>
      <c r="AN284" s="248">
        <f t="shared" si="51"/>
        <v>8.886079902567376</v>
      </c>
      <c r="AO284" s="248">
        <f t="shared" si="52"/>
        <v>9.0258410879641797</v>
      </c>
      <c r="AP284" s="248">
        <f t="shared" si="54"/>
        <v>9.1161463812495338</v>
      </c>
    </row>
    <row r="285" spans="1:42" x14ac:dyDescent="0.2">
      <c r="A285" s="70" t="s">
        <v>359</v>
      </c>
      <c r="B285" s="70" t="s">
        <v>651</v>
      </c>
      <c r="C285" s="77">
        <v>35.458411128948804</v>
      </c>
      <c r="D285" s="77">
        <v>36.846725763139602</v>
      </c>
      <c r="E285" s="77">
        <v>36.278710030072098</v>
      </c>
      <c r="F285" s="77">
        <v>35.154312301610297</v>
      </c>
      <c r="G285" s="77">
        <v>29.332276568598498</v>
      </c>
      <c r="H285" s="77">
        <v>32.799415021264998</v>
      </c>
      <c r="I285" s="77">
        <v>33.982161115774801</v>
      </c>
      <c r="J285" s="77">
        <v>32.819769381183399</v>
      </c>
      <c r="K285" s="77">
        <v>30.288874122507501</v>
      </c>
      <c r="L285" s="77">
        <v>28.134120145943601</v>
      </c>
      <c r="M285" s="77">
        <v>28.093181639558502</v>
      </c>
      <c r="N285" s="77"/>
      <c r="O285" s="70" t="s">
        <v>359</v>
      </c>
      <c r="P285" s="70" t="s">
        <v>651</v>
      </c>
      <c r="Q285" s="77">
        <v>6665</v>
      </c>
      <c r="R285" s="77">
        <v>6622</v>
      </c>
      <c r="S285" s="77">
        <v>6529</v>
      </c>
      <c r="T285" s="77">
        <v>6494</v>
      </c>
      <c r="U285" s="77">
        <v>6467</v>
      </c>
      <c r="V285" s="77">
        <v>6471</v>
      </c>
      <c r="W285" s="77">
        <v>6484</v>
      </c>
      <c r="X285" s="77">
        <v>6471</v>
      </c>
      <c r="Y285" s="77">
        <v>6442</v>
      </c>
      <c r="Z285" s="77">
        <v>6440</v>
      </c>
      <c r="AA285" s="77">
        <v>6334</v>
      </c>
      <c r="AB285" s="77">
        <v>6220</v>
      </c>
      <c r="AD285" s="70" t="s">
        <v>359</v>
      </c>
      <c r="AE285" s="70" t="s">
        <v>651</v>
      </c>
      <c r="AF285" s="248">
        <f t="shared" si="53"/>
        <v>5.3200916922653869</v>
      </c>
      <c r="AG285" s="248">
        <f t="shared" si="44"/>
        <v>5.5642896048232569</v>
      </c>
      <c r="AH285" s="248">
        <f t="shared" si="45"/>
        <v>5.5565492464500075</v>
      </c>
      <c r="AI285" s="248">
        <f t="shared" si="46"/>
        <v>5.4133526796443325</v>
      </c>
      <c r="AJ285" s="248">
        <f t="shared" si="47"/>
        <v>4.5356852587905516</v>
      </c>
      <c r="AK285" s="248">
        <f t="shared" si="48"/>
        <v>5.0686779510531599</v>
      </c>
      <c r="AL285" s="248">
        <f t="shared" si="49"/>
        <v>5.240925526800555</v>
      </c>
      <c r="AM285" s="248">
        <f t="shared" si="50"/>
        <v>5.0718234246922265</v>
      </c>
      <c r="AN285" s="248">
        <f t="shared" si="51"/>
        <v>4.701781142891571</v>
      </c>
      <c r="AO285" s="248">
        <f t="shared" si="52"/>
        <v>4.3686521965750931</v>
      </c>
      <c r="AP285" s="248">
        <f t="shared" si="54"/>
        <v>4.4352986484936059</v>
      </c>
    </row>
    <row r="286" spans="1:42" x14ac:dyDescent="0.2">
      <c r="A286" s="70" t="s">
        <v>360</v>
      </c>
      <c r="B286" s="70" t="s">
        <v>652</v>
      </c>
      <c r="C286" s="77">
        <v>23.471605067413201</v>
      </c>
      <c r="D286" s="77">
        <v>23.7377497434553</v>
      </c>
      <c r="E286" s="77">
        <v>24.4259778494201</v>
      </c>
      <c r="F286" s="77">
        <v>24.905165284173101</v>
      </c>
      <c r="G286" s="77">
        <v>23.193870706566202</v>
      </c>
      <c r="H286" s="77">
        <v>24.339377889543901</v>
      </c>
      <c r="I286" s="77">
        <v>23.699198965886499</v>
      </c>
      <c r="J286" s="77">
        <v>23.114169997996498</v>
      </c>
      <c r="K286" s="77">
        <v>22.871295614758001</v>
      </c>
      <c r="L286" s="77">
        <v>20.386622841192999</v>
      </c>
      <c r="M286" s="77">
        <v>20.280360245018301</v>
      </c>
      <c r="N286" s="77"/>
      <c r="O286" s="70" t="s">
        <v>360</v>
      </c>
      <c r="P286" s="70" t="s">
        <v>652</v>
      </c>
      <c r="Q286" s="77">
        <v>3146</v>
      </c>
      <c r="R286" s="77">
        <v>3143</v>
      </c>
      <c r="S286" s="77">
        <v>3161</v>
      </c>
      <c r="T286" s="77">
        <v>3114</v>
      </c>
      <c r="U286" s="77">
        <v>3054</v>
      </c>
      <c r="V286" s="77">
        <v>2980</v>
      </c>
      <c r="W286" s="77">
        <v>2907</v>
      </c>
      <c r="X286" s="77">
        <v>2887</v>
      </c>
      <c r="Y286" s="77">
        <v>2876</v>
      </c>
      <c r="Z286" s="77">
        <v>2821</v>
      </c>
      <c r="AA286" s="77">
        <v>2794</v>
      </c>
      <c r="AB286" s="77">
        <v>2785</v>
      </c>
      <c r="AD286" s="70" t="s">
        <v>360</v>
      </c>
      <c r="AE286" s="70" t="s">
        <v>652</v>
      </c>
      <c r="AF286" s="248">
        <f t="shared" si="53"/>
        <v>7.4607771987963138</v>
      </c>
      <c r="AG286" s="248">
        <f t="shared" si="44"/>
        <v>7.5525770739596885</v>
      </c>
      <c r="AH286" s="248">
        <f t="shared" si="45"/>
        <v>7.7272944794116105</v>
      </c>
      <c r="AI286" s="248">
        <f t="shared" si="46"/>
        <v>7.9978051651166027</v>
      </c>
      <c r="AJ286" s="248">
        <f t="shared" si="47"/>
        <v>7.5945876576837597</v>
      </c>
      <c r="AK286" s="248">
        <f t="shared" si="48"/>
        <v>8.1675764730013078</v>
      </c>
      <c r="AL286" s="248">
        <f t="shared" si="49"/>
        <v>8.1524592245911585</v>
      </c>
      <c r="AM286" s="248">
        <f t="shared" si="50"/>
        <v>8.0062937298221328</v>
      </c>
      <c r="AN286" s="248">
        <f t="shared" si="51"/>
        <v>7.9524671817656474</v>
      </c>
      <c r="AO286" s="248">
        <f t="shared" si="52"/>
        <v>7.2267362074416868</v>
      </c>
      <c r="AP286" s="248">
        <f t="shared" si="54"/>
        <v>7.2585398156830001</v>
      </c>
    </row>
    <row r="287" spans="1:42" x14ac:dyDescent="0.2">
      <c r="A287" s="70" t="s">
        <v>361</v>
      </c>
      <c r="B287" s="70" t="s">
        <v>653</v>
      </c>
      <c r="C287" s="77">
        <v>42.215269422119398</v>
      </c>
      <c r="D287" s="77">
        <v>41.538173317746697</v>
      </c>
      <c r="E287" s="77">
        <v>41.258526699923898</v>
      </c>
      <c r="F287" s="77">
        <v>37.974069045246601</v>
      </c>
      <c r="G287" s="77">
        <v>39.030166291427498</v>
      </c>
      <c r="H287" s="77">
        <v>38.6391505710302</v>
      </c>
      <c r="I287" s="77">
        <v>37.666126292724002</v>
      </c>
      <c r="J287" s="77">
        <v>38.8969770554272</v>
      </c>
      <c r="K287" s="77">
        <v>36.677847423851802</v>
      </c>
      <c r="L287" s="77">
        <v>43.436049933418097</v>
      </c>
      <c r="M287" s="77">
        <v>37.5605075652064</v>
      </c>
      <c r="N287" s="77"/>
      <c r="O287" s="70" t="s">
        <v>361</v>
      </c>
      <c r="P287" s="70" t="s">
        <v>653</v>
      </c>
      <c r="Q287" s="77">
        <v>5305</v>
      </c>
      <c r="R287" s="77">
        <v>5210</v>
      </c>
      <c r="S287" s="77">
        <v>5170</v>
      </c>
      <c r="T287" s="77">
        <v>5119</v>
      </c>
      <c r="U287" s="77">
        <v>5086</v>
      </c>
      <c r="V287" s="77">
        <v>5066</v>
      </c>
      <c r="W287" s="77">
        <v>5086</v>
      </c>
      <c r="X287" s="77">
        <v>5072</v>
      </c>
      <c r="Y287" s="77">
        <v>5105</v>
      </c>
      <c r="Z287" s="77">
        <v>5081</v>
      </c>
      <c r="AA287" s="77">
        <v>5001</v>
      </c>
      <c r="AB287" s="77">
        <v>4923</v>
      </c>
      <c r="AD287" s="70" t="s">
        <v>361</v>
      </c>
      <c r="AE287" s="70" t="s">
        <v>653</v>
      </c>
      <c r="AF287" s="248">
        <f t="shared" si="53"/>
        <v>7.9576379683542688</v>
      </c>
      <c r="AG287" s="248">
        <f t="shared" si="44"/>
        <v>7.9727779880511891</v>
      </c>
      <c r="AH287" s="248">
        <f t="shared" si="45"/>
        <v>7.9803726692309276</v>
      </c>
      <c r="AI287" s="248">
        <f t="shared" si="46"/>
        <v>7.4182592391573747</v>
      </c>
      <c r="AJ287" s="248">
        <f t="shared" si="47"/>
        <v>7.6740397741697794</v>
      </c>
      <c r="AK287" s="248">
        <f t="shared" si="48"/>
        <v>7.6271517116127514</v>
      </c>
      <c r="AL287" s="248">
        <f t="shared" si="49"/>
        <v>7.4058447292025171</v>
      </c>
      <c r="AM287" s="248">
        <f t="shared" si="50"/>
        <v>7.6689623531993698</v>
      </c>
      <c r="AN287" s="248">
        <f t="shared" si="51"/>
        <v>7.1846909743098539</v>
      </c>
      <c r="AO287" s="248">
        <f t="shared" si="52"/>
        <v>8.5487207111627832</v>
      </c>
      <c r="AP287" s="248">
        <f t="shared" si="54"/>
        <v>7.5105993931626465</v>
      </c>
    </row>
    <row r="288" spans="1:42" x14ac:dyDescent="0.2">
      <c r="A288" s="70" t="s">
        <v>362</v>
      </c>
      <c r="B288" s="70" t="s">
        <v>654</v>
      </c>
      <c r="C288" s="77">
        <v>27.890155664279799</v>
      </c>
      <c r="D288" s="77">
        <v>32.1752459905194</v>
      </c>
      <c r="E288" s="77">
        <v>36.838889059909199</v>
      </c>
      <c r="F288" s="77">
        <v>33.575021702905502</v>
      </c>
      <c r="G288" s="77">
        <v>29.5536507279011</v>
      </c>
      <c r="H288" s="77">
        <v>30.487502224208299</v>
      </c>
      <c r="I288" s="77">
        <v>28.331611314334499</v>
      </c>
      <c r="J288" s="77">
        <v>24.367337748502301</v>
      </c>
      <c r="K288" s="77">
        <v>23.918557243635298</v>
      </c>
      <c r="L288" s="77">
        <v>20.149507977488099</v>
      </c>
      <c r="M288" s="77">
        <v>18.607629012667399</v>
      </c>
      <c r="N288" s="77"/>
      <c r="O288" s="70" t="s">
        <v>362</v>
      </c>
      <c r="P288" s="70" t="s">
        <v>654</v>
      </c>
      <c r="Q288" s="77">
        <v>3715</v>
      </c>
      <c r="R288" s="77">
        <v>3670</v>
      </c>
      <c r="S288" s="77">
        <v>3611</v>
      </c>
      <c r="T288" s="77">
        <v>3549</v>
      </c>
      <c r="U288" s="77">
        <v>3497</v>
      </c>
      <c r="V288" s="77">
        <v>3436</v>
      </c>
      <c r="W288" s="77">
        <v>3409</v>
      </c>
      <c r="X288" s="77">
        <v>3395</v>
      </c>
      <c r="Y288" s="77">
        <v>3378</v>
      </c>
      <c r="Z288" s="77">
        <v>3367</v>
      </c>
      <c r="AA288" s="77">
        <v>3302</v>
      </c>
      <c r="AB288" s="77">
        <v>3315</v>
      </c>
      <c r="AD288" s="70" t="s">
        <v>362</v>
      </c>
      <c r="AE288" s="70" t="s">
        <v>654</v>
      </c>
      <c r="AF288" s="248">
        <f t="shared" si="53"/>
        <v>7.5074443241668369</v>
      </c>
      <c r="AG288" s="248">
        <f t="shared" si="44"/>
        <v>8.7670970001415256</v>
      </c>
      <c r="AH288" s="248">
        <f t="shared" si="45"/>
        <v>10.201852412049071</v>
      </c>
      <c r="AI288" s="248">
        <f t="shared" si="46"/>
        <v>9.4604174987054108</v>
      </c>
      <c r="AJ288" s="248">
        <f t="shared" si="47"/>
        <v>8.451144045725222</v>
      </c>
      <c r="AK288" s="248">
        <f t="shared" si="48"/>
        <v>8.8729633947055593</v>
      </c>
      <c r="AL288" s="248">
        <f t="shared" si="49"/>
        <v>8.3108276076076564</v>
      </c>
      <c r="AM288" s="248">
        <f t="shared" si="50"/>
        <v>7.1774190717237998</v>
      </c>
      <c r="AN288" s="248">
        <f t="shared" si="51"/>
        <v>7.0806859809459146</v>
      </c>
      <c r="AO288" s="248">
        <f t="shared" si="52"/>
        <v>5.9844098537238191</v>
      </c>
      <c r="AP288" s="248">
        <f t="shared" si="54"/>
        <v>5.6352601492027254</v>
      </c>
    </row>
    <row r="289" spans="1:42" x14ac:dyDescent="0.2">
      <c r="A289" s="70" t="s">
        <v>363</v>
      </c>
      <c r="B289" s="70" t="s">
        <v>655</v>
      </c>
      <c r="C289" s="77">
        <v>106.94088510171299</v>
      </c>
      <c r="D289" s="77">
        <v>100.572038694957</v>
      </c>
      <c r="E289" s="77">
        <v>101.159194273854</v>
      </c>
      <c r="F289" s="77">
        <v>130.25416460089801</v>
      </c>
      <c r="G289" s="77">
        <v>95.454666500630594</v>
      </c>
      <c r="H289" s="77">
        <v>88.975094066470902</v>
      </c>
      <c r="I289" s="77">
        <v>84.722417688189594</v>
      </c>
      <c r="J289" s="77">
        <v>81.486881516168197</v>
      </c>
      <c r="K289" s="77">
        <v>75.639719179190294</v>
      </c>
      <c r="L289" s="77">
        <v>77.245518799404095</v>
      </c>
      <c r="M289" s="77">
        <v>71.898775342834398</v>
      </c>
      <c r="N289" s="77"/>
      <c r="O289" s="70" t="s">
        <v>363</v>
      </c>
      <c r="P289" s="70" t="s">
        <v>655</v>
      </c>
      <c r="Q289" s="77">
        <v>17162</v>
      </c>
      <c r="R289" s="77">
        <v>16926</v>
      </c>
      <c r="S289" s="77">
        <v>16740</v>
      </c>
      <c r="T289" s="77">
        <v>16591</v>
      </c>
      <c r="U289" s="77">
        <v>16518</v>
      </c>
      <c r="V289" s="77">
        <v>16387</v>
      </c>
      <c r="W289" s="77">
        <v>16307</v>
      </c>
      <c r="X289" s="77">
        <v>16248</v>
      </c>
      <c r="Y289" s="77">
        <v>16223</v>
      </c>
      <c r="Z289" s="77">
        <v>16169</v>
      </c>
      <c r="AA289" s="77">
        <v>16058</v>
      </c>
      <c r="AB289" s="77">
        <v>15886</v>
      </c>
      <c r="AD289" s="70" t="s">
        <v>363</v>
      </c>
      <c r="AE289" s="70" t="s">
        <v>655</v>
      </c>
      <c r="AF289" s="248">
        <f t="shared" si="53"/>
        <v>6.2312600572027153</v>
      </c>
      <c r="AG289" s="248">
        <f t="shared" si="44"/>
        <v>5.941866873151187</v>
      </c>
      <c r="AH289" s="248">
        <f t="shared" si="45"/>
        <v>6.0429626208992833</v>
      </c>
      <c r="AI289" s="248">
        <f t="shared" si="46"/>
        <v>7.8508929299558794</v>
      </c>
      <c r="AJ289" s="248">
        <f t="shared" si="47"/>
        <v>5.7788271280197723</v>
      </c>
      <c r="AK289" s="248">
        <f t="shared" si="48"/>
        <v>5.4296145765833224</v>
      </c>
      <c r="AL289" s="248">
        <f t="shared" si="49"/>
        <v>5.1954631562022202</v>
      </c>
      <c r="AM289" s="248">
        <f t="shared" si="50"/>
        <v>5.0151945787892789</v>
      </c>
      <c r="AN289" s="248">
        <f t="shared" si="51"/>
        <v>4.6624988706891628</v>
      </c>
      <c r="AO289" s="248">
        <f t="shared" si="52"/>
        <v>4.7773838084856264</v>
      </c>
      <c r="AP289" s="248">
        <f t="shared" si="54"/>
        <v>4.4774427290343999</v>
      </c>
    </row>
    <row r="290" spans="1:42" x14ac:dyDescent="0.2">
      <c r="A290" s="70" t="s">
        <v>364</v>
      </c>
      <c r="B290" s="70" t="s">
        <v>656</v>
      </c>
      <c r="C290" s="77">
        <v>35.3082865925711</v>
      </c>
      <c r="D290" s="77">
        <v>42.915802718945301</v>
      </c>
      <c r="E290" s="77">
        <v>45.566567128821603</v>
      </c>
      <c r="F290" s="77">
        <v>43.120071480479801</v>
      </c>
      <c r="G290" s="77">
        <v>38.017253571151201</v>
      </c>
      <c r="H290" s="77">
        <v>39.839985080412802</v>
      </c>
      <c r="I290" s="77">
        <v>37.234571783520799</v>
      </c>
      <c r="J290" s="77">
        <v>28.505732034371398</v>
      </c>
      <c r="K290" s="77">
        <v>26.479790099024399</v>
      </c>
      <c r="L290" s="77">
        <v>24.745047951534598</v>
      </c>
      <c r="M290" s="77">
        <v>23.879424253239101</v>
      </c>
      <c r="N290" s="77"/>
      <c r="O290" s="70" t="s">
        <v>364</v>
      </c>
      <c r="P290" s="70" t="s">
        <v>656</v>
      </c>
      <c r="Q290" s="77">
        <v>4972</v>
      </c>
      <c r="R290" s="77">
        <v>4920</v>
      </c>
      <c r="S290" s="77">
        <v>4812</v>
      </c>
      <c r="T290" s="77">
        <v>4810</v>
      </c>
      <c r="U290" s="77">
        <v>4772</v>
      </c>
      <c r="V290" s="77">
        <v>4709</v>
      </c>
      <c r="W290" s="77">
        <v>4711</v>
      </c>
      <c r="X290" s="77">
        <v>4603</v>
      </c>
      <c r="Y290" s="77">
        <v>4534</v>
      </c>
      <c r="Z290" s="77">
        <v>4461</v>
      </c>
      <c r="AA290" s="77">
        <v>4410</v>
      </c>
      <c r="AB290" s="77">
        <v>4299</v>
      </c>
      <c r="AD290" s="70" t="s">
        <v>364</v>
      </c>
      <c r="AE290" s="70" t="s">
        <v>656</v>
      </c>
      <c r="AF290" s="248">
        <f t="shared" si="53"/>
        <v>7.1014253001953138</v>
      </c>
      <c r="AG290" s="248">
        <f t="shared" si="44"/>
        <v>8.7227241298669309</v>
      </c>
      <c r="AH290" s="248">
        <f t="shared" si="45"/>
        <v>9.4693614149670822</v>
      </c>
      <c r="AI290" s="248">
        <f t="shared" si="46"/>
        <v>8.9646718254635775</v>
      </c>
      <c r="AJ290" s="248">
        <f t="shared" si="47"/>
        <v>7.9667337743401516</v>
      </c>
      <c r="AK290" s="248">
        <f t="shared" si="48"/>
        <v>8.460391820006965</v>
      </c>
      <c r="AL290" s="248">
        <f t="shared" si="49"/>
        <v>7.9037511745957962</v>
      </c>
      <c r="AM290" s="248">
        <f t="shared" si="50"/>
        <v>6.1928594469631539</v>
      </c>
      <c r="AN290" s="248">
        <f t="shared" si="51"/>
        <v>5.8402713054751647</v>
      </c>
      <c r="AO290" s="248">
        <f t="shared" si="52"/>
        <v>5.5469733135024875</v>
      </c>
      <c r="AP290" s="248">
        <f t="shared" si="54"/>
        <v>5.4148354315734917</v>
      </c>
    </row>
    <row r="291" spans="1:42" x14ac:dyDescent="0.2">
      <c r="A291" s="70" t="s">
        <v>365</v>
      </c>
      <c r="B291" s="70" t="s">
        <v>657</v>
      </c>
      <c r="C291" s="77">
        <v>41.885845735085297</v>
      </c>
      <c r="D291" s="77">
        <v>40.871426816820801</v>
      </c>
      <c r="E291" s="77">
        <v>42.112315614274301</v>
      </c>
      <c r="F291" s="77">
        <v>40.778804660523299</v>
      </c>
      <c r="G291" s="77">
        <v>38.342733024744902</v>
      </c>
      <c r="H291" s="77">
        <v>44.187119040207101</v>
      </c>
      <c r="I291" s="77">
        <v>41.267134376811597</v>
      </c>
      <c r="J291" s="77">
        <v>34.341057270748102</v>
      </c>
      <c r="K291" s="77">
        <v>30.870661437911298</v>
      </c>
      <c r="L291" s="77">
        <v>29.641826875194301</v>
      </c>
      <c r="M291" s="77">
        <v>35.282937656106597</v>
      </c>
      <c r="N291" s="77"/>
      <c r="O291" s="70" t="s">
        <v>365</v>
      </c>
      <c r="P291" s="70" t="s">
        <v>657</v>
      </c>
      <c r="Q291" s="77">
        <v>6429</v>
      </c>
      <c r="R291" s="77">
        <v>6309</v>
      </c>
      <c r="S291" s="77">
        <v>6282</v>
      </c>
      <c r="T291" s="77">
        <v>6270</v>
      </c>
      <c r="U291" s="77">
        <v>6279</v>
      </c>
      <c r="V291" s="77">
        <v>6299</v>
      </c>
      <c r="W291" s="77">
        <v>6303</v>
      </c>
      <c r="X291" s="77">
        <v>6193</v>
      </c>
      <c r="Y291" s="77">
        <v>6116</v>
      </c>
      <c r="Z291" s="77">
        <v>6101</v>
      </c>
      <c r="AA291" s="77">
        <v>6039</v>
      </c>
      <c r="AB291" s="77">
        <v>6052</v>
      </c>
      <c r="AD291" s="70" t="s">
        <v>365</v>
      </c>
      <c r="AE291" s="70" t="s">
        <v>657</v>
      </c>
      <c r="AF291" s="248">
        <f t="shared" si="53"/>
        <v>6.5151416604581271</v>
      </c>
      <c r="AG291" s="248">
        <f t="shared" si="44"/>
        <v>6.4782733898907594</v>
      </c>
      <c r="AH291" s="248">
        <f t="shared" si="45"/>
        <v>6.7036478214381257</v>
      </c>
      <c r="AI291" s="248">
        <f t="shared" si="46"/>
        <v>6.5037965965746887</v>
      </c>
      <c r="AJ291" s="248">
        <f t="shared" si="47"/>
        <v>6.1065031095309603</v>
      </c>
      <c r="AK291" s="248">
        <f t="shared" si="48"/>
        <v>7.0149419019220671</v>
      </c>
      <c r="AL291" s="248">
        <f t="shared" si="49"/>
        <v>6.5472210656531171</v>
      </c>
      <c r="AM291" s="248">
        <f t="shared" si="50"/>
        <v>5.5451408478521076</v>
      </c>
      <c r="AN291" s="248">
        <f t="shared" si="51"/>
        <v>5.0475247609403695</v>
      </c>
      <c r="AO291" s="248">
        <f t="shared" si="52"/>
        <v>4.8585194025888052</v>
      </c>
      <c r="AP291" s="248">
        <f t="shared" si="54"/>
        <v>5.8425132730761042</v>
      </c>
    </row>
    <row r="292" spans="1:42" x14ac:dyDescent="0.2">
      <c r="A292" s="70" t="s">
        <v>366</v>
      </c>
      <c r="B292" s="70" t="s">
        <v>658</v>
      </c>
      <c r="C292" s="77">
        <v>406.978054782904</v>
      </c>
      <c r="D292" s="77">
        <v>386.85829319760597</v>
      </c>
      <c r="E292" s="77">
        <v>432.865831709384</v>
      </c>
      <c r="F292" s="77">
        <v>433.24101823823901</v>
      </c>
      <c r="G292" s="77">
        <v>431.01755808031498</v>
      </c>
      <c r="H292" s="77">
        <v>403.62244046068099</v>
      </c>
      <c r="I292" s="77">
        <v>406.09013745010202</v>
      </c>
      <c r="J292" s="77">
        <v>378.77537252123602</v>
      </c>
      <c r="K292" s="77">
        <v>447.50405681817898</v>
      </c>
      <c r="L292" s="77">
        <v>435.137892106295</v>
      </c>
      <c r="M292" s="77">
        <v>451.75756428916202</v>
      </c>
      <c r="N292" s="77"/>
      <c r="O292" s="70" t="s">
        <v>366</v>
      </c>
      <c r="P292" s="70" t="s">
        <v>658</v>
      </c>
      <c r="Q292" s="77">
        <v>18703</v>
      </c>
      <c r="R292" s="77">
        <v>18533</v>
      </c>
      <c r="S292" s="77">
        <v>18425</v>
      </c>
      <c r="T292" s="77">
        <v>18326</v>
      </c>
      <c r="U292" s="77">
        <v>18307</v>
      </c>
      <c r="V292" s="77">
        <v>18339</v>
      </c>
      <c r="W292" s="77">
        <v>18231</v>
      </c>
      <c r="X292" s="77">
        <v>18123</v>
      </c>
      <c r="Y292" s="77">
        <v>17956</v>
      </c>
      <c r="Z292" s="77">
        <v>17825</v>
      </c>
      <c r="AA292" s="77">
        <v>17630</v>
      </c>
      <c r="AB292" s="77">
        <v>17529</v>
      </c>
      <c r="AD292" s="70" t="s">
        <v>366</v>
      </c>
      <c r="AE292" s="70" t="s">
        <v>658</v>
      </c>
      <c r="AF292" s="248">
        <f t="shared" si="53"/>
        <v>21.760041425595038</v>
      </c>
      <c r="AG292" s="248">
        <f t="shared" si="44"/>
        <v>20.874024345632439</v>
      </c>
      <c r="AH292" s="248">
        <f t="shared" si="45"/>
        <v>23.493396564959781</v>
      </c>
      <c r="AI292" s="248">
        <f t="shared" si="46"/>
        <v>23.640784581372859</v>
      </c>
      <c r="AJ292" s="248">
        <f t="shared" si="47"/>
        <v>23.543866175796964</v>
      </c>
      <c r="AK292" s="248">
        <f t="shared" si="48"/>
        <v>22.008966708145536</v>
      </c>
      <c r="AL292" s="248">
        <f t="shared" si="49"/>
        <v>22.274704484126051</v>
      </c>
      <c r="AM292" s="248">
        <f t="shared" si="50"/>
        <v>20.900257822724495</v>
      </c>
      <c r="AN292" s="248">
        <f t="shared" si="51"/>
        <v>24.922257563944029</v>
      </c>
      <c r="AO292" s="248">
        <f t="shared" si="52"/>
        <v>24.411662951264795</v>
      </c>
      <c r="AP292" s="248">
        <f t="shared" si="54"/>
        <v>25.624365529731254</v>
      </c>
    </row>
    <row r="293" spans="1:42" x14ac:dyDescent="0.2">
      <c r="A293" s="70" t="s">
        <v>367</v>
      </c>
      <c r="B293" s="70" t="s">
        <v>659</v>
      </c>
      <c r="C293" s="77">
        <v>45.782166272856998</v>
      </c>
      <c r="D293" s="77">
        <v>44.636589460622297</v>
      </c>
      <c r="E293" s="77">
        <v>44.560987011810198</v>
      </c>
      <c r="F293" s="77">
        <v>42.753610651619098</v>
      </c>
      <c r="G293" s="77">
        <v>39.2027774598631</v>
      </c>
      <c r="H293" s="77">
        <v>40.560810629177297</v>
      </c>
      <c r="I293" s="77">
        <v>38.279338112233297</v>
      </c>
      <c r="J293" s="77">
        <v>37.334530733971597</v>
      </c>
      <c r="K293" s="77">
        <v>35.141504080499402</v>
      </c>
      <c r="L293" s="77">
        <v>34.300681544005201</v>
      </c>
      <c r="M293" s="77">
        <v>32.924622185553503</v>
      </c>
      <c r="N293" s="77"/>
      <c r="O293" s="70" t="s">
        <v>367</v>
      </c>
      <c r="P293" s="70" t="s">
        <v>659</v>
      </c>
      <c r="Q293" s="77">
        <v>8465</v>
      </c>
      <c r="R293" s="77">
        <v>8387</v>
      </c>
      <c r="S293" s="77">
        <v>8335</v>
      </c>
      <c r="T293" s="77">
        <v>8253</v>
      </c>
      <c r="U293" s="77">
        <v>8200</v>
      </c>
      <c r="V293" s="77">
        <v>8168</v>
      </c>
      <c r="W293" s="77">
        <v>8171</v>
      </c>
      <c r="X293" s="77">
        <v>8183</v>
      </c>
      <c r="Y293" s="77">
        <v>8193</v>
      </c>
      <c r="Z293" s="77">
        <v>8274</v>
      </c>
      <c r="AA293" s="77">
        <v>8140</v>
      </c>
      <c r="AB293" s="77">
        <v>8066</v>
      </c>
      <c r="AD293" s="70" t="s">
        <v>367</v>
      </c>
      <c r="AE293" s="70" t="s">
        <v>659</v>
      </c>
      <c r="AF293" s="248">
        <f t="shared" si="53"/>
        <v>5.4084071202430009</v>
      </c>
      <c r="AG293" s="248">
        <f t="shared" si="44"/>
        <v>5.3221163062623456</v>
      </c>
      <c r="AH293" s="248">
        <f t="shared" si="45"/>
        <v>5.3462491915789077</v>
      </c>
      <c r="AI293" s="248">
        <f t="shared" si="46"/>
        <v>5.1803720648999274</v>
      </c>
      <c r="AJ293" s="248">
        <f t="shared" si="47"/>
        <v>4.7808265194955002</v>
      </c>
      <c r="AK293" s="248">
        <f t="shared" si="48"/>
        <v>4.9658191269805707</v>
      </c>
      <c r="AL293" s="248">
        <f t="shared" si="49"/>
        <v>4.6847800896136693</v>
      </c>
      <c r="AM293" s="248">
        <f t="shared" si="50"/>
        <v>4.5624502913322251</v>
      </c>
      <c r="AN293" s="248">
        <f t="shared" si="51"/>
        <v>4.2892107995239108</v>
      </c>
      <c r="AO293" s="248">
        <f t="shared" si="52"/>
        <v>4.1455984462176945</v>
      </c>
      <c r="AP293" s="248">
        <f t="shared" si="54"/>
        <v>4.0447938802891281</v>
      </c>
    </row>
    <row r="294" spans="1:42" x14ac:dyDescent="0.2">
      <c r="A294" s="70" t="s">
        <v>368</v>
      </c>
      <c r="B294" s="70" t="s">
        <v>660</v>
      </c>
      <c r="C294" s="77">
        <v>4017.4215783278701</v>
      </c>
      <c r="D294" s="77">
        <v>2956.4001579422802</v>
      </c>
      <c r="E294" s="77">
        <v>4101.93497171127</v>
      </c>
      <c r="F294" s="77">
        <v>3845.6287191515298</v>
      </c>
      <c r="G294" s="77">
        <v>3658.6596754491402</v>
      </c>
      <c r="H294" s="77">
        <v>3546.4545897627299</v>
      </c>
      <c r="I294" s="77">
        <v>3468.8486613599398</v>
      </c>
      <c r="J294" s="77">
        <v>2977.5585727963498</v>
      </c>
      <c r="K294" s="77">
        <v>3715.6085515556802</v>
      </c>
      <c r="L294" s="77">
        <v>4030.8158691000299</v>
      </c>
      <c r="M294" s="77">
        <v>3422.9742267911702</v>
      </c>
      <c r="N294" s="77"/>
      <c r="O294" s="70" t="s">
        <v>368</v>
      </c>
      <c r="P294" s="70" t="s">
        <v>660</v>
      </c>
      <c r="Q294" s="77">
        <v>73406</v>
      </c>
      <c r="R294" s="77">
        <v>73950</v>
      </c>
      <c r="S294" s="77">
        <v>74178</v>
      </c>
      <c r="T294" s="77">
        <v>74426</v>
      </c>
      <c r="U294" s="77">
        <v>74905</v>
      </c>
      <c r="V294" s="77">
        <v>75383</v>
      </c>
      <c r="W294" s="77">
        <v>75966</v>
      </c>
      <c r="X294" s="77">
        <v>76088</v>
      </c>
      <c r="Y294" s="77">
        <v>76770</v>
      </c>
      <c r="Z294" s="77">
        <v>77470</v>
      </c>
      <c r="AA294" s="77">
        <v>77832</v>
      </c>
      <c r="AB294" s="77">
        <v>78105</v>
      </c>
      <c r="AD294" s="70" t="s">
        <v>368</v>
      </c>
      <c r="AE294" s="70" t="s">
        <v>660</v>
      </c>
      <c r="AF294" s="248">
        <f t="shared" si="53"/>
        <v>54.7287902668429</v>
      </c>
      <c r="AG294" s="248">
        <f t="shared" si="44"/>
        <v>39.978365895095067</v>
      </c>
      <c r="AH294" s="248">
        <f t="shared" si="45"/>
        <v>55.29853826891086</v>
      </c>
      <c r="AI294" s="248">
        <f t="shared" si="46"/>
        <v>51.670501157546155</v>
      </c>
      <c r="AJ294" s="248">
        <f t="shared" si="47"/>
        <v>48.843998070210809</v>
      </c>
      <c r="AK294" s="248">
        <f t="shared" si="48"/>
        <v>47.045813907150553</v>
      </c>
      <c r="AL294" s="248">
        <f t="shared" si="49"/>
        <v>45.663173806175656</v>
      </c>
      <c r="AM294" s="248">
        <f t="shared" si="50"/>
        <v>39.133090274371121</v>
      </c>
      <c r="AN294" s="248">
        <f t="shared" si="51"/>
        <v>48.399225629226002</v>
      </c>
      <c r="AO294" s="248">
        <f t="shared" si="52"/>
        <v>52.030668247063765</v>
      </c>
      <c r="AP294" s="248">
        <f t="shared" si="54"/>
        <v>43.979008978198813</v>
      </c>
    </row>
    <row r="295" spans="1:42" x14ac:dyDescent="0.2">
      <c r="A295" s="70" t="s">
        <v>369</v>
      </c>
      <c r="B295" s="70" t="s">
        <v>661</v>
      </c>
      <c r="C295" s="77">
        <v>257.03682258223898</v>
      </c>
      <c r="D295" s="77">
        <v>257.787203806121</v>
      </c>
      <c r="E295" s="77">
        <v>255.79150469936801</v>
      </c>
      <c r="F295" s="77">
        <v>250.51973473649599</v>
      </c>
      <c r="G295" s="77">
        <v>244.18038842871101</v>
      </c>
      <c r="H295" s="77">
        <v>226.63247298848901</v>
      </c>
      <c r="I295" s="77">
        <v>228.59942595823301</v>
      </c>
      <c r="J295" s="77">
        <v>221.44136598950601</v>
      </c>
      <c r="K295" s="77">
        <v>205.481844583954</v>
      </c>
      <c r="L295" s="77">
        <v>205.273971952473</v>
      </c>
      <c r="M295" s="77">
        <v>201.92622287406999</v>
      </c>
      <c r="N295" s="77"/>
      <c r="O295" s="70" t="s">
        <v>369</v>
      </c>
      <c r="P295" s="70" t="s">
        <v>661</v>
      </c>
      <c r="Q295" s="77">
        <v>40902</v>
      </c>
      <c r="R295" s="77">
        <v>40860</v>
      </c>
      <c r="S295" s="77">
        <v>40892</v>
      </c>
      <c r="T295" s="77">
        <v>40942</v>
      </c>
      <c r="U295" s="77">
        <v>41078</v>
      </c>
      <c r="V295" s="77">
        <v>41278</v>
      </c>
      <c r="W295" s="77">
        <v>41508</v>
      </c>
      <c r="X295" s="77">
        <v>41548</v>
      </c>
      <c r="Y295" s="77">
        <v>41904</v>
      </c>
      <c r="Z295" s="77">
        <v>42184</v>
      </c>
      <c r="AA295" s="77">
        <v>42116</v>
      </c>
      <c r="AB295" s="77">
        <v>42281</v>
      </c>
      <c r="AD295" s="70" t="s">
        <v>369</v>
      </c>
      <c r="AE295" s="70" t="s">
        <v>661</v>
      </c>
      <c r="AF295" s="248">
        <f t="shared" si="53"/>
        <v>6.2842115931308733</v>
      </c>
      <c r="AG295" s="248">
        <f t="shared" si="44"/>
        <v>6.3090358249173031</v>
      </c>
      <c r="AH295" s="248">
        <f t="shared" si="45"/>
        <v>6.2552945490405945</v>
      </c>
      <c r="AI295" s="248">
        <f t="shared" si="46"/>
        <v>6.1188934281787892</v>
      </c>
      <c r="AJ295" s="248">
        <f t="shared" si="47"/>
        <v>5.9443105416210873</v>
      </c>
      <c r="AK295" s="248">
        <f t="shared" si="48"/>
        <v>5.4903937445731144</v>
      </c>
      <c r="AL295" s="248">
        <f t="shared" si="49"/>
        <v>5.5073582431876504</v>
      </c>
      <c r="AM295" s="248">
        <f t="shared" si="50"/>
        <v>5.329771974331039</v>
      </c>
      <c r="AN295" s="248">
        <f t="shared" si="51"/>
        <v>4.9036331754475464</v>
      </c>
      <c r="AO295" s="248">
        <f t="shared" si="52"/>
        <v>4.8661571200567284</v>
      </c>
      <c r="AP295" s="248">
        <f t="shared" si="54"/>
        <v>4.7945251893358813</v>
      </c>
    </row>
    <row r="296" spans="1:42" x14ac:dyDescent="0.2">
      <c r="A296" s="70" t="s">
        <v>370</v>
      </c>
      <c r="B296" s="70" t="s">
        <v>662</v>
      </c>
      <c r="C296" s="77">
        <v>143.292105727836</v>
      </c>
      <c r="D296" s="77">
        <v>139.33041208834899</v>
      </c>
      <c r="E296" s="77">
        <v>146.217105698946</v>
      </c>
      <c r="F296" s="77">
        <v>143.934339724544</v>
      </c>
      <c r="G296" s="77">
        <v>143.80830968943499</v>
      </c>
      <c r="H296" s="77">
        <v>137.45633301312401</v>
      </c>
      <c r="I296" s="77">
        <v>141.281005317736</v>
      </c>
      <c r="J296" s="77">
        <v>134.53755500542201</v>
      </c>
      <c r="K296" s="77">
        <v>130.578851967443</v>
      </c>
      <c r="L296" s="77">
        <v>129.495934809722</v>
      </c>
      <c r="M296" s="77">
        <v>131.53284904443501</v>
      </c>
      <c r="N296" s="77"/>
      <c r="O296" s="70" t="s">
        <v>370</v>
      </c>
      <c r="P296" s="70" t="s">
        <v>662</v>
      </c>
      <c r="Q296" s="77">
        <v>27535</v>
      </c>
      <c r="R296" s="77">
        <v>27408</v>
      </c>
      <c r="S296" s="77">
        <v>27471</v>
      </c>
      <c r="T296" s="77">
        <v>27643</v>
      </c>
      <c r="U296" s="77">
        <v>27598</v>
      </c>
      <c r="V296" s="77">
        <v>27838</v>
      </c>
      <c r="W296" s="77">
        <v>27887</v>
      </c>
      <c r="X296" s="77">
        <v>27913</v>
      </c>
      <c r="Y296" s="77">
        <v>28042</v>
      </c>
      <c r="Z296" s="77">
        <v>28181</v>
      </c>
      <c r="AA296" s="77">
        <v>28064</v>
      </c>
      <c r="AB296" s="77">
        <v>28080</v>
      </c>
      <c r="AD296" s="70" t="s">
        <v>370</v>
      </c>
      <c r="AE296" s="70" t="s">
        <v>662</v>
      </c>
      <c r="AF296" s="248">
        <f t="shared" si="53"/>
        <v>5.2039987553236244</v>
      </c>
      <c r="AG296" s="248">
        <f t="shared" si="44"/>
        <v>5.0835672828498613</v>
      </c>
      <c r="AH296" s="248">
        <f t="shared" si="45"/>
        <v>5.3225985839229004</v>
      </c>
      <c r="AI296" s="248">
        <f t="shared" si="46"/>
        <v>5.2069001094144634</v>
      </c>
      <c r="AJ296" s="248">
        <f t="shared" si="47"/>
        <v>5.2108235991533807</v>
      </c>
      <c r="AK296" s="248">
        <f t="shared" si="48"/>
        <v>4.9377230049976291</v>
      </c>
      <c r="AL296" s="248">
        <f t="shared" si="49"/>
        <v>5.0661959091238211</v>
      </c>
      <c r="AM296" s="248">
        <f t="shared" si="50"/>
        <v>4.8198887617032211</v>
      </c>
      <c r="AN296" s="248">
        <f t="shared" si="51"/>
        <v>4.6565456089951853</v>
      </c>
      <c r="AO296" s="248">
        <f t="shared" si="52"/>
        <v>4.5951504492289841</v>
      </c>
      <c r="AP296" s="248">
        <f t="shared" si="54"/>
        <v>4.6868888627578045</v>
      </c>
    </row>
    <row r="297" spans="1:42" x14ac:dyDescent="0.2">
      <c r="A297" s="70" t="s">
        <v>371</v>
      </c>
      <c r="B297" s="70" t="s">
        <v>663</v>
      </c>
      <c r="C297" s="77">
        <v>44.1495235937915</v>
      </c>
      <c r="D297" s="77">
        <v>47.446710808176398</v>
      </c>
      <c r="E297" s="77">
        <v>48.2137082981425</v>
      </c>
      <c r="F297" s="77">
        <v>49.801929938716903</v>
      </c>
      <c r="G297" s="77">
        <v>43.388295293844799</v>
      </c>
      <c r="H297" s="77">
        <v>40.877355772031002</v>
      </c>
      <c r="I297" s="77">
        <v>39.4263624328742</v>
      </c>
      <c r="J297" s="77">
        <v>40.919724500888201</v>
      </c>
      <c r="K297" s="77">
        <v>39.574547429875302</v>
      </c>
      <c r="L297" s="77">
        <v>36.585845250383301</v>
      </c>
      <c r="M297" s="77">
        <v>36.866421094059199</v>
      </c>
      <c r="N297" s="77"/>
      <c r="O297" s="70" t="s">
        <v>371</v>
      </c>
      <c r="P297" s="70" t="s">
        <v>663</v>
      </c>
      <c r="Q297" s="77">
        <v>10173</v>
      </c>
      <c r="R297" s="77">
        <v>10112</v>
      </c>
      <c r="S297" s="77">
        <v>10059</v>
      </c>
      <c r="T297" s="77">
        <v>10041</v>
      </c>
      <c r="U297" s="77">
        <v>9904</v>
      </c>
      <c r="V297" s="77">
        <v>9886</v>
      </c>
      <c r="W297" s="77">
        <v>9776</v>
      </c>
      <c r="X297" s="77">
        <v>9831</v>
      </c>
      <c r="Y297" s="77">
        <v>9864</v>
      </c>
      <c r="Z297" s="77">
        <v>9805</v>
      </c>
      <c r="AA297" s="77">
        <v>9785</v>
      </c>
      <c r="AB297" s="77">
        <v>9685</v>
      </c>
      <c r="AD297" s="70" t="s">
        <v>371</v>
      </c>
      <c r="AE297" s="70" t="s">
        <v>663</v>
      </c>
      <c r="AF297" s="248">
        <f t="shared" si="53"/>
        <v>4.3398725640215767</v>
      </c>
      <c r="AG297" s="248">
        <f t="shared" si="44"/>
        <v>4.6921193441630145</v>
      </c>
      <c r="AH297" s="248">
        <f t="shared" si="45"/>
        <v>4.7930915894365738</v>
      </c>
      <c r="AI297" s="248">
        <f t="shared" si="46"/>
        <v>4.9598575778026994</v>
      </c>
      <c r="AJ297" s="248">
        <f t="shared" si="47"/>
        <v>4.3808860353235861</v>
      </c>
      <c r="AK297" s="248">
        <f t="shared" si="48"/>
        <v>4.1348731308953068</v>
      </c>
      <c r="AL297" s="248">
        <f t="shared" si="49"/>
        <v>4.0329748806131551</v>
      </c>
      <c r="AM297" s="248">
        <f t="shared" si="50"/>
        <v>4.1623155834491099</v>
      </c>
      <c r="AN297" s="248">
        <f t="shared" si="51"/>
        <v>4.0120181903766525</v>
      </c>
      <c r="AO297" s="248">
        <f t="shared" si="52"/>
        <v>3.7313457675046715</v>
      </c>
      <c r="AP297" s="248">
        <f t="shared" si="54"/>
        <v>3.7676465093570979</v>
      </c>
    </row>
    <row r="298" spans="1:42" x14ac:dyDescent="0.2">
      <c r="A298" s="70" t="s">
        <v>372</v>
      </c>
      <c r="B298" s="70" t="s">
        <v>664</v>
      </c>
      <c r="C298" s="77">
        <v>681.62147834226403</v>
      </c>
      <c r="D298" s="77">
        <v>578.50904138266799</v>
      </c>
      <c r="E298" s="77">
        <v>737.28492361571102</v>
      </c>
      <c r="F298" s="77">
        <v>751.65394897082399</v>
      </c>
      <c r="G298" s="77">
        <v>755.49495974046101</v>
      </c>
      <c r="H298" s="77">
        <v>725.07202761291501</v>
      </c>
      <c r="I298" s="77">
        <v>732.28858894848997</v>
      </c>
      <c r="J298" s="77">
        <v>708.13406794832702</v>
      </c>
      <c r="K298" s="77">
        <v>733.520177022344</v>
      </c>
      <c r="L298" s="77">
        <v>763.96305915420101</v>
      </c>
      <c r="M298" s="77">
        <v>715.71761687979699</v>
      </c>
      <c r="N298" s="77"/>
      <c r="O298" s="70" t="s">
        <v>372</v>
      </c>
      <c r="P298" s="70" t="s">
        <v>664</v>
      </c>
      <c r="Q298" s="77">
        <v>23099</v>
      </c>
      <c r="R298" s="77">
        <v>22969</v>
      </c>
      <c r="S298" s="77">
        <v>22944</v>
      </c>
      <c r="T298" s="77">
        <v>22967</v>
      </c>
      <c r="U298" s="77">
        <v>22972</v>
      </c>
      <c r="V298" s="77">
        <v>23196</v>
      </c>
      <c r="W298" s="77">
        <v>23241</v>
      </c>
      <c r="X298" s="77">
        <v>23178</v>
      </c>
      <c r="Y298" s="77">
        <v>23167</v>
      </c>
      <c r="Z298" s="77">
        <v>23116</v>
      </c>
      <c r="AA298" s="77">
        <v>22992</v>
      </c>
      <c r="AB298" s="77">
        <v>22867</v>
      </c>
      <c r="AD298" s="70" t="s">
        <v>372</v>
      </c>
      <c r="AE298" s="70" t="s">
        <v>664</v>
      </c>
      <c r="AF298" s="248">
        <f t="shared" si="53"/>
        <v>29.508700737792289</v>
      </c>
      <c r="AG298" s="248">
        <f t="shared" si="44"/>
        <v>25.186514057323695</v>
      </c>
      <c r="AH298" s="248">
        <f t="shared" si="45"/>
        <v>32.13410580612409</v>
      </c>
      <c r="AI298" s="248">
        <f t="shared" si="46"/>
        <v>32.72756341580633</v>
      </c>
      <c r="AJ298" s="248">
        <f t="shared" si="47"/>
        <v>32.887644077157454</v>
      </c>
      <c r="AK298" s="248">
        <f t="shared" si="48"/>
        <v>31.258494034010823</v>
      </c>
      <c r="AL298" s="248">
        <f t="shared" si="49"/>
        <v>31.508480226689471</v>
      </c>
      <c r="AM298" s="248">
        <f t="shared" si="50"/>
        <v>30.551991886630731</v>
      </c>
      <c r="AN298" s="248">
        <f t="shared" si="51"/>
        <v>31.662285881743166</v>
      </c>
      <c r="AO298" s="248">
        <f t="shared" si="52"/>
        <v>33.04910274935979</v>
      </c>
      <c r="AP298" s="248">
        <f t="shared" si="54"/>
        <v>31.128984728592421</v>
      </c>
    </row>
    <row r="299" spans="1:42" x14ac:dyDescent="0.2">
      <c r="A299" s="70" t="s">
        <v>373</v>
      </c>
      <c r="B299" s="70"/>
      <c r="C299" s="78">
        <v>68795.034462405558</v>
      </c>
      <c r="D299" s="78">
        <v>64044.438174934701</v>
      </c>
      <c r="E299" s="78">
        <v>69630.167559688562</v>
      </c>
      <c r="F299" s="78">
        <v>63413.90052743259</v>
      </c>
      <c r="G299" s="78">
        <v>60428.355697375948</v>
      </c>
      <c r="H299" s="78">
        <v>59302.99204982278</v>
      </c>
      <c r="I299" s="78">
        <v>58399.108979007637</v>
      </c>
      <c r="J299" s="78">
        <v>60085.574732083835</v>
      </c>
      <c r="K299" s="78">
        <v>59571.026576143689</v>
      </c>
      <c r="L299" s="78">
        <v>57916.136899806843</v>
      </c>
      <c r="M299" s="78">
        <v>57177.563027743949</v>
      </c>
      <c r="N299" s="77"/>
      <c r="O299" s="70" t="s">
        <v>373</v>
      </c>
      <c r="P299" s="70"/>
      <c r="Q299" s="78">
        <f t="shared" ref="Q299:AB299" si="55">SUM(Q9:Q298)</f>
        <v>9256347</v>
      </c>
      <c r="R299" s="78">
        <f t="shared" si="55"/>
        <v>9340682</v>
      </c>
      <c r="S299" s="78">
        <f t="shared" si="55"/>
        <v>9415570</v>
      </c>
      <c r="T299" s="78">
        <f t="shared" si="55"/>
        <v>9482855</v>
      </c>
      <c r="U299" s="78">
        <f t="shared" si="55"/>
        <v>9555893</v>
      </c>
      <c r="V299" s="78">
        <f t="shared" si="55"/>
        <v>9644864</v>
      </c>
      <c r="W299" s="78">
        <f t="shared" si="55"/>
        <v>9747355</v>
      </c>
      <c r="X299" s="78">
        <f t="shared" si="55"/>
        <v>9851017</v>
      </c>
      <c r="Y299" s="78">
        <f t="shared" si="55"/>
        <v>9995153</v>
      </c>
      <c r="Z299" s="78">
        <f t="shared" si="55"/>
        <v>10120242</v>
      </c>
      <c r="AA299" s="78">
        <f t="shared" si="55"/>
        <v>10230185</v>
      </c>
      <c r="AB299" s="78">
        <f t="shared" si="55"/>
        <v>10327589</v>
      </c>
      <c r="AD299" s="1"/>
      <c r="AE299" s="69" t="s">
        <v>683</v>
      </c>
      <c r="AF299" s="102">
        <f t="shared" si="53"/>
        <v>7.4322013276301719</v>
      </c>
      <c r="AG299" s="102">
        <f t="shared" si="44"/>
        <v>6.8565055715347869</v>
      </c>
      <c r="AH299" s="102">
        <f t="shared" si="45"/>
        <v>7.3952153252207324</v>
      </c>
      <c r="AI299" s="102">
        <f t="shared" si="46"/>
        <v>6.6872160891875483</v>
      </c>
      <c r="AJ299" s="102">
        <f t="shared" si="47"/>
        <v>6.3236743753175082</v>
      </c>
      <c r="AK299" s="102">
        <f t="shared" si="48"/>
        <v>6.1486602662124401</v>
      </c>
      <c r="AL299" s="102">
        <f t="shared" si="49"/>
        <v>5.9912775290330185</v>
      </c>
      <c r="AM299" s="102">
        <f t="shared" si="50"/>
        <v>6.0994285901733631</v>
      </c>
      <c r="AN299" s="102">
        <f t="shared" si="51"/>
        <v>5.9599914654776862</v>
      </c>
      <c r="AO299" s="102">
        <f t="shared" si="52"/>
        <v>5.7228015792316862</v>
      </c>
      <c r="AP299" s="248">
        <f t="shared" si="54"/>
        <v>5.5891035233227893</v>
      </c>
    </row>
  </sheetData>
  <sortState ref="O9:Y298">
    <sortCondition ref="O9:O298"/>
  </sortState>
  <hyperlinks>
    <hyperlink ref="A1" location="'Innehåll-Content'!A1" display="Tillbaka till innehåll - Back to content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0"/>
  <sheetViews>
    <sheetView zoomScaleNormal="100" workbookViewId="0">
      <pane ySplit="7" topLeftCell="A260" activePane="bottomLeft" state="frozen"/>
      <selection pane="bottomLeft" activeCell="V298" sqref="V298"/>
    </sheetView>
  </sheetViews>
  <sheetFormatPr defaultRowHeight="12.75" x14ac:dyDescent="0.2"/>
  <cols>
    <col min="1" max="1" width="9.140625" customWidth="1"/>
    <col min="2" max="2" width="15.28515625" bestFit="1" customWidth="1"/>
    <col min="12" max="12" width="28.42578125" customWidth="1"/>
    <col min="22" max="22" width="34.42578125" customWidth="1"/>
  </cols>
  <sheetData>
    <row r="1" spans="1:29" x14ac:dyDescent="0.2">
      <c r="A1" s="157" t="s">
        <v>693</v>
      </c>
      <c r="K1" s="168" t="s">
        <v>716</v>
      </c>
    </row>
    <row r="3" spans="1:29" s="234" customFormat="1" ht="29.25" customHeight="1" x14ac:dyDescent="0.2">
      <c r="A3" s="266" t="s">
        <v>699</v>
      </c>
      <c r="B3" s="267"/>
      <c r="C3" s="267"/>
      <c r="D3" s="267"/>
      <c r="E3" s="233"/>
      <c r="F3" s="233"/>
      <c r="G3" s="235"/>
      <c r="H3" s="235"/>
      <c r="I3" s="251"/>
      <c r="K3" s="266" t="s">
        <v>714</v>
      </c>
      <c r="L3" s="267"/>
      <c r="M3" s="267"/>
      <c r="N3" s="267"/>
      <c r="O3" s="260"/>
      <c r="P3" s="260"/>
      <c r="Q3" s="260"/>
      <c r="R3" s="260"/>
      <c r="S3" s="253"/>
      <c r="U3" s="266" t="s">
        <v>742</v>
      </c>
      <c r="V3" s="267"/>
      <c r="W3" s="267"/>
      <c r="X3" s="267"/>
      <c r="Z3" s="230"/>
      <c r="AA3" s="229"/>
      <c r="AB3" s="229"/>
      <c r="AC3" s="229"/>
    </row>
    <row r="4" spans="1:29" s="234" customFormat="1" ht="29.25" customHeight="1" x14ac:dyDescent="0.2">
      <c r="A4" s="268" t="s">
        <v>685</v>
      </c>
      <c r="B4" s="269"/>
      <c r="C4" s="269"/>
      <c r="D4" s="269"/>
      <c r="E4" s="229"/>
      <c r="F4" s="229"/>
      <c r="G4" s="236"/>
      <c r="H4" s="236"/>
      <c r="I4" s="252"/>
      <c r="K4" s="268" t="s">
        <v>715</v>
      </c>
      <c r="L4" s="269"/>
      <c r="M4" s="269"/>
      <c r="N4" s="269"/>
      <c r="O4" s="260"/>
      <c r="P4" s="260"/>
      <c r="Q4" s="260"/>
      <c r="R4" s="260"/>
      <c r="S4" s="253"/>
      <c r="U4" s="268" t="s">
        <v>743</v>
      </c>
      <c r="V4" s="269"/>
      <c r="W4" s="269"/>
      <c r="X4" s="269"/>
      <c r="Z4" s="231"/>
      <c r="AA4" s="229"/>
      <c r="AB4" s="229"/>
      <c r="AC4" s="229"/>
    </row>
    <row r="5" spans="1:29" ht="13.5" thickBot="1" x14ac:dyDescent="0.25">
      <c r="A5" s="43"/>
      <c r="B5" s="43"/>
      <c r="C5" s="43"/>
      <c r="D5" s="43"/>
      <c r="E5" s="43"/>
      <c r="F5" s="43"/>
      <c r="G5" s="44"/>
      <c r="H5" s="44"/>
      <c r="I5" s="44"/>
      <c r="K5" s="43"/>
      <c r="L5" s="43"/>
      <c r="M5" s="43"/>
      <c r="N5" s="43"/>
      <c r="O5" s="43"/>
      <c r="P5" s="43"/>
      <c r="Q5" s="44"/>
      <c r="R5" s="44"/>
      <c r="S5" s="44"/>
      <c r="U5" s="43"/>
      <c r="V5" s="43"/>
      <c r="W5" s="43"/>
      <c r="X5" s="43"/>
      <c r="Y5" s="43"/>
      <c r="Z5" s="43"/>
    </row>
    <row r="6" spans="1:29" x14ac:dyDescent="0.2">
      <c r="A6" s="85" t="s">
        <v>374</v>
      </c>
      <c r="B6" s="85" t="s">
        <v>665</v>
      </c>
      <c r="C6" s="85"/>
      <c r="D6" s="85"/>
      <c r="E6" s="85"/>
      <c r="F6" s="85"/>
      <c r="G6" s="241"/>
      <c r="H6" s="241"/>
      <c r="I6" s="241"/>
      <c r="K6" s="85" t="s">
        <v>374</v>
      </c>
      <c r="L6" s="85" t="s">
        <v>665</v>
      </c>
      <c r="M6" s="85"/>
      <c r="N6" s="85"/>
      <c r="O6" s="85"/>
      <c r="P6" s="85"/>
      <c r="Q6" s="241"/>
      <c r="R6" s="241"/>
      <c r="S6" s="241"/>
      <c r="U6" s="85" t="s">
        <v>374</v>
      </c>
      <c r="V6" s="85" t="s">
        <v>665</v>
      </c>
      <c r="W6" s="85"/>
      <c r="X6" s="85"/>
      <c r="Y6" s="85"/>
      <c r="AA6" s="241"/>
      <c r="AB6" s="241"/>
      <c r="AC6" s="241"/>
    </row>
    <row r="7" spans="1:29" ht="13.5" thickBot="1" x14ac:dyDescent="0.25">
      <c r="A7" s="72" t="s">
        <v>39</v>
      </c>
      <c r="B7" s="72" t="s">
        <v>666</v>
      </c>
      <c r="C7" s="86" t="s">
        <v>7</v>
      </c>
      <c r="D7" s="86" t="s">
        <v>8</v>
      </c>
      <c r="E7" s="86">
        <v>2014</v>
      </c>
      <c r="F7" s="86">
        <v>2015</v>
      </c>
      <c r="G7" s="86">
        <v>2016</v>
      </c>
      <c r="H7" s="86">
        <v>2017</v>
      </c>
      <c r="I7" s="86">
        <v>2018</v>
      </c>
      <c r="K7" s="72" t="s">
        <v>39</v>
      </c>
      <c r="L7" s="72" t="s">
        <v>666</v>
      </c>
      <c r="M7" s="86" t="s">
        <v>7</v>
      </c>
      <c r="N7" s="86" t="s">
        <v>8</v>
      </c>
      <c r="O7" s="86">
        <v>2014</v>
      </c>
      <c r="P7" s="86">
        <v>2015</v>
      </c>
      <c r="Q7" s="86" t="s">
        <v>1052</v>
      </c>
      <c r="R7" s="86">
        <v>2017</v>
      </c>
      <c r="S7" s="86" t="s">
        <v>1055</v>
      </c>
      <c r="U7" s="72" t="s">
        <v>39</v>
      </c>
      <c r="V7" s="72" t="s">
        <v>666</v>
      </c>
      <c r="W7" s="86" t="s">
        <v>7</v>
      </c>
      <c r="X7" s="86" t="s">
        <v>8</v>
      </c>
      <c r="Y7" s="86">
        <v>2014</v>
      </c>
      <c r="Z7" s="86">
        <v>2015</v>
      </c>
      <c r="AA7" s="86" t="s">
        <v>1052</v>
      </c>
      <c r="AB7" s="86">
        <v>2017</v>
      </c>
      <c r="AC7" s="86"/>
    </row>
    <row r="8" spans="1:29" x14ac:dyDescent="0.2">
      <c r="A8" s="70" t="s">
        <v>83</v>
      </c>
      <c r="B8" s="70" t="s">
        <v>375</v>
      </c>
      <c r="C8" s="77">
        <v>126.864351659489</v>
      </c>
      <c r="D8" s="77">
        <v>118.912642097939</v>
      </c>
      <c r="E8" s="77">
        <v>133.99695494349899</v>
      </c>
      <c r="F8" s="77">
        <v>131.770961030226</v>
      </c>
      <c r="G8" s="77">
        <v>115.651906104579</v>
      </c>
      <c r="H8" s="77">
        <v>104.55686216471</v>
      </c>
      <c r="I8" s="77">
        <v>108.269325473986</v>
      </c>
      <c r="K8" s="199" t="s">
        <v>83</v>
      </c>
      <c r="L8" s="200" t="s">
        <v>752</v>
      </c>
      <c r="M8" s="201">
        <v>13574</v>
      </c>
      <c r="N8" s="201">
        <v>13498</v>
      </c>
      <c r="O8" s="201">
        <v>13796</v>
      </c>
      <c r="P8" s="201">
        <v>14894</v>
      </c>
      <c r="Q8" s="201">
        <v>15867</v>
      </c>
      <c r="R8" s="201">
        <v>15864</v>
      </c>
      <c r="S8" s="201"/>
      <c r="U8" s="70" t="s">
        <v>83</v>
      </c>
      <c r="V8" s="70" t="s">
        <v>375</v>
      </c>
      <c r="W8" s="201">
        <f t="shared" ref="W8:W71" si="0">(C8*1000)/M8</f>
        <v>9.3461287505148825</v>
      </c>
      <c r="X8" s="201">
        <f t="shared" ref="X8:X71" si="1">(D8*1000)/N8</f>
        <v>8.8096489922906347</v>
      </c>
      <c r="Y8" s="201">
        <f>(E8*1000)/O8</f>
        <v>9.7127395580964784</v>
      </c>
      <c r="Z8" s="201">
        <f>(F8*1000)/P8</f>
        <v>8.8472513112814557</v>
      </c>
      <c r="AA8" s="201">
        <f>(G8*1000)/Q8</f>
        <v>7.2888325521257329</v>
      </c>
      <c r="AB8" s="201">
        <f>(H8*1000)/R8</f>
        <v>6.5908259054910481</v>
      </c>
    </row>
    <row r="9" spans="1:29" x14ac:dyDescent="0.2">
      <c r="A9" s="70" t="s">
        <v>84</v>
      </c>
      <c r="B9" s="70" t="s">
        <v>376</v>
      </c>
      <c r="C9" s="77">
        <v>110.02052580920299</v>
      </c>
      <c r="D9" s="77">
        <v>107.114215661145</v>
      </c>
      <c r="E9" s="77">
        <v>103.674828753143</v>
      </c>
      <c r="F9" s="77">
        <v>104.627261294071</v>
      </c>
      <c r="G9" s="77">
        <v>98.712159002972399</v>
      </c>
      <c r="H9" s="77">
        <v>95.620064877053196</v>
      </c>
      <c r="I9" s="77">
        <v>91.089345665453394</v>
      </c>
      <c r="K9" s="202" t="s">
        <v>84</v>
      </c>
      <c r="L9" s="203" t="s">
        <v>753</v>
      </c>
      <c r="M9" s="201">
        <v>5841</v>
      </c>
      <c r="N9" s="201">
        <v>6085</v>
      </c>
      <c r="O9" s="201">
        <v>6358</v>
      </c>
      <c r="P9" s="201">
        <v>6759</v>
      </c>
      <c r="Q9" s="201">
        <v>7175</v>
      </c>
      <c r="R9" s="201">
        <v>7667</v>
      </c>
      <c r="S9" s="201"/>
      <c r="U9" s="70" t="s">
        <v>84</v>
      </c>
      <c r="V9" s="70" t="s">
        <v>376</v>
      </c>
      <c r="W9" s="201">
        <f t="shared" si="0"/>
        <v>18.835905805376306</v>
      </c>
      <c r="X9" s="201">
        <f t="shared" si="1"/>
        <v>17.602993535110105</v>
      </c>
      <c r="Y9" s="201">
        <f t="shared" ref="Y9:Y72" si="2">(E9*1000)/O9</f>
        <v>16.306201439626143</v>
      </c>
      <c r="Z9" s="201">
        <f t="shared" ref="Z9:Z72" si="3">(F9*1000)/P9</f>
        <v>15.479695412645512</v>
      </c>
      <c r="AA9" s="201">
        <f t="shared" ref="AA9:AA72" si="4">(G9*1000)/Q9</f>
        <v>13.757792195536224</v>
      </c>
      <c r="AB9" s="201">
        <f t="shared" ref="AB9:AB72" si="5">(H9*1000)/R9</f>
        <v>12.471640130044763</v>
      </c>
    </row>
    <row r="10" spans="1:29" x14ac:dyDescent="0.2">
      <c r="A10" s="70" t="s">
        <v>85</v>
      </c>
      <c r="B10" s="70" t="s">
        <v>377</v>
      </c>
      <c r="C10" s="77">
        <v>92.934836104140302</v>
      </c>
      <c r="D10" s="77">
        <v>90.825540859177394</v>
      </c>
      <c r="E10" s="77">
        <v>88.938492532510793</v>
      </c>
      <c r="F10" s="77">
        <v>90.032602237527797</v>
      </c>
      <c r="G10" s="77">
        <v>88.911949343661703</v>
      </c>
      <c r="H10" s="77">
        <v>87.584092838192902</v>
      </c>
      <c r="I10" s="77">
        <v>85.769930336809097</v>
      </c>
      <c r="K10" s="202" t="s">
        <v>85</v>
      </c>
      <c r="L10" s="203" t="s">
        <v>754</v>
      </c>
      <c r="M10" s="201">
        <v>7680</v>
      </c>
      <c r="N10" s="201">
        <v>7763</v>
      </c>
      <c r="O10" s="201">
        <v>8364</v>
      </c>
      <c r="P10" s="201">
        <v>8765</v>
      </c>
      <c r="Q10" s="201">
        <v>8523</v>
      </c>
      <c r="R10" s="201">
        <v>9019</v>
      </c>
      <c r="S10" s="201"/>
      <c r="U10" s="70" t="s">
        <v>85</v>
      </c>
      <c r="V10" s="70" t="s">
        <v>377</v>
      </c>
      <c r="W10" s="201">
        <f t="shared" si="0"/>
        <v>12.100890117726602</v>
      </c>
      <c r="X10" s="201">
        <f t="shared" si="1"/>
        <v>11.699799157436221</v>
      </c>
      <c r="Y10" s="201">
        <f t="shared" si="2"/>
        <v>10.63348786854505</v>
      </c>
      <c r="Z10" s="201">
        <f t="shared" si="3"/>
        <v>10.271831401885658</v>
      </c>
      <c r="AA10" s="201">
        <f t="shared" si="4"/>
        <v>10.432001565606207</v>
      </c>
      <c r="AB10" s="201">
        <f t="shared" si="5"/>
        <v>9.7110647342491294</v>
      </c>
    </row>
    <row r="11" spans="1:29" x14ac:dyDescent="0.2">
      <c r="A11" s="70" t="s">
        <v>86</v>
      </c>
      <c r="B11" s="70" t="s">
        <v>378</v>
      </c>
      <c r="C11" s="77">
        <v>117.795407314285</v>
      </c>
      <c r="D11" s="77">
        <v>115.981011816498</v>
      </c>
      <c r="E11" s="77">
        <v>118.478259277666</v>
      </c>
      <c r="F11" s="77">
        <v>121.547949989096</v>
      </c>
      <c r="G11" s="77">
        <v>119.29060271219601</v>
      </c>
      <c r="H11" s="77">
        <v>114.938274331914</v>
      </c>
      <c r="I11" s="77">
        <v>112.75800112055001</v>
      </c>
      <c r="K11" s="204" t="s">
        <v>86</v>
      </c>
      <c r="L11" s="205" t="s">
        <v>755</v>
      </c>
      <c r="M11" s="201">
        <v>9004</v>
      </c>
      <c r="N11" s="201">
        <v>9404</v>
      </c>
      <c r="O11" s="201">
        <v>9658</v>
      </c>
      <c r="P11" s="201">
        <v>10324</v>
      </c>
      <c r="Q11" s="201">
        <v>10644</v>
      </c>
      <c r="R11" s="201">
        <v>11090</v>
      </c>
      <c r="S11" s="201"/>
      <c r="U11" s="70" t="s">
        <v>86</v>
      </c>
      <c r="V11" s="70" t="s">
        <v>378</v>
      </c>
      <c r="W11" s="201">
        <f t="shared" si="0"/>
        <v>13.082564117534984</v>
      </c>
      <c r="X11" s="201">
        <f t="shared" si="1"/>
        <v>12.333157360325179</v>
      </c>
      <c r="Y11" s="201">
        <f t="shared" si="2"/>
        <v>12.267369981120936</v>
      </c>
      <c r="Z11" s="201">
        <f t="shared" si="3"/>
        <v>11.773338821105773</v>
      </c>
      <c r="AA11" s="201">
        <f t="shared" si="4"/>
        <v>11.207309537034574</v>
      </c>
      <c r="AB11" s="201">
        <f t="shared" si="5"/>
        <v>10.36413654931596</v>
      </c>
    </row>
    <row r="12" spans="1:29" x14ac:dyDescent="0.2">
      <c r="A12" s="70" t="s">
        <v>87</v>
      </c>
      <c r="B12" s="70" t="s">
        <v>379</v>
      </c>
      <c r="C12" s="77">
        <v>115.60375225972599</v>
      </c>
      <c r="D12" s="77">
        <v>125.090275976482</v>
      </c>
      <c r="E12" s="77">
        <v>121.211092599585</v>
      </c>
      <c r="F12" s="77">
        <v>130.91663327614501</v>
      </c>
      <c r="G12" s="77">
        <v>136.600838715831</v>
      </c>
      <c r="H12" s="77">
        <v>110.386678036267</v>
      </c>
      <c r="I12" s="77">
        <v>110.474363504932</v>
      </c>
      <c r="K12" s="204" t="s">
        <v>87</v>
      </c>
      <c r="L12" s="205" t="s">
        <v>756</v>
      </c>
      <c r="M12" s="201">
        <v>19981</v>
      </c>
      <c r="N12" s="201">
        <v>19324</v>
      </c>
      <c r="O12" s="201">
        <v>20730</v>
      </c>
      <c r="P12" s="201">
        <v>20965</v>
      </c>
      <c r="Q12" s="201">
        <v>22209</v>
      </c>
      <c r="R12" s="201">
        <v>24160</v>
      </c>
      <c r="S12" s="201"/>
      <c r="U12" s="70" t="s">
        <v>87</v>
      </c>
      <c r="V12" s="70" t="s">
        <v>379</v>
      </c>
      <c r="W12" s="201">
        <f t="shared" si="0"/>
        <v>5.7856840127984581</v>
      </c>
      <c r="X12" s="201">
        <f t="shared" si="1"/>
        <v>6.4733117354834411</v>
      </c>
      <c r="Y12" s="201">
        <f t="shared" si="2"/>
        <v>5.8471342305636753</v>
      </c>
      <c r="Z12" s="201">
        <f t="shared" si="3"/>
        <v>6.2445329490171719</v>
      </c>
      <c r="AA12" s="201">
        <f t="shared" si="4"/>
        <v>6.1506974071696607</v>
      </c>
      <c r="AB12" s="201">
        <f t="shared" si="5"/>
        <v>4.5689850180574085</v>
      </c>
    </row>
    <row r="13" spans="1:29" x14ac:dyDescent="0.2">
      <c r="A13" s="70" t="s">
        <v>88</v>
      </c>
      <c r="B13" s="70" t="s">
        <v>380</v>
      </c>
      <c r="C13" s="77">
        <v>66.704938311280003</v>
      </c>
      <c r="D13" s="77">
        <v>66.991939800586195</v>
      </c>
      <c r="E13" s="77">
        <v>66.842804196875903</v>
      </c>
      <c r="F13" s="77">
        <v>67.553670249290505</v>
      </c>
      <c r="G13" s="77">
        <v>64.683346157876898</v>
      </c>
      <c r="H13" s="77">
        <v>62.612082144932401</v>
      </c>
      <c r="I13" s="77">
        <v>59.331750271567998</v>
      </c>
      <c r="K13" s="204" t="s">
        <v>88</v>
      </c>
      <c r="L13" s="205" t="s">
        <v>757</v>
      </c>
      <c r="M13" s="201">
        <v>6034</v>
      </c>
      <c r="N13" s="201">
        <v>6362</v>
      </c>
      <c r="O13" s="201">
        <v>6465</v>
      </c>
      <c r="P13" s="201">
        <v>6722</v>
      </c>
      <c r="Q13" s="201">
        <v>7190</v>
      </c>
      <c r="R13" s="201">
        <v>7928</v>
      </c>
      <c r="S13" s="201"/>
      <c r="U13" s="70" t="s">
        <v>88</v>
      </c>
      <c r="V13" s="70" t="s">
        <v>380</v>
      </c>
      <c r="W13" s="201">
        <f t="shared" si="0"/>
        <v>11.054845593516738</v>
      </c>
      <c r="X13" s="201">
        <f t="shared" si="1"/>
        <v>10.530012543317541</v>
      </c>
      <c r="Y13" s="201">
        <f t="shared" si="2"/>
        <v>10.339180850251493</v>
      </c>
      <c r="Z13" s="201">
        <f t="shared" si="3"/>
        <v>10.04963853753206</v>
      </c>
      <c r="AA13" s="201">
        <f t="shared" si="4"/>
        <v>8.9962929287728652</v>
      </c>
      <c r="AB13" s="201">
        <f t="shared" si="5"/>
        <v>7.8975885652033799</v>
      </c>
    </row>
    <row r="14" spans="1:29" x14ac:dyDescent="0.2">
      <c r="A14" s="70" t="s">
        <v>89</v>
      </c>
      <c r="B14" s="70" t="s">
        <v>381</v>
      </c>
      <c r="C14" s="77">
        <v>232.292498690266</v>
      </c>
      <c r="D14" s="77">
        <v>218.49925473483199</v>
      </c>
      <c r="E14" s="77">
        <v>202.42035240970699</v>
      </c>
      <c r="F14" s="77">
        <v>203.96359750706699</v>
      </c>
      <c r="G14" s="77">
        <v>193.674209010098</v>
      </c>
      <c r="H14" s="77">
        <v>186.44665608660699</v>
      </c>
      <c r="I14" s="77">
        <v>179.54461115300401</v>
      </c>
      <c r="K14" s="204" t="s">
        <v>89</v>
      </c>
      <c r="L14" s="205" t="s">
        <v>758</v>
      </c>
      <c r="M14" s="201">
        <v>34080</v>
      </c>
      <c r="N14" s="201">
        <v>34595</v>
      </c>
      <c r="O14" s="201">
        <v>37123</v>
      </c>
      <c r="P14" s="201">
        <v>37991</v>
      </c>
      <c r="Q14" s="201">
        <v>38091</v>
      </c>
      <c r="R14" s="201">
        <v>40625</v>
      </c>
      <c r="S14" s="201"/>
      <c r="U14" s="70" t="s">
        <v>89</v>
      </c>
      <c r="V14" s="70" t="s">
        <v>381</v>
      </c>
      <c r="W14" s="201">
        <f t="shared" si="0"/>
        <v>6.8160944451369128</v>
      </c>
      <c r="X14" s="201">
        <f t="shared" si="1"/>
        <v>6.3159200674904463</v>
      </c>
      <c r="Y14" s="201">
        <f t="shared" si="2"/>
        <v>5.4526938127227593</v>
      </c>
      <c r="Z14" s="201">
        <f t="shared" si="3"/>
        <v>5.3687346347047198</v>
      </c>
      <c r="AA14" s="201">
        <f t="shared" si="4"/>
        <v>5.0845136386573726</v>
      </c>
      <c r="AB14" s="201">
        <f t="shared" si="5"/>
        <v>4.5894561498241719</v>
      </c>
    </row>
    <row r="15" spans="1:29" x14ac:dyDescent="0.2">
      <c r="A15" s="70" t="s">
        <v>90</v>
      </c>
      <c r="B15" s="70" t="s">
        <v>382</v>
      </c>
      <c r="C15" s="77">
        <v>147.66595693641199</v>
      </c>
      <c r="D15" s="77">
        <v>148.20123043878399</v>
      </c>
      <c r="E15" s="77">
        <v>144.32954051630301</v>
      </c>
      <c r="F15" s="77">
        <v>151.530308775571</v>
      </c>
      <c r="G15" s="77">
        <v>141.08616656025799</v>
      </c>
      <c r="H15" s="77">
        <v>141.62343566870001</v>
      </c>
      <c r="I15" s="77">
        <v>140.93791215121001</v>
      </c>
      <c r="K15" s="204" t="s">
        <v>90</v>
      </c>
      <c r="L15" s="205" t="s">
        <v>759</v>
      </c>
      <c r="M15" s="201">
        <v>16240</v>
      </c>
      <c r="N15" s="201">
        <v>15999</v>
      </c>
      <c r="O15" s="201">
        <v>16766</v>
      </c>
      <c r="P15" s="201">
        <v>18135</v>
      </c>
      <c r="Q15" s="201">
        <v>18840</v>
      </c>
      <c r="R15" s="201">
        <v>20510</v>
      </c>
      <c r="S15" s="201"/>
      <c r="U15" s="70" t="s">
        <v>90</v>
      </c>
      <c r="V15" s="70" t="s">
        <v>382</v>
      </c>
      <c r="W15" s="201">
        <f t="shared" si="0"/>
        <v>9.0927313384490152</v>
      </c>
      <c r="X15" s="201">
        <f t="shared" si="1"/>
        <v>9.2631558496646047</v>
      </c>
      <c r="Y15" s="201">
        <f t="shared" si="2"/>
        <v>8.608465973774484</v>
      </c>
      <c r="Z15" s="201">
        <f t="shared" si="3"/>
        <v>8.3556828660364495</v>
      </c>
      <c r="AA15" s="201">
        <f t="shared" si="4"/>
        <v>7.488650029737685</v>
      </c>
      <c r="AB15" s="201">
        <f t="shared" si="5"/>
        <v>6.9050919389907373</v>
      </c>
    </row>
    <row r="16" spans="1:29" x14ac:dyDescent="0.2">
      <c r="A16" s="70" t="s">
        <v>91</v>
      </c>
      <c r="B16" s="70" t="s">
        <v>383</v>
      </c>
      <c r="C16" s="77">
        <v>27.178115010900999</v>
      </c>
      <c r="D16" s="77">
        <v>26.0839528790227</v>
      </c>
      <c r="E16" s="77">
        <v>25.607361810202001</v>
      </c>
      <c r="F16" s="77">
        <v>25.0556598850035</v>
      </c>
      <c r="G16" s="77">
        <v>24.373630829249201</v>
      </c>
      <c r="H16" s="77">
        <v>23.805212667432901</v>
      </c>
      <c r="I16" s="77">
        <v>22.997784784590699</v>
      </c>
      <c r="K16" s="204" t="s">
        <v>91</v>
      </c>
      <c r="L16" s="205" t="s">
        <v>760</v>
      </c>
      <c r="M16" s="201">
        <v>2066</v>
      </c>
      <c r="N16" s="201">
        <v>1902</v>
      </c>
      <c r="O16" s="201">
        <v>1970</v>
      </c>
      <c r="P16" s="201">
        <v>2005</v>
      </c>
      <c r="Q16" s="201">
        <v>2090</v>
      </c>
      <c r="R16" s="201">
        <v>2333</v>
      </c>
      <c r="S16" s="201"/>
      <c r="U16" s="70" t="s">
        <v>91</v>
      </c>
      <c r="V16" s="70" t="s">
        <v>383</v>
      </c>
      <c r="W16" s="201">
        <f t="shared" si="0"/>
        <v>13.154944342159244</v>
      </c>
      <c r="X16" s="201">
        <f t="shared" si="1"/>
        <v>13.713960504218035</v>
      </c>
      <c r="Y16" s="201">
        <f t="shared" si="2"/>
        <v>12.998660817361422</v>
      </c>
      <c r="Z16" s="201">
        <f t="shared" si="3"/>
        <v>12.496588471323442</v>
      </c>
      <c r="AA16" s="201">
        <f t="shared" si="4"/>
        <v>11.662024320214927</v>
      </c>
      <c r="AB16" s="201">
        <f t="shared" si="5"/>
        <v>10.203691670567039</v>
      </c>
    </row>
    <row r="17" spans="1:28" x14ac:dyDescent="0.2">
      <c r="A17" s="70" t="s">
        <v>92</v>
      </c>
      <c r="B17" s="70" t="s">
        <v>384</v>
      </c>
      <c r="C17" s="77">
        <v>164.639700371609</v>
      </c>
      <c r="D17" s="77">
        <v>165.83479701637299</v>
      </c>
      <c r="E17" s="77">
        <v>165.50970681659999</v>
      </c>
      <c r="F17" s="77">
        <v>167.835153137361</v>
      </c>
      <c r="G17" s="77">
        <v>166.00645015808399</v>
      </c>
      <c r="H17" s="77">
        <v>162.36345646984199</v>
      </c>
      <c r="I17" s="77">
        <v>166.525663572143</v>
      </c>
      <c r="K17" s="204" t="s">
        <v>92</v>
      </c>
      <c r="L17" s="205" t="s">
        <v>761</v>
      </c>
      <c r="M17" s="201">
        <v>19801</v>
      </c>
      <c r="N17" s="201">
        <v>20312</v>
      </c>
      <c r="O17" s="201">
        <v>21162</v>
      </c>
      <c r="P17" s="201">
        <v>22057</v>
      </c>
      <c r="Q17" s="201">
        <v>23298</v>
      </c>
      <c r="R17" s="201">
        <v>24933</v>
      </c>
      <c r="S17" s="201"/>
      <c r="U17" s="70" t="s">
        <v>92</v>
      </c>
      <c r="V17" s="70" t="s">
        <v>384</v>
      </c>
      <c r="W17" s="201">
        <f t="shared" si="0"/>
        <v>8.314716447230392</v>
      </c>
      <c r="X17" s="201">
        <f t="shared" si="1"/>
        <v>8.1643755915898488</v>
      </c>
      <c r="Y17" s="201">
        <f t="shared" si="2"/>
        <v>7.8210805602778564</v>
      </c>
      <c r="Z17" s="201">
        <f t="shared" si="3"/>
        <v>7.6091559657868704</v>
      </c>
      <c r="AA17" s="201">
        <f t="shared" si="4"/>
        <v>7.1253519683270659</v>
      </c>
      <c r="AB17" s="201">
        <f t="shared" si="5"/>
        <v>6.5119903930470464</v>
      </c>
    </row>
    <row r="18" spans="1:28" x14ac:dyDescent="0.2">
      <c r="A18" s="70" t="s">
        <v>93</v>
      </c>
      <c r="B18" s="70" t="s">
        <v>385</v>
      </c>
      <c r="C18" s="77">
        <v>69.7059507409611</v>
      </c>
      <c r="D18" s="77">
        <v>67.5049255638841</v>
      </c>
      <c r="E18" s="77">
        <v>67.095186374268394</v>
      </c>
      <c r="F18" s="77">
        <v>73.049232518072401</v>
      </c>
      <c r="G18" s="77">
        <v>69.812396805675704</v>
      </c>
      <c r="H18" s="77">
        <v>65.267905305134207</v>
      </c>
      <c r="I18" s="77">
        <v>63.175115732281398</v>
      </c>
      <c r="K18" s="204" t="s">
        <v>93</v>
      </c>
      <c r="L18" s="205" t="s">
        <v>762</v>
      </c>
      <c r="M18" s="201">
        <v>7621</v>
      </c>
      <c r="N18" s="201">
        <v>7739</v>
      </c>
      <c r="O18" s="201">
        <v>8188</v>
      </c>
      <c r="P18" s="201">
        <v>8320</v>
      </c>
      <c r="Q18" s="201">
        <v>8817</v>
      </c>
      <c r="R18" s="201">
        <v>9214</v>
      </c>
      <c r="S18" s="201"/>
      <c r="U18" s="70" t="s">
        <v>93</v>
      </c>
      <c r="V18" s="70" t="s">
        <v>385</v>
      </c>
      <c r="W18" s="201">
        <f t="shared" si="0"/>
        <v>9.1465622281801728</v>
      </c>
      <c r="X18" s="201">
        <f t="shared" si="1"/>
        <v>8.7226935733149116</v>
      </c>
      <c r="Y18" s="201">
        <f t="shared" si="2"/>
        <v>8.194331506383536</v>
      </c>
      <c r="Z18" s="201">
        <f t="shared" si="3"/>
        <v>8.7799558314990858</v>
      </c>
      <c r="AA18" s="201">
        <f t="shared" si="4"/>
        <v>7.9179309068476469</v>
      </c>
      <c r="AB18" s="201">
        <f t="shared" si="5"/>
        <v>7.0835582054627961</v>
      </c>
    </row>
    <row r="19" spans="1:28" x14ac:dyDescent="0.2">
      <c r="A19" s="70" t="s">
        <v>94</v>
      </c>
      <c r="B19" s="70" t="s">
        <v>386</v>
      </c>
      <c r="C19" s="77">
        <v>95.354073937794993</v>
      </c>
      <c r="D19" s="77">
        <v>88.564945885811895</v>
      </c>
      <c r="E19" s="77">
        <v>88.7737552260039</v>
      </c>
      <c r="F19" s="77">
        <v>84.012289614663104</v>
      </c>
      <c r="G19" s="77">
        <v>83.892853375963597</v>
      </c>
      <c r="H19" s="77">
        <v>84.278691096227703</v>
      </c>
      <c r="I19" s="77">
        <v>85.838193484028906</v>
      </c>
      <c r="K19" s="204" t="s">
        <v>94</v>
      </c>
      <c r="L19" s="205" t="s">
        <v>763</v>
      </c>
      <c r="M19" s="201">
        <v>6408</v>
      </c>
      <c r="N19" s="201">
        <v>6570</v>
      </c>
      <c r="O19" s="201">
        <v>6897</v>
      </c>
      <c r="P19" s="201">
        <v>7105</v>
      </c>
      <c r="Q19" s="201">
        <v>7621</v>
      </c>
      <c r="R19" s="201">
        <v>9163</v>
      </c>
      <c r="S19" s="201"/>
      <c r="U19" s="70" t="s">
        <v>94</v>
      </c>
      <c r="V19" s="70" t="s">
        <v>386</v>
      </c>
      <c r="W19" s="201">
        <f t="shared" si="0"/>
        <v>14.880473460954274</v>
      </c>
      <c r="X19" s="201">
        <f t="shared" si="1"/>
        <v>13.480204853243819</v>
      </c>
      <c r="Y19" s="201">
        <f t="shared" si="2"/>
        <v>12.871357869509046</v>
      </c>
      <c r="Z19" s="201">
        <f t="shared" si="3"/>
        <v>11.824389812056737</v>
      </c>
      <c r="AA19" s="201">
        <f t="shared" si="4"/>
        <v>11.008116175825165</v>
      </c>
      <c r="AB19" s="201">
        <f t="shared" si="5"/>
        <v>9.1977181159257562</v>
      </c>
    </row>
    <row r="20" spans="1:28" x14ac:dyDescent="0.2">
      <c r="A20" s="70" t="s">
        <v>95</v>
      </c>
      <c r="B20" s="70" t="s">
        <v>387</v>
      </c>
      <c r="C20" s="77">
        <v>24.9581303361749</v>
      </c>
      <c r="D20" s="77">
        <v>25.201243211752701</v>
      </c>
      <c r="E20" s="77">
        <v>25.316276816150602</v>
      </c>
      <c r="F20" s="77">
        <v>23.966302132477999</v>
      </c>
      <c r="G20" s="77">
        <v>23.1544935031338</v>
      </c>
      <c r="H20" s="77">
        <v>23.8660997190138</v>
      </c>
      <c r="I20" s="77">
        <v>22.597602319503501</v>
      </c>
      <c r="K20" s="204" t="s">
        <v>95</v>
      </c>
      <c r="L20" s="205" t="s">
        <v>764</v>
      </c>
      <c r="M20" s="201">
        <v>1993</v>
      </c>
      <c r="N20" s="201">
        <v>1983</v>
      </c>
      <c r="O20" s="201">
        <v>2019</v>
      </c>
      <c r="P20" s="201">
        <v>2138</v>
      </c>
      <c r="Q20" s="201">
        <v>2416</v>
      </c>
      <c r="R20" s="201">
        <v>2440</v>
      </c>
      <c r="S20" s="201"/>
      <c r="U20" s="70" t="s">
        <v>95</v>
      </c>
      <c r="V20" s="70" t="s">
        <v>387</v>
      </c>
      <c r="W20" s="201">
        <f t="shared" si="0"/>
        <v>12.522895301643201</v>
      </c>
      <c r="X20" s="201">
        <f t="shared" si="1"/>
        <v>12.70864508913399</v>
      </c>
      <c r="Y20" s="201">
        <f t="shared" si="2"/>
        <v>12.53901773954958</v>
      </c>
      <c r="Z20" s="201">
        <f t="shared" si="3"/>
        <v>11.209682943160898</v>
      </c>
      <c r="AA20" s="201">
        <f t="shared" si="4"/>
        <v>9.5838135360653141</v>
      </c>
      <c r="AB20" s="201">
        <f t="shared" si="5"/>
        <v>9.7811884094318859</v>
      </c>
    </row>
    <row r="21" spans="1:28" x14ac:dyDescent="0.2">
      <c r="A21" s="70" t="s">
        <v>96</v>
      </c>
      <c r="B21" s="70" t="s">
        <v>388</v>
      </c>
      <c r="C21" s="77">
        <v>134.40611159320099</v>
      </c>
      <c r="D21" s="77">
        <v>133.95698121247199</v>
      </c>
      <c r="E21" s="77">
        <v>128.375303538678</v>
      </c>
      <c r="F21" s="77">
        <v>126.272807121833</v>
      </c>
      <c r="G21" s="77">
        <v>122.124660427004</v>
      </c>
      <c r="H21" s="77">
        <v>119.527337739809</v>
      </c>
      <c r="I21" s="77">
        <v>113.75225503771399</v>
      </c>
      <c r="K21" s="204" t="s">
        <v>96</v>
      </c>
      <c r="L21" s="205" t="s">
        <v>765</v>
      </c>
      <c r="M21" s="201">
        <v>19303</v>
      </c>
      <c r="N21" s="201">
        <v>20557</v>
      </c>
      <c r="O21" s="201">
        <v>22617</v>
      </c>
      <c r="P21" s="201">
        <v>24020</v>
      </c>
      <c r="Q21" s="201">
        <v>25231</v>
      </c>
      <c r="R21" s="201">
        <v>27118</v>
      </c>
      <c r="S21" s="201"/>
      <c r="U21" s="70" t="s">
        <v>96</v>
      </c>
      <c r="V21" s="70" t="s">
        <v>388</v>
      </c>
      <c r="W21" s="201">
        <f t="shared" si="0"/>
        <v>6.9629649066570485</v>
      </c>
      <c r="X21" s="201">
        <f t="shared" si="1"/>
        <v>6.5163682060841559</v>
      </c>
      <c r="Y21" s="201">
        <f t="shared" si="2"/>
        <v>5.6760535676118851</v>
      </c>
      <c r="Z21" s="201">
        <f t="shared" si="3"/>
        <v>5.2569861416250205</v>
      </c>
      <c r="AA21" s="201">
        <f t="shared" si="4"/>
        <v>4.8402623925727877</v>
      </c>
      <c r="AB21" s="201">
        <f t="shared" si="5"/>
        <v>4.4076752614429155</v>
      </c>
    </row>
    <row r="22" spans="1:28" x14ac:dyDescent="0.2">
      <c r="A22" s="70" t="s">
        <v>97</v>
      </c>
      <c r="B22" s="70" t="s">
        <v>389</v>
      </c>
      <c r="C22" s="77">
        <v>57.877174511813301</v>
      </c>
      <c r="D22" s="77">
        <v>58.932796900027299</v>
      </c>
      <c r="E22" s="77">
        <v>59.045742561829002</v>
      </c>
      <c r="F22" s="77">
        <v>60.533907512682198</v>
      </c>
      <c r="G22" s="77">
        <v>58.903905455326999</v>
      </c>
      <c r="H22" s="77">
        <v>56.125510086877703</v>
      </c>
      <c r="I22" s="77">
        <v>53.2253595327483</v>
      </c>
      <c r="K22" s="204" t="s">
        <v>97</v>
      </c>
      <c r="L22" s="205" t="s">
        <v>766</v>
      </c>
      <c r="M22" s="201">
        <v>16622</v>
      </c>
      <c r="N22" s="201">
        <v>18307</v>
      </c>
      <c r="O22" s="201">
        <v>18261</v>
      </c>
      <c r="P22" s="201">
        <v>18473</v>
      </c>
      <c r="Q22" s="201">
        <v>19229</v>
      </c>
      <c r="R22" s="201">
        <v>19529</v>
      </c>
      <c r="S22" s="201"/>
      <c r="U22" s="70" t="s">
        <v>97</v>
      </c>
      <c r="V22" s="70" t="s">
        <v>389</v>
      </c>
      <c r="W22" s="201">
        <f t="shared" si="0"/>
        <v>3.4819621292150948</v>
      </c>
      <c r="X22" s="201">
        <f t="shared" si="1"/>
        <v>3.2191400502554925</v>
      </c>
      <c r="Y22" s="201">
        <f t="shared" si="2"/>
        <v>3.2334342348080063</v>
      </c>
      <c r="Z22" s="201">
        <f t="shared" si="3"/>
        <v>3.2768855904662049</v>
      </c>
      <c r="AA22" s="201">
        <f t="shared" si="4"/>
        <v>3.0632849058883456</v>
      </c>
      <c r="AB22" s="201">
        <f t="shared" si="5"/>
        <v>2.873957196317154</v>
      </c>
    </row>
    <row r="23" spans="1:28" x14ac:dyDescent="0.2">
      <c r="A23" s="70" t="s">
        <v>98</v>
      </c>
      <c r="B23" s="70" t="s">
        <v>390</v>
      </c>
      <c r="C23" s="77">
        <v>141.01563022881899</v>
      </c>
      <c r="D23" s="77">
        <v>122.486627388785</v>
      </c>
      <c r="E23" s="77">
        <v>123.121511085227</v>
      </c>
      <c r="F23" s="77">
        <v>122.929680300877</v>
      </c>
      <c r="G23" s="77">
        <v>117.141159518667</v>
      </c>
      <c r="H23" s="77">
        <v>125.435185624529</v>
      </c>
      <c r="I23" s="77">
        <v>121.846376513835</v>
      </c>
      <c r="K23" s="204" t="s">
        <v>98</v>
      </c>
      <c r="L23" s="205" t="s">
        <v>767</v>
      </c>
      <c r="M23" s="201">
        <v>23240</v>
      </c>
      <c r="N23" s="201">
        <v>23538</v>
      </c>
      <c r="O23" s="201">
        <v>24527</v>
      </c>
      <c r="P23" s="201">
        <v>23631</v>
      </c>
      <c r="Q23" s="201">
        <v>23840</v>
      </c>
      <c r="R23" s="201">
        <v>24408</v>
      </c>
      <c r="S23" s="201"/>
      <c r="U23" s="70" t="s">
        <v>98</v>
      </c>
      <c r="V23" s="70" t="s">
        <v>390</v>
      </c>
      <c r="W23" s="201">
        <f t="shared" si="0"/>
        <v>6.0677982026169968</v>
      </c>
      <c r="X23" s="201">
        <f t="shared" si="1"/>
        <v>5.2037822834898888</v>
      </c>
      <c r="Y23" s="201">
        <f t="shared" si="2"/>
        <v>5.0198357355252172</v>
      </c>
      <c r="Z23" s="201">
        <f t="shared" si="3"/>
        <v>5.2020515551977065</v>
      </c>
      <c r="AA23" s="201">
        <f t="shared" si="4"/>
        <v>4.913639241554824</v>
      </c>
      <c r="AB23" s="201">
        <f t="shared" si="5"/>
        <v>5.1391013448266554</v>
      </c>
    </row>
    <row r="24" spans="1:28" x14ac:dyDescent="0.2">
      <c r="A24" s="70" t="s">
        <v>99</v>
      </c>
      <c r="B24" s="70" t="s">
        <v>391</v>
      </c>
      <c r="C24" s="77">
        <v>4342.2849448092902</v>
      </c>
      <c r="D24" s="77">
        <v>4604.52619885682</v>
      </c>
      <c r="E24" s="77">
        <v>4773.1130022549096</v>
      </c>
      <c r="F24" s="77">
        <v>5375.3285098875904</v>
      </c>
      <c r="G24" s="77">
        <v>5661.3221535994298</v>
      </c>
      <c r="H24" s="77">
        <v>5163.71902921945</v>
      </c>
      <c r="I24" s="77">
        <v>5269.2236083879998</v>
      </c>
      <c r="K24" s="204" t="s">
        <v>99</v>
      </c>
      <c r="L24" s="205" t="s">
        <v>35</v>
      </c>
      <c r="M24" s="201">
        <v>681099</v>
      </c>
      <c r="N24" s="201">
        <v>702988</v>
      </c>
      <c r="O24" s="201">
        <v>761980</v>
      </c>
      <c r="P24" s="201">
        <v>823225</v>
      </c>
      <c r="Q24" s="201">
        <v>833848</v>
      </c>
      <c r="R24" s="201">
        <v>850017</v>
      </c>
      <c r="S24" s="201"/>
      <c r="U24" s="70" t="s">
        <v>99</v>
      </c>
      <c r="V24" s="70" t="s">
        <v>391</v>
      </c>
      <c r="W24" s="201">
        <f t="shared" si="0"/>
        <v>6.3754093675211543</v>
      </c>
      <c r="X24" s="201">
        <f t="shared" si="1"/>
        <v>6.5499357014014752</v>
      </c>
      <c r="Y24" s="201">
        <f t="shared" si="2"/>
        <v>6.2640922363512299</v>
      </c>
      <c r="Z24" s="201">
        <f t="shared" si="3"/>
        <v>6.5295982384980897</v>
      </c>
      <c r="AA24" s="201">
        <f t="shared" si="4"/>
        <v>6.789393454921556</v>
      </c>
      <c r="AB24" s="201">
        <f t="shared" si="5"/>
        <v>6.0748420669462497</v>
      </c>
    </row>
    <row r="25" spans="1:28" x14ac:dyDescent="0.2">
      <c r="A25" s="70" t="s">
        <v>100</v>
      </c>
      <c r="B25" s="70" t="s">
        <v>392</v>
      </c>
      <c r="C25" s="77">
        <v>484.74670088027602</v>
      </c>
      <c r="D25" s="77">
        <v>442.61439301406102</v>
      </c>
      <c r="E25" s="77">
        <v>490.02744394328101</v>
      </c>
      <c r="F25" s="77">
        <v>460.80240800215103</v>
      </c>
      <c r="G25" s="77">
        <v>343.09090086371498</v>
      </c>
      <c r="H25" s="77">
        <v>326.88909389167401</v>
      </c>
      <c r="I25" s="77">
        <v>339.57513319780901</v>
      </c>
      <c r="K25" s="204" t="s">
        <v>100</v>
      </c>
      <c r="L25" s="205" t="s">
        <v>768</v>
      </c>
      <c r="M25" s="201">
        <v>70589</v>
      </c>
      <c r="N25" s="201">
        <v>65625</v>
      </c>
      <c r="O25" s="201">
        <v>59865</v>
      </c>
      <c r="P25" s="201">
        <v>74290</v>
      </c>
      <c r="Q25" s="201">
        <v>78689</v>
      </c>
      <c r="R25" s="201">
        <v>74512</v>
      </c>
      <c r="S25" s="201"/>
      <c r="U25" s="70" t="s">
        <v>100</v>
      </c>
      <c r="V25" s="70" t="s">
        <v>392</v>
      </c>
      <c r="W25" s="201">
        <f t="shared" si="0"/>
        <v>6.8671705347897838</v>
      </c>
      <c r="X25" s="201">
        <f t="shared" si="1"/>
        <v>6.7446002744999776</v>
      </c>
      <c r="Y25" s="201">
        <f t="shared" si="2"/>
        <v>8.1855415341732396</v>
      </c>
      <c r="Z25" s="201">
        <f t="shared" si="3"/>
        <v>6.202751487443142</v>
      </c>
      <c r="AA25" s="201">
        <f t="shared" si="4"/>
        <v>4.3600871896162738</v>
      </c>
      <c r="AB25" s="201">
        <f t="shared" si="5"/>
        <v>4.3870664307987175</v>
      </c>
    </row>
    <row r="26" spans="1:28" x14ac:dyDescent="0.2">
      <c r="A26" s="70" t="s">
        <v>101</v>
      </c>
      <c r="B26" s="70" t="s">
        <v>393</v>
      </c>
      <c r="C26" s="77">
        <v>217.946331691512</v>
      </c>
      <c r="D26" s="77">
        <v>213.68958575796799</v>
      </c>
      <c r="E26" s="77">
        <v>205.15384768104099</v>
      </c>
      <c r="F26" s="77">
        <v>197.82460073951501</v>
      </c>
      <c r="G26" s="77">
        <v>185.01253168238199</v>
      </c>
      <c r="H26" s="77">
        <v>184.02317556919701</v>
      </c>
      <c r="I26" s="77">
        <v>182.29448426402001</v>
      </c>
      <c r="K26" s="204" t="s">
        <v>101</v>
      </c>
      <c r="L26" s="205" t="s">
        <v>769</v>
      </c>
      <c r="M26" s="201">
        <v>30703</v>
      </c>
      <c r="N26" s="201">
        <v>31862</v>
      </c>
      <c r="O26" s="201">
        <v>30998</v>
      </c>
      <c r="P26" s="201">
        <v>32726</v>
      </c>
      <c r="Q26" s="201">
        <v>33993</v>
      </c>
      <c r="R26" s="201">
        <v>36041</v>
      </c>
      <c r="S26" s="201"/>
      <c r="U26" s="70" t="s">
        <v>101</v>
      </c>
      <c r="V26" s="70" t="s">
        <v>393</v>
      </c>
      <c r="W26" s="201">
        <f t="shared" si="0"/>
        <v>7.0985353773739375</v>
      </c>
      <c r="X26" s="201">
        <f t="shared" si="1"/>
        <v>6.706722294832967</v>
      </c>
      <c r="Y26" s="201">
        <f t="shared" si="2"/>
        <v>6.618293040874927</v>
      </c>
      <c r="Z26" s="201">
        <f t="shared" si="3"/>
        <v>6.044875656649606</v>
      </c>
      <c r="AA26" s="201">
        <f t="shared" si="4"/>
        <v>5.4426655982814696</v>
      </c>
      <c r="AB26" s="201">
        <f t="shared" si="5"/>
        <v>5.105939778840682</v>
      </c>
    </row>
    <row r="27" spans="1:28" x14ac:dyDescent="0.2">
      <c r="A27" s="70" t="s">
        <v>102</v>
      </c>
      <c r="B27" s="70" t="s">
        <v>394</v>
      </c>
      <c r="C27" s="77">
        <v>51.021547734785301</v>
      </c>
      <c r="D27" s="77">
        <v>55.260583096708999</v>
      </c>
      <c r="E27" s="77">
        <v>53.499215705735303</v>
      </c>
      <c r="F27" s="77">
        <v>54.178302594661702</v>
      </c>
      <c r="G27" s="77">
        <v>61.2654067358757</v>
      </c>
      <c r="H27" s="77">
        <v>52.9197426334187</v>
      </c>
      <c r="I27" s="77">
        <v>50.136768679621198</v>
      </c>
      <c r="K27" s="204" t="s">
        <v>102</v>
      </c>
      <c r="L27" s="205" t="s">
        <v>770</v>
      </c>
      <c r="M27" s="201">
        <v>21542</v>
      </c>
      <c r="N27" s="201">
        <v>22227</v>
      </c>
      <c r="O27" s="201">
        <v>29546</v>
      </c>
      <c r="P27" s="201">
        <v>32030</v>
      </c>
      <c r="Q27" s="201">
        <v>29475</v>
      </c>
      <c r="R27" s="201">
        <v>27580</v>
      </c>
      <c r="S27" s="201"/>
      <c r="U27" s="70" t="s">
        <v>102</v>
      </c>
      <c r="V27" s="70" t="s">
        <v>394</v>
      </c>
      <c r="W27" s="201">
        <f t="shared" si="0"/>
        <v>2.3684684678667396</v>
      </c>
      <c r="X27" s="201">
        <f t="shared" si="1"/>
        <v>2.4861917081346561</v>
      </c>
      <c r="Y27" s="201">
        <f t="shared" si="2"/>
        <v>1.8107092569462975</v>
      </c>
      <c r="Z27" s="201">
        <f t="shared" si="3"/>
        <v>1.6914861877821323</v>
      </c>
      <c r="AA27" s="201">
        <f t="shared" si="4"/>
        <v>2.0785549359075728</v>
      </c>
      <c r="AB27" s="201">
        <f t="shared" si="5"/>
        <v>1.918772394250134</v>
      </c>
    </row>
    <row r="28" spans="1:28" x14ac:dyDescent="0.2">
      <c r="A28" s="70" t="s">
        <v>103</v>
      </c>
      <c r="B28" s="70" t="s">
        <v>395</v>
      </c>
      <c r="C28" s="77">
        <v>545.40527307111199</v>
      </c>
      <c r="D28" s="77">
        <v>597.21935994898899</v>
      </c>
      <c r="E28" s="77">
        <v>663.11524206384297</v>
      </c>
      <c r="F28" s="77">
        <v>753.46758132518198</v>
      </c>
      <c r="G28" s="77">
        <v>709.05376182202895</v>
      </c>
      <c r="H28" s="77">
        <v>592.60894885350797</v>
      </c>
      <c r="I28" s="77">
        <v>648.69274774405596</v>
      </c>
      <c r="K28" s="204" t="s">
        <v>103</v>
      </c>
      <c r="L28" s="205" t="s">
        <v>771</v>
      </c>
      <c r="M28" s="201">
        <v>86315</v>
      </c>
      <c r="N28" s="201">
        <v>89914</v>
      </c>
      <c r="O28" s="201">
        <v>88748</v>
      </c>
      <c r="P28" s="201">
        <v>96578</v>
      </c>
      <c r="Q28" s="201">
        <v>120797</v>
      </c>
      <c r="R28" s="201">
        <v>131198</v>
      </c>
      <c r="S28" s="201"/>
      <c r="U28" s="70" t="s">
        <v>103</v>
      </c>
      <c r="V28" s="70" t="s">
        <v>395</v>
      </c>
      <c r="W28" s="201">
        <f t="shared" si="0"/>
        <v>6.3187774207392922</v>
      </c>
      <c r="X28" s="201">
        <f t="shared" si="1"/>
        <v>6.6421175784526216</v>
      </c>
      <c r="Y28" s="201">
        <f t="shared" si="2"/>
        <v>7.4718894179456772</v>
      </c>
      <c r="Z28" s="201">
        <f t="shared" si="3"/>
        <v>7.8016482151751125</v>
      </c>
      <c r="AA28" s="201">
        <f t="shared" si="4"/>
        <v>5.8697961192912809</v>
      </c>
      <c r="AB28" s="201">
        <f t="shared" si="5"/>
        <v>4.516905355672403</v>
      </c>
    </row>
    <row r="29" spans="1:28" x14ac:dyDescent="0.2">
      <c r="A29" s="70" t="s">
        <v>104</v>
      </c>
      <c r="B29" s="70" t="s">
        <v>396</v>
      </c>
      <c r="C29" s="77">
        <v>72.095603216681496</v>
      </c>
      <c r="D29" s="77">
        <v>72.791185596278893</v>
      </c>
      <c r="E29" s="77">
        <v>64.691454963486507</v>
      </c>
      <c r="F29" s="77">
        <v>66.857896956474605</v>
      </c>
      <c r="G29" s="77">
        <v>66.218015232068893</v>
      </c>
      <c r="H29" s="77">
        <v>61.373247010359499</v>
      </c>
      <c r="I29" s="77">
        <v>59.9303392647832</v>
      </c>
      <c r="K29" s="204" t="s">
        <v>104</v>
      </c>
      <c r="L29" s="205" t="s">
        <v>772</v>
      </c>
      <c r="M29" s="201">
        <v>9668</v>
      </c>
      <c r="N29" s="201">
        <v>9960</v>
      </c>
      <c r="O29" s="201">
        <v>10097</v>
      </c>
      <c r="P29" s="201">
        <v>10565</v>
      </c>
      <c r="Q29" s="201">
        <v>10503</v>
      </c>
      <c r="R29" s="201">
        <v>11241</v>
      </c>
      <c r="S29" s="201"/>
      <c r="U29" s="70" t="s">
        <v>104</v>
      </c>
      <c r="V29" s="70" t="s">
        <v>396</v>
      </c>
      <c r="W29" s="201">
        <f t="shared" si="0"/>
        <v>7.457137279342315</v>
      </c>
      <c r="X29" s="201">
        <f t="shared" si="1"/>
        <v>7.308351967497881</v>
      </c>
      <c r="Y29" s="201">
        <f t="shared" si="2"/>
        <v>6.4069976194400819</v>
      </c>
      <c r="Z29" s="201">
        <f t="shared" si="3"/>
        <v>6.3282439144793763</v>
      </c>
      <c r="AA29" s="201">
        <f t="shared" si="4"/>
        <v>6.3046763050622578</v>
      </c>
      <c r="AB29" s="201">
        <f t="shared" si="5"/>
        <v>5.4597675482928114</v>
      </c>
    </row>
    <row r="30" spans="1:28" x14ac:dyDescent="0.2">
      <c r="A30" s="70" t="s">
        <v>105</v>
      </c>
      <c r="B30" s="70" t="s">
        <v>397</v>
      </c>
      <c r="C30" s="77">
        <v>28.412369026354199</v>
      </c>
      <c r="D30" s="77">
        <v>27.429268398109699</v>
      </c>
      <c r="E30" s="77">
        <v>25.0688724627244</v>
      </c>
      <c r="F30" s="77">
        <v>25.8528491665198</v>
      </c>
      <c r="G30" s="77">
        <v>26.2466626854102</v>
      </c>
      <c r="H30" s="77">
        <v>25.6671689052029</v>
      </c>
      <c r="I30" s="77">
        <v>26.337930033126899</v>
      </c>
      <c r="K30" s="204" t="s">
        <v>105</v>
      </c>
      <c r="L30" s="205" t="s">
        <v>773</v>
      </c>
      <c r="M30" s="201">
        <v>2315</v>
      </c>
      <c r="N30" s="201">
        <v>2537</v>
      </c>
      <c r="O30" s="201">
        <v>2534</v>
      </c>
      <c r="P30" s="201">
        <v>2639</v>
      </c>
      <c r="Q30" s="201">
        <v>2660</v>
      </c>
      <c r="R30" s="201">
        <v>2795</v>
      </c>
      <c r="S30" s="201"/>
      <c r="U30" s="70" t="s">
        <v>105</v>
      </c>
      <c r="V30" s="70" t="s">
        <v>397</v>
      </c>
      <c r="W30" s="201">
        <f t="shared" si="0"/>
        <v>12.273161566459697</v>
      </c>
      <c r="X30" s="201">
        <f t="shared" si="1"/>
        <v>10.811694283843003</v>
      </c>
      <c r="Y30" s="201">
        <f t="shared" si="2"/>
        <v>9.8930041289362283</v>
      </c>
      <c r="Z30" s="201">
        <f t="shared" si="3"/>
        <v>9.7964566754527471</v>
      </c>
      <c r="AA30" s="201">
        <f t="shared" si="4"/>
        <v>9.867166423086541</v>
      </c>
      <c r="AB30" s="201">
        <f t="shared" si="5"/>
        <v>9.1832446888024677</v>
      </c>
    </row>
    <row r="31" spans="1:28" x14ac:dyDescent="0.2">
      <c r="A31" s="70" t="s">
        <v>106</v>
      </c>
      <c r="B31" s="70" t="s">
        <v>398</v>
      </c>
      <c r="C31" s="77">
        <v>281.09443241651002</v>
      </c>
      <c r="D31" s="77">
        <v>285.56466929067</v>
      </c>
      <c r="E31" s="77">
        <v>278.310405682561</v>
      </c>
      <c r="F31" s="77">
        <v>271.49671066627701</v>
      </c>
      <c r="G31" s="77">
        <v>267.89405441622102</v>
      </c>
      <c r="H31" s="77">
        <v>262.96960300698203</v>
      </c>
      <c r="I31" s="77">
        <v>268.38254074053702</v>
      </c>
      <c r="K31" s="204" t="s">
        <v>106</v>
      </c>
      <c r="L31" s="205" t="s">
        <v>774</v>
      </c>
      <c r="M31" s="201">
        <v>16302</v>
      </c>
      <c r="N31" s="201">
        <v>16328</v>
      </c>
      <c r="O31" s="201">
        <v>16951</v>
      </c>
      <c r="P31" s="201">
        <v>16903</v>
      </c>
      <c r="Q31" s="201">
        <v>17922</v>
      </c>
      <c r="R31" s="201">
        <v>18998</v>
      </c>
      <c r="S31" s="201"/>
      <c r="U31" s="70" t="s">
        <v>106</v>
      </c>
      <c r="V31" s="70" t="s">
        <v>398</v>
      </c>
      <c r="W31" s="201">
        <f t="shared" si="0"/>
        <v>17.242941505122683</v>
      </c>
      <c r="X31" s="201">
        <f t="shared" si="1"/>
        <v>17.489261960477094</v>
      </c>
      <c r="Y31" s="201">
        <f t="shared" si="2"/>
        <v>16.418524316120642</v>
      </c>
      <c r="Z31" s="201">
        <f t="shared" si="3"/>
        <v>16.062042872050942</v>
      </c>
      <c r="AA31" s="201">
        <f t="shared" si="4"/>
        <v>14.947776722253154</v>
      </c>
      <c r="AB31" s="201">
        <f t="shared" si="5"/>
        <v>13.841962470101169</v>
      </c>
    </row>
    <row r="32" spans="1:28" x14ac:dyDescent="0.2">
      <c r="A32" s="70" t="s">
        <v>107</v>
      </c>
      <c r="B32" s="70" t="s">
        <v>399</v>
      </c>
      <c r="C32" s="77">
        <v>701.44063666924706</v>
      </c>
      <c r="D32" s="77">
        <v>839.19402922045504</v>
      </c>
      <c r="E32" s="77">
        <v>1021.44762903896</v>
      </c>
      <c r="F32" s="77">
        <v>1261.22107010434</v>
      </c>
      <c r="G32" s="77">
        <v>1168.92381849459</v>
      </c>
      <c r="H32" s="77">
        <v>1037.3983756195801</v>
      </c>
      <c r="I32" s="77">
        <v>1011.49379887262</v>
      </c>
      <c r="K32" s="204" t="s">
        <v>107</v>
      </c>
      <c r="L32" s="205" t="s">
        <v>775</v>
      </c>
      <c r="M32" s="201">
        <v>23310</v>
      </c>
      <c r="N32" s="201">
        <v>24039</v>
      </c>
      <c r="O32" s="201">
        <v>23228</v>
      </c>
      <c r="P32" s="201">
        <v>25256</v>
      </c>
      <c r="Q32" s="201">
        <v>26387</v>
      </c>
      <c r="R32" s="201">
        <v>27429</v>
      </c>
      <c r="S32" s="201"/>
      <c r="U32" s="70" t="s">
        <v>107</v>
      </c>
      <c r="V32" s="70" t="s">
        <v>399</v>
      </c>
      <c r="W32" s="201">
        <f t="shared" si="0"/>
        <v>30.091833404944104</v>
      </c>
      <c r="X32" s="201">
        <f t="shared" si="1"/>
        <v>34.909689638523027</v>
      </c>
      <c r="Y32" s="201">
        <f t="shared" si="2"/>
        <v>43.974841959659031</v>
      </c>
      <c r="Z32" s="201">
        <f t="shared" si="3"/>
        <v>49.93748297847403</v>
      </c>
      <c r="AA32" s="201">
        <f t="shared" si="4"/>
        <v>44.299231382672907</v>
      </c>
      <c r="AB32" s="201">
        <f t="shared" si="5"/>
        <v>37.821224821159362</v>
      </c>
    </row>
    <row r="33" spans="1:28" x14ac:dyDescent="0.2">
      <c r="A33" s="70" t="s">
        <v>108</v>
      </c>
      <c r="B33" s="70" t="s">
        <v>400</v>
      </c>
      <c r="C33" s="77">
        <v>160.39343956022799</v>
      </c>
      <c r="D33" s="77">
        <v>149.94551055717201</v>
      </c>
      <c r="E33" s="77">
        <v>147.92803627903999</v>
      </c>
      <c r="F33" s="77">
        <v>140.26705307647401</v>
      </c>
      <c r="G33" s="77">
        <v>144.76267352984601</v>
      </c>
      <c r="H33" s="77">
        <v>167.58295993770199</v>
      </c>
      <c r="I33" s="77">
        <v>141.95610243258599</v>
      </c>
      <c r="K33" s="204" t="s">
        <v>108</v>
      </c>
      <c r="L33" s="205" t="s">
        <v>776</v>
      </c>
      <c r="M33" s="201">
        <v>5847</v>
      </c>
      <c r="N33" s="201">
        <v>6548</v>
      </c>
      <c r="O33" s="201">
        <v>9943</v>
      </c>
      <c r="P33" s="201">
        <v>5972</v>
      </c>
      <c r="Q33" s="201">
        <v>7094</v>
      </c>
      <c r="R33" s="201">
        <v>7114</v>
      </c>
      <c r="S33" s="201"/>
      <c r="U33" s="70" t="s">
        <v>108</v>
      </c>
      <c r="V33" s="70" t="s">
        <v>400</v>
      </c>
      <c r="W33" s="201">
        <f t="shared" si="0"/>
        <v>27.431749539974003</v>
      </c>
      <c r="X33" s="201">
        <f t="shared" si="1"/>
        <v>22.899436554241294</v>
      </c>
      <c r="Y33" s="201">
        <f t="shared" si="2"/>
        <v>14.877605982001405</v>
      </c>
      <c r="Z33" s="201">
        <f t="shared" si="3"/>
        <v>23.487450280722374</v>
      </c>
      <c r="AA33" s="201">
        <f t="shared" si="4"/>
        <v>20.406353753854809</v>
      </c>
      <c r="AB33" s="201">
        <f t="shared" si="5"/>
        <v>23.556783797821478</v>
      </c>
    </row>
    <row r="34" spans="1:28" x14ac:dyDescent="0.2">
      <c r="A34" s="70" t="s">
        <v>109</v>
      </c>
      <c r="B34" s="70" t="s">
        <v>401</v>
      </c>
      <c r="C34" s="77">
        <v>81.543505944761606</v>
      </c>
      <c r="D34" s="77">
        <v>77.999436164024601</v>
      </c>
      <c r="E34" s="77">
        <v>74.911265266953905</v>
      </c>
      <c r="F34" s="77">
        <v>75.635553738900398</v>
      </c>
      <c r="G34" s="77">
        <v>74.986000710932402</v>
      </c>
      <c r="H34" s="77">
        <v>67.775049929823695</v>
      </c>
      <c r="I34" s="77">
        <v>71.224165339600304</v>
      </c>
      <c r="K34" s="204" t="s">
        <v>109</v>
      </c>
      <c r="L34" s="205" t="s">
        <v>777</v>
      </c>
      <c r="M34" s="201">
        <v>3479</v>
      </c>
      <c r="N34" s="201">
        <v>3610</v>
      </c>
      <c r="O34" s="201">
        <v>3848</v>
      </c>
      <c r="P34" s="201">
        <v>4004</v>
      </c>
      <c r="Q34" s="201">
        <v>4377</v>
      </c>
      <c r="R34" s="201">
        <v>5638</v>
      </c>
      <c r="S34" s="201"/>
      <c r="U34" s="70" t="s">
        <v>109</v>
      </c>
      <c r="V34" s="70" t="s">
        <v>401</v>
      </c>
      <c r="W34" s="201">
        <f t="shared" si="0"/>
        <v>23.438777218959935</v>
      </c>
      <c r="X34" s="201">
        <f t="shared" si="1"/>
        <v>21.606492012195183</v>
      </c>
      <c r="Y34" s="201">
        <f t="shared" si="2"/>
        <v>19.467584528834177</v>
      </c>
      <c r="Z34" s="201">
        <f t="shared" si="3"/>
        <v>18.889998436288813</v>
      </c>
      <c r="AA34" s="201">
        <f t="shared" si="4"/>
        <v>17.131825613646882</v>
      </c>
      <c r="AB34" s="201">
        <f t="shared" si="5"/>
        <v>12.021115631398315</v>
      </c>
    </row>
    <row r="35" spans="1:28" x14ac:dyDescent="0.2">
      <c r="A35" s="70" t="s">
        <v>110</v>
      </c>
      <c r="B35" s="70" t="s">
        <v>402</v>
      </c>
      <c r="C35" s="77">
        <v>48.410348933042599</v>
      </c>
      <c r="D35" s="77">
        <v>43.988694773680002</v>
      </c>
      <c r="E35" s="77">
        <v>43.986781473080498</v>
      </c>
      <c r="F35" s="77">
        <v>42.700944559893202</v>
      </c>
      <c r="G35" s="77">
        <v>33.438355080508202</v>
      </c>
      <c r="H35" s="77">
        <v>32.994116656363403</v>
      </c>
      <c r="I35" s="77">
        <v>31.331973849963202</v>
      </c>
      <c r="K35" s="204" t="s">
        <v>110</v>
      </c>
      <c r="L35" s="205" t="s">
        <v>778</v>
      </c>
      <c r="M35" s="201">
        <v>2239</v>
      </c>
      <c r="N35" s="201">
        <v>2117</v>
      </c>
      <c r="O35" s="201">
        <v>2299</v>
      </c>
      <c r="P35" s="201">
        <v>2775</v>
      </c>
      <c r="Q35" s="201">
        <v>2667</v>
      </c>
      <c r="R35" s="201">
        <v>2700</v>
      </c>
      <c r="S35" s="201"/>
      <c r="U35" s="70" t="s">
        <v>110</v>
      </c>
      <c r="V35" s="70" t="s">
        <v>402</v>
      </c>
      <c r="W35" s="201">
        <f t="shared" si="0"/>
        <v>21.621415334096742</v>
      </c>
      <c r="X35" s="201">
        <f t="shared" si="1"/>
        <v>20.778788272876714</v>
      </c>
      <c r="Y35" s="201">
        <f t="shared" si="2"/>
        <v>19.133006295380817</v>
      </c>
      <c r="Z35" s="201">
        <f t="shared" si="3"/>
        <v>15.387727769330883</v>
      </c>
      <c r="AA35" s="201">
        <f t="shared" si="4"/>
        <v>12.537815928199551</v>
      </c>
      <c r="AB35" s="201">
        <f t="shared" si="5"/>
        <v>12.22004320606052</v>
      </c>
    </row>
    <row r="36" spans="1:28" x14ac:dyDescent="0.2">
      <c r="A36" s="70" t="s">
        <v>111</v>
      </c>
      <c r="B36" s="70" t="s">
        <v>403</v>
      </c>
      <c r="C36" s="77">
        <v>45.2605855050952</v>
      </c>
      <c r="D36" s="77">
        <v>45.158379251705</v>
      </c>
      <c r="E36" s="77">
        <v>44.211718033870902</v>
      </c>
      <c r="F36" s="77">
        <v>44.959648347350601</v>
      </c>
      <c r="G36" s="77">
        <v>45.098663938130997</v>
      </c>
      <c r="H36" s="77">
        <v>46.624449681173303</v>
      </c>
      <c r="I36" s="77">
        <v>45.0808299660373</v>
      </c>
      <c r="K36" s="204" t="s">
        <v>111</v>
      </c>
      <c r="L36" s="205" t="s">
        <v>779</v>
      </c>
      <c r="M36" s="201">
        <v>3062</v>
      </c>
      <c r="N36" s="201">
        <v>2671</v>
      </c>
      <c r="O36" s="201">
        <v>2821</v>
      </c>
      <c r="P36" s="201">
        <v>3051</v>
      </c>
      <c r="Q36" s="201">
        <v>3229</v>
      </c>
      <c r="R36" s="201">
        <v>3254</v>
      </c>
      <c r="S36" s="201"/>
      <c r="U36" s="70" t="s">
        <v>111</v>
      </c>
      <c r="V36" s="70" t="s">
        <v>403</v>
      </c>
      <c r="W36" s="201">
        <f t="shared" si="0"/>
        <v>14.781379982068975</v>
      </c>
      <c r="X36" s="201">
        <f t="shared" si="1"/>
        <v>16.906918476864472</v>
      </c>
      <c r="Y36" s="201">
        <f t="shared" si="2"/>
        <v>15.672356623137505</v>
      </c>
      <c r="Z36" s="201">
        <f t="shared" si="3"/>
        <v>14.736036823123763</v>
      </c>
      <c r="AA36" s="201">
        <f t="shared" si="4"/>
        <v>13.966758729678228</v>
      </c>
      <c r="AB36" s="201">
        <f t="shared" si="5"/>
        <v>14.328349625437401</v>
      </c>
    </row>
    <row r="37" spans="1:28" x14ac:dyDescent="0.2">
      <c r="A37" s="70" t="s">
        <v>112</v>
      </c>
      <c r="B37" s="70" t="s">
        <v>404</v>
      </c>
      <c r="C37" s="77">
        <v>82.811302668267302</v>
      </c>
      <c r="D37" s="77">
        <v>81.209997792589803</v>
      </c>
      <c r="E37" s="77">
        <v>80.314851248521904</v>
      </c>
      <c r="F37" s="77">
        <v>80.947522898782296</v>
      </c>
      <c r="G37" s="77">
        <v>79.343222802878998</v>
      </c>
      <c r="H37" s="77">
        <v>78.202052002071795</v>
      </c>
      <c r="I37" s="77">
        <v>73.782231253984406</v>
      </c>
      <c r="K37" s="204" t="s">
        <v>112</v>
      </c>
      <c r="L37" s="205" t="s">
        <v>780</v>
      </c>
      <c r="M37" s="201">
        <v>2077</v>
      </c>
      <c r="N37" s="201">
        <v>2168</v>
      </c>
      <c r="O37" s="201">
        <v>2229</v>
      </c>
      <c r="P37" s="201">
        <v>2402</v>
      </c>
      <c r="Q37" s="201">
        <v>2673</v>
      </c>
      <c r="R37" s="201">
        <v>2794</v>
      </c>
      <c r="S37" s="201"/>
      <c r="U37" s="70" t="s">
        <v>112</v>
      </c>
      <c r="V37" s="70" t="s">
        <v>404</v>
      </c>
      <c r="W37" s="201">
        <f t="shared" si="0"/>
        <v>39.870632002054556</v>
      </c>
      <c r="X37" s="201">
        <f t="shared" si="1"/>
        <v>37.458486066692714</v>
      </c>
      <c r="Y37" s="201">
        <f t="shared" si="2"/>
        <v>36.031786114186588</v>
      </c>
      <c r="Z37" s="201">
        <f t="shared" si="3"/>
        <v>33.700051165188299</v>
      </c>
      <c r="AA37" s="201">
        <f t="shared" si="4"/>
        <v>29.683210925132435</v>
      </c>
      <c r="AB37" s="201">
        <f t="shared" si="5"/>
        <v>27.989281317849606</v>
      </c>
    </row>
    <row r="38" spans="1:28" x14ac:dyDescent="0.2">
      <c r="A38" s="70" t="s">
        <v>113</v>
      </c>
      <c r="B38" s="70" t="s">
        <v>405</v>
      </c>
      <c r="C38" s="77">
        <v>122.82437062914001</v>
      </c>
      <c r="D38" s="77">
        <v>124.232451360878</v>
      </c>
      <c r="E38" s="77">
        <v>117.912104121032</v>
      </c>
      <c r="F38" s="77">
        <v>113.582888353793</v>
      </c>
      <c r="G38" s="77">
        <v>111.560024370945</v>
      </c>
      <c r="H38" s="77">
        <v>110.972187518414</v>
      </c>
      <c r="I38" s="77">
        <v>103.148909871915</v>
      </c>
      <c r="K38" s="204" t="s">
        <v>113</v>
      </c>
      <c r="L38" s="205" t="s">
        <v>781</v>
      </c>
      <c r="M38" s="201">
        <v>5184</v>
      </c>
      <c r="N38" s="201">
        <v>5291</v>
      </c>
      <c r="O38" s="201">
        <v>5346</v>
      </c>
      <c r="P38" s="201">
        <v>5976</v>
      </c>
      <c r="Q38" s="201">
        <v>7193</v>
      </c>
      <c r="R38" s="201">
        <v>6507</v>
      </c>
      <c r="S38" s="201"/>
      <c r="U38" s="70" t="s">
        <v>113</v>
      </c>
      <c r="V38" s="70" t="s">
        <v>405</v>
      </c>
      <c r="W38" s="201">
        <f t="shared" si="0"/>
        <v>23.692972729386575</v>
      </c>
      <c r="X38" s="201">
        <f t="shared" si="1"/>
        <v>23.479956787162727</v>
      </c>
      <c r="Y38" s="201">
        <f t="shared" si="2"/>
        <v>22.056136199220351</v>
      </c>
      <c r="Z38" s="201">
        <f t="shared" si="3"/>
        <v>19.006507421986779</v>
      </c>
      <c r="AA38" s="201">
        <f t="shared" si="4"/>
        <v>15.509526535652023</v>
      </c>
      <c r="AB38" s="201">
        <f t="shared" si="5"/>
        <v>17.054278087968957</v>
      </c>
    </row>
    <row r="39" spans="1:28" x14ac:dyDescent="0.2">
      <c r="A39" s="70" t="s">
        <v>114</v>
      </c>
      <c r="B39" s="70" t="s">
        <v>406</v>
      </c>
      <c r="C39" s="77">
        <v>869.44892911548902</v>
      </c>
      <c r="D39" s="77">
        <v>883.36481152767601</v>
      </c>
      <c r="E39" s="77">
        <v>780.287377285964</v>
      </c>
      <c r="F39" s="77">
        <v>783.20331826023801</v>
      </c>
      <c r="G39" s="77">
        <v>822.18095420593897</v>
      </c>
      <c r="H39" s="77">
        <v>754.37337929974899</v>
      </c>
      <c r="I39" s="77">
        <v>863.93737131182104</v>
      </c>
      <c r="K39" s="204" t="s">
        <v>114</v>
      </c>
      <c r="L39" s="205" t="s">
        <v>42</v>
      </c>
      <c r="M39" s="201">
        <v>82842</v>
      </c>
      <c r="N39" s="201">
        <v>88111</v>
      </c>
      <c r="O39" s="201">
        <v>92581</v>
      </c>
      <c r="P39" s="201">
        <v>99992</v>
      </c>
      <c r="Q39" s="201">
        <v>106341</v>
      </c>
      <c r="R39" s="201">
        <v>113496</v>
      </c>
      <c r="S39" s="201"/>
      <c r="U39" s="70" t="s">
        <v>114</v>
      </c>
      <c r="V39" s="70" t="s">
        <v>406</v>
      </c>
      <c r="W39" s="201">
        <f t="shared" si="0"/>
        <v>10.495267245062758</v>
      </c>
      <c r="X39" s="201">
        <f t="shared" si="1"/>
        <v>10.025590579242955</v>
      </c>
      <c r="Y39" s="201">
        <f t="shared" si="2"/>
        <v>8.4281588801802094</v>
      </c>
      <c r="Z39" s="201">
        <f t="shared" si="3"/>
        <v>7.8326597953860109</v>
      </c>
      <c r="AA39" s="201">
        <f t="shared" si="4"/>
        <v>7.7315518398918472</v>
      </c>
      <c r="AB39" s="201">
        <f t="shared" si="5"/>
        <v>6.6466957364114068</v>
      </c>
    </row>
    <row r="40" spans="1:28" x14ac:dyDescent="0.2">
      <c r="A40" s="70" t="s">
        <v>115</v>
      </c>
      <c r="B40" s="70" t="s">
        <v>407</v>
      </c>
      <c r="C40" s="77">
        <v>205.044859480827</v>
      </c>
      <c r="D40" s="77">
        <v>202.64716462785299</v>
      </c>
      <c r="E40" s="77">
        <v>201.23121512043701</v>
      </c>
      <c r="F40" s="77">
        <v>202.94665197178301</v>
      </c>
      <c r="G40" s="77">
        <v>197.35414172410199</v>
      </c>
      <c r="H40" s="77">
        <v>199.242282691534</v>
      </c>
      <c r="I40" s="77">
        <v>191.177569045486</v>
      </c>
      <c r="K40" s="204" t="s">
        <v>115</v>
      </c>
      <c r="L40" s="205" t="s">
        <v>782</v>
      </c>
      <c r="M40" s="201">
        <v>9882</v>
      </c>
      <c r="N40" s="201">
        <v>10243</v>
      </c>
      <c r="O40" s="201">
        <v>10618</v>
      </c>
      <c r="P40" s="201">
        <v>11546</v>
      </c>
      <c r="Q40" s="201">
        <v>17356</v>
      </c>
      <c r="R40" s="201">
        <v>13738</v>
      </c>
      <c r="S40" s="201"/>
      <c r="U40" s="70" t="s">
        <v>115</v>
      </c>
      <c r="V40" s="70" t="s">
        <v>407</v>
      </c>
      <c r="W40" s="201">
        <f t="shared" si="0"/>
        <v>20.749328018703402</v>
      </c>
      <c r="X40" s="201">
        <f t="shared" si="1"/>
        <v>19.783966086874255</v>
      </c>
      <c r="Y40" s="201">
        <f t="shared" si="2"/>
        <v>18.951894435904784</v>
      </c>
      <c r="Z40" s="201">
        <f t="shared" si="3"/>
        <v>17.577226049868614</v>
      </c>
      <c r="AA40" s="201">
        <f t="shared" si="4"/>
        <v>11.370946169860682</v>
      </c>
      <c r="AB40" s="201">
        <f t="shared" si="5"/>
        <v>14.503005000111662</v>
      </c>
    </row>
    <row r="41" spans="1:28" x14ac:dyDescent="0.2">
      <c r="A41" s="70" t="s">
        <v>116</v>
      </c>
      <c r="B41" s="70" t="s">
        <v>408</v>
      </c>
      <c r="C41" s="77">
        <v>117.4704678181</v>
      </c>
      <c r="D41" s="77">
        <v>119.32873245371999</v>
      </c>
      <c r="E41" s="77">
        <v>116.181996848133</v>
      </c>
      <c r="F41" s="77">
        <v>111.419285332825</v>
      </c>
      <c r="G41" s="77">
        <v>107.742935416053</v>
      </c>
      <c r="H41" s="77">
        <v>107.76243650273</v>
      </c>
      <c r="I41" s="77">
        <v>103.08164120102801</v>
      </c>
      <c r="K41" s="204" t="s">
        <v>116</v>
      </c>
      <c r="L41" s="205" t="s">
        <v>783</v>
      </c>
      <c r="M41" s="201">
        <v>12044</v>
      </c>
      <c r="N41" s="201">
        <v>13468</v>
      </c>
      <c r="O41" s="201">
        <v>11953</v>
      </c>
      <c r="P41" s="201">
        <v>9368</v>
      </c>
      <c r="Q41" s="201">
        <v>6594</v>
      </c>
      <c r="R41" s="201">
        <v>11902</v>
      </c>
      <c r="S41" s="201"/>
      <c r="U41" s="70" t="s">
        <v>116</v>
      </c>
      <c r="V41" s="70" t="s">
        <v>408</v>
      </c>
      <c r="W41" s="201">
        <f t="shared" si="0"/>
        <v>9.753443027075722</v>
      </c>
      <c r="X41" s="201">
        <f t="shared" si="1"/>
        <v>8.8601672448559547</v>
      </c>
      <c r="Y41" s="201">
        <f t="shared" si="2"/>
        <v>9.719902689545135</v>
      </c>
      <c r="Z41" s="201">
        <f t="shared" si="3"/>
        <v>11.893604326731959</v>
      </c>
      <c r="AA41" s="201">
        <f t="shared" si="4"/>
        <v>16.339541312716563</v>
      </c>
      <c r="AB41" s="201">
        <f t="shared" si="5"/>
        <v>9.0541452279221968</v>
      </c>
    </row>
    <row r="42" spans="1:28" x14ac:dyDescent="0.2">
      <c r="A42" s="70" t="s">
        <v>117</v>
      </c>
      <c r="B42" s="70" t="s">
        <v>409</v>
      </c>
      <c r="C42" s="77">
        <v>55.919061230493298</v>
      </c>
      <c r="D42" s="77">
        <v>55.085661641411299</v>
      </c>
      <c r="E42" s="77">
        <v>53.498263723600601</v>
      </c>
      <c r="F42" s="77">
        <v>50.137096370014703</v>
      </c>
      <c r="G42" s="77">
        <v>48.151497297904399</v>
      </c>
      <c r="H42" s="77">
        <v>48.738020011433697</v>
      </c>
      <c r="I42" s="77">
        <v>44.965881203962297</v>
      </c>
      <c r="K42" s="204" t="s">
        <v>117</v>
      </c>
      <c r="L42" s="205" t="s">
        <v>784</v>
      </c>
      <c r="M42" s="201">
        <v>1751</v>
      </c>
      <c r="N42" s="201">
        <v>1738</v>
      </c>
      <c r="O42" s="201">
        <v>1804</v>
      </c>
      <c r="P42" s="201">
        <v>1864</v>
      </c>
      <c r="Q42" s="201">
        <v>1965</v>
      </c>
      <c r="R42" s="201">
        <v>1931</v>
      </c>
      <c r="S42" s="201"/>
      <c r="U42" s="70" t="s">
        <v>117</v>
      </c>
      <c r="V42" s="70" t="s">
        <v>409</v>
      </c>
      <c r="W42" s="201">
        <f t="shared" si="0"/>
        <v>31.935500417186351</v>
      </c>
      <c r="X42" s="201">
        <f t="shared" si="1"/>
        <v>31.694857100927102</v>
      </c>
      <c r="Y42" s="201">
        <f t="shared" si="2"/>
        <v>29.655356831264193</v>
      </c>
      <c r="Z42" s="201">
        <f t="shared" si="3"/>
        <v>26.897583889492868</v>
      </c>
      <c r="AA42" s="201">
        <f t="shared" si="4"/>
        <v>24.504578777559487</v>
      </c>
      <c r="AB42" s="201">
        <f t="shared" si="5"/>
        <v>25.23978250203713</v>
      </c>
    </row>
    <row r="43" spans="1:28" x14ac:dyDescent="0.2">
      <c r="A43" s="70" t="s">
        <v>118</v>
      </c>
      <c r="B43" s="70" t="s">
        <v>410</v>
      </c>
      <c r="C43" s="77">
        <v>47.313107157052201</v>
      </c>
      <c r="D43" s="77">
        <v>46.931859731637203</v>
      </c>
      <c r="E43" s="77">
        <v>46.240852093471098</v>
      </c>
      <c r="F43" s="77">
        <v>47.334145632006702</v>
      </c>
      <c r="G43" s="77">
        <v>45.599251927929402</v>
      </c>
      <c r="H43" s="77">
        <v>46.432575282626502</v>
      </c>
      <c r="I43" s="77">
        <v>43.657792120687297</v>
      </c>
      <c r="K43" s="204" t="s">
        <v>118</v>
      </c>
      <c r="L43" s="205" t="s">
        <v>785</v>
      </c>
      <c r="M43" s="201">
        <v>1804</v>
      </c>
      <c r="N43" s="201">
        <v>1747</v>
      </c>
      <c r="O43" s="201">
        <v>1840</v>
      </c>
      <c r="P43" s="201">
        <v>1824</v>
      </c>
      <c r="Q43" s="201">
        <v>2016</v>
      </c>
      <c r="R43" s="201">
        <v>2146</v>
      </c>
      <c r="S43" s="201"/>
      <c r="U43" s="70" t="s">
        <v>118</v>
      </c>
      <c r="V43" s="70" t="s">
        <v>410</v>
      </c>
      <c r="W43" s="201">
        <f t="shared" si="0"/>
        <v>26.226777803244016</v>
      </c>
      <c r="X43" s="201">
        <f t="shared" si="1"/>
        <v>26.864258575636637</v>
      </c>
      <c r="Y43" s="201">
        <f t="shared" si="2"/>
        <v>25.130897876886465</v>
      </c>
      <c r="Z43" s="201">
        <f t="shared" si="3"/>
        <v>25.950737736845777</v>
      </c>
      <c r="AA43" s="201">
        <f t="shared" si="4"/>
        <v>22.61867655155228</v>
      </c>
      <c r="AB43" s="201">
        <f t="shared" si="5"/>
        <v>21.636801156862301</v>
      </c>
    </row>
    <row r="44" spans="1:28" x14ac:dyDescent="0.2">
      <c r="A44" s="70" t="s">
        <v>119</v>
      </c>
      <c r="B44" s="70" t="s">
        <v>411</v>
      </c>
      <c r="C44" s="77">
        <v>215.00439205139901</v>
      </c>
      <c r="D44" s="77">
        <v>210.31145211042499</v>
      </c>
      <c r="E44" s="77">
        <v>203.78439024441201</v>
      </c>
      <c r="F44" s="77">
        <v>206.77192347233</v>
      </c>
      <c r="G44" s="77">
        <v>199.38489938758499</v>
      </c>
      <c r="H44" s="77">
        <v>197.49291109063799</v>
      </c>
      <c r="I44" s="77">
        <v>193.96470123853101</v>
      </c>
      <c r="K44" s="204" t="s">
        <v>119</v>
      </c>
      <c r="L44" s="205" t="s">
        <v>786</v>
      </c>
      <c r="M44" s="201">
        <v>16505</v>
      </c>
      <c r="N44" s="201">
        <v>16732</v>
      </c>
      <c r="O44" s="201">
        <v>17164</v>
      </c>
      <c r="P44" s="201">
        <v>17892</v>
      </c>
      <c r="Q44" s="201">
        <v>19090</v>
      </c>
      <c r="R44" s="201">
        <v>18410</v>
      </c>
      <c r="S44" s="201"/>
      <c r="U44" s="70" t="s">
        <v>119</v>
      </c>
      <c r="V44" s="70" t="s">
        <v>411</v>
      </c>
      <c r="W44" s="201">
        <f t="shared" si="0"/>
        <v>13.026621754098699</v>
      </c>
      <c r="X44" s="201">
        <f t="shared" si="1"/>
        <v>12.569415019748087</v>
      </c>
      <c r="Y44" s="201">
        <f t="shared" si="2"/>
        <v>11.872779669331857</v>
      </c>
      <c r="Z44" s="201">
        <f t="shared" si="3"/>
        <v>11.556669096374357</v>
      </c>
      <c r="AA44" s="201">
        <f t="shared" si="4"/>
        <v>10.444468275934259</v>
      </c>
      <c r="AB44" s="201">
        <f t="shared" si="5"/>
        <v>10.727480233060184</v>
      </c>
    </row>
    <row r="45" spans="1:28" x14ac:dyDescent="0.2">
      <c r="A45" s="70" t="s">
        <v>120</v>
      </c>
      <c r="B45" s="70" t="s">
        <v>412</v>
      </c>
      <c r="C45" s="77">
        <v>1349.6036485019299</v>
      </c>
      <c r="D45" s="77">
        <v>1440.0580353059099</v>
      </c>
      <c r="E45" s="77">
        <v>1567.1185097658699</v>
      </c>
      <c r="F45" s="77">
        <v>2259.21779497236</v>
      </c>
      <c r="G45" s="77">
        <v>1523.0753168128999</v>
      </c>
      <c r="H45" s="77">
        <v>1579.18600907471</v>
      </c>
      <c r="I45" s="77">
        <v>1510.75286082864</v>
      </c>
      <c r="K45" s="204" t="s">
        <v>120</v>
      </c>
      <c r="L45" s="205" t="s">
        <v>787</v>
      </c>
      <c r="M45" s="201">
        <v>3393</v>
      </c>
      <c r="N45" s="201">
        <v>3747</v>
      </c>
      <c r="O45" s="201">
        <v>4055</v>
      </c>
      <c r="P45" s="201">
        <v>4240</v>
      </c>
      <c r="Q45" s="201">
        <v>4680</v>
      </c>
      <c r="R45" s="201">
        <v>4521</v>
      </c>
      <c r="S45" s="201"/>
      <c r="U45" s="70" t="s">
        <v>120</v>
      </c>
      <c r="V45" s="70" t="s">
        <v>412</v>
      </c>
      <c r="W45" s="201">
        <f t="shared" si="0"/>
        <v>397.76116961447974</v>
      </c>
      <c r="X45" s="201">
        <f t="shared" si="1"/>
        <v>384.32293442911924</v>
      </c>
      <c r="Y45" s="201">
        <f t="shared" si="2"/>
        <v>386.46572374004188</v>
      </c>
      <c r="Z45" s="201">
        <f t="shared" si="3"/>
        <v>532.83438560668867</v>
      </c>
      <c r="AA45" s="201">
        <f t="shared" si="4"/>
        <v>325.44344376344014</v>
      </c>
      <c r="AB45" s="201">
        <f t="shared" si="5"/>
        <v>349.3001568402367</v>
      </c>
    </row>
    <row r="46" spans="1:28" x14ac:dyDescent="0.2">
      <c r="A46" s="70" t="s">
        <v>121</v>
      </c>
      <c r="B46" s="70" t="s">
        <v>413</v>
      </c>
      <c r="C46" s="77">
        <v>88.345665063106296</v>
      </c>
      <c r="D46" s="77">
        <v>87.4523999169067</v>
      </c>
      <c r="E46" s="77">
        <v>86.306664080878306</v>
      </c>
      <c r="F46" s="77">
        <v>92.287805498990394</v>
      </c>
      <c r="G46" s="77">
        <v>88.701546952364893</v>
      </c>
      <c r="H46" s="77">
        <v>89.458922221795106</v>
      </c>
      <c r="I46" s="77">
        <v>85.106173515854707</v>
      </c>
      <c r="K46" s="204" t="s">
        <v>121</v>
      </c>
      <c r="L46" s="205" t="s">
        <v>788</v>
      </c>
      <c r="M46" s="201">
        <v>3928</v>
      </c>
      <c r="N46" s="201">
        <v>2615</v>
      </c>
      <c r="O46" s="201">
        <v>3172</v>
      </c>
      <c r="P46" s="201">
        <v>3416</v>
      </c>
      <c r="Q46" s="201">
        <v>3720</v>
      </c>
      <c r="R46" s="201">
        <v>6267</v>
      </c>
      <c r="S46" s="201"/>
      <c r="U46" s="70" t="s">
        <v>121</v>
      </c>
      <c r="V46" s="70" t="s">
        <v>413</v>
      </c>
      <c r="W46" s="201">
        <f t="shared" si="0"/>
        <v>22.491258926452723</v>
      </c>
      <c r="X46" s="201">
        <f t="shared" si="1"/>
        <v>33.442600350633533</v>
      </c>
      <c r="Y46" s="201">
        <f t="shared" si="2"/>
        <v>27.208910492080175</v>
      </c>
      <c r="Z46" s="201">
        <f t="shared" si="3"/>
        <v>27.016336504388288</v>
      </c>
      <c r="AA46" s="201">
        <f t="shared" si="4"/>
        <v>23.844501868915295</v>
      </c>
      <c r="AB46" s="201">
        <f t="shared" si="5"/>
        <v>14.27460064174168</v>
      </c>
    </row>
    <row r="47" spans="1:28" x14ac:dyDescent="0.2">
      <c r="A47" s="70" t="s">
        <v>122</v>
      </c>
      <c r="B47" s="70" t="s">
        <v>414</v>
      </c>
      <c r="C47" s="77">
        <v>141.97460125494999</v>
      </c>
      <c r="D47" s="77">
        <v>142.63286527433999</v>
      </c>
      <c r="E47" s="77">
        <v>139.81216648073399</v>
      </c>
      <c r="F47" s="77">
        <v>137.568314496798</v>
      </c>
      <c r="G47" s="77">
        <v>129.34249754092301</v>
      </c>
      <c r="H47" s="77">
        <v>130.12189681939299</v>
      </c>
      <c r="I47" s="77">
        <v>122.54966984687699</v>
      </c>
      <c r="K47" s="204" t="s">
        <v>122</v>
      </c>
      <c r="L47" s="205" t="s">
        <v>789</v>
      </c>
      <c r="M47" s="201">
        <v>9846</v>
      </c>
      <c r="N47" s="201">
        <v>10718</v>
      </c>
      <c r="O47" s="201">
        <v>11172</v>
      </c>
      <c r="P47" s="201">
        <v>10440</v>
      </c>
      <c r="Q47" s="201">
        <v>10259</v>
      </c>
      <c r="R47" s="201">
        <v>10704</v>
      </c>
      <c r="S47" s="201"/>
      <c r="U47" s="70" t="s">
        <v>122</v>
      </c>
      <c r="V47" s="70" t="s">
        <v>414</v>
      </c>
      <c r="W47" s="201">
        <f t="shared" si="0"/>
        <v>14.419520744967498</v>
      </c>
      <c r="X47" s="201">
        <f t="shared" si="1"/>
        <v>13.307787392642284</v>
      </c>
      <c r="Y47" s="201">
        <f t="shared" si="2"/>
        <v>12.51451543866219</v>
      </c>
      <c r="Z47" s="201">
        <f t="shared" si="3"/>
        <v>13.177041618467241</v>
      </c>
      <c r="AA47" s="201">
        <f t="shared" si="4"/>
        <v>12.607710063448973</v>
      </c>
      <c r="AB47" s="201">
        <f t="shared" si="5"/>
        <v>12.156380495085294</v>
      </c>
    </row>
    <row r="48" spans="1:28" x14ac:dyDescent="0.2">
      <c r="A48" s="70" t="s">
        <v>123</v>
      </c>
      <c r="B48" s="70" t="s">
        <v>415</v>
      </c>
      <c r="C48" s="77">
        <v>316.36516861054503</v>
      </c>
      <c r="D48" s="77">
        <v>311.19127554506701</v>
      </c>
      <c r="E48" s="77">
        <v>304.29188376977299</v>
      </c>
      <c r="F48" s="77">
        <v>307.885173690817</v>
      </c>
      <c r="G48" s="77">
        <v>301.21684573921402</v>
      </c>
      <c r="H48" s="77">
        <v>302.10039353811902</v>
      </c>
      <c r="I48" s="77">
        <v>292.91963108109201</v>
      </c>
      <c r="K48" s="204" t="s">
        <v>123</v>
      </c>
      <c r="L48" s="205" t="s">
        <v>790</v>
      </c>
      <c r="M48" s="201">
        <v>30873</v>
      </c>
      <c r="N48" s="201">
        <v>29253</v>
      </c>
      <c r="O48" s="201">
        <v>29987</v>
      </c>
      <c r="P48" s="201">
        <v>33732</v>
      </c>
      <c r="Q48" s="201">
        <v>34192</v>
      </c>
      <c r="R48" s="201">
        <v>39370</v>
      </c>
      <c r="S48" s="201"/>
      <c r="U48" s="70" t="s">
        <v>123</v>
      </c>
      <c r="V48" s="70" t="s">
        <v>415</v>
      </c>
      <c r="W48" s="201">
        <f t="shared" si="0"/>
        <v>10.247308930474688</v>
      </c>
      <c r="X48" s="201">
        <f t="shared" si="1"/>
        <v>10.63792689792729</v>
      </c>
      <c r="Y48" s="201">
        <f t="shared" si="2"/>
        <v>10.147460025003268</v>
      </c>
      <c r="Z48" s="201">
        <f t="shared" si="3"/>
        <v>9.1273916071035508</v>
      </c>
      <c r="AA48" s="201">
        <f t="shared" si="4"/>
        <v>8.8095708276560032</v>
      </c>
      <c r="AB48" s="201">
        <f t="shared" si="5"/>
        <v>7.6733653425989088</v>
      </c>
    </row>
    <row r="49" spans="1:28" x14ac:dyDescent="0.2">
      <c r="A49" s="70" t="s">
        <v>124</v>
      </c>
      <c r="B49" s="70" t="s">
        <v>416</v>
      </c>
      <c r="C49" s="77">
        <v>122.30929334741001</v>
      </c>
      <c r="D49" s="77">
        <v>117.518175652347</v>
      </c>
      <c r="E49" s="77">
        <v>120.12685267358501</v>
      </c>
      <c r="F49" s="77">
        <v>111.075101901697</v>
      </c>
      <c r="G49" s="77">
        <v>108.134834713776</v>
      </c>
      <c r="H49" s="77">
        <v>111.390686142871</v>
      </c>
      <c r="I49" s="77">
        <v>139.79680273160301</v>
      </c>
      <c r="K49" s="204" t="s">
        <v>124</v>
      </c>
      <c r="L49" s="205" t="s">
        <v>791</v>
      </c>
      <c r="M49" s="201">
        <v>13654</v>
      </c>
      <c r="N49" s="201">
        <v>12786</v>
      </c>
      <c r="O49" s="201">
        <v>11129</v>
      </c>
      <c r="P49" s="201">
        <v>9751</v>
      </c>
      <c r="Q49" s="201">
        <v>11246</v>
      </c>
      <c r="R49" s="201">
        <v>10598</v>
      </c>
      <c r="S49" s="201"/>
      <c r="U49" s="70" t="s">
        <v>124</v>
      </c>
      <c r="V49" s="70" t="s">
        <v>416</v>
      </c>
      <c r="W49" s="201">
        <f t="shared" si="0"/>
        <v>8.9577628055815151</v>
      </c>
      <c r="X49" s="201">
        <f t="shared" si="1"/>
        <v>9.1911603044225707</v>
      </c>
      <c r="Y49" s="201">
        <f t="shared" si="2"/>
        <v>10.794038338897026</v>
      </c>
      <c r="Z49" s="201">
        <f t="shared" si="3"/>
        <v>11.391149820705261</v>
      </c>
      <c r="AA49" s="201">
        <f t="shared" si="4"/>
        <v>9.6154041182443528</v>
      </c>
      <c r="AB49" s="201">
        <f t="shared" si="5"/>
        <v>10.510538416953294</v>
      </c>
    </row>
    <row r="50" spans="1:28" x14ac:dyDescent="0.2">
      <c r="A50" s="70" t="s">
        <v>125</v>
      </c>
      <c r="B50" s="70" t="s">
        <v>417</v>
      </c>
      <c r="C50" s="77">
        <v>42.114322758995598</v>
      </c>
      <c r="D50" s="77">
        <v>41.1243291001473</v>
      </c>
      <c r="E50" s="77">
        <v>39.8397082712169</v>
      </c>
      <c r="F50" s="77">
        <v>39.958819787840604</v>
      </c>
      <c r="G50" s="77">
        <v>38.283493147703602</v>
      </c>
      <c r="H50" s="77">
        <v>38.486074234686299</v>
      </c>
      <c r="I50" s="77">
        <v>36.6100886898681</v>
      </c>
      <c r="K50" s="204" t="s">
        <v>125</v>
      </c>
      <c r="L50" s="205" t="s">
        <v>792</v>
      </c>
      <c r="M50" s="201">
        <v>2759</v>
      </c>
      <c r="N50" s="201">
        <v>2777</v>
      </c>
      <c r="O50" s="201">
        <v>2901</v>
      </c>
      <c r="P50" s="201">
        <v>3065</v>
      </c>
      <c r="Q50" s="201">
        <v>3351</v>
      </c>
      <c r="R50" s="201">
        <v>3494</v>
      </c>
      <c r="S50" s="201"/>
      <c r="U50" s="70" t="s">
        <v>125</v>
      </c>
      <c r="V50" s="70" t="s">
        <v>417</v>
      </c>
      <c r="W50" s="201">
        <f t="shared" si="0"/>
        <v>15.264343152952375</v>
      </c>
      <c r="X50" s="201">
        <f t="shared" si="1"/>
        <v>14.808904969444471</v>
      </c>
      <c r="Y50" s="201">
        <f t="shared" si="2"/>
        <v>13.733094888389141</v>
      </c>
      <c r="Z50" s="201">
        <f t="shared" si="3"/>
        <v>13.037135330453705</v>
      </c>
      <c r="AA50" s="201">
        <f t="shared" si="4"/>
        <v>11.424498104357983</v>
      </c>
      <c r="AB50" s="201">
        <f t="shared" si="5"/>
        <v>11.014903902314337</v>
      </c>
    </row>
    <row r="51" spans="1:28" x14ac:dyDescent="0.2">
      <c r="A51" s="70" t="s">
        <v>126</v>
      </c>
      <c r="B51" s="70" t="s">
        <v>418</v>
      </c>
      <c r="C51" s="77">
        <v>46.234972871300997</v>
      </c>
      <c r="D51" s="77">
        <v>46.151231259029601</v>
      </c>
      <c r="E51" s="77">
        <v>45.479934052610098</v>
      </c>
      <c r="F51" s="77">
        <v>44.196439036594803</v>
      </c>
      <c r="G51" s="77">
        <v>43.211183205901399</v>
      </c>
      <c r="H51" s="77">
        <v>43.951533961348098</v>
      </c>
      <c r="I51" s="77">
        <v>42.1402264997473</v>
      </c>
      <c r="K51" s="204" t="s">
        <v>126</v>
      </c>
      <c r="L51" s="205" t="s">
        <v>793</v>
      </c>
      <c r="M51" s="201">
        <v>1050</v>
      </c>
      <c r="N51" s="201">
        <v>1079</v>
      </c>
      <c r="O51" s="201">
        <v>1082</v>
      </c>
      <c r="P51" s="201">
        <v>1037</v>
      </c>
      <c r="Q51" s="201">
        <v>1169</v>
      </c>
      <c r="R51" s="201">
        <v>1222</v>
      </c>
      <c r="S51" s="201"/>
      <c r="U51" s="70" t="s">
        <v>126</v>
      </c>
      <c r="V51" s="70" t="s">
        <v>418</v>
      </c>
      <c r="W51" s="201">
        <f t="shared" si="0"/>
        <v>44.033307496477143</v>
      </c>
      <c r="X51" s="201">
        <f t="shared" si="1"/>
        <v>42.772225448590916</v>
      </c>
      <c r="Y51" s="201">
        <f t="shared" si="2"/>
        <v>42.033210769510262</v>
      </c>
      <c r="Z51" s="201">
        <f t="shared" si="3"/>
        <v>42.619516910891811</v>
      </c>
      <c r="AA51" s="201">
        <f t="shared" si="4"/>
        <v>36.964228576476813</v>
      </c>
      <c r="AB51" s="201">
        <f t="shared" si="5"/>
        <v>35.96688540208519</v>
      </c>
    </row>
    <row r="52" spans="1:28" x14ac:dyDescent="0.2">
      <c r="A52" s="70" t="s">
        <v>127</v>
      </c>
      <c r="B52" s="70" t="s">
        <v>419</v>
      </c>
      <c r="C52" s="77">
        <v>40.314566230144898</v>
      </c>
      <c r="D52" s="77">
        <v>39.464440809448803</v>
      </c>
      <c r="E52" s="77">
        <v>39.058059165539099</v>
      </c>
      <c r="F52" s="77">
        <v>37.643232263925498</v>
      </c>
      <c r="G52" s="77">
        <v>37.445305700865703</v>
      </c>
      <c r="H52" s="77">
        <v>37.787529547930397</v>
      </c>
      <c r="I52" s="77">
        <v>36.494722742832899</v>
      </c>
      <c r="K52" s="204" t="s">
        <v>127</v>
      </c>
      <c r="L52" s="205" t="s">
        <v>794</v>
      </c>
      <c r="M52" s="201">
        <v>786</v>
      </c>
      <c r="N52" s="205">
        <v>796</v>
      </c>
      <c r="O52" s="201">
        <v>803</v>
      </c>
      <c r="P52" s="201">
        <v>813</v>
      </c>
      <c r="Q52" s="201">
        <v>781</v>
      </c>
      <c r="R52" s="201">
        <v>808</v>
      </c>
      <c r="S52" s="201"/>
      <c r="U52" s="70" t="s">
        <v>127</v>
      </c>
      <c r="V52" s="70" t="s">
        <v>419</v>
      </c>
      <c r="W52" s="201">
        <f t="shared" si="0"/>
        <v>51.290796730464244</v>
      </c>
      <c r="X52" s="201">
        <f t="shared" si="1"/>
        <v>49.578443227950757</v>
      </c>
      <c r="Y52" s="201">
        <f t="shared" si="2"/>
        <v>48.640173307022536</v>
      </c>
      <c r="Z52" s="201">
        <f t="shared" si="3"/>
        <v>46.301638701015378</v>
      </c>
      <c r="AA52" s="201">
        <f t="shared" si="4"/>
        <v>47.945333803925358</v>
      </c>
      <c r="AB52" s="201">
        <f t="shared" si="5"/>
        <v>46.766744490012869</v>
      </c>
    </row>
    <row r="53" spans="1:28" x14ac:dyDescent="0.2">
      <c r="A53" s="70" t="s">
        <v>128</v>
      </c>
      <c r="B53" s="70" t="s">
        <v>420</v>
      </c>
      <c r="C53" s="77">
        <v>90.007991814021807</v>
      </c>
      <c r="D53" s="77">
        <v>87.8550224247182</v>
      </c>
      <c r="E53" s="77">
        <v>88.900622281101505</v>
      </c>
      <c r="F53" s="77">
        <v>89.962944359590594</v>
      </c>
      <c r="G53" s="77">
        <v>88.339387078156903</v>
      </c>
      <c r="H53" s="77">
        <v>90.207739483124001</v>
      </c>
      <c r="I53" s="77">
        <v>85.622662480367296</v>
      </c>
      <c r="K53" s="204" t="s">
        <v>128</v>
      </c>
      <c r="L53" s="205" t="s">
        <v>795</v>
      </c>
      <c r="M53" s="201">
        <v>2112</v>
      </c>
      <c r="N53" s="201">
        <v>2186</v>
      </c>
      <c r="O53" s="201">
        <v>2286</v>
      </c>
      <c r="P53" s="201">
        <v>2303</v>
      </c>
      <c r="Q53" s="201">
        <v>2474</v>
      </c>
      <c r="R53" s="201">
        <v>2491</v>
      </c>
      <c r="S53" s="201"/>
      <c r="U53" s="70" t="s">
        <v>128</v>
      </c>
      <c r="V53" s="70" t="s">
        <v>420</v>
      </c>
      <c r="W53" s="201">
        <f t="shared" si="0"/>
        <v>42.6174203664876</v>
      </c>
      <c r="X53" s="201">
        <f t="shared" si="1"/>
        <v>40.189854723109882</v>
      </c>
      <c r="Y53" s="201">
        <f t="shared" si="2"/>
        <v>38.889161102844049</v>
      </c>
      <c r="Z53" s="201">
        <f t="shared" si="3"/>
        <v>39.06337141102501</v>
      </c>
      <c r="AA53" s="201">
        <f t="shared" si="4"/>
        <v>35.707108762391634</v>
      </c>
      <c r="AB53" s="201">
        <f t="shared" si="5"/>
        <v>36.213464264602166</v>
      </c>
    </row>
    <row r="54" spans="1:28" x14ac:dyDescent="0.2">
      <c r="A54" s="70" t="s">
        <v>129</v>
      </c>
      <c r="B54" s="70" t="s">
        <v>421</v>
      </c>
      <c r="C54" s="77">
        <v>60.227813603771402</v>
      </c>
      <c r="D54" s="77">
        <v>60.233532470127997</v>
      </c>
      <c r="E54" s="77">
        <v>59.342175758648203</v>
      </c>
      <c r="F54" s="77">
        <v>58.626336928063999</v>
      </c>
      <c r="G54" s="77">
        <v>61.331868885060402</v>
      </c>
      <c r="H54" s="77">
        <v>60.125398916756502</v>
      </c>
      <c r="I54" s="77">
        <v>56.078214629973203</v>
      </c>
      <c r="K54" s="204" t="s">
        <v>129</v>
      </c>
      <c r="L54" s="205" t="s">
        <v>796</v>
      </c>
      <c r="M54" s="201">
        <v>1177</v>
      </c>
      <c r="N54" s="201">
        <v>1184</v>
      </c>
      <c r="O54" s="201">
        <v>1253</v>
      </c>
      <c r="P54" s="201">
        <v>1268</v>
      </c>
      <c r="Q54" s="201">
        <v>1251</v>
      </c>
      <c r="R54" s="201">
        <v>1426</v>
      </c>
      <c r="S54" s="201"/>
      <c r="U54" s="70" t="s">
        <v>129</v>
      </c>
      <c r="V54" s="70" t="s">
        <v>421</v>
      </c>
      <c r="W54" s="201">
        <f t="shared" si="0"/>
        <v>51.170614786551738</v>
      </c>
      <c r="X54" s="201">
        <f t="shared" si="1"/>
        <v>50.872915937608106</v>
      </c>
      <c r="Y54" s="201">
        <f t="shared" si="2"/>
        <v>47.360076423502157</v>
      </c>
      <c r="Z54" s="201">
        <f t="shared" si="3"/>
        <v>46.235281489009459</v>
      </c>
      <c r="AA54" s="201">
        <f t="shared" si="4"/>
        <v>49.026274088777299</v>
      </c>
      <c r="AB54" s="201">
        <f t="shared" si="5"/>
        <v>42.163673854667955</v>
      </c>
    </row>
    <row r="55" spans="1:28" x14ac:dyDescent="0.2">
      <c r="A55" s="70" t="s">
        <v>130</v>
      </c>
      <c r="B55" s="70" t="s">
        <v>422</v>
      </c>
      <c r="C55" s="77">
        <v>59.470730011791296</v>
      </c>
      <c r="D55" s="77">
        <v>56.911908837007097</v>
      </c>
      <c r="E55" s="77">
        <v>55.551667419694901</v>
      </c>
      <c r="F55" s="77">
        <v>54.5632870736275</v>
      </c>
      <c r="G55" s="77">
        <v>53.779220478244902</v>
      </c>
      <c r="H55" s="77">
        <v>53.3714712697221</v>
      </c>
      <c r="I55" s="77">
        <v>50.393344327182199</v>
      </c>
      <c r="K55" s="204" t="s">
        <v>130</v>
      </c>
      <c r="L55" s="205" t="s">
        <v>797</v>
      </c>
      <c r="M55" s="201">
        <v>2105</v>
      </c>
      <c r="N55" s="201">
        <v>2095</v>
      </c>
      <c r="O55" s="201">
        <v>2218</v>
      </c>
      <c r="P55" s="201">
        <v>2142</v>
      </c>
      <c r="Q55" s="201">
        <v>2355</v>
      </c>
      <c r="R55" s="201">
        <v>2424</v>
      </c>
      <c r="S55" s="201"/>
      <c r="U55" s="70" t="s">
        <v>130</v>
      </c>
      <c r="V55" s="70" t="s">
        <v>422</v>
      </c>
      <c r="W55" s="201">
        <f t="shared" si="0"/>
        <v>28.25212827163482</v>
      </c>
      <c r="X55" s="201">
        <f t="shared" si="1"/>
        <v>27.165588943678806</v>
      </c>
      <c r="Y55" s="201">
        <f t="shared" si="2"/>
        <v>25.045837429979667</v>
      </c>
      <c r="Z55" s="201">
        <f t="shared" si="3"/>
        <v>25.47305652363562</v>
      </c>
      <c r="AA55" s="201">
        <f t="shared" si="4"/>
        <v>22.836187039594439</v>
      </c>
      <c r="AB55" s="201">
        <f t="shared" si="5"/>
        <v>22.017933692129581</v>
      </c>
    </row>
    <row r="56" spans="1:28" x14ac:dyDescent="0.2">
      <c r="A56" s="70" t="s">
        <v>131</v>
      </c>
      <c r="B56" s="70" t="s">
        <v>423</v>
      </c>
      <c r="C56" s="77">
        <v>119.616193326328</v>
      </c>
      <c r="D56" s="77">
        <v>120.50623819286101</v>
      </c>
      <c r="E56" s="77">
        <v>114.58837471796799</v>
      </c>
      <c r="F56" s="77">
        <v>119.802762549344</v>
      </c>
      <c r="G56" s="77">
        <v>119.350424681978</v>
      </c>
      <c r="H56" s="77">
        <v>114.989170182545</v>
      </c>
      <c r="I56" s="77">
        <v>108.260297472136</v>
      </c>
      <c r="K56" s="204" t="s">
        <v>131</v>
      </c>
      <c r="L56" s="205" t="s">
        <v>798</v>
      </c>
      <c r="M56" s="201">
        <v>8926</v>
      </c>
      <c r="N56" s="201">
        <v>9651</v>
      </c>
      <c r="O56" s="201">
        <v>9392</v>
      </c>
      <c r="P56" s="201">
        <v>9901</v>
      </c>
      <c r="Q56" s="201">
        <v>9523</v>
      </c>
      <c r="R56" s="201">
        <v>9764</v>
      </c>
      <c r="S56" s="201"/>
      <c r="U56" s="70" t="s">
        <v>131</v>
      </c>
      <c r="V56" s="70" t="s">
        <v>423</v>
      </c>
      <c r="W56" s="201">
        <f t="shared" si="0"/>
        <v>13.40087310400269</v>
      </c>
      <c r="X56" s="201">
        <f t="shared" si="1"/>
        <v>12.486399149607399</v>
      </c>
      <c r="Y56" s="201">
        <f t="shared" si="2"/>
        <v>12.200636149698466</v>
      </c>
      <c r="Z56" s="201">
        <f t="shared" si="3"/>
        <v>12.100066917416827</v>
      </c>
      <c r="AA56" s="201">
        <f t="shared" si="4"/>
        <v>12.532859884697888</v>
      </c>
      <c r="AB56" s="201">
        <f t="shared" si="5"/>
        <v>11.776850694648198</v>
      </c>
    </row>
    <row r="57" spans="1:28" x14ac:dyDescent="0.2">
      <c r="A57" s="70" t="s">
        <v>132</v>
      </c>
      <c r="B57" s="70" t="s">
        <v>424</v>
      </c>
      <c r="C57" s="77">
        <v>60.3351691764327</v>
      </c>
      <c r="D57" s="77">
        <v>61.879086114635903</v>
      </c>
      <c r="E57" s="77">
        <v>59.5763251297113</v>
      </c>
      <c r="F57" s="77">
        <v>57.558861888193903</v>
      </c>
      <c r="G57" s="77">
        <v>55.383509348378901</v>
      </c>
      <c r="H57" s="77">
        <v>54.923573511662703</v>
      </c>
      <c r="I57" s="77">
        <v>53.062072481246297</v>
      </c>
      <c r="K57" s="204" t="s">
        <v>132</v>
      </c>
      <c r="L57" s="205" t="s">
        <v>799</v>
      </c>
      <c r="M57" s="201">
        <v>1589</v>
      </c>
      <c r="N57" s="201">
        <v>1558</v>
      </c>
      <c r="O57" s="201">
        <v>1630</v>
      </c>
      <c r="P57" s="201">
        <v>1724</v>
      </c>
      <c r="Q57" s="201">
        <v>3257</v>
      </c>
      <c r="R57" s="201">
        <v>1790</v>
      </c>
      <c r="S57" s="201"/>
      <c r="U57" s="70" t="s">
        <v>132</v>
      </c>
      <c r="V57" s="70" t="s">
        <v>424</v>
      </c>
      <c r="W57" s="201">
        <f t="shared" si="0"/>
        <v>37.970528116068408</v>
      </c>
      <c r="X57" s="201">
        <f t="shared" si="1"/>
        <v>39.717000073578888</v>
      </c>
      <c r="Y57" s="201">
        <f t="shared" si="2"/>
        <v>36.549892717614298</v>
      </c>
      <c r="Z57" s="201">
        <f t="shared" si="3"/>
        <v>33.386810840019663</v>
      </c>
      <c r="AA57" s="201">
        <f t="shared" si="4"/>
        <v>17.004454819889133</v>
      </c>
      <c r="AB57" s="201">
        <f t="shared" si="5"/>
        <v>30.683560621040616</v>
      </c>
    </row>
    <row r="58" spans="1:28" x14ac:dyDescent="0.2">
      <c r="A58" s="70" t="s">
        <v>133</v>
      </c>
      <c r="B58" s="70" t="s">
        <v>425</v>
      </c>
      <c r="C58" s="77">
        <v>781.54218363416703</v>
      </c>
      <c r="D58" s="77">
        <v>762.45712698867396</v>
      </c>
      <c r="E58" s="77">
        <v>678.49932550058202</v>
      </c>
      <c r="F58" s="77">
        <v>702.52983456334596</v>
      </c>
      <c r="G58" s="77">
        <v>749.45924086848197</v>
      </c>
      <c r="H58" s="77">
        <v>712.09725201769595</v>
      </c>
      <c r="I58" s="77">
        <v>716.46817485665895</v>
      </c>
      <c r="K58" s="204" t="s">
        <v>133</v>
      </c>
      <c r="L58" s="205" t="s">
        <v>800</v>
      </c>
      <c r="M58" s="201">
        <v>64092</v>
      </c>
      <c r="N58" s="201">
        <v>67620</v>
      </c>
      <c r="O58" s="201">
        <v>72067</v>
      </c>
      <c r="P58" s="201">
        <v>76599</v>
      </c>
      <c r="Q58" s="201">
        <v>78424</v>
      </c>
      <c r="R58" s="201">
        <v>84404</v>
      </c>
      <c r="S58" s="201"/>
      <c r="U58" s="70" t="s">
        <v>133</v>
      </c>
      <c r="V58" s="70" t="s">
        <v>425</v>
      </c>
      <c r="W58" s="201">
        <f t="shared" si="0"/>
        <v>12.194067647041239</v>
      </c>
      <c r="X58" s="201">
        <f t="shared" si="1"/>
        <v>11.275615601725436</v>
      </c>
      <c r="Y58" s="201">
        <f t="shared" si="2"/>
        <v>9.4148407107355929</v>
      </c>
      <c r="Z58" s="201">
        <f t="shared" si="3"/>
        <v>9.1715274946584948</v>
      </c>
      <c r="AA58" s="201">
        <f t="shared" si="4"/>
        <v>9.5565036324145911</v>
      </c>
      <c r="AB58" s="201">
        <f t="shared" si="5"/>
        <v>8.4367713854520634</v>
      </c>
    </row>
    <row r="59" spans="1:28" x14ac:dyDescent="0.2">
      <c r="A59" s="70" t="s">
        <v>134</v>
      </c>
      <c r="B59" s="70" t="s">
        <v>426</v>
      </c>
      <c r="C59" s="77">
        <v>523.08401297159196</v>
      </c>
      <c r="D59" s="77">
        <v>471.85341070731101</v>
      </c>
      <c r="E59" s="77">
        <v>435.95180409660099</v>
      </c>
      <c r="F59" s="77">
        <v>440.80285154348599</v>
      </c>
      <c r="G59" s="77">
        <v>430.67569197742802</v>
      </c>
      <c r="H59" s="77">
        <v>420.19023845316599</v>
      </c>
      <c r="I59" s="77">
        <v>424.80996821387401</v>
      </c>
      <c r="K59" s="204" t="s">
        <v>134</v>
      </c>
      <c r="L59" s="205" t="s">
        <v>801</v>
      </c>
      <c r="M59" s="201">
        <v>43121</v>
      </c>
      <c r="N59" s="201">
        <v>43013</v>
      </c>
      <c r="O59" s="201">
        <v>44358</v>
      </c>
      <c r="P59" s="201">
        <v>46510</v>
      </c>
      <c r="Q59" s="201">
        <v>49506</v>
      </c>
      <c r="R59" s="201">
        <v>54327</v>
      </c>
      <c r="S59" s="201"/>
      <c r="U59" s="70" t="s">
        <v>134</v>
      </c>
      <c r="V59" s="70" t="s">
        <v>426</v>
      </c>
      <c r="W59" s="201">
        <f t="shared" si="0"/>
        <v>12.130609516745714</v>
      </c>
      <c r="X59" s="201">
        <f t="shared" si="1"/>
        <v>10.970018615472322</v>
      </c>
      <c r="Y59" s="201">
        <f t="shared" si="2"/>
        <v>9.8280311126877002</v>
      </c>
      <c r="Z59" s="201">
        <f t="shared" si="3"/>
        <v>9.4775930239407877</v>
      </c>
      <c r="AA59" s="201">
        <f t="shared" si="4"/>
        <v>8.6994645492956018</v>
      </c>
      <c r="AB59" s="201">
        <f t="shared" si="5"/>
        <v>7.7344642342328118</v>
      </c>
    </row>
    <row r="60" spans="1:28" x14ac:dyDescent="0.2">
      <c r="A60" s="70" t="s">
        <v>135</v>
      </c>
      <c r="B60" s="70" t="s">
        <v>427</v>
      </c>
      <c r="C60" s="77">
        <v>70.067571524993099</v>
      </c>
      <c r="D60" s="77">
        <v>69.634049159042604</v>
      </c>
      <c r="E60" s="77">
        <v>69.305948915560094</v>
      </c>
      <c r="F60" s="77">
        <v>69.548388753841095</v>
      </c>
      <c r="G60" s="77">
        <v>68.077437341433296</v>
      </c>
      <c r="H60" s="77">
        <v>68.252256074068896</v>
      </c>
      <c r="I60" s="77">
        <v>65.843514548318296</v>
      </c>
      <c r="K60" s="204" t="s">
        <v>135</v>
      </c>
      <c r="L60" s="205" t="s">
        <v>802</v>
      </c>
      <c r="M60" s="201">
        <v>2549</v>
      </c>
      <c r="N60" s="201">
        <v>2505</v>
      </c>
      <c r="O60" s="201">
        <v>2645</v>
      </c>
      <c r="P60" s="201">
        <v>2839</v>
      </c>
      <c r="Q60" s="201">
        <v>3198</v>
      </c>
      <c r="R60" s="201">
        <v>3121</v>
      </c>
      <c r="S60" s="201"/>
      <c r="U60" s="70" t="s">
        <v>135</v>
      </c>
      <c r="V60" s="70" t="s">
        <v>427</v>
      </c>
      <c r="W60" s="201">
        <f t="shared" si="0"/>
        <v>27.488258738718358</v>
      </c>
      <c r="X60" s="201">
        <f t="shared" si="1"/>
        <v>27.798023616384274</v>
      </c>
      <c r="Y60" s="201">
        <f t="shared" si="2"/>
        <v>26.202627189247671</v>
      </c>
      <c r="Z60" s="201">
        <f t="shared" si="3"/>
        <v>24.497495158098307</v>
      </c>
      <c r="AA60" s="201">
        <f t="shared" si="4"/>
        <v>21.287503859109847</v>
      </c>
      <c r="AB60" s="201">
        <f t="shared" si="5"/>
        <v>21.868713897490835</v>
      </c>
    </row>
    <row r="61" spans="1:28" x14ac:dyDescent="0.2">
      <c r="A61" s="70" t="s">
        <v>136</v>
      </c>
      <c r="B61" s="70" t="s">
        <v>428</v>
      </c>
      <c r="C61" s="77">
        <v>151.086085120631</v>
      </c>
      <c r="D61" s="77">
        <v>148.746199482544</v>
      </c>
      <c r="E61" s="77">
        <v>146.79607881155101</v>
      </c>
      <c r="F61" s="77">
        <v>142.16723963842</v>
      </c>
      <c r="G61" s="77">
        <v>136.686464834042</v>
      </c>
      <c r="H61" s="77">
        <v>136.79050299718301</v>
      </c>
      <c r="I61" s="77">
        <v>129.44804449666901</v>
      </c>
      <c r="K61" s="204" t="s">
        <v>136</v>
      </c>
      <c r="L61" s="205" t="s">
        <v>803</v>
      </c>
      <c r="M61" s="201">
        <v>9020</v>
      </c>
      <c r="N61" s="201">
        <v>9054</v>
      </c>
      <c r="O61" s="201">
        <v>9342</v>
      </c>
      <c r="P61" s="201">
        <v>9658</v>
      </c>
      <c r="Q61" s="201">
        <v>9791</v>
      </c>
      <c r="R61" s="201">
        <v>10425</v>
      </c>
      <c r="S61" s="201"/>
      <c r="U61" s="70" t="s">
        <v>136</v>
      </c>
      <c r="V61" s="70" t="s">
        <v>428</v>
      </c>
      <c r="W61" s="201">
        <f t="shared" si="0"/>
        <v>16.750120301622061</v>
      </c>
      <c r="X61" s="201">
        <f t="shared" si="1"/>
        <v>16.428782801252929</v>
      </c>
      <c r="Y61" s="201">
        <f t="shared" si="2"/>
        <v>15.713560138252088</v>
      </c>
      <c r="Z61" s="201">
        <f t="shared" si="3"/>
        <v>14.720153203398219</v>
      </c>
      <c r="AA61" s="201">
        <f t="shared" si="4"/>
        <v>13.960419245638036</v>
      </c>
      <c r="AB61" s="201">
        <f t="shared" si="5"/>
        <v>13.121391174789737</v>
      </c>
    </row>
    <row r="62" spans="1:28" x14ac:dyDescent="0.2">
      <c r="A62" s="70" t="s">
        <v>137</v>
      </c>
      <c r="B62" s="70" t="s">
        <v>429</v>
      </c>
      <c r="C62" s="77">
        <v>42.888307433027002</v>
      </c>
      <c r="D62" s="77">
        <v>42.747995278728801</v>
      </c>
      <c r="E62" s="77">
        <v>42.449114452468798</v>
      </c>
      <c r="F62" s="77">
        <v>42.264277237004897</v>
      </c>
      <c r="G62" s="77">
        <v>41.733332454626201</v>
      </c>
      <c r="H62" s="77">
        <v>42.0377771679956</v>
      </c>
      <c r="I62" s="77">
        <v>40.081383411142198</v>
      </c>
      <c r="K62" s="204" t="s">
        <v>137</v>
      </c>
      <c r="L62" s="205" t="s">
        <v>804</v>
      </c>
      <c r="M62" s="201">
        <v>2007</v>
      </c>
      <c r="N62" s="201">
        <v>1984</v>
      </c>
      <c r="O62" s="201">
        <v>1949</v>
      </c>
      <c r="P62" s="201">
        <v>1946</v>
      </c>
      <c r="Q62" s="201">
        <v>2191</v>
      </c>
      <c r="R62" s="201">
        <v>2159</v>
      </c>
      <c r="S62" s="201"/>
      <c r="U62" s="70" t="s">
        <v>137</v>
      </c>
      <c r="V62" s="70" t="s">
        <v>429</v>
      </c>
      <c r="W62" s="201">
        <f t="shared" si="0"/>
        <v>21.369360953177381</v>
      </c>
      <c r="X62" s="201">
        <f t="shared" si="1"/>
        <v>21.546368588068951</v>
      </c>
      <c r="Y62" s="201">
        <f t="shared" si="2"/>
        <v>21.779945845289276</v>
      </c>
      <c r="Z62" s="201">
        <f t="shared" si="3"/>
        <v>21.718539176261512</v>
      </c>
      <c r="AA62" s="201">
        <f t="shared" si="4"/>
        <v>19.047618646566043</v>
      </c>
      <c r="AB62" s="201">
        <f t="shared" si="5"/>
        <v>19.470948201943305</v>
      </c>
    </row>
    <row r="63" spans="1:28" x14ac:dyDescent="0.2">
      <c r="A63" s="70" t="s">
        <v>138</v>
      </c>
      <c r="B63" s="70" t="s">
        <v>430</v>
      </c>
      <c r="C63" s="77">
        <v>126.037795513859</v>
      </c>
      <c r="D63" s="77">
        <v>123.813680149416</v>
      </c>
      <c r="E63" s="77">
        <v>120.637560501476</v>
      </c>
      <c r="F63" s="77">
        <v>122.24514549696499</v>
      </c>
      <c r="G63" s="77">
        <v>115.163590880721</v>
      </c>
      <c r="H63" s="77">
        <v>113.731001707084</v>
      </c>
      <c r="I63" s="77">
        <v>109.80074960032</v>
      </c>
      <c r="K63" s="204" t="s">
        <v>138</v>
      </c>
      <c r="L63" s="205" t="s">
        <v>805</v>
      </c>
      <c r="M63" s="201">
        <v>8239</v>
      </c>
      <c r="N63" s="201">
        <v>8401</v>
      </c>
      <c r="O63" s="201">
        <v>8459</v>
      </c>
      <c r="P63" s="201">
        <v>9157</v>
      </c>
      <c r="Q63" s="201">
        <v>9778</v>
      </c>
      <c r="R63" s="201">
        <v>9787</v>
      </c>
      <c r="S63" s="201"/>
      <c r="U63" s="70" t="s">
        <v>138</v>
      </c>
      <c r="V63" s="70" t="s">
        <v>430</v>
      </c>
      <c r="W63" s="201">
        <f t="shared" si="0"/>
        <v>15.297705487784803</v>
      </c>
      <c r="X63" s="201">
        <f t="shared" si="1"/>
        <v>14.737969307155815</v>
      </c>
      <c r="Y63" s="201">
        <f t="shared" si="2"/>
        <v>14.261444674485874</v>
      </c>
      <c r="Z63" s="201">
        <f t="shared" si="3"/>
        <v>13.349912143383749</v>
      </c>
      <c r="AA63" s="201">
        <f t="shared" si="4"/>
        <v>11.777826844009104</v>
      </c>
      <c r="AB63" s="201">
        <f t="shared" si="5"/>
        <v>11.620619363143355</v>
      </c>
    </row>
    <row r="64" spans="1:28" x14ac:dyDescent="0.2">
      <c r="A64" s="70" t="s">
        <v>139</v>
      </c>
      <c r="B64" s="70" t="s">
        <v>431</v>
      </c>
      <c r="C64" s="77">
        <v>54.455777694098401</v>
      </c>
      <c r="D64" s="77">
        <v>53.775273477208998</v>
      </c>
      <c r="E64" s="77">
        <v>53.107357137963703</v>
      </c>
      <c r="F64" s="77">
        <v>50.005955165042003</v>
      </c>
      <c r="G64" s="77">
        <v>49.612878355689702</v>
      </c>
      <c r="H64" s="77">
        <v>49.896783092852999</v>
      </c>
      <c r="I64" s="77">
        <v>48.066693476782902</v>
      </c>
      <c r="K64" s="204" t="s">
        <v>139</v>
      </c>
      <c r="L64" s="205" t="s">
        <v>806</v>
      </c>
      <c r="M64" s="201">
        <v>1751</v>
      </c>
      <c r="N64" s="201">
        <v>1774</v>
      </c>
      <c r="O64" s="201">
        <v>1887</v>
      </c>
      <c r="P64" s="201">
        <v>1831</v>
      </c>
      <c r="Q64" s="201">
        <v>1945</v>
      </c>
      <c r="R64" s="201">
        <v>1977</v>
      </c>
      <c r="S64" s="201"/>
      <c r="U64" s="70" t="s">
        <v>139</v>
      </c>
      <c r="V64" s="70" t="s">
        <v>431</v>
      </c>
      <c r="W64" s="201">
        <f t="shared" si="0"/>
        <v>31.099815930381727</v>
      </c>
      <c r="X64" s="201">
        <f t="shared" si="1"/>
        <v>30.313006469678125</v>
      </c>
      <c r="Y64" s="201">
        <f t="shared" si="2"/>
        <v>28.143803464739641</v>
      </c>
      <c r="Z64" s="201">
        <f t="shared" si="3"/>
        <v>27.310734661410159</v>
      </c>
      <c r="AA64" s="201">
        <f t="shared" si="4"/>
        <v>25.507906609609101</v>
      </c>
      <c r="AB64" s="201">
        <f t="shared" si="5"/>
        <v>25.238635858802734</v>
      </c>
    </row>
    <row r="65" spans="1:28" x14ac:dyDescent="0.2">
      <c r="A65" s="70" t="s">
        <v>140</v>
      </c>
      <c r="B65" s="70" t="s">
        <v>432</v>
      </c>
      <c r="C65" s="77">
        <v>44.425588546568399</v>
      </c>
      <c r="D65" s="77">
        <v>44.657388516069403</v>
      </c>
      <c r="E65" s="77">
        <v>45.9593313879191</v>
      </c>
      <c r="F65" s="77">
        <v>44.241893424348497</v>
      </c>
      <c r="G65" s="77">
        <v>41.992731624699999</v>
      </c>
      <c r="H65" s="77">
        <v>42.437517188077699</v>
      </c>
      <c r="I65" s="77">
        <v>37.454068480112802</v>
      </c>
      <c r="K65" s="204" t="s">
        <v>140</v>
      </c>
      <c r="L65" s="205" t="s">
        <v>807</v>
      </c>
      <c r="M65" s="201">
        <v>4598</v>
      </c>
      <c r="N65" s="201">
        <v>4772</v>
      </c>
      <c r="O65" s="201">
        <v>5076</v>
      </c>
      <c r="P65" s="201">
        <v>5595</v>
      </c>
      <c r="Q65" s="201">
        <v>6290</v>
      </c>
      <c r="R65" s="201">
        <v>6326</v>
      </c>
      <c r="S65" s="201"/>
      <c r="U65" s="70" t="s">
        <v>140</v>
      </c>
      <c r="V65" s="70" t="s">
        <v>432</v>
      </c>
      <c r="W65" s="201">
        <f t="shared" si="0"/>
        <v>9.6619374829422355</v>
      </c>
      <c r="X65" s="201">
        <f t="shared" si="1"/>
        <v>9.3582121785560357</v>
      </c>
      <c r="Y65" s="201">
        <f t="shared" si="2"/>
        <v>9.0542418021905231</v>
      </c>
      <c r="Z65" s="201">
        <f t="shared" si="3"/>
        <v>7.9073982885341376</v>
      </c>
      <c r="AA65" s="201">
        <f t="shared" si="4"/>
        <v>6.6761099562321142</v>
      </c>
      <c r="AB65" s="201">
        <f t="shared" si="5"/>
        <v>6.7084282624213873</v>
      </c>
    </row>
    <row r="66" spans="1:28" x14ac:dyDescent="0.2">
      <c r="A66" s="70" t="s">
        <v>141</v>
      </c>
      <c r="B66" s="70" t="s">
        <v>433</v>
      </c>
      <c r="C66" s="77">
        <v>26.1466327377806</v>
      </c>
      <c r="D66" s="77">
        <v>26.013723087063099</v>
      </c>
      <c r="E66" s="77">
        <v>25.766037838965701</v>
      </c>
      <c r="F66" s="77">
        <v>25.202011147802999</v>
      </c>
      <c r="G66" s="77">
        <v>23.1667633534583</v>
      </c>
      <c r="H66" s="77">
        <v>22.814653531089601</v>
      </c>
      <c r="I66" s="77">
        <v>21.832065790508</v>
      </c>
      <c r="K66" s="204" t="s">
        <v>141</v>
      </c>
      <c r="L66" s="205" t="s">
        <v>808</v>
      </c>
      <c r="M66" s="201">
        <v>1597</v>
      </c>
      <c r="N66" s="201">
        <v>1788</v>
      </c>
      <c r="O66" s="201">
        <v>1812</v>
      </c>
      <c r="P66" s="201">
        <v>1967</v>
      </c>
      <c r="Q66" s="201">
        <v>2097</v>
      </c>
      <c r="R66" s="201">
        <v>2057</v>
      </c>
      <c r="S66" s="201"/>
      <c r="U66" s="70" t="s">
        <v>141</v>
      </c>
      <c r="V66" s="70" t="s">
        <v>433</v>
      </c>
      <c r="W66" s="201">
        <f t="shared" si="0"/>
        <v>16.372343605372951</v>
      </c>
      <c r="X66" s="201">
        <f t="shared" si="1"/>
        <v>14.549062129229922</v>
      </c>
      <c r="Y66" s="201">
        <f t="shared" si="2"/>
        <v>14.219667681548401</v>
      </c>
      <c r="Z66" s="201">
        <f t="shared" si="3"/>
        <v>12.812410344587187</v>
      </c>
      <c r="AA66" s="201">
        <f t="shared" si="4"/>
        <v>11.047574322106962</v>
      </c>
      <c r="AB66" s="201">
        <f t="shared" si="5"/>
        <v>11.09122680169645</v>
      </c>
    </row>
    <row r="67" spans="1:28" x14ac:dyDescent="0.2">
      <c r="A67" s="70" t="s">
        <v>142</v>
      </c>
      <c r="B67" s="70" t="s">
        <v>434</v>
      </c>
      <c r="C67" s="77">
        <v>54.241995738545</v>
      </c>
      <c r="D67" s="77">
        <v>53.992349675853497</v>
      </c>
      <c r="E67" s="77">
        <v>51.633719842392701</v>
      </c>
      <c r="F67" s="77">
        <v>49.800115356439001</v>
      </c>
      <c r="G67" s="77">
        <v>51.119895538502497</v>
      </c>
      <c r="H67" s="77">
        <v>51.344346493418897</v>
      </c>
      <c r="I67" s="77">
        <v>50.697667165810202</v>
      </c>
      <c r="K67" s="204" t="s">
        <v>142</v>
      </c>
      <c r="L67" s="205" t="s">
        <v>809</v>
      </c>
      <c r="M67" s="201">
        <v>2433</v>
      </c>
      <c r="N67" s="201">
        <v>2355</v>
      </c>
      <c r="O67" s="201">
        <v>2481</v>
      </c>
      <c r="P67" s="201">
        <v>2680</v>
      </c>
      <c r="Q67" s="201">
        <v>2912</v>
      </c>
      <c r="R67" s="201">
        <v>2919</v>
      </c>
      <c r="S67" s="201"/>
      <c r="U67" s="70" t="s">
        <v>142</v>
      </c>
      <c r="V67" s="70" t="s">
        <v>434</v>
      </c>
      <c r="W67" s="201">
        <f t="shared" si="0"/>
        <v>22.294285137092068</v>
      </c>
      <c r="X67" s="201">
        <f t="shared" si="1"/>
        <v>22.926687760447344</v>
      </c>
      <c r="Y67" s="201">
        <f t="shared" si="2"/>
        <v>20.811656526558931</v>
      </c>
      <c r="Z67" s="201">
        <f t="shared" si="3"/>
        <v>18.582132595686197</v>
      </c>
      <c r="AA67" s="201">
        <f t="shared" si="4"/>
        <v>17.554909182178054</v>
      </c>
      <c r="AB67" s="201">
        <f t="shared" si="5"/>
        <v>17.589704177258959</v>
      </c>
    </row>
    <row r="68" spans="1:28" x14ac:dyDescent="0.2">
      <c r="A68" s="70" t="s">
        <v>143</v>
      </c>
      <c r="B68" s="70" t="s">
        <v>435</v>
      </c>
      <c r="C68" s="77">
        <v>134.420682496833</v>
      </c>
      <c r="D68" s="77">
        <v>130.84209464135</v>
      </c>
      <c r="E68" s="77">
        <v>130.72875686834001</v>
      </c>
      <c r="F68" s="77">
        <v>128.03068072093001</v>
      </c>
      <c r="G68" s="77">
        <v>125.08152754166299</v>
      </c>
      <c r="H68" s="77">
        <v>124.955561143407</v>
      </c>
      <c r="I68" s="77">
        <v>118.173009626222</v>
      </c>
      <c r="K68" s="204" t="s">
        <v>143</v>
      </c>
      <c r="L68" s="205" t="s">
        <v>810</v>
      </c>
      <c r="M68" s="201">
        <v>10056</v>
      </c>
      <c r="N68" s="201">
        <v>10187</v>
      </c>
      <c r="O68" s="201">
        <v>10203</v>
      </c>
      <c r="P68" s="201">
        <v>10858</v>
      </c>
      <c r="Q68" s="201">
        <v>11705</v>
      </c>
      <c r="R68" s="201">
        <v>12406</v>
      </c>
      <c r="S68" s="201"/>
      <c r="U68" s="70" t="s">
        <v>143</v>
      </c>
      <c r="V68" s="70" t="s">
        <v>435</v>
      </c>
      <c r="W68" s="201">
        <f t="shared" si="0"/>
        <v>13.367211863249105</v>
      </c>
      <c r="X68" s="201">
        <f t="shared" si="1"/>
        <v>12.844026174668697</v>
      </c>
      <c r="Y68" s="201">
        <f t="shared" si="2"/>
        <v>12.812776327388026</v>
      </c>
      <c r="Z68" s="201">
        <f t="shared" si="3"/>
        <v>11.791368642561245</v>
      </c>
      <c r="AA68" s="201">
        <f t="shared" si="4"/>
        <v>10.686162113768731</v>
      </c>
      <c r="AB68" s="201">
        <f t="shared" si="5"/>
        <v>10.072187743302193</v>
      </c>
    </row>
    <row r="69" spans="1:28" x14ac:dyDescent="0.2">
      <c r="A69" s="70" t="s">
        <v>144</v>
      </c>
      <c r="B69" s="70" t="s">
        <v>436</v>
      </c>
      <c r="C69" s="77">
        <v>86.890847884282906</v>
      </c>
      <c r="D69" s="77">
        <v>87.444181645076895</v>
      </c>
      <c r="E69" s="77">
        <v>82.708269458183096</v>
      </c>
      <c r="F69" s="77">
        <v>82.982875303497593</v>
      </c>
      <c r="G69" s="77">
        <v>77.622656962960903</v>
      </c>
      <c r="H69" s="77">
        <v>73.521588221618401</v>
      </c>
      <c r="I69" s="77">
        <v>71.532041462281796</v>
      </c>
      <c r="K69" s="204" t="s">
        <v>144</v>
      </c>
      <c r="L69" s="205" t="s">
        <v>811</v>
      </c>
      <c r="M69" s="201">
        <v>3658</v>
      </c>
      <c r="N69" s="201">
        <v>3656</v>
      </c>
      <c r="O69" s="201">
        <v>3684</v>
      </c>
      <c r="P69" s="201">
        <v>4055</v>
      </c>
      <c r="Q69" s="201">
        <v>5194</v>
      </c>
      <c r="R69" s="201">
        <v>4680</v>
      </c>
      <c r="S69" s="201"/>
      <c r="U69" s="70" t="s">
        <v>144</v>
      </c>
      <c r="V69" s="70" t="s">
        <v>436</v>
      </c>
      <c r="W69" s="201">
        <f t="shared" si="0"/>
        <v>23.753648956884337</v>
      </c>
      <c r="X69" s="201">
        <f t="shared" si="1"/>
        <v>23.917992791323002</v>
      </c>
      <c r="Y69" s="201">
        <f t="shared" si="2"/>
        <v>22.450670319810833</v>
      </c>
      <c r="Z69" s="201">
        <f t="shared" si="3"/>
        <v>20.464334230209026</v>
      </c>
      <c r="AA69" s="201">
        <f t="shared" si="4"/>
        <v>14.944677890442993</v>
      </c>
      <c r="AB69" s="201">
        <f t="shared" si="5"/>
        <v>15.709741072995383</v>
      </c>
    </row>
    <row r="70" spans="1:28" x14ac:dyDescent="0.2">
      <c r="A70" s="70" t="s">
        <v>145</v>
      </c>
      <c r="B70" s="70" t="s">
        <v>437</v>
      </c>
      <c r="C70" s="77">
        <v>545.65383847093904</v>
      </c>
      <c r="D70" s="77">
        <v>544.464507611969</v>
      </c>
      <c r="E70" s="77">
        <v>528.17100688736798</v>
      </c>
      <c r="F70" s="77">
        <v>518.71446318377696</v>
      </c>
      <c r="G70" s="77">
        <v>464.79243095006001</v>
      </c>
      <c r="H70" s="77">
        <v>468.95486303763698</v>
      </c>
      <c r="I70" s="77">
        <v>460.68680714627197</v>
      </c>
      <c r="K70" s="204" t="s">
        <v>145</v>
      </c>
      <c r="L70" s="205" t="s">
        <v>59</v>
      </c>
      <c r="M70" s="201">
        <v>47830</v>
      </c>
      <c r="N70" s="201">
        <v>48323</v>
      </c>
      <c r="O70" s="201">
        <v>51018</v>
      </c>
      <c r="P70" s="201">
        <v>53893</v>
      </c>
      <c r="Q70" s="201">
        <v>58313</v>
      </c>
      <c r="R70" s="201">
        <v>62819</v>
      </c>
      <c r="S70" s="201"/>
      <c r="U70" s="70" t="s">
        <v>145</v>
      </c>
      <c r="V70" s="70" t="s">
        <v>437</v>
      </c>
      <c r="W70" s="201">
        <f t="shared" si="0"/>
        <v>11.408192315930149</v>
      </c>
      <c r="X70" s="201">
        <f t="shared" si="1"/>
        <v>11.267191764004076</v>
      </c>
      <c r="Y70" s="201">
        <f t="shared" si="2"/>
        <v>10.352640379618329</v>
      </c>
      <c r="Z70" s="201">
        <f t="shared" si="3"/>
        <v>9.6248949433836852</v>
      </c>
      <c r="AA70" s="201">
        <f t="shared" si="4"/>
        <v>7.9706485852221638</v>
      </c>
      <c r="AB70" s="201">
        <f t="shared" si="5"/>
        <v>7.4651755525818135</v>
      </c>
    </row>
    <row r="71" spans="1:28" x14ac:dyDescent="0.2">
      <c r="A71" s="70" t="s">
        <v>146</v>
      </c>
      <c r="B71" s="70" t="s">
        <v>438</v>
      </c>
      <c r="C71" s="77">
        <v>128.310830261375</v>
      </c>
      <c r="D71" s="77">
        <v>125.65375274600299</v>
      </c>
      <c r="E71" s="77">
        <v>124.42421105711399</v>
      </c>
      <c r="F71" s="77">
        <v>122.297146727681</v>
      </c>
      <c r="G71" s="77">
        <v>118.766580753516</v>
      </c>
      <c r="H71" s="77">
        <v>118.102137901738</v>
      </c>
      <c r="I71" s="77">
        <v>114.963015556013</v>
      </c>
      <c r="K71" s="204" t="s">
        <v>146</v>
      </c>
      <c r="L71" s="205" t="s">
        <v>812</v>
      </c>
      <c r="M71" s="201">
        <v>8066</v>
      </c>
      <c r="N71" s="201">
        <v>8277</v>
      </c>
      <c r="O71" s="201">
        <v>8477</v>
      </c>
      <c r="P71" s="201">
        <v>8965</v>
      </c>
      <c r="Q71" s="201">
        <v>9429</v>
      </c>
      <c r="R71" s="201">
        <v>9987</v>
      </c>
      <c r="S71" s="201"/>
      <c r="U71" s="70" t="s">
        <v>146</v>
      </c>
      <c r="V71" s="70" t="s">
        <v>438</v>
      </c>
      <c r="W71" s="201">
        <f t="shared" si="0"/>
        <v>15.907615951075503</v>
      </c>
      <c r="X71" s="201">
        <f t="shared" si="1"/>
        <v>15.181074392413072</v>
      </c>
      <c r="Y71" s="201">
        <f t="shared" si="2"/>
        <v>14.677859037054853</v>
      </c>
      <c r="Z71" s="201">
        <f t="shared" si="3"/>
        <v>13.64162261323826</v>
      </c>
      <c r="AA71" s="201">
        <f t="shared" si="4"/>
        <v>12.595882994327713</v>
      </c>
      <c r="AB71" s="201">
        <f t="shared" si="5"/>
        <v>11.825587053343147</v>
      </c>
    </row>
    <row r="72" spans="1:28" x14ac:dyDescent="0.2">
      <c r="A72" s="70" t="s">
        <v>147</v>
      </c>
      <c r="B72" s="70" t="s">
        <v>439</v>
      </c>
      <c r="C72" s="77">
        <v>155.29707972748801</v>
      </c>
      <c r="D72" s="77">
        <v>150.463598549029</v>
      </c>
      <c r="E72" s="77">
        <v>145.65146530915601</v>
      </c>
      <c r="F72" s="77">
        <v>147.194448997015</v>
      </c>
      <c r="G72" s="77">
        <v>143.34626341702099</v>
      </c>
      <c r="H72" s="77">
        <v>142.04583848959399</v>
      </c>
      <c r="I72" s="77">
        <v>140.91822791419199</v>
      </c>
      <c r="K72" s="204" t="s">
        <v>147</v>
      </c>
      <c r="L72" s="205" t="s">
        <v>813</v>
      </c>
      <c r="M72" s="201">
        <v>11663</v>
      </c>
      <c r="N72" s="201">
        <v>12355</v>
      </c>
      <c r="O72" s="201">
        <v>12477</v>
      </c>
      <c r="P72" s="201">
        <v>12775</v>
      </c>
      <c r="Q72" s="201">
        <v>13724</v>
      </c>
      <c r="R72" s="201">
        <v>14875</v>
      </c>
      <c r="S72" s="201"/>
      <c r="U72" s="70" t="s">
        <v>147</v>
      </c>
      <c r="V72" s="70" t="s">
        <v>439</v>
      </c>
      <c r="W72" s="201">
        <f t="shared" ref="W72:W135" si="6">(C72*1000)/M72</f>
        <v>13.315363090756067</v>
      </c>
      <c r="X72" s="201">
        <f t="shared" ref="X72:X135" si="7">(D72*1000)/N72</f>
        <v>12.178356823069931</v>
      </c>
      <c r="Y72" s="201">
        <f t="shared" si="2"/>
        <v>11.673596642554783</v>
      </c>
      <c r="Z72" s="201">
        <f t="shared" si="3"/>
        <v>11.522070371586301</v>
      </c>
      <c r="AA72" s="201">
        <f t="shared" si="4"/>
        <v>10.444933213131812</v>
      </c>
      <c r="AB72" s="201">
        <f t="shared" si="5"/>
        <v>9.5493000665273282</v>
      </c>
    </row>
    <row r="73" spans="1:28" x14ac:dyDescent="0.2">
      <c r="A73" s="70" t="s">
        <v>148</v>
      </c>
      <c r="B73" s="70" t="s">
        <v>440</v>
      </c>
      <c r="C73" s="77">
        <v>73.351180552943504</v>
      </c>
      <c r="D73" s="77">
        <v>73.556556576292095</v>
      </c>
      <c r="E73" s="77">
        <v>72.908913102473207</v>
      </c>
      <c r="F73" s="77">
        <v>73.977523526576704</v>
      </c>
      <c r="G73" s="77">
        <v>72.740772952614293</v>
      </c>
      <c r="H73" s="77">
        <v>73.185202245408604</v>
      </c>
      <c r="I73" s="77">
        <v>70.856523076739094</v>
      </c>
      <c r="K73" s="204" t="s">
        <v>148</v>
      </c>
      <c r="L73" s="205" t="s">
        <v>814</v>
      </c>
      <c r="M73" s="201">
        <v>2816</v>
      </c>
      <c r="N73" s="201">
        <v>2965</v>
      </c>
      <c r="O73" s="201">
        <v>3157</v>
      </c>
      <c r="P73" s="201">
        <v>3560</v>
      </c>
      <c r="Q73" s="201">
        <v>3814</v>
      </c>
      <c r="R73" s="201">
        <v>3962</v>
      </c>
      <c r="S73" s="201"/>
      <c r="U73" s="70" t="s">
        <v>148</v>
      </c>
      <c r="V73" s="70" t="s">
        <v>440</v>
      </c>
      <c r="W73" s="201">
        <f t="shared" si="6"/>
        <v>26.048004457721415</v>
      </c>
      <c r="X73" s="201">
        <f t="shared" si="7"/>
        <v>24.808282150520096</v>
      </c>
      <c r="Y73" s="201">
        <f t="shared" ref="Y73:Y136" si="8">(E73*1000)/O73</f>
        <v>23.094365886117583</v>
      </c>
      <c r="Z73" s="201">
        <f t="shared" ref="Z73:Z136" si="9">(F73*1000)/P73</f>
        <v>20.780203237802443</v>
      </c>
      <c r="AA73" s="201">
        <f t="shared" ref="AA73:AA136" si="10">(G73*1000)/Q73</f>
        <v>19.072043249243393</v>
      </c>
      <c r="AB73" s="201">
        <f t="shared" ref="AB73:AB136" si="11">(H73*1000)/R73</f>
        <v>18.471782495055177</v>
      </c>
    </row>
    <row r="74" spans="1:28" x14ac:dyDescent="0.2">
      <c r="A74" s="70" t="s">
        <v>149</v>
      </c>
      <c r="B74" s="70" t="s">
        <v>441</v>
      </c>
      <c r="C74" s="77">
        <v>181.387660790247</v>
      </c>
      <c r="D74" s="77">
        <v>193.586032650932</v>
      </c>
      <c r="E74" s="77">
        <v>186.439728241399</v>
      </c>
      <c r="F74" s="77">
        <v>175.682328175837</v>
      </c>
      <c r="G74" s="77">
        <v>169.53169666389701</v>
      </c>
      <c r="H74" s="77">
        <v>177.42572882602801</v>
      </c>
      <c r="I74" s="77">
        <v>166.76547136181699</v>
      </c>
      <c r="K74" s="204" t="s">
        <v>149</v>
      </c>
      <c r="L74" s="205" t="s">
        <v>815</v>
      </c>
      <c r="M74" s="201">
        <v>7587</v>
      </c>
      <c r="N74" s="201">
        <v>7919</v>
      </c>
      <c r="O74" s="201">
        <v>8287</v>
      </c>
      <c r="P74" s="201">
        <v>8836</v>
      </c>
      <c r="Q74" s="201">
        <v>9461</v>
      </c>
      <c r="R74" s="201">
        <v>10248</v>
      </c>
      <c r="S74" s="201"/>
      <c r="U74" s="70" t="s">
        <v>149</v>
      </c>
      <c r="V74" s="70" t="s">
        <v>441</v>
      </c>
      <c r="W74" s="201">
        <f t="shared" si="6"/>
        <v>23.907692209074337</v>
      </c>
      <c r="X74" s="201">
        <f t="shared" si="7"/>
        <v>24.445767477071854</v>
      </c>
      <c r="Y74" s="201">
        <f t="shared" si="8"/>
        <v>22.497855465355254</v>
      </c>
      <c r="Z74" s="201">
        <f t="shared" si="9"/>
        <v>19.882563170647011</v>
      </c>
      <c r="AA74" s="201">
        <f t="shared" si="10"/>
        <v>17.919003980963641</v>
      </c>
      <c r="AB74" s="201">
        <f t="shared" si="11"/>
        <v>17.313205388956675</v>
      </c>
    </row>
    <row r="75" spans="1:28" x14ac:dyDescent="0.2">
      <c r="A75" s="70" t="s">
        <v>150</v>
      </c>
      <c r="B75" s="70" t="s">
        <v>442</v>
      </c>
      <c r="C75" s="77">
        <v>111.111574106125</v>
      </c>
      <c r="D75" s="77">
        <v>107.71292372751201</v>
      </c>
      <c r="E75" s="77">
        <v>107.018920490893</v>
      </c>
      <c r="F75" s="77">
        <v>110.968359237697</v>
      </c>
      <c r="G75" s="77">
        <v>109.64932396713201</v>
      </c>
      <c r="H75" s="77">
        <v>113.110328799835</v>
      </c>
      <c r="I75" s="77">
        <v>109.92827835106</v>
      </c>
      <c r="K75" s="204" t="s">
        <v>150</v>
      </c>
      <c r="L75" s="205" t="s">
        <v>816</v>
      </c>
      <c r="M75" s="201">
        <v>5789</v>
      </c>
      <c r="N75" s="201">
        <v>5871</v>
      </c>
      <c r="O75" s="201">
        <v>6165</v>
      </c>
      <c r="P75" s="201">
        <v>6503</v>
      </c>
      <c r="Q75" s="201">
        <v>6850</v>
      </c>
      <c r="R75" s="201">
        <v>7256</v>
      </c>
      <c r="S75" s="201"/>
      <c r="U75" s="70" t="s">
        <v>150</v>
      </c>
      <c r="V75" s="70" t="s">
        <v>442</v>
      </c>
      <c r="W75" s="201">
        <f t="shared" si="6"/>
        <v>19.193569546748144</v>
      </c>
      <c r="X75" s="201">
        <f t="shared" si="7"/>
        <v>18.346605983224666</v>
      </c>
      <c r="Y75" s="201">
        <f t="shared" si="8"/>
        <v>17.3591111907369</v>
      </c>
      <c r="Z75" s="201">
        <f t="shared" si="9"/>
        <v>17.064179492187762</v>
      </c>
      <c r="AA75" s="201">
        <f t="shared" si="10"/>
        <v>16.007200579143358</v>
      </c>
      <c r="AB75" s="201">
        <f t="shared" si="11"/>
        <v>15.588523814751241</v>
      </c>
    </row>
    <row r="76" spans="1:28" x14ac:dyDescent="0.2">
      <c r="A76" s="70" t="s">
        <v>151</v>
      </c>
      <c r="B76" s="70" t="s">
        <v>443</v>
      </c>
      <c r="C76" s="77">
        <v>80.635811266046403</v>
      </c>
      <c r="D76" s="77">
        <v>79.242668264449193</v>
      </c>
      <c r="E76" s="77">
        <v>77.457574957549895</v>
      </c>
      <c r="F76" s="77">
        <v>75.108138488808095</v>
      </c>
      <c r="G76" s="77">
        <v>73.882038705074905</v>
      </c>
      <c r="H76" s="77">
        <v>74.110528400487496</v>
      </c>
      <c r="I76" s="77">
        <v>71.684088407209501</v>
      </c>
      <c r="K76" s="204" t="s">
        <v>151</v>
      </c>
      <c r="L76" s="205" t="s">
        <v>817</v>
      </c>
      <c r="M76" s="201">
        <v>5826</v>
      </c>
      <c r="N76" s="201">
        <v>5657</v>
      </c>
      <c r="O76" s="201">
        <v>6013</v>
      </c>
      <c r="P76" s="201">
        <v>6387</v>
      </c>
      <c r="Q76" s="201">
        <v>6814</v>
      </c>
      <c r="R76" s="201">
        <v>7148</v>
      </c>
      <c r="S76" s="201"/>
      <c r="U76" s="70" t="s">
        <v>151</v>
      </c>
      <c r="V76" s="70" t="s">
        <v>443</v>
      </c>
      <c r="W76" s="201">
        <f t="shared" si="6"/>
        <v>13.840681645390731</v>
      </c>
      <c r="X76" s="201">
        <f t="shared" si="7"/>
        <v>14.007896104728513</v>
      </c>
      <c r="Y76" s="201">
        <f t="shared" si="8"/>
        <v>12.881685507658389</v>
      </c>
      <c r="Z76" s="201">
        <f t="shared" si="9"/>
        <v>11.759533190669814</v>
      </c>
      <c r="AA76" s="201">
        <f t="shared" si="10"/>
        <v>10.842682522024493</v>
      </c>
      <c r="AB76" s="201">
        <f t="shared" si="11"/>
        <v>10.368009009581352</v>
      </c>
    </row>
    <row r="77" spans="1:28" x14ac:dyDescent="0.2">
      <c r="A77" s="70" t="s">
        <v>152</v>
      </c>
      <c r="B77" s="70" t="s">
        <v>444</v>
      </c>
      <c r="C77" s="77">
        <v>51.741452859842198</v>
      </c>
      <c r="D77" s="77">
        <v>51.133385679800597</v>
      </c>
      <c r="E77" s="77">
        <v>50.244486793973401</v>
      </c>
      <c r="F77" s="77">
        <v>48.496463617282302</v>
      </c>
      <c r="G77" s="77">
        <v>47.861218732287</v>
      </c>
      <c r="H77" s="77">
        <v>47.289773357670001</v>
      </c>
      <c r="I77" s="77">
        <v>46.786555176420499</v>
      </c>
      <c r="K77" s="204" t="s">
        <v>152</v>
      </c>
      <c r="L77" s="205" t="s">
        <v>818</v>
      </c>
      <c r="M77" s="201">
        <v>2961</v>
      </c>
      <c r="N77" s="201">
        <v>2908</v>
      </c>
      <c r="O77" s="201">
        <v>2996</v>
      </c>
      <c r="P77" s="201">
        <v>3036</v>
      </c>
      <c r="Q77" s="201">
        <v>3296</v>
      </c>
      <c r="R77" s="201">
        <v>3667</v>
      </c>
      <c r="S77" s="201"/>
      <c r="U77" s="70" t="s">
        <v>152</v>
      </c>
      <c r="V77" s="70" t="s">
        <v>444</v>
      </c>
      <c r="W77" s="201">
        <f t="shared" si="6"/>
        <v>17.474317075259101</v>
      </c>
      <c r="X77" s="201">
        <f t="shared" si="7"/>
        <v>17.58369521313638</v>
      </c>
      <c r="Y77" s="201">
        <f t="shared" si="8"/>
        <v>16.770522961940387</v>
      </c>
      <c r="Z77" s="201">
        <f t="shared" si="9"/>
        <v>15.973802245481654</v>
      </c>
      <c r="AA77" s="201">
        <f t="shared" si="10"/>
        <v>14.521000828970571</v>
      </c>
      <c r="AB77" s="201">
        <f t="shared" si="11"/>
        <v>12.8960385485874</v>
      </c>
    </row>
    <row r="78" spans="1:28" x14ac:dyDescent="0.2">
      <c r="A78" s="70" t="s">
        <v>153</v>
      </c>
      <c r="B78" s="70" t="s">
        <v>445</v>
      </c>
      <c r="C78" s="77">
        <v>34.754565081382502</v>
      </c>
      <c r="D78" s="77">
        <v>32.879593851482099</v>
      </c>
      <c r="E78" s="77">
        <v>31.407531325134901</v>
      </c>
      <c r="F78" s="77">
        <v>30.527505313203001</v>
      </c>
      <c r="G78" s="77">
        <v>29.3414818819532</v>
      </c>
      <c r="H78" s="77">
        <v>28.962705317173299</v>
      </c>
      <c r="I78" s="77">
        <v>28.303930498089699</v>
      </c>
      <c r="K78" s="204" t="s">
        <v>153</v>
      </c>
      <c r="L78" s="205" t="s">
        <v>819</v>
      </c>
      <c r="M78" s="201">
        <v>1517</v>
      </c>
      <c r="N78" s="201">
        <v>1428</v>
      </c>
      <c r="O78" s="201">
        <v>1394</v>
      </c>
      <c r="P78" s="201">
        <v>1514</v>
      </c>
      <c r="Q78" s="201">
        <v>1666</v>
      </c>
      <c r="R78" s="201">
        <v>1645</v>
      </c>
      <c r="S78" s="201"/>
      <c r="U78" s="70" t="s">
        <v>153</v>
      </c>
      <c r="V78" s="70" t="s">
        <v>445</v>
      </c>
      <c r="W78" s="201">
        <f t="shared" si="6"/>
        <v>22.910062677246213</v>
      </c>
      <c r="X78" s="201">
        <f t="shared" si="7"/>
        <v>23.024925666303989</v>
      </c>
      <c r="Y78" s="201">
        <f t="shared" si="8"/>
        <v>22.530510276280417</v>
      </c>
      <c r="Z78" s="201">
        <f t="shared" si="9"/>
        <v>20.163477749803832</v>
      </c>
      <c r="AA78" s="201">
        <f t="shared" si="10"/>
        <v>17.611933902733014</v>
      </c>
      <c r="AB78" s="201">
        <f t="shared" si="11"/>
        <v>17.606507791594712</v>
      </c>
    </row>
    <row r="79" spans="1:28" x14ac:dyDescent="0.2">
      <c r="A79" s="70" t="s">
        <v>154</v>
      </c>
      <c r="B79" s="70" t="s">
        <v>446</v>
      </c>
      <c r="C79" s="77">
        <v>78.235820619503599</v>
      </c>
      <c r="D79" s="77">
        <v>75.643766458870601</v>
      </c>
      <c r="E79" s="77">
        <v>70.258429037067998</v>
      </c>
      <c r="F79" s="77">
        <v>70.813646711730001</v>
      </c>
      <c r="G79" s="77">
        <v>69.285902064118005</v>
      </c>
      <c r="H79" s="77">
        <v>67.263486034795207</v>
      </c>
      <c r="I79" s="77">
        <v>65.656536929777005</v>
      </c>
      <c r="K79" s="204" t="s">
        <v>154</v>
      </c>
      <c r="L79" s="205" t="s">
        <v>820</v>
      </c>
      <c r="M79" s="201">
        <v>3482</v>
      </c>
      <c r="N79" s="201">
        <v>3439</v>
      </c>
      <c r="O79" s="201">
        <v>3580</v>
      </c>
      <c r="P79" s="201">
        <v>3741</v>
      </c>
      <c r="Q79" s="201">
        <v>3915</v>
      </c>
      <c r="R79" s="201">
        <v>4122</v>
      </c>
      <c r="S79" s="201"/>
      <c r="U79" s="70" t="s">
        <v>154</v>
      </c>
      <c r="V79" s="70" t="s">
        <v>446</v>
      </c>
      <c r="W79" s="201">
        <f t="shared" si="6"/>
        <v>22.468644635124527</v>
      </c>
      <c r="X79" s="201">
        <f t="shared" si="7"/>
        <v>21.99586113953783</v>
      </c>
      <c r="Y79" s="201">
        <f t="shared" si="8"/>
        <v>19.625259507560891</v>
      </c>
      <c r="Z79" s="201">
        <f t="shared" si="9"/>
        <v>18.929068888460307</v>
      </c>
      <c r="AA79" s="201">
        <f t="shared" si="10"/>
        <v>17.697548419953513</v>
      </c>
      <c r="AB79" s="201">
        <f t="shared" si="11"/>
        <v>16.318167402910046</v>
      </c>
    </row>
    <row r="80" spans="1:28" x14ac:dyDescent="0.2">
      <c r="A80" s="70" t="s">
        <v>155</v>
      </c>
      <c r="B80" s="70" t="s">
        <v>447</v>
      </c>
      <c r="C80" s="77">
        <v>117.194079063206</v>
      </c>
      <c r="D80" s="77">
        <v>115.165836162557</v>
      </c>
      <c r="E80" s="77">
        <v>115.159208965633</v>
      </c>
      <c r="F80" s="77">
        <v>114.89970203403</v>
      </c>
      <c r="G80" s="77">
        <v>114.37048759877899</v>
      </c>
      <c r="H80" s="77">
        <v>114.24689029931901</v>
      </c>
      <c r="I80" s="77">
        <v>111.81763880541401</v>
      </c>
      <c r="K80" s="204" t="s">
        <v>155</v>
      </c>
      <c r="L80" s="205" t="s">
        <v>821</v>
      </c>
      <c r="M80" s="201">
        <v>4998</v>
      </c>
      <c r="N80" s="201">
        <v>5061</v>
      </c>
      <c r="O80" s="201">
        <v>5207</v>
      </c>
      <c r="P80" s="201">
        <v>5580</v>
      </c>
      <c r="Q80" s="201">
        <v>5754</v>
      </c>
      <c r="R80" s="201">
        <v>6157</v>
      </c>
      <c r="S80" s="201"/>
      <c r="U80" s="70" t="s">
        <v>155</v>
      </c>
      <c r="V80" s="70" t="s">
        <v>447</v>
      </c>
      <c r="W80" s="201">
        <f t="shared" si="6"/>
        <v>23.448195090677473</v>
      </c>
      <c r="X80" s="201">
        <f t="shared" si="7"/>
        <v>22.755549528266549</v>
      </c>
      <c r="Y80" s="201">
        <f t="shared" si="8"/>
        <v>22.116229876249854</v>
      </c>
      <c r="Z80" s="201">
        <f t="shared" si="9"/>
        <v>20.591344450543009</v>
      </c>
      <c r="AA80" s="201">
        <f t="shared" si="10"/>
        <v>19.87669231817501</v>
      </c>
      <c r="AB80" s="201">
        <f t="shared" si="11"/>
        <v>18.555609923553515</v>
      </c>
    </row>
    <row r="81" spans="1:28" x14ac:dyDescent="0.2">
      <c r="A81" s="70" t="s">
        <v>156</v>
      </c>
      <c r="B81" s="70" t="s">
        <v>448</v>
      </c>
      <c r="C81" s="77">
        <v>84.778424128334805</v>
      </c>
      <c r="D81" s="77">
        <v>82.062051431391794</v>
      </c>
      <c r="E81" s="77">
        <v>81.889642580104095</v>
      </c>
      <c r="F81" s="77">
        <v>80.750674903335394</v>
      </c>
      <c r="G81" s="77">
        <v>77.6125152829445</v>
      </c>
      <c r="H81" s="77">
        <v>77.877893434987698</v>
      </c>
      <c r="I81" s="77">
        <v>75.481117716258197</v>
      </c>
      <c r="K81" s="204" t="s">
        <v>156</v>
      </c>
      <c r="L81" s="205" t="s">
        <v>822</v>
      </c>
      <c r="M81" s="201">
        <v>8563</v>
      </c>
      <c r="N81" s="201">
        <v>9540</v>
      </c>
      <c r="O81" s="201">
        <v>10858</v>
      </c>
      <c r="P81" s="201">
        <v>11270</v>
      </c>
      <c r="Q81" s="201">
        <v>12740</v>
      </c>
      <c r="R81" s="201">
        <v>14470</v>
      </c>
      <c r="S81" s="201"/>
      <c r="U81" s="70" t="s">
        <v>156</v>
      </c>
      <c r="V81" s="70" t="s">
        <v>448</v>
      </c>
      <c r="W81" s="201">
        <f t="shared" si="6"/>
        <v>9.9005516908016826</v>
      </c>
      <c r="X81" s="201">
        <f t="shared" si="7"/>
        <v>8.6018921835840452</v>
      </c>
      <c r="Y81" s="201">
        <f t="shared" si="8"/>
        <v>7.5418716688252063</v>
      </c>
      <c r="Z81" s="201">
        <f t="shared" si="9"/>
        <v>7.1650998139605502</v>
      </c>
      <c r="AA81" s="201">
        <f t="shared" si="10"/>
        <v>6.0920341666361457</v>
      </c>
      <c r="AB81" s="201">
        <f t="shared" si="11"/>
        <v>5.3820244253619691</v>
      </c>
    </row>
    <row r="82" spans="1:28" x14ac:dyDescent="0.2">
      <c r="A82" s="70" t="s">
        <v>157</v>
      </c>
      <c r="B82" s="70" t="s">
        <v>449</v>
      </c>
      <c r="C82" s="77">
        <v>50.964312116709401</v>
      </c>
      <c r="D82" s="77">
        <v>50.330150345221703</v>
      </c>
      <c r="E82" s="77">
        <v>49.536375063178198</v>
      </c>
      <c r="F82" s="77">
        <v>47.524633335977597</v>
      </c>
      <c r="G82" s="77">
        <v>46.794051037169403</v>
      </c>
      <c r="H82" s="77">
        <v>46.305481361681998</v>
      </c>
      <c r="I82" s="77">
        <v>45.715666761412898</v>
      </c>
      <c r="K82" s="204" t="s">
        <v>157</v>
      </c>
      <c r="L82" s="205" t="s">
        <v>823</v>
      </c>
      <c r="M82" s="201">
        <v>3829</v>
      </c>
      <c r="N82" s="201">
        <v>4103</v>
      </c>
      <c r="O82" s="201">
        <v>4189</v>
      </c>
      <c r="P82" s="201">
        <v>4495</v>
      </c>
      <c r="Q82" s="201">
        <v>5394</v>
      </c>
      <c r="R82" s="201">
        <v>5277</v>
      </c>
      <c r="S82" s="201"/>
      <c r="U82" s="70" t="s">
        <v>157</v>
      </c>
      <c r="V82" s="70" t="s">
        <v>449</v>
      </c>
      <c r="W82" s="201">
        <f t="shared" si="6"/>
        <v>13.310084125544371</v>
      </c>
      <c r="X82" s="201">
        <f t="shared" si="7"/>
        <v>12.266670812873922</v>
      </c>
      <c r="Y82" s="201">
        <f t="shared" si="8"/>
        <v>11.825346159746525</v>
      </c>
      <c r="Z82" s="201">
        <f t="shared" si="9"/>
        <v>10.572777160395461</v>
      </c>
      <c r="AA82" s="201">
        <f t="shared" si="10"/>
        <v>8.6752041225749732</v>
      </c>
      <c r="AB82" s="201">
        <f t="shared" si="11"/>
        <v>8.7749633052268319</v>
      </c>
    </row>
    <row r="83" spans="1:28" x14ac:dyDescent="0.2">
      <c r="A83" s="70" t="s">
        <v>158</v>
      </c>
      <c r="B83" s="70" t="s">
        <v>450</v>
      </c>
      <c r="C83" s="77">
        <v>336.22136355682301</v>
      </c>
      <c r="D83" s="77">
        <v>309.06355471493902</v>
      </c>
      <c r="E83" s="77">
        <v>301.82933752728599</v>
      </c>
      <c r="F83" s="77">
        <v>291.94077915033802</v>
      </c>
      <c r="G83" s="77">
        <v>286.12632262084998</v>
      </c>
      <c r="H83" s="77">
        <v>284.313403574267</v>
      </c>
      <c r="I83" s="77">
        <v>281.77976352560597</v>
      </c>
      <c r="K83" s="204" t="s">
        <v>158</v>
      </c>
      <c r="L83" s="205" t="s">
        <v>824</v>
      </c>
      <c r="M83" s="201">
        <v>31112</v>
      </c>
      <c r="N83" s="201">
        <v>32046</v>
      </c>
      <c r="O83" s="201">
        <v>31722</v>
      </c>
      <c r="P83" s="201">
        <v>36124</v>
      </c>
      <c r="Q83" s="201">
        <v>37482</v>
      </c>
      <c r="R83" s="201">
        <v>41727</v>
      </c>
      <c r="S83" s="201"/>
      <c r="U83" s="70" t="s">
        <v>158</v>
      </c>
      <c r="V83" s="70" t="s">
        <v>450</v>
      </c>
      <c r="W83" s="201">
        <f t="shared" si="6"/>
        <v>10.806806491283846</v>
      </c>
      <c r="X83" s="201">
        <f t="shared" si="7"/>
        <v>9.6443722996610823</v>
      </c>
      <c r="Y83" s="201">
        <f t="shared" si="8"/>
        <v>9.5148268560395302</v>
      </c>
      <c r="Z83" s="201">
        <f t="shared" si="9"/>
        <v>8.0816293641440051</v>
      </c>
      <c r="AA83" s="201">
        <f t="shared" si="10"/>
        <v>7.6336994456232325</v>
      </c>
      <c r="AB83" s="201">
        <f t="shared" si="11"/>
        <v>6.813655512600163</v>
      </c>
    </row>
    <row r="84" spans="1:28" x14ac:dyDescent="0.2">
      <c r="A84" s="70" t="s">
        <v>159</v>
      </c>
      <c r="B84" s="70" t="s">
        <v>451</v>
      </c>
      <c r="C84" s="77">
        <v>179.18796214719401</v>
      </c>
      <c r="D84" s="77">
        <v>172.170101225541</v>
      </c>
      <c r="E84" s="77">
        <v>165.73179921734999</v>
      </c>
      <c r="F84" s="77">
        <v>168.91676559458801</v>
      </c>
      <c r="G84" s="77">
        <v>167.29440928427701</v>
      </c>
      <c r="H84" s="77">
        <v>162.06935325061301</v>
      </c>
      <c r="I84" s="77">
        <v>152.88185765306699</v>
      </c>
      <c r="K84" s="204" t="s">
        <v>159</v>
      </c>
      <c r="L84" s="205" t="s">
        <v>825</v>
      </c>
      <c r="M84" s="201">
        <v>9041</v>
      </c>
      <c r="N84" s="201">
        <v>9182</v>
      </c>
      <c r="O84" s="201">
        <v>9150</v>
      </c>
      <c r="P84" s="201">
        <v>10195</v>
      </c>
      <c r="Q84" s="201">
        <v>10010</v>
      </c>
      <c r="R84" s="201">
        <v>10652</v>
      </c>
      <c r="S84" s="201"/>
      <c r="U84" s="70" t="s">
        <v>159</v>
      </c>
      <c r="V84" s="70" t="s">
        <v>451</v>
      </c>
      <c r="W84" s="201">
        <f t="shared" si="6"/>
        <v>19.819484807786086</v>
      </c>
      <c r="X84" s="201">
        <f t="shared" si="7"/>
        <v>18.750827839854171</v>
      </c>
      <c r="Y84" s="201">
        <f t="shared" si="8"/>
        <v>18.112764941786885</v>
      </c>
      <c r="Z84" s="201">
        <f t="shared" si="9"/>
        <v>16.568589072544189</v>
      </c>
      <c r="AA84" s="201">
        <f t="shared" si="10"/>
        <v>16.712728200227474</v>
      </c>
      <c r="AB84" s="201">
        <f t="shared" si="11"/>
        <v>15.214922385525066</v>
      </c>
    </row>
    <row r="85" spans="1:28" x14ac:dyDescent="0.2">
      <c r="A85" s="70" t="s">
        <v>160</v>
      </c>
      <c r="B85" s="70" t="s">
        <v>452</v>
      </c>
      <c r="C85" s="77">
        <v>43.693929154481502</v>
      </c>
      <c r="D85" s="77">
        <v>43.452907891557899</v>
      </c>
      <c r="E85" s="77">
        <v>42.9290376848965</v>
      </c>
      <c r="F85" s="77">
        <v>42.910519411495102</v>
      </c>
      <c r="G85" s="77">
        <v>42.4212334964853</v>
      </c>
      <c r="H85" s="77">
        <v>43.024180444719903</v>
      </c>
      <c r="I85" s="77">
        <v>40.659039722058402</v>
      </c>
      <c r="K85" s="204" t="s">
        <v>160</v>
      </c>
      <c r="L85" s="205" t="s">
        <v>826</v>
      </c>
      <c r="M85" s="201">
        <v>1055</v>
      </c>
      <c r="N85" s="205">
        <v>978</v>
      </c>
      <c r="O85" s="201">
        <v>1015</v>
      </c>
      <c r="P85" s="201">
        <v>1096</v>
      </c>
      <c r="Q85" s="201">
        <v>1236</v>
      </c>
      <c r="R85" s="201">
        <v>1265</v>
      </c>
      <c r="S85" s="201"/>
      <c r="U85" s="70" t="s">
        <v>160</v>
      </c>
      <c r="V85" s="70" t="s">
        <v>452</v>
      </c>
      <c r="W85" s="201">
        <f t="shared" si="6"/>
        <v>41.416046591925593</v>
      </c>
      <c r="X85" s="201">
        <f t="shared" si="7"/>
        <v>44.430376167237121</v>
      </c>
      <c r="Y85" s="201">
        <f t="shared" si="8"/>
        <v>42.294618408765025</v>
      </c>
      <c r="Z85" s="201">
        <f t="shared" si="9"/>
        <v>39.15193376961232</v>
      </c>
      <c r="AA85" s="201">
        <f t="shared" si="10"/>
        <v>34.321386324017233</v>
      </c>
      <c r="AB85" s="201">
        <f t="shared" si="11"/>
        <v>34.011209837723243</v>
      </c>
    </row>
    <row r="86" spans="1:28" x14ac:dyDescent="0.2">
      <c r="A86" s="70" t="s">
        <v>161</v>
      </c>
      <c r="B86" s="70" t="s">
        <v>453</v>
      </c>
      <c r="C86" s="77">
        <v>51.103571414514199</v>
      </c>
      <c r="D86" s="77">
        <v>50.925389270115403</v>
      </c>
      <c r="E86" s="77">
        <v>50.187337007293401</v>
      </c>
      <c r="F86" s="77">
        <v>50.036006958684197</v>
      </c>
      <c r="G86" s="77">
        <v>49.274585085986999</v>
      </c>
      <c r="H86" s="77">
        <v>49.120663829450798</v>
      </c>
      <c r="I86" s="77">
        <v>47.237712608597803</v>
      </c>
      <c r="K86" s="204" t="s">
        <v>161</v>
      </c>
      <c r="L86" s="205" t="s">
        <v>827</v>
      </c>
      <c r="M86" s="201">
        <v>1274</v>
      </c>
      <c r="N86" s="201">
        <v>1391</v>
      </c>
      <c r="O86" s="201">
        <v>1481</v>
      </c>
      <c r="P86" s="201">
        <v>1443</v>
      </c>
      <c r="Q86" s="201">
        <v>1520</v>
      </c>
      <c r="R86" s="201">
        <v>1544</v>
      </c>
      <c r="S86" s="201"/>
      <c r="U86" s="70" t="s">
        <v>161</v>
      </c>
      <c r="V86" s="70" t="s">
        <v>453</v>
      </c>
      <c r="W86" s="201">
        <f t="shared" si="6"/>
        <v>40.112693417986023</v>
      </c>
      <c r="X86" s="201">
        <f t="shared" si="7"/>
        <v>36.610632113670313</v>
      </c>
      <c r="Y86" s="201">
        <f t="shared" si="8"/>
        <v>33.887465906342605</v>
      </c>
      <c r="Z86" s="201">
        <f t="shared" si="9"/>
        <v>34.674987497355652</v>
      </c>
      <c r="AA86" s="201">
        <f t="shared" si="10"/>
        <v>32.417490188149337</v>
      </c>
      <c r="AB86" s="201">
        <f t="shared" si="11"/>
        <v>31.813901443944818</v>
      </c>
    </row>
    <row r="87" spans="1:28" x14ac:dyDescent="0.2">
      <c r="A87" s="70" t="s">
        <v>162</v>
      </c>
      <c r="B87" s="70" t="s">
        <v>454</v>
      </c>
      <c r="C87" s="77">
        <v>435.39709691485302</v>
      </c>
      <c r="D87" s="77">
        <v>402.24491463658802</v>
      </c>
      <c r="E87" s="77">
        <v>434.53352212816799</v>
      </c>
      <c r="F87" s="77">
        <v>425.81756553833799</v>
      </c>
      <c r="G87" s="77">
        <v>405.26502487687702</v>
      </c>
      <c r="H87" s="77">
        <v>422.48906315090898</v>
      </c>
      <c r="I87" s="77">
        <v>408.21982645154799</v>
      </c>
      <c r="K87" s="204" t="s">
        <v>162</v>
      </c>
      <c r="L87" s="205" t="s">
        <v>828</v>
      </c>
      <c r="M87" s="201">
        <v>3036</v>
      </c>
      <c r="N87" s="201">
        <v>3008</v>
      </c>
      <c r="O87" s="201">
        <v>3130</v>
      </c>
      <c r="P87" s="201">
        <v>3281</v>
      </c>
      <c r="Q87" s="201">
        <v>3702</v>
      </c>
      <c r="R87" s="201">
        <v>4003</v>
      </c>
      <c r="S87" s="201"/>
      <c r="U87" s="70" t="s">
        <v>162</v>
      </c>
      <c r="V87" s="70" t="s">
        <v>454</v>
      </c>
      <c r="W87" s="201">
        <f t="shared" si="6"/>
        <v>143.4114284963284</v>
      </c>
      <c r="X87" s="201">
        <f t="shared" si="7"/>
        <v>133.72503811056782</v>
      </c>
      <c r="Y87" s="201">
        <f t="shared" si="8"/>
        <v>138.82860131890351</v>
      </c>
      <c r="Z87" s="201">
        <f t="shared" si="9"/>
        <v>129.78286057248948</v>
      </c>
      <c r="AA87" s="201">
        <f t="shared" si="10"/>
        <v>109.47191379710347</v>
      </c>
      <c r="AB87" s="201">
        <f t="shared" si="11"/>
        <v>105.54310845638496</v>
      </c>
    </row>
    <row r="88" spans="1:28" x14ac:dyDescent="0.2">
      <c r="A88" s="70" t="s">
        <v>163</v>
      </c>
      <c r="B88" s="70" t="s">
        <v>455</v>
      </c>
      <c r="C88" s="77">
        <v>114.703366366216</v>
      </c>
      <c r="D88" s="77">
        <v>88.600061340803506</v>
      </c>
      <c r="E88" s="77">
        <v>87.968897398007897</v>
      </c>
      <c r="F88" s="77">
        <v>83.976579602765</v>
      </c>
      <c r="G88" s="77">
        <v>87.382136420886795</v>
      </c>
      <c r="H88" s="77">
        <v>88.496029719885001</v>
      </c>
      <c r="I88" s="77">
        <v>77.538834094779205</v>
      </c>
      <c r="K88" s="204" t="s">
        <v>163</v>
      </c>
      <c r="L88" s="205" t="s">
        <v>829</v>
      </c>
      <c r="M88" s="201">
        <v>3039</v>
      </c>
      <c r="N88" s="201">
        <v>3141</v>
      </c>
      <c r="O88" s="201">
        <v>3213</v>
      </c>
      <c r="P88" s="201">
        <v>3297</v>
      </c>
      <c r="Q88" s="201">
        <v>3820</v>
      </c>
      <c r="R88" s="201">
        <v>3687</v>
      </c>
      <c r="S88" s="201"/>
      <c r="U88" s="70" t="s">
        <v>163</v>
      </c>
      <c r="V88" s="70" t="s">
        <v>455</v>
      </c>
      <c r="W88" s="201">
        <f t="shared" si="6"/>
        <v>37.743786234358666</v>
      </c>
      <c r="X88" s="201">
        <f t="shared" si="7"/>
        <v>28.207596733780171</v>
      </c>
      <c r="Y88" s="201">
        <f t="shared" si="8"/>
        <v>27.379053033927139</v>
      </c>
      <c r="Z88" s="201">
        <f t="shared" si="9"/>
        <v>25.470603458527453</v>
      </c>
      <c r="AA88" s="201">
        <f t="shared" si="10"/>
        <v>22.874904822221673</v>
      </c>
      <c r="AB88" s="201">
        <f t="shared" si="11"/>
        <v>24.002177846456469</v>
      </c>
    </row>
    <row r="89" spans="1:28" x14ac:dyDescent="0.2">
      <c r="A89" s="70" t="s">
        <v>164</v>
      </c>
      <c r="B89" s="70" t="s">
        <v>456</v>
      </c>
      <c r="C89" s="77">
        <v>155.208232021935</v>
      </c>
      <c r="D89" s="77">
        <v>132.63023736644999</v>
      </c>
      <c r="E89" s="77">
        <v>128.19365579371399</v>
      </c>
      <c r="F89" s="77">
        <v>104.299856556964</v>
      </c>
      <c r="G89" s="77">
        <v>105.327712713415</v>
      </c>
      <c r="H89" s="77">
        <v>94.508071559566005</v>
      </c>
      <c r="I89" s="77">
        <v>96.082916666731904</v>
      </c>
      <c r="K89" s="204" t="s">
        <v>164</v>
      </c>
      <c r="L89" s="205" t="s">
        <v>830</v>
      </c>
      <c r="M89" s="201">
        <v>3309</v>
      </c>
      <c r="N89" s="201">
        <v>3922</v>
      </c>
      <c r="O89" s="201">
        <v>4170</v>
      </c>
      <c r="P89" s="201">
        <v>4674</v>
      </c>
      <c r="Q89" s="201">
        <v>4181</v>
      </c>
      <c r="R89" s="201">
        <v>4748</v>
      </c>
      <c r="S89" s="201"/>
      <c r="U89" s="70" t="s">
        <v>164</v>
      </c>
      <c r="V89" s="70" t="s">
        <v>456</v>
      </c>
      <c r="W89" s="201">
        <f t="shared" si="6"/>
        <v>46.904875195507707</v>
      </c>
      <c r="X89" s="201">
        <f t="shared" si="7"/>
        <v>33.816990659472204</v>
      </c>
      <c r="Y89" s="201">
        <f t="shared" si="8"/>
        <v>30.741883883384649</v>
      </c>
      <c r="Z89" s="201">
        <f t="shared" si="9"/>
        <v>22.314902986085581</v>
      </c>
      <c r="AA89" s="201">
        <f t="shared" si="10"/>
        <v>25.19199060354341</v>
      </c>
      <c r="AB89" s="201">
        <f t="shared" si="11"/>
        <v>19.904817093421652</v>
      </c>
    </row>
    <row r="90" spans="1:28" x14ac:dyDescent="0.2">
      <c r="A90" s="70" t="s">
        <v>165</v>
      </c>
      <c r="B90" s="70" t="s">
        <v>457</v>
      </c>
      <c r="C90" s="77">
        <v>45.005143956432001</v>
      </c>
      <c r="D90" s="77">
        <v>42.971532155881697</v>
      </c>
      <c r="E90" s="77">
        <v>41.253156271281398</v>
      </c>
      <c r="F90" s="77">
        <v>37.628219862793301</v>
      </c>
      <c r="G90" s="77">
        <v>38.847018398405197</v>
      </c>
      <c r="H90" s="77">
        <v>39.650219261241503</v>
      </c>
      <c r="I90" s="77">
        <v>35.673187588193798</v>
      </c>
      <c r="K90" s="204" t="s">
        <v>165</v>
      </c>
      <c r="L90" s="205" t="s">
        <v>831</v>
      </c>
      <c r="M90" s="201">
        <v>3615</v>
      </c>
      <c r="N90" s="201">
        <v>3165</v>
      </c>
      <c r="O90" s="201">
        <v>2870</v>
      </c>
      <c r="P90" s="201">
        <v>3048</v>
      </c>
      <c r="Q90" s="201">
        <v>3420</v>
      </c>
      <c r="R90" s="201">
        <v>3279</v>
      </c>
      <c r="S90" s="201"/>
      <c r="U90" s="70" t="s">
        <v>165</v>
      </c>
      <c r="V90" s="70" t="s">
        <v>457</v>
      </c>
      <c r="W90" s="201">
        <f t="shared" si="6"/>
        <v>12.449555727920332</v>
      </c>
      <c r="X90" s="201">
        <f t="shared" si="7"/>
        <v>13.577103366787265</v>
      </c>
      <c r="Y90" s="201">
        <f t="shared" si="8"/>
        <v>14.373922045742647</v>
      </c>
      <c r="Z90" s="201">
        <f t="shared" si="9"/>
        <v>12.34521649041775</v>
      </c>
      <c r="AA90" s="201">
        <f t="shared" si="10"/>
        <v>11.358777309475204</v>
      </c>
      <c r="AB90" s="201">
        <f t="shared" si="11"/>
        <v>12.092168118707381</v>
      </c>
    </row>
    <row r="91" spans="1:28" x14ac:dyDescent="0.2">
      <c r="A91" s="70" t="s">
        <v>166</v>
      </c>
      <c r="B91" s="70" t="s">
        <v>458</v>
      </c>
      <c r="C91" s="77">
        <v>293.63440801859002</v>
      </c>
      <c r="D91" s="77">
        <v>283.98358081488999</v>
      </c>
      <c r="E91" s="77">
        <v>283.04749067092899</v>
      </c>
      <c r="F91" s="77">
        <v>271.73167471430497</v>
      </c>
      <c r="G91" s="77">
        <v>263.05732298125901</v>
      </c>
      <c r="H91" s="77">
        <v>258.967688148668</v>
      </c>
      <c r="I91" s="77">
        <v>251.76421622349699</v>
      </c>
      <c r="K91" s="204" t="s">
        <v>166</v>
      </c>
      <c r="L91" s="205" t="s">
        <v>61</v>
      </c>
      <c r="M91" s="201">
        <v>21712</v>
      </c>
      <c r="N91" s="201">
        <v>22198</v>
      </c>
      <c r="O91" s="201">
        <v>23017</v>
      </c>
      <c r="P91" s="201">
        <v>24886</v>
      </c>
      <c r="Q91" s="201">
        <v>26365</v>
      </c>
      <c r="R91" s="201">
        <v>27670</v>
      </c>
      <c r="S91" s="201"/>
      <c r="U91" s="70" t="s">
        <v>166</v>
      </c>
      <c r="V91" s="70" t="s">
        <v>458</v>
      </c>
      <c r="W91" s="201">
        <f t="shared" si="6"/>
        <v>13.524060796729458</v>
      </c>
      <c r="X91" s="201">
        <f t="shared" si="7"/>
        <v>12.793205730916748</v>
      </c>
      <c r="Y91" s="201">
        <f t="shared" si="8"/>
        <v>12.297323311940263</v>
      </c>
      <c r="Z91" s="201">
        <f t="shared" si="9"/>
        <v>10.919057892562282</v>
      </c>
      <c r="AA91" s="201">
        <f t="shared" si="10"/>
        <v>9.9775203103075683</v>
      </c>
      <c r="AB91" s="201">
        <f t="shared" si="11"/>
        <v>9.3591502764245753</v>
      </c>
    </row>
    <row r="92" spans="1:28" x14ac:dyDescent="0.2">
      <c r="A92" s="70" t="s">
        <v>167</v>
      </c>
      <c r="B92" s="70" t="s">
        <v>459</v>
      </c>
      <c r="C92" s="77">
        <v>95.326151812567801</v>
      </c>
      <c r="D92" s="77">
        <v>89.667526967448694</v>
      </c>
      <c r="E92" s="77">
        <v>89.246240010547396</v>
      </c>
      <c r="F92" s="77">
        <v>87.977966487361201</v>
      </c>
      <c r="G92" s="77">
        <v>86.474171251447103</v>
      </c>
      <c r="H92" s="77">
        <v>98.907457933635996</v>
      </c>
      <c r="I92" s="77">
        <v>106.158447374725</v>
      </c>
      <c r="K92" s="204" t="s">
        <v>167</v>
      </c>
      <c r="L92" s="205" t="s">
        <v>832</v>
      </c>
      <c r="M92" s="201">
        <v>4647</v>
      </c>
      <c r="N92" s="201">
        <v>4665</v>
      </c>
      <c r="O92" s="201">
        <v>4819</v>
      </c>
      <c r="P92" s="201">
        <v>4923</v>
      </c>
      <c r="Q92" s="201">
        <v>8001</v>
      </c>
      <c r="R92" s="201">
        <v>5397</v>
      </c>
      <c r="S92" s="201"/>
      <c r="U92" s="70" t="s">
        <v>167</v>
      </c>
      <c r="V92" s="70" t="s">
        <v>459</v>
      </c>
      <c r="W92" s="201">
        <f t="shared" si="6"/>
        <v>20.513482206276695</v>
      </c>
      <c r="X92" s="201">
        <f t="shared" si="7"/>
        <v>19.221334826891468</v>
      </c>
      <c r="Y92" s="201">
        <f t="shared" si="8"/>
        <v>18.519659682620336</v>
      </c>
      <c r="Z92" s="201">
        <f t="shared" si="9"/>
        <v>17.870803674052652</v>
      </c>
      <c r="AA92" s="201">
        <f t="shared" si="10"/>
        <v>10.80792041637884</v>
      </c>
      <c r="AB92" s="201">
        <f t="shared" si="11"/>
        <v>18.326377234322027</v>
      </c>
    </row>
    <row r="93" spans="1:28" x14ac:dyDescent="0.2">
      <c r="A93" s="70" t="s">
        <v>168</v>
      </c>
      <c r="B93" s="70" t="s">
        <v>460</v>
      </c>
      <c r="C93" s="77">
        <v>129.57984413234101</v>
      </c>
      <c r="D93" s="77">
        <v>120.031989007847</v>
      </c>
      <c r="E93" s="77">
        <v>117.44335971024999</v>
      </c>
      <c r="F93" s="77">
        <v>110.420049096559</v>
      </c>
      <c r="G93" s="77">
        <v>105.982716082878</v>
      </c>
      <c r="H93" s="77">
        <v>102.99688190133701</v>
      </c>
      <c r="I93" s="77">
        <v>96.361286442798303</v>
      </c>
      <c r="K93" s="204" t="s">
        <v>168</v>
      </c>
      <c r="L93" s="205" t="s">
        <v>833</v>
      </c>
      <c r="M93" s="201">
        <v>12457</v>
      </c>
      <c r="N93" s="201">
        <v>12886</v>
      </c>
      <c r="O93" s="201">
        <v>12661</v>
      </c>
      <c r="P93" s="201">
        <v>12570</v>
      </c>
      <c r="Q93" s="201">
        <v>11034</v>
      </c>
      <c r="R93" s="201">
        <v>13583</v>
      </c>
      <c r="S93" s="201"/>
      <c r="U93" s="70" t="s">
        <v>168</v>
      </c>
      <c r="V93" s="70" t="s">
        <v>460</v>
      </c>
      <c r="W93" s="201">
        <f t="shared" si="6"/>
        <v>10.402170998823232</v>
      </c>
      <c r="X93" s="201">
        <f t="shared" si="7"/>
        <v>9.3149145590444675</v>
      </c>
      <c r="Y93" s="201">
        <f t="shared" si="8"/>
        <v>9.2759939744293494</v>
      </c>
      <c r="Z93" s="201">
        <f t="shared" si="9"/>
        <v>8.7844112248654742</v>
      </c>
      <c r="AA93" s="201">
        <f t="shared" si="10"/>
        <v>9.6051038683050578</v>
      </c>
      <c r="AB93" s="201">
        <f t="shared" si="11"/>
        <v>7.5827786130705297</v>
      </c>
    </row>
    <row r="94" spans="1:28" x14ac:dyDescent="0.2">
      <c r="A94" s="70" t="s">
        <v>169</v>
      </c>
      <c r="B94" s="70" t="s">
        <v>461</v>
      </c>
      <c r="C94" s="77">
        <v>214.380299759975</v>
      </c>
      <c r="D94" s="77">
        <v>207.240082323015</v>
      </c>
      <c r="E94" s="77">
        <v>217.20437785794601</v>
      </c>
      <c r="F94" s="77">
        <v>202.12172793870999</v>
      </c>
      <c r="G94" s="77">
        <v>202.23494411630099</v>
      </c>
      <c r="H94" s="77">
        <v>199.409207692482</v>
      </c>
      <c r="I94" s="77">
        <v>190.39173503671</v>
      </c>
      <c r="K94" s="204" t="s">
        <v>169</v>
      </c>
      <c r="L94" s="205" t="s">
        <v>834</v>
      </c>
      <c r="M94" s="201">
        <v>9235</v>
      </c>
      <c r="N94" s="201">
        <v>9413</v>
      </c>
      <c r="O94" s="201">
        <v>9599</v>
      </c>
      <c r="P94" s="201">
        <v>10316</v>
      </c>
      <c r="Q94" s="201">
        <v>9956</v>
      </c>
      <c r="R94" s="201">
        <v>10461</v>
      </c>
      <c r="S94" s="201"/>
      <c r="U94" s="70" t="s">
        <v>169</v>
      </c>
      <c r="V94" s="70" t="s">
        <v>461</v>
      </c>
      <c r="W94" s="201">
        <f t="shared" si="6"/>
        <v>23.213892773142934</v>
      </c>
      <c r="X94" s="201">
        <f t="shared" si="7"/>
        <v>22.016369098376181</v>
      </c>
      <c r="Y94" s="201">
        <f t="shared" si="8"/>
        <v>22.627813090732992</v>
      </c>
      <c r="Z94" s="201">
        <f t="shared" si="9"/>
        <v>19.593032952569793</v>
      </c>
      <c r="AA94" s="201">
        <f t="shared" si="10"/>
        <v>20.312871044224689</v>
      </c>
      <c r="AB94" s="201">
        <f t="shared" si="11"/>
        <v>19.062155405074275</v>
      </c>
    </row>
    <row r="95" spans="1:28" x14ac:dyDescent="0.2">
      <c r="A95" s="70" t="s">
        <v>170</v>
      </c>
      <c r="B95" s="70" t="s">
        <v>462</v>
      </c>
      <c r="C95" s="77">
        <v>115.665258161967</v>
      </c>
      <c r="D95" s="77">
        <v>113.735178503874</v>
      </c>
      <c r="E95" s="77">
        <v>117.78443375140201</v>
      </c>
      <c r="F95" s="77">
        <v>117.768135102039</v>
      </c>
      <c r="G95" s="77">
        <v>112.427945563061</v>
      </c>
      <c r="H95" s="77">
        <v>108.856811618481</v>
      </c>
      <c r="I95" s="77">
        <v>103.754063187444</v>
      </c>
      <c r="K95" s="204" t="s">
        <v>170</v>
      </c>
      <c r="L95" s="205" t="s">
        <v>835</v>
      </c>
      <c r="M95" s="201">
        <v>4627</v>
      </c>
      <c r="N95" s="201">
        <v>4873</v>
      </c>
      <c r="O95" s="201">
        <v>5155</v>
      </c>
      <c r="P95" s="201">
        <v>5572</v>
      </c>
      <c r="Q95" s="201">
        <v>5624</v>
      </c>
      <c r="R95" s="201">
        <v>6047</v>
      </c>
      <c r="S95" s="201"/>
      <c r="U95" s="70" t="s">
        <v>170</v>
      </c>
      <c r="V95" s="70" t="s">
        <v>462</v>
      </c>
      <c r="W95" s="201">
        <f t="shared" si="6"/>
        <v>24.997894567098985</v>
      </c>
      <c r="X95" s="201">
        <f t="shared" si="7"/>
        <v>23.339868357043709</v>
      </c>
      <c r="Y95" s="201">
        <f t="shared" si="8"/>
        <v>22.848580747119691</v>
      </c>
      <c r="Z95" s="201">
        <f t="shared" si="9"/>
        <v>21.135702638556893</v>
      </c>
      <c r="AA95" s="201">
        <f t="shared" si="10"/>
        <v>19.990744232407717</v>
      </c>
      <c r="AB95" s="201">
        <f t="shared" si="11"/>
        <v>18.001787930954357</v>
      </c>
    </row>
    <row r="96" spans="1:28" x14ac:dyDescent="0.2">
      <c r="A96" s="70" t="s">
        <v>171</v>
      </c>
      <c r="B96" s="70" t="s">
        <v>463</v>
      </c>
      <c r="C96" s="77">
        <v>160.26232674405799</v>
      </c>
      <c r="D96" s="77">
        <v>158.783896566355</v>
      </c>
      <c r="E96" s="77">
        <v>158.83044146134799</v>
      </c>
      <c r="F96" s="77">
        <v>164.332672500786</v>
      </c>
      <c r="G96" s="77">
        <v>161.131130948681</v>
      </c>
      <c r="H96" s="77">
        <v>160.890841220635</v>
      </c>
      <c r="I96" s="77">
        <v>155.601935821984</v>
      </c>
      <c r="K96" s="204" t="s">
        <v>171</v>
      </c>
      <c r="L96" s="205" t="s">
        <v>836</v>
      </c>
      <c r="M96" s="201">
        <v>2657</v>
      </c>
      <c r="N96" s="201">
        <v>2730</v>
      </c>
      <c r="O96" s="201">
        <v>2850</v>
      </c>
      <c r="P96" s="201">
        <v>2936</v>
      </c>
      <c r="Q96" s="201">
        <v>3434</v>
      </c>
      <c r="R96" s="201">
        <v>3291</v>
      </c>
      <c r="S96" s="201"/>
      <c r="U96" s="70" t="s">
        <v>171</v>
      </c>
      <c r="V96" s="70" t="s">
        <v>463</v>
      </c>
      <c r="W96" s="201">
        <f t="shared" si="6"/>
        <v>60.317021732803163</v>
      </c>
      <c r="X96" s="201">
        <f t="shared" si="7"/>
        <v>58.162599474855305</v>
      </c>
      <c r="Y96" s="201">
        <f t="shared" si="8"/>
        <v>55.729979460122095</v>
      </c>
      <c r="Z96" s="201">
        <f t="shared" si="9"/>
        <v>55.971618699177789</v>
      </c>
      <c r="AA96" s="201">
        <f t="shared" si="10"/>
        <v>46.92228624015172</v>
      </c>
      <c r="AB96" s="201">
        <f t="shared" si="11"/>
        <v>48.888131637993006</v>
      </c>
    </row>
    <row r="97" spans="1:28" x14ac:dyDescent="0.2">
      <c r="A97" s="70" t="s">
        <v>172</v>
      </c>
      <c r="B97" s="70" t="s">
        <v>464</v>
      </c>
      <c r="C97" s="77">
        <v>2724.5483878006999</v>
      </c>
      <c r="D97" s="77">
        <v>2550.56879324789</v>
      </c>
      <c r="E97" s="77">
        <v>2527.1354298782999</v>
      </c>
      <c r="F97" s="77">
        <v>2791.1838199611202</v>
      </c>
      <c r="G97" s="77">
        <v>2637.56920414866</v>
      </c>
      <c r="H97" s="77">
        <v>2567.7074978236801</v>
      </c>
      <c r="I97" s="77">
        <v>2729.1632335664099</v>
      </c>
      <c r="K97" s="204" t="s">
        <v>172</v>
      </c>
      <c r="L97" s="205" t="s">
        <v>62</v>
      </c>
      <c r="M97" s="201">
        <v>16784</v>
      </c>
      <c r="N97" s="201">
        <v>17390</v>
      </c>
      <c r="O97" s="201">
        <v>17704</v>
      </c>
      <c r="P97" s="201">
        <v>18625</v>
      </c>
      <c r="Q97" s="201">
        <v>21507</v>
      </c>
      <c r="R97" s="201">
        <v>22932</v>
      </c>
      <c r="S97" s="201"/>
      <c r="U97" s="70" t="s">
        <v>172</v>
      </c>
      <c r="V97" s="70" t="s">
        <v>464</v>
      </c>
      <c r="W97" s="201">
        <f t="shared" si="6"/>
        <v>162.33009936848785</v>
      </c>
      <c r="X97" s="201">
        <f t="shared" si="7"/>
        <v>146.66870576468602</v>
      </c>
      <c r="Y97" s="201">
        <f t="shared" si="8"/>
        <v>142.74375451187868</v>
      </c>
      <c r="Z97" s="201">
        <f t="shared" si="9"/>
        <v>149.86221852140244</v>
      </c>
      <c r="AA97" s="201">
        <f t="shared" si="10"/>
        <v>122.63770884589482</v>
      </c>
      <c r="AB97" s="201">
        <f t="shared" si="11"/>
        <v>111.97049964345371</v>
      </c>
    </row>
    <row r="98" spans="1:28" x14ac:dyDescent="0.2">
      <c r="A98" s="70" t="s">
        <v>173</v>
      </c>
      <c r="B98" s="70" t="s">
        <v>465</v>
      </c>
      <c r="C98" s="77">
        <v>54.5488711715915</v>
      </c>
      <c r="D98" s="77">
        <v>52.857428165712399</v>
      </c>
      <c r="E98" s="77">
        <v>49.218099352837598</v>
      </c>
      <c r="F98" s="77">
        <v>49.879734269638199</v>
      </c>
      <c r="G98" s="77">
        <v>47.735127223601197</v>
      </c>
      <c r="H98" s="77">
        <v>46.683870618178297</v>
      </c>
      <c r="I98" s="77">
        <v>45.4152356871612</v>
      </c>
      <c r="K98" s="204" t="s">
        <v>173</v>
      </c>
      <c r="L98" s="205" t="s">
        <v>837</v>
      </c>
      <c r="M98" s="201">
        <v>3814</v>
      </c>
      <c r="N98" s="201">
        <v>3974</v>
      </c>
      <c r="O98" s="201">
        <v>4012</v>
      </c>
      <c r="P98" s="201">
        <v>4341</v>
      </c>
      <c r="Q98" s="201">
        <v>4955</v>
      </c>
      <c r="R98" s="201">
        <v>4533</v>
      </c>
      <c r="S98" s="201"/>
      <c r="U98" s="70" t="s">
        <v>173</v>
      </c>
      <c r="V98" s="70" t="s">
        <v>465</v>
      </c>
      <c r="W98" s="201">
        <f t="shared" si="6"/>
        <v>14.302273511167147</v>
      </c>
      <c r="X98" s="201">
        <f t="shared" si="7"/>
        <v>13.300812321517967</v>
      </c>
      <c r="Y98" s="201">
        <f t="shared" si="8"/>
        <v>12.267721673189831</v>
      </c>
      <c r="Z98" s="201">
        <f t="shared" si="9"/>
        <v>11.490378776696199</v>
      </c>
      <c r="AA98" s="201">
        <f t="shared" si="10"/>
        <v>9.6337290057721887</v>
      </c>
      <c r="AB98" s="201">
        <f t="shared" si="11"/>
        <v>10.298669891501941</v>
      </c>
    </row>
    <row r="99" spans="1:28" x14ac:dyDescent="0.2">
      <c r="A99" s="70" t="s">
        <v>174</v>
      </c>
      <c r="B99" s="70" t="s">
        <v>466</v>
      </c>
      <c r="C99" s="77">
        <v>225.59611511972099</v>
      </c>
      <c r="D99" s="77">
        <v>213.69320985699099</v>
      </c>
      <c r="E99" s="77">
        <v>212.37923272650499</v>
      </c>
      <c r="F99" s="77">
        <v>208.24126472393601</v>
      </c>
      <c r="G99" s="77">
        <v>200.573291754693</v>
      </c>
      <c r="H99" s="77">
        <v>203.45775565842899</v>
      </c>
      <c r="I99" s="77">
        <v>199.87153948022501</v>
      </c>
      <c r="K99" s="204" t="s">
        <v>174</v>
      </c>
      <c r="L99" s="205" t="s">
        <v>838</v>
      </c>
      <c r="M99" s="201">
        <v>21405</v>
      </c>
      <c r="N99" s="201">
        <v>22914</v>
      </c>
      <c r="O99" s="201">
        <v>23645</v>
      </c>
      <c r="P99" s="201">
        <v>25192</v>
      </c>
      <c r="Q99" s="201">
        <v>25263</v>
      </c>
      <c r="R99" s="201">
        <v>25535</v>
      </c>
      <c r="S99" s="201"/>
      <c r="U99" s="70" t="s">
        <v>174</v>
      </c>
      <c r="V99" s="70" t="s">
        <v>466</v>
      </c>
      <c r="W99" s="201">
        <f t="shared" si="6"/>
        <v>10.539412058851717</v>
      </c>
      <c r="X99" s="201">
        <f t="shared" si="7"/>
        <v>9.3258798052278511</v>
      </c>
      <c r="Y99" s="201">
        <f t="shared" si="8"/>
        <v>8.9819933485517023</v>
      </c>
      <c r="Z99" s="201">
        <f t="shared" si="9"/>
        <v>8.2661664307691343</v>
      </c>
      <c r="AA99" s="201">
        <f t="shared" si="10"/>
        <v>7.9394090865967222</v>
      </c>
      <c r="AB99" s="201">
        <f t="shared" si="11"/>
        <v>7.9677993208705304</v>
      </c>
    </row>
    <row r="100" spans="1:28" x14ac:dyDescent="0.2">
      <c r="A100" s="70" t="s">
        <v>175</v>
      </c>
      <c r="B100" s="70" t="s">
        <v>467</v>
      </c>
      <c r="C100" s="77">
        <v>149.464687163669</v>
      </c>
      <c r="D100" s="77">
        <v>143.28290750923699</v>
      </c>
      <c r="E100" s="77">
        <v>138.88545957526799</v>
      </c>
      <c r="F100" s="77">
        <v>145.929597790402</v>
      </c>
      <c r="G100" s="77">
        <v>142.21698971564899</v>
      </c>
      <c r="H100" s="77">
        <v>142.19599337388701</v>
      </c>
      <c r="I100" s="77">
        <v>135.81516629893201</v>
      </c>
      <c r="K100" s="204" t="s">
        <v>175</v>
      </c>
      <c r="L100" s="205" t="s">
        <v>839</v>
      </c>
      <c r="M100" s="201">
        <v>7588</v>
      </c>
      <c r="N100" s="201">
        <v>7941</v>
      </c>
      <c r="O100" s="201">
        <v>8232</v>
      </c>
      <c r="P100" s="201">
        <v>7663</v>
      </c>
      <c r="Q100" s="201">
        <v>8198</v>
      </c>
      <c r="R100" s="201">
        <v>8184</v>
      </c>
      <c r="S100" s="201"/>
      <c r="U100" s="70" t="s">
        <v>175</v>
      </c>
      <c r="V100" s="70" t="s">
        <v>467</v>
      </c>
      <c r="W100" s="201">
        <f t="shared" si="6"/>
        <v>19.697507533430286</v>
      </c>
      <c r="X100" s="201">
        <f t="shared" si="7"/>
        <v>18.0434337626542</v>
      </c>
      <c r="Y100" s="201">
        <f t="shared" si="8"/>
        <v>16.871411513030608</v>
      </c>
      <c r="Z100" s="201">
        <f t="shared" si="9"/>
        <v>19.043403078481276</v>
      </c>
      <c r="AA100" s="201">
        <f t="shared" si="10"/>
        <v>17.347766493736152</v>
      </c>
      <c r="AB100" s="201">
        <f t="shared" si="11"/>
        <v>17.37487700071933</v>
      </c>
    </row>
    <row r="101" spans="1:28" x14ac:dyDescent="0.2">
      <c r="A101" s="70" t="s">
        <v>176</v>
      </c>
      <c r="B101" s="70" t="s">
        <v>468</v>
      </c>
      <c r="C101" s="77">
        <v>208.379518622143</v>
      </c>
      <c r="D101" s="77">
        <v>173.76491790670801</v>
      </c>
      <c r="E101" s="77">
        <v>142.14111185793101</v>
      </c>
      <c r="F101" s="77">
        <v>141.51000796436901</v>
      </c>
      <c r="G101" s="77">
        <v>139.18013991204799</v>
      </c>
      <c r="H101" s="77">
        <v>129.342345616378</v>
      </c>
      <c r="I101" s="77">
        <v>155.65372662849401</v>
      </c>
      <c r="K101" s="204" t="s">
        <v>176</v>
      </c>
      <c r="L101" s="205" t="s">
        <v>840</v>
      </c>
      <c r="M101" s="201">
        <v>8626</v>
      </c>
      <c r="N101" s="201">
        <v>9138</v>
      </c>
      <c r="O101" s="201">
        <v>9685</v>
      </c>
      <c r="P101" s="201">
        <v>10597</v>
      </c>
      <c r="Q101" s="201">
        <v>10505</v>
      </c>
      <c r="R101" s="201">
        <v>11592</v>
      </c>
      <c r="S101" s="201"/>
      <c r="U101" s="70" t="s">
        <v>176</v>
      </c>
      <c r="V101" s="70" t="s">
        <v>468</v>
      </c>
      <c r="W101" s="201">
        <f t="shared" si="6"/>
        <v>24.157143359858914</v>
      </c>
      <c r="X101" s="201">
        <f t="shared" si="7"/>
        <v>19.015639954772158</v>
      </c>
      <c r="Y101" s="201">
        <f t="shared" si="8"/>
        <v>14.676418364267528</v>
      </c>
      <c r="Z101" s="201">
        <f t="shared" si="9"/>
        <v>13.353780123088516</v>
      </c>
      <c r="AA101" s="201">
        <f t="shared" si="10"/>
        <v>13.248942400004569</v>
      </c>
      <c r="AB101" s="201">
        <f t="shared" si="11"/>
        <v>11.157897309901482</v>
      </c>
    </row>
    <row r="102" spans="1:28" x14ac:dyDescent="0.2">
      <c r="A102" s="70" t="s">
        <v>177</v>
      </c>
      <c r="B102" s="70" t="s">
        <v>469</v>
      </c>
      <c r="C102" s="77">
        <v>85.774953814930697</v>
      </c>
      <c r="D102" s="77">
        <v>88.168616245756795</v>
      </c>
      <c r="E102" s="77">
        <v>90.306446106915402</v>
      </c>
      <c r="F102" s="77">
        <v>91.281131615163403</v>
      </c>
      <c r="G102" s="77">
        <v>88.627840029039504</v>
      </c>
      <c r="H102" s="77">
        <v>73.172608662061407</v>
      </c>
      <c r="I102" s="77">
        <v>70.515217115192797</v>
      </c>
      <c r="K102" s="204" t="s">
        <v>177</v>
      </c>
      <c r="L102" s="205" t="s">
        <v>841</v>
      </c>
      <c r="M102" s="201">
        <v>4040</v>
      </c>
      <c r="N102" s="201">
        <v>4092</v>
      </c>
      <c r="O102" s="201">
        <v>4171</v>
      </c>
      <c r="P102" s="201">
        <v>4517</v>
      </c>
      <c r="Q102" s="201">
        <v>4815</v>
      </c>
      <c r="R102" s="201">
        <v>4871</v>
      </c>
      <c r="S102" s="201"/>
      <c r="U102" s="70" t="s">
        <v>177</v>
      </c>
      <c r="V102" s="70" t="s">
        <v>469</v>
      </c>
      <c r="W102" s="201">
        <f t="shared" si="6"/>
        <v>21.231424211616506</v>
      </c>
      <c r="X102" s="201">
        <f t="shared" si="7"/>
        <v>21.546582660253371</v>
      </c>
      <c r="Y102" s="201">
        <f t="shared" si="8"/>
        <v>21.651029994465453</v>
      </c>
      <c r="Z102" s="201">
        <f t="shared" si="9"/>
        <v>20.208353246660042</v>
      </c>
      <c r="AA102" s="201">
        <f t="shared" si="10"/>
        <v>18.406612674774561</v>
      </c>
      <c r="AB102" s="201">
        <f t="shared" si="11"/>
        <v>15.022091698226525</v>
      </c>
    </row>
    <row r="103" spans="1:28" x14ac:dyDescent="0.2">
      <c r="A103" s="70" t="s">
        <v>178</v>
      </c>
      <c r="B103" s="70" t="s">
        <v>470</v>
      </c>
      <c r="C103" s="77">
        <v>91.646484783096597</v>
      </c>
      <c r="D103" s="77">
        <v>90.883325491064298</v>
      </c>
      <c r="E103" s="77">
        <v>91.740241436752498</v>
      </c>
      <c r="F103" s="77">
        <v>89.005668535152793</v>
      </c>
      <c r="G103" s="77">
        <v>88.596953176083204</v>
      </c>
      <c r="H103" s="77">
        <v>88.924659187022797</v>
      </c>
      <c r="I103" s="77">
        <v>85.816921360571499</v>
      </c>
      <c r="K103" s="204" t="s">
        <v>178</v>
      </c>
      <c r="L103" s="205" t="s">
        <v>842</v>
      </c>
      <c r="M103" s="201">
        <v>2222</v>
      </c>
      <c r="N103" s="201">
        <v>2198</v>
      </c>
      <c r="O103" s="201">
        <v>2314</v>
      </c>
      <c r="P103" s="201">
        <v>2420</v>
      </c>
      <c r="Q103" s="201">
        <v>2894</v>
      </c>
      <c r="R103" s="201">
        <v>3187</v>
      </c>
      <c r="S103" s="201"/>
      <c r="U103" s="70" t="s">
        <v>178</v>
      </c>
      <c r="V103" s="70" t="s">
        <v>470</v>
      </c>
      <c r="W103" s="201">
        <f t="shared" si="6"/>
        <v>41.245042656659137</v>
      </c>
      <c r="X103" s="201">
        <f t="shared" si="7"/>
        <v>41.348191761175748</v>
      </c>
      <c r="Y103" s="201">
        <f t="shared" si="8"/>
        <v>39.645739601016643</v>
      </c>
      <c r="Z103" s="201">
        <f t="shared" si="9"/>
        <v>36.779201874030079</v>
      </c>
      <c r="AA103" s="201">
        <f t="shared" si="10"/>
        <v>30.614012845916793</v>
      </c>
      <c r="AB103" s="201">
        <f t="shared" si="11"/>
        <v>27.902309126772138</v>
      </c>
    </row>
    <row r="104" spans="1:28" x14ac:dyDescent="0.2">
      <c r="A104" s="70" t="s">
        <v>179</v>
      </c>
      <c r="B104" s="70" t="s">
        <v>471</v>
      </c>
      <c r="C104" s="77">
        <v>70.416983765787705</v>
      </c>
      <c r="D104" s="77">
        <v>69.886656155012901</v>
      </c>
      <c r="E104" s="77">
        <v>69.369826031992702</v>
      </c>
      <c r="F104" s="77">
        <v>65.072272952400297</v>
      </c>
      <c r="G104" s="77">
        <v>64.289136220215596</v>
      </c>
      <c r="H104" s="77">
        <v>64.273682645822007</v>
      </c>
      <c r="I104" s="77">
        <v>60.450405532898898</v>
      </c>
      <c r="K104" s="204" t="s">
        <v>179</v>
      </c>
      <c r="L104" s="205" t="s">
        <v>843</v>
      </c>
      <c r="M104" s="201">
        <v>4417</v>
      </c>
      <c r="N104" s="201">
        <v>4317</v>
      </c>
      <c r="O104" s="201">
        <v>4563</v>
      </c>
      <c r="P104" s="201">
        <v>4777</v>
      </c>
      <c r="Q104" s="201">
        <v>5196</v>
      </c>
      <c r="R104" s="201">
        <v>5422</v>
      </c>
      <c r="S104" s="201"/>
      <c r="U104" s="70" t="s">
        <v>179</v>
      </c>
      <c r="V104" s="70" t="s">
        <v>471</v>
      </c>
      <c r="W104" s="201">
        <f t="shared" si="6"/>
        <v>15.94226483264381</v>
      </c>
      <c r="X104" s="201">
        <f t="shared" si="7"/>
        <v>16.188708861480865</v>
      </c>
      <c r="Y104" s="201">
        <f t="shared" si="8"/>
        <v>15.202679384613786</v>
      </c>
      <c r="Z104" s="201">
        <f t="shared" si="9"/>
        <v>13.621995593971175</v>
      </c>
      <c r="AA104" s="201">
        <f t="shared" si="10"/>
        <v>12.372812975407157</v>
      </c>
      <c r="AB104" s="201">
        <f t="shared" si="11"/>
        <v>11.854238776433421</v>
      </c>
    </row>
    <row r="105" spans="1:28" x14ac:dyDescent="0.2">
      <c r="A105" s="70" t="s">
        <v>180</v>
      </c>
      <c r="B105" s="70" t="s">
        <v>472</v>
      </c>
      <c r="C105" s="77">
        <v>70.922831966001397</v>
      </c>
      <c r="D105" s="77">
        <v>68.665923946342801</v>
      </c>
      <c r="E105" s="77">
        <v>87.275252950051396</v>
      </c>
      <c r="F105" s="77">
        <v>73.009615309076096</v>
      </c>
      <c r="G105" s="77">
        <v>63.199751050627299</v>
      </c>
      <c r="H105" s="77">
        <v>59.924740503255101</v>
      </c>
      <c r="I105" s="77">
        <v>59.336527332517697</v>
      </c>
      <c r="K105" s="204" t="s">
        <v>180</v>
      </c>
      <c r="L105" s="205" t="s">
        <v>844</v>
      </c>
      <c r="M105" s="201">
        <v>6262</v>
      </c>
      <c r="N105" s="201">
        <v>6502</v>
      </c>
      <c r="O105" s="201">
        <v>6838</v>
      </c>
      <c r="P105" s="201">
        <v>6972</v>
      </c>
      <c r="Q105" s="201">
        <v>7150</v>
      </c>
      <c r="R105" s="201">
        <v>7494</v>
      </c>
      <c r="S105" s="201"/>
      <c r="U105" s="70" t="s">
        <v>180</v>
      </c>
      <c r="V105" s="70" t="s">
        <v>472</v>
      </c>
      <c r="W105" s="201">
        <f t="shared" si="6"/>
        <v>11.325907372405204</v>
      </c>
      <c r="X105" s="201">
        <f t="shared" si="7"/>
        <v>10.560738841332327</v>
      </c>
      <c r="Y105" s="201">
        <f t="shared" si="8"/>
        <v>12.763271855813306</v>
      </c>
      <c r="Z105" s="201">
        <f t="shared" si="9"/>
        <v>10.47183237364832</v>
      </c>
      <c r="AA105" s="201">
        <f t="shared" si="10"/>
        <v>8.8391260210667539</v>
      </c>
      <c r="AB105" s="201">
        <f t="shared" si="11"/>
        <v>7.9963624904263551</v>
      </c>
    </row>
    <row r="106" spans="1:28" x14ac:dyDescent="0.2">
      <c r="A106" s="70" t="s">
        <v>181</v>
      </c>
      <c r="B106" s="70" t="s">
        <v>473</v>
      </c>
      <c r="C106" s="77">
        <v>88.365850268564003</v>
      </c>
      <c r="D106" s="77">
        <v>86.346955996563807</v>
      </c>
      <c r="E106" s="77">
        <v>85.369360621558698</v>
      </c>
      <c r="F106" s="77">
        <v>82.749368800551807</v>
      </c>
      <c r="G106" s="77">
        <v>81.418568206151207</v>
      </c>
      <c r="H106" s="77">
        <v>80.192389486059298</v>
      </c>
      <c r="I106" s="77">
        <v>76.486296997663601</v>
      </c>
      <c r="K106" s="204" t="s">
        <v>181</v>
      </c>
      <c r="L106" s="205" t="s">
        <v>845</v>
      </c>
      <c r="M106" s="201">
        <v>6558</v>
      </c>
      <c r="N106" s="201">
        <v>6606</v>
      </c>
      <c r="O106" s="201">
        <v>6835</v>
      </c>
      <c r="P106" s="201">
        <v>6969</v>
      </c>
      <c r="Q106" s="201">
        <v>7443</v>
      </c>
      <c r="R106" s="201">
        <v>7963</v>
      </c>
      <c r="S106" s="201"/>
      <c r="U106" s="70" t="s">
        <v>181</v>
      </c>
      <c r="V106" s="70" t="s">
        <v>473</v>
      </c>
      <c r="W106" s="201">
        <f t="shared" si="6"/>
        <v>13.474512087307716</v>
      </c>
      <c r="X106" s="201">
        <f t="shared" si="7"/>
        <v>13.070989403052346</v>
      </c>
      <c r="Y106" s="201">
        <f t="shared" si="8"/>
        <v>12.490030815151234</v>
      </c>
      <c r="Z106" s="201">
        <f t="shared" si="9"/>
        <v>11.873922915849018</v>
      </c>
      <c r="AA106" s="201">
        <f t="shared" si="10"/>
        <v>10.938945076736692</v>
      </c>
      <c r="AB106" s="201">
        <f t="shared" si="11"/>
        <v>10.070625327898945</v>
      </c>
    </row>
    <row r="107" spans="1:28" x14ac:dyDescent="0.2">
      <c r="A107" s="70" t="s">
        <v>182</v>
      </c>
      <c r="B107" s="70" t="s">
        <v>474</v>
      </c>
      <c r="C107" s="77">
        <v>78.337637212765301</v>
      </c>
      <c r="D107" s="77">
        <v>74.749247507620396</v>
      </c>
      <c r="E107" s="77">
        <v>72.136737028598404</v>
      </c>
      <c r="F107" s="77">
        <v>70.620887682648501</v>
      </c>
      <c r="G107" s="77">
        <v>73.936254948871394</v>
      </c>
      <c r="H107" s="77">
        <v>68.827897812397495</v>
      </c>
      <c r="I107" s="77">
        <v>64.013784373286896</v>
      </c>
      <c r="K107" s="204" t="s">
        <v>182</v>
      </c>
      <c r="L107" s="205" t="s">
        <v>846</v>
      </c>
      <c r="M107" s="201">
        <v>2818</v>
      </c>
      <c r="N107" s="201">
        <v>2769</v>
      </c>
      <c r="O107" s="201">
        <v>2886</v>
      </c>
      <c r="P107" s="201">
        <v>3027</v>
      </c>
      <c r="Q107" s="201">
        <v>3241</v>
      </c>
      <c r="R107" s="201">
        <v>3516</v>
      </c>
      <c r="S107" s="201"/>
      <c r="U107" s="70" t="s">
        <v>182</v>
      </c>
      <c r="V107" s="70" t="s">
        <v>474</v>
      </c>
      <c r="W107" s="201">
        <f t="shared" si="6"/>
        <v>27.799019592890456</v>
      </c>
      <c r="X107" s="201">
        <f t="shared" si="7"/>
        <v>26.995033408313613</v>
      </c>
      <c r="Y107" s="201">
        <f t="shared" si="8"/>
        <v>24.995404375813724</v>
      </c>
      <c r="Z107" s="201">
        <f t="shared" si="9"/>
        <v>23.330322987330199</v>
      </c>
      <c r="AA107" s="201">
        <f t="shared" si="10"/>
        <v>22.812790789531441</v>
      </c>
      <c r="AB107" s="201">
        <f t="shared" si="11"/>
        <v>19.575625088850256</v>
      </c>
    </row>
    <row r="108" spans="1:28" x14ac:dyDescent="0.2">
      <c r="A108" s="70" t="s">
        <v>183</v>
      </c>
      <c r="B108" s="70" t="s">
        <v>475</v>
      </c>
      <c r="C108" s="77">
        <v>49.000811058464798</v>
      </c>
      <c r="D108" s="77">
        <v>46.566680375026799</v>
      </c>
      <c r="E108" s="77">
        <v>45.4256249999045</v>
      </c>
      <c r="F108" s="77">
        <v>43.8025943819285</v>
      </c>
      <c r="G108" s="77">
        <v>42.195217955062198</v>
      </c>
      <c r="H108" s="77">
        <v>44.191709387429398</v>
      </c>
      <c r="I108" s="77">
        <v>41.038476823766302</v>
      </c>
      <c r="K108" s="204" t="s">
        <v>183</v>
      </c>
      <c r="L108" s="205" t="s">
        <v>847</v>
      </c>
      <c r="M108" s="201">
        <v>2231</v>
      </c>
      <c r="N108" s="201">
        <v>2269</v>
      </c>
      <c r="O108" s="201">
        <v>2305</v>
      </c>
      <c r="P108" s="201">
        <v>2464</v>
      </c>
      <c r="Q108" s="201">
        <v>2659</v>
      </c>
      <c r="R108" s="201">
        <v>2911</v>
      </c>
      <c r="S108" s="201"/>
      <c r="U108" s="70" t="s">
        <v>183</v>
      </c>
      <c r="V108" s="70" t="s">
        <v>475</v>
      </c>
      <c r="W108" s="201">
        <f t="shared" si="6"/>
        <v>21.96360872185782</v>
      </c>
      <c r="X108" s="201">
        <f t="shared" si="7"/>
        <v>20.522997080223359</v>
      </c>
      <c r="Y108" s="201">
        <f t="shared" si="8"/>
        <v>19.707429501043169</v>
      </c>
      <c r="Z108" s="201">
        <f t="shared" si="9"/>
        <v>17.777026940717736</v>
      </c>
      <c r="AA108" s="201">
        <f t="shared" si="10"/>
        <v>15.868829618300939</v>
      </c>
      <c r="AB108" s="201">
        <f t="shared" si="11"/>
        <v>15.18093761162123</v>
      </c>
    </row>
    <row r="109" spans="1:28" x14ac:dyDescent="0.2">
      <c r="A109" s="70" t="s">
        <v>184</v>
      </c>
      <c r="B109" s="70" t="s">
        <v>476</v>
      </c>
      <c r="C109" s="77">
        <v>122.408760688545</v>
      </c>
      <c r="D109" s="77">
        <v>106.393984483903</v>
      </c>
      <c r="E109" s="77">
        <v>98.993794005949198</v>
      </c>
      <c r="F109" s="77">
        <v>91.115635313581805</v>
      </c>
      <c r="G109" s="77">
        <v>95.585637511762201</v>
      </c>
      <c r="H109" s="77">
        <v>81.843292835055706</v>
      </c>
      <c r="I109" s="77">
        <v>80.909101749809494</v>
      </c>
      <c r="K109" s="204" t="s">
        <v>184</v>
      </c>
      <c r="L109" s="205" t="s">
        <v>848</v>
      </c>
      <c r="M109" s="201">
        <v>3952</v>
      </c>
      <c r="N109" s="201">
        <v>3886</v>
      </c>
      <c r="O109" s="201">
        <v>3576</v>
      </c>
      <c r="P109" s="201">
        <v>3824</v>
      </c>
      <c r="Q109" s="201">
        <v>3665</v>
      </c>
      <c r="R109" s="201">
        <v>3636</v>
      </c>
      <c r="S109" s="201"/>
      <c r="U109" s="70" t="s">
        <v>184</v>
      </c>
      <c r="V109" s="70" t="s">
        <v>476</v>
      </c>
      <c r="W109" s="201">
        <f t="shared" si="6"/>
        <v>30.9738766924456</v>
      </c>
      <c r="X109" s="201">
        <f t="shared" si="7"/>
        <v>27.378791683968863</v>
      </c>
      <c r="Y109" s="201">
        <f t="shared" si="8"/>
        <v>27.682828301439933</v>
      </c>
      <c r="Z109" s="201">
        <f t="shared" si="9"/>
        <v>23.827310489953401</v>
      </c>
      <c r="AA109" s="201">
        <f t="shared" si="10"/>
        <v>26.080665078243435</v>
      </c>
      <c r="AB109" s="201">
        <f t="shared" si="11"/>
        <v>22.509156445284848</v>
      </c>
    </row>
    <row r="110" spans="1:28" x14ac:dyDescent="0.2">
      <c r="A110" s="70" t="s">
        <v>185</v>
      </c>
      <c r="B110" s="70" t="s">
        <v>477</v>
      </c>
      <c r="C110" s="77">
        <v>84.531354841336395</v>
      </c>
      <c r="D110" s="77">
        <v>82.939570278249803</v>
      </c>
      <c r="E110" s="77">
        <v>81.963385055711299</v>
      </c>
      <c r="F110" s="77">
        <v>80.986413533258897</v>
      </c>
      <c r="G110" s="77">
        <v>77.499642926378598</v>
      </c>
      <c r="H110" s="77">
        <v>76.024199513910602</v>
      </c>
      <c r="I110" s="77">
        <v>72.393882715555193</v>
      </c>
      <c r="K110" s="204" t="s">
        <v>185</v>
      </c>
      <c r="L110" s="205" t="s">
        <v>849</v>
      </c>
      <c r="M110" s="201">
        <v>4452</v>
      </c>
      <c r="N110" s="201">
        <v>4745</v>
      </c>
      <c r="O110" s="201">
        <v>5027</v>
      </c>
      <c r="P110" s="201">
        <v>5142</v>
      </c>
      <c r="Q110" s="201">
        <v>5651</v>
      </c>
      <c r="R110" s="201">
        <v>5885</v>
      </c>
      <c r="S110" s="201"/>
      <c r="U110" s="70" t="s">
        <v>185</v>
      </c>
      <c r="V110" s="70" t="s">
        <v>477</v>
      </c>
      <c r="W110" s="201">
        <f t="shared" si="6"/>
        <v>18.987276469302873</v>
      </c>
      <c r="X110" s="201">
        <f t="shared" si="7"/>
        <v>17.479361491728092</v>
      </c>
      <c r="Y110" s="201">
        <f t="shared" si="8"/>
        <v>16.304631998351166</v>
      </c>
      <c r="Z110" s="201">
        <f t="shared" si="9"/>
        <v>15.749983184219932</v>
      </c>
      <c r="AA110" s="201">
        <f t="shared" si="10"/>
        <v>13.714323646501256</v>
      </c>
      <c r="AB110" s="201">
        <f t="shared" si="11"/>
        <v>12.918300682057875</v>
      </c>
    </row>
    <row r="111" spans="1:28" x14ac:dyDescent="0.2">
      <c r="A111" s="70" t="s">
        <v>186</v>
      </c>
      <c r="B111" s="70" t="s">
        <v>478</v>
      </c>
      <c r="C111" s="77">
        <v>55.573656346797797</v>
      </c>
      <c r="D111" s="77">
        <v>53.761271734471798</v>
      </c>
      <c r="E111" s="77">
        <v>53.430517428586903</v>
      </c>
      <c r="F111" s="77">
        <v>55.981775765814703</v>
      </c>
      <c r="G111" s="77">
        <v>53.880878088586201</v>
      </c>
      <c r="H111" s="77">
        <v>53.467647998735998</v>
      </c>
      <c r="I111" s="77">
        <v>51.433816406694</v>
      </c>
      <c r="K111" s="204" t="s">
        <v>186</v>
      </c>
      <c r="L111" s="205" t="s">
        <v>850</v>
      </c>
      <c r="M111" s="201">
        <v>4115</v>
      </c>
      <c r="N111" s="201">
        <v>4295</v>
      </c>
      <c r="O111" s="201">
        <v>4503</v>
      </c>
      <c r="P111" s="201">
        <v>4752</v>
      </c>
      <c r="Q111" s="201">
        <v>5302</v>
      </c>
      <c r="R111" s="201">
        <v>5595</v>
      </c>
      <c r="S111" s="201"/>
      <c r="U111" s="70" t="s">
        <v>186</v>
      </c>
      <c r="V111" s="70" t="s">
        <v>478</v>
      </c>
      <c r="W111" s="201">
        <f t="shared" si="6"/>
        <v>13.505141275041993</v>
      </c>
      <c r="X111" s="201">
        <f t="shared" si="7"/>
        <v>12.517176189632549</v>
      </c>
      <c r="Y111" s="201">
        <f t="shared" si="8"/>
        <v>11.86553795882454</v>
      </c>
      <c r="Z111" s="201">
        <f t="shared" si="9"/>
        <v>11.78067671839535</v>
      </c>
      <c r="AA111" s="201">
        <f t="shared" si="10"/>
        <v>10.162368556881592</v>
      </c>
      <c r="AB111" s="201">
        <f t="shared" si="11"/>
        <v>9.5563267200600528</v>
      </c>
    </row>
    <row r="112" spans="1:28" x14ac:dyDescent="0.2">
      <c r="A112" s="70" t="s">
        <v>187</v>
      </c>
      <c r="B112" s="70" t="s">
        <v>479</v>
      </c>
      <c r="C112" s="77">
        <v>82.335690852535507</v>
      </c>
      <c r="D112" s="77">
        <v>127.96247602296199</v>
      </c>
      <c r="E112" s="77">
        <v>129.56795433604799</v>
      </c>
      <c r="F112" s="77">
        <v>144.415249584235</v>
      </c>
      <c r="G112" s="77">
        <v>132.591296393074</v>
      </c>
      <c r="H112" s="77">
        <v>78.151734362621895</v>
      </c>
      <c r="I112" s="77">
        <v>76.496833600237295</v>
      </c>
      <c r="K112" s="204" t="s">
        <v>187</v>
      </c>
      <c r="L112" s="205" t="s">
        <v>851</v>
      </c>
      <c r="M112" s="201">
        <v>5649</v>
      </c>
      <c r="N112" s="201">
        <v>5408</v>
      </c>
      <c r="O112" s="201">
        <v>5186</v>
      </c>
      <c r="P112" s="201">
        <v>5988</v>
      </c>
      <c r="Q112" s="201">
        <v>5832</v>
      </c>
      <c r="R112" s="201">
        <v>6369</v>
      </c>
      <c r="S112" s="201"/>
      <c r="U112" s="70" t="s">
        <v>187</v>
      </c>
      <c r="V112" s="70" t="s">
        <v>479</v>
      </c>
      <c r="W112" s="201">
        <f t="shared" si="6"/>
        <v>14.575268339977962</v>
      </c>
      <c r="X112" s="201">
        <f t="shared" si="7"/>
        <v>23.661700448032914</v>
      </c>
      <c r="Y112" s="201">
        <f t="shared" si="8"/>
        <v>24.984179393761664</v>
      </c>
      <c r="Z112" s="201">
        <f t="shared" si="9"/>
        <v>24.117443150339845</v>
      </c>
      <c r="AA112" s="201">
        <f t="shared" si="10"/>
        <v>22.735133126384433</v>
      </c>
      <c r="AB112" s="201">
        <f t="shared" si="11"/>
        <v>12.270644428108321</v>
      </c>
    </row>
    <row r="113" spans="1:28" x14ac:dyDescent="0.2">
      <c r="A113" s="70" t="s">
        <v>188</v>
      </c>
      <c r="B113" s="70" t="s">
        <v>480</v>
      </c>
      <c r="C113" s="77">
        <v>91.989215874455795</v>
      </c>
      <c r="D113" s="77">
        <v>90.176587706215003</v>
      </c>
      <c r="E113" s="77">
        <v>89.549623430132002</v>
      </c>
      <c r="F113" s="77">
        <v>75.674685508344595</v>
      </c>
      <c r="G113" s="77">
        <v>73.434574450705696</v>
      </c>
      <c r="H113" s="77">
        <v>75.036711921291797</v>
      </c>
      <c r="I113" s="77">
        <v>70.982558667606497</v>
      </c>
      <c r="K113" s="204" t="s">
        <v>188</v>
      </c>
      <c r="L113" s="205" t="s">
        <v>852</v>
      </c>
      <c r="M113" s="201">
        <v>2603</v>
      </c>
      <c r="N113" s="201">
        <v>2657</v>
      </c>
      <c r="O113" s="201">
        <v>2701</v>
      </c>
      <c r="P113" s="201">
        <v>2822</v>
      </c>
      <c r="Q113" s="201">
        <v>3000</v>
      </c>
      <c r="R113" s="201">
        <v>3026</v>
      </c>
      <c r="S113" s="201"/>
      <c r="U113" s="70" t="s">
        <v>188</v>
      </c>
      <c r="V113" s="70" t="s">
        <v>480</v>
      </c>
      <c r="W113" s="201">
        <f t="shared" si="6"/>
        <v>35.339691077393695</v>
      </c>
      <c r="X113" s="201">
        <f t="shared" si="7"/>
        <v>33.939250171703044</v>
      </c>
      <c r="Y113" s="201">
        <f t="shared" si="8"/>
        <v>33.15424784529138</v>
      </c>
      <c r="Z113" s="201">
        <f t="shared" si="9"/>
        <v>26.815976438109356</v>
      </c>
      <c r="AA113" s="201">
        <f t="shared" si="10"/>
        <v>24.478191483568565</v>
      </c>
      <c r="AB113" s="201">
        <f t="shared" si="11"/>
        <v>24.797327138563055</v>
      </c>
    </row>
    <row r="114" spans="1:28" x14ac:dyDescent="0.2">
      <c r="A114" s="70" t="s">
        <v>189</v>
      </c>
      <c r="B114" s="70" t="s">
        <v>481</v>
      </c>
      <c r="C114" s="77">
        <v>152.30051624895401</v>
      </c>
      <c r="D114" s="77">
        <v>153.02274987787899</v>
      </c>
      <c r="E114" s="77">
        <v>152.019570508507</v>
      </c>
      <c r="F114" s="77">
        <v>153.17748251551799</v>
      </c>
      <c r="G114" s="77">
        <v>153.38043329009301</v>
      </c>
      <c r="H114" s="77">
        <v>153.17430903428701</v>
      </c>
      <c r="I114" s="77">
        <v>148.68889518514601</v>
      </c>
      <c r="K114" s="204" t="s">
        <v>189</v>
      </c>
      <c r="L114" s="205" t="s">
        <v>853</v>
      </c>
      <c r="M114" s="201">
        <v>3367</v>
      </c>
      <c r="N114" s="201">
        <v>3359</v>
      </c>
      <c r="O114" s="201">
        <v>3488</v>
      </c>
      <c r="P114" s="201">
        <v>3673</v>
      </c>
      <c r="Q114" s="201">
        <v>4284</v>
      </c>
      <c r="R114" s="201">
        <v>4759</v>
      </c>
      <c r="S114" s="201"/>
      <c r="U114" s="70" t="s">
        <v>189</v>
      </c>
      <c r="V114" s="70" t="s">
        <v>481</v>
      </c>
      <c r="W114" s="201">
        <f t="shared" si="6"/>
        <v>45.233298559237902</v>
      </c>
      <c r="X114" s="201">
        <f t="shared" si="7"/>
        <v>45.556043428960699</v>
      </c>
      <c r="Y114" s="201">
        <f t="shared" si="8"/>
        <v>43.583592462301318</v>
      </c>
      <c r="Z114" s="201">
        <f t="shared" si="9"/>
        <v>41.703643483669481</v>
      </c>
      <c r="AA114" s="201">
        <f t="shared" si="10"/>
        <v>35.803089003289685</v>
      </c>
      <c r="AB114" s="201">
        <f t="shared" si="11"/>
        <v>32.186238502686912</v>
      </c>
    </row>
    <row r="115" spans="1:28" x14ac:dyDescent="0.2">
      <c r="A115" s="70" t="s">
        <v>190</v>
      </c>
      <c r="B115" s="70" t="s">
        <v>482</v>
      </c>
      <c r="C115" s="77">
        <v>117.834250984753</v>
      </c>
      <c r="D115" s="77">
        <v>116.35915961156201</v>
      </c>
      <c r="E115" s="77">
        <v>115.870083744474</v>
      </c>
      <c r="F115" s="77">
        <v>111.081226927808</v>
      </c>
      <c r="G115" s="77">
        <v>110.221242924156</v>
      </c>
      <c r="H115" s="77">
        <v>111.005415619575</v>
      </c>
      <c r="I115" s="77">
        <v>105.726744223195</v>
      </c>
      <c r="K115" s="204" t="s">
        <v>190</v>
      </c>
      <c r="L115" s="205" t="s">
        <v>854</v>
      </c>
      <c r="M115" s="201">
        <v>3136</v>
      </c>
      <c r="N115" s="201">
        <v>3359</v>
      </c>
      <c r="O115" s="201">
        <v>3557</v>
      </c>
      <c r="P115" s="201">
        <v>3575</v>
      </c>
      <c r="Q115" s="201">
        <v>3887</v>
      </c>
      <c r="R115" s="201">
        <v>3969</v>
      </c>
      <c r="S115" s="201"/>
      <c r="U115" s="70" t="s">
        <v>190</v>
      </c>
      <c r="V115" s="70" t="s">
        <v>482</v>
      </c>
      <c r="W115" s="201">
        <f t="shared" si="6"/>
        <v>37.574697380342158</v>
      </c>
      <c r="X115" s="201">
        <f t="shared" si="7"/>
        <v>34.641012090372733</v>
      </c>
      <c r="Y115" s="201">
        <f t="shared" si="8"/>
        <v>32.575227367015465</v>
      </c>
      <c r="Z115" s="201">
        <f t="shared" si="9"/>
        <v>31.071671867918322</v>
      </c>
      <c r="AA115" s="201">
        <f t="shared" si="10"/>
        <v>28.356378421444816</v>
      </c>
      <c r="AB115" s="201">
        <f t="shared" si="11"/>
        <v>27.968106732067273</v>
      </c>
    </row>
    <row r="116" spans="1:28" x14ac:dyDescent="0.2">
      <c r="A116" s="70" t="s">
        <v>191</v>
      </c>
      <c r="B116" s="70" t="s">
        <v>483</v>
      </c>
      <c r="C116" s="77">
        <v>69.016709217576903</v>
      </c>
      <c r="D116" s="77">
        <v>66.441356986878205</v>
      </c>
      <c r="E116" s="77">
        <v>66.765896085085899</v>
      </c>
      <c r="F116" s="77">
        <v>66.457425123770307</v>
      </c>
      <c r="G116" s="77">
        <v>64.860418035494206</v>
      </c>
      <c r="H116" s="77">
        <v>64.909044988336305</v>
      </c>
      <c r="I116" s="77">
        <v>63.173970760068897</v>
      </c>
      <c r="K116" s="204" t="s">
        <v>191</v>
      </c>
      <c r="L116" s="205" t="s">
        <v>855</v>
      </c>
      <c r="M116" s="201">
        <v>2601</v>
      </c>
      <c r="N116" s="201">
        <v>2694</v>
      </c>
      <c r="O116" s="201">
        <v>2758</v>
      </c>
      <c r="P116" s="201">
        <v>2873</v>
      </c>
      <c r="Q116" s="201">
        <v>3206</v>
      </c>
      <c r="R116" s="201">
        <v>3332</v>
      </c>
      <c r="S116" s="201"/>
      <c r="U116" s="70" t="s">
        <v>191</v>
      </c>
      <c r="V116" s="70" t="s">
        <v>483</v>
      </c>
      <c r="W116" s="201">
        <f t="shared" si="6"/>
        <v>26.534682513485929</v>
      </c>
      <c r="X116" s="201">
        <f t="shared" si="7"/>
        <v>24.662716030763995</v>
      </c>
      <c r="Y116" s="201">
        <f t="shared" si="8"/>
        <v>24.208084149777338</v>
      </c>
      <c r="Z116" s="201">
        <f t="shared" si="9"/>
        <v>23.131717759752981</v>
      </c>
      <c r="AA116" s="201">
        <f t="shared" si="10"/>
        <v>20.230947609324456</v>
      </c>
      <c r="AB116" s="201">
        <f t="shared" si="11"/>
        <v>19.480505698780402</v>
      </c>
    </row>
    <row r="117" spans="1:28" x14ac:dyDescent="0.2">
      <c r="A117" s="70" t="s">
        <v>192</v>
      </c>
      <c r="B117" s="70" t="s">
        <v>484</v>
      </c>
      <c r="C117" s="77">
        <v>126.884266691598</v>
      </c>
      <c r="D117" s="77">
        <v>126.572482185247</v>
      </c>
      <c r="E117" s="77">
        <v>132.255088957607</v>
      </c>
      <c r="F117" s="77">
        <v>129.839874729402</v>
      </c>
      <c r="G117" s="77">
        <v>127.65468102401</v>
      </c>
      <c r="H117" s="77">
        <v>132.906266429331</v>
      </c>
      <c r="I117" s="77">
        <v>128.464291372692</v>
      </c>
      <c r="K117" s="204" t="s">
        <v>192</v>
      </c>
      <c r="L117" s="205" t="s">
        <v>856</v>
      </c>
      <c r="M117" s="201">
        <v>2948</v>
      </c>
      <c r="N117" s="201">
        <v>3014</v>
      </c>
      <c r="O117" s="201">
        <v>3114</v>
      </c>
      <c r="P117" s="201">
        <v>3148</v>
      </c>
      <c r="Q117" s="201">
        <v>3400</v>
      </c>
      <c r="R117" s="201">
        <v>3473</v>
      </c>
      <c r="S117" s="201"/>
      <c r="U117" s="70" t="s">
        <v>192</v>
      </c>
      <c r="V117" s="70" t="s">
        <v>484</v>
      </c>
      <c r="W117" s="201">
        <f t="shared" si="6"/>
        <v>43.040796028357526</v>
      </c>
      <c r="X117" s="201">
        <f t="shared" si="7"/>
        <v>41.994851421780687</v>
      </c>
      <c r="Y117" s="201">
        <f t="shared" si="8"/>
        <v>42.471126832885993</v>
      </c>
      <c r="Z117" s="201">
        <f t="shared" si="9"/>
        <v>41.245195276175984</v>
      </c>
      <c r="AA117" s="201">
        <f t="shared" si="10"/>
        <v>37.545494418826472</v>
      </c>
      <c r="AB117" s="201">
        <f t="shared" si="11"/>
        <v>38.268432602744319</v>
      </c>
    </row>
    <row r="118" spans="1:28" x14ac:dyDescent="0.2">
      <c r="A118" s="70" t="s">
        <v>193</v>
      </c>
      <c r="B118" s="70" t="s">
        <v>485</v>
      </c>
      <c r="C118" s="77">
        <v>95.915147458736101</v>
      </c>
      <c r="D118" s="77">
        <v>99.884710180715501</v>
      </c>
      <c r="E118" s="77">
        <v>86.853012129374505</v>
      </c>
      <c r="F118" s="77">
        <v>97.609288924083103</v>
      </c>
      <c r="G118" s="77">
        <v>110.599723793249</v>
      </c>
      <c r="H118" s="77">
        <v>109.75662940683701</v>
      </c>
      <c r="I118" s="77">
        <v>89.882390180872704</v>
      </c>
      <c r="K118" s="204" t="s">
        <v>193</v>
      </c>
      <c r="L118" s="205" t="s">
        <v>857</v>
      </c>
      <c r="M118" s="201">
        <v>3260</v>
      </c>
      <c r="N118" s="201">
        <v>3071</v>
      </c>
      <c r="O118" s="201">
        <v>3379</v>
      </c>
      <c r="P118" s="201">
        <v>3575</v>
      </c>
      <c r="Q118" s="201">
        <v>4120</v>
      </c>
      <c r="R118" s="201">
        <v>4367</v>
      </c>
      <c r="S118" s="201"/>
      <c r="U118" s="70" t="s">
        <v>193</v>
      </c>
      <c r="V118" s="70" t="s">
        <v>485</v>
      </c>
      <c r="W118" s="201">
        <f t="shared" si="6"/>
        <v>29.421824373845428</v>
      </c>
      <c r="X118" s="201">
        <f t="shared" si="7"/>
        <v>32.52514170651758</v>
      </c>
      <c r="Y118" s="201">
        <f t="shared" si="8"/>
        <v>25.703762098068808</v>
      </c>
      <c r="Z118" s="201">
        <f t="shared" si="9"/>
        <v>27.303297601142127</v>
      </c>
      <c r="AA118" s="201">
        <f t="shared" si="10"/>
        <v>26.844593153701211</v>
      </c>
      <c r="AB118" s="201">
        <f t="shared" si="11"/>
        <v>25.133187407107169</v>
      </c>
    </row>
    <row r="119" spans="1:28" x14ac:dyDescent="0.2">
      <c r="A119" s="70" t="s">
        <v>194</v>
      </c>
      <c r="B119" s="70" t="s">
        <v>486</v>
      </c>
      <c r="C119" s="77">
        <v>50.211480040718698</v>
      </c>
      <c r="D119" s="77">
        <v>47.981522432744299</v>
      </c>
      <c r="E119" s="77">
        <v>46.9381180977783</v>
      </c>
      <c r="F119" s="77">
        <v>47.363565634966697</v>
      </c>
      <c r="G119" s="77">
        <v>46.411969064774603</v>
      </c>
      <c r="H119" s="77">
        <v>45.690239834437598</v>
      </c>
      <c r="I119" s="77">
        <v>44.543150972925602</v>
      </c>
      <c r="K119" s="204" t="s">
        <v>194</v>
      </c>
      <c r="L119" s="205" t="s">
        <v>858</v>
      </c>
      <c r="M119" s="201">
        <v>2744</v>
      </c>
      <c r="N119" s="201">
        <v>2819</v>
      </c>
      <c r="O119" s="201">
        <v>2856</v>
      </c>
      <c r="P119" s="201">
        <v>2956</v>
      </c>
      <c r="Q119" s="201">
        <v>3076</v>
      </c>
      <c r="R119" s="201">
        <v>2451</v>
      </c>
      <c r="S119" s="201"/>
      <c r="U119" s="70" t="s">
        <v>194</v>
      </c>
      <c r="V119" s="70" t="s">
        <v>486</v>
      </c>
      <c r="W119" s="201">
        <f t="shared" si="6"/>
        <v>18.298644329707979</v>
      </c>
      <c r="X119" s="201">
        <f t="shared" si="7"/>
        <v>17.020759997426143</v>
      </c>
      <c r="Y119" s="201">
        <f t="shared" si="8"/>
        <v>16.434915300342542</v>
      </c>
      <c r="Z119" s="201">
        <f t="shared" si="9"/>
        <v>16.022857116023918</v>
      </c>
      <c r="AA119" s="201">
        <f t="shared" si="10"/>
        <v>15.088416470993044</v>
      </c>
      <c r="AB119" s="201">
        <f t="shared" si="11"/>
        <v>18.641468720700775</v>
      </c>
    </row>
    <row r="120" spans="1:28" x14ac:dyDescent="0.2">
      <c r="A120" s="70" t="s">
        <v>195</v>
      </c>
      <c r="B120" s="70" t="s">
        <v>487</v>
      </c>
      <c r="C120" s="77">
        <v>91.287392714093102</v>
      </c>
      <c r="D120" s="77">
        <v>77.358261785195396</v>
      </c>
      <c r="E120" s="77">
        <v>71.041220128383998</v>
      </c>
      <c r="F120" s="77">
        <v>69.386823563920302</v>
      </c>
      <c r="G120" s="77">
        <v>66.728105982908204</v>
      </c>
      <c r="H120" s="77">
        <v>65.835526509709496</v>
      </c>
      <c r="I120" s="77">
        <v>70.566001986729304</v>
      </c>
      <c r="K120" s="204" t="s">
        <v>195</v>
      </c>
      <c r="L120" s="205" t="s">
        <v>859</v>
      </c>
      <c r="M120" s="201">
        <v>2827</v>
      </c>
      <c r="N120" s="201">
        <v>2825</v>
      </c>
      <c r="O120" s="201">
        <v>3039</v>
      </c>
      <c r="P120" s="201">
        <v>3318</v>
      </c>
      <c r="Q120" s="201">
        <v>3683</v>
      </c>
      <c r="R120" s="201">
        <v>3874</v>
      </c>
      <c r="S120" s="201"/>
      <c r="U120" s="70" t="s">
        <v>195</v>
      </c>
      <c r="V120" s="70" t="s">
        <v>487</v>
      </c>
      <c r="W120" s="201">
        <f t="shared" si="6"/>
        <v>32.291260245522849</v>
      </c>
      <c r="X120" s="201">
        <f t="shared" si="7"/>
        <v>27.383455499184212</v>
      </c>
      <c r="Y120" s="201">
        <f t="shared" si="8"/>
        <v>23.376512052775254</v>
      </c>
      <c r="Z120" s="201">
        <f t="shared" si="9"/>
        <v>20.912243388764409</v>
      </c>
      <c r="AA120" s="201">
        <f t="shared" si="10"/>
        <v>18.117867494680478</v>
      </c>
      <c r="AB120" s="201">
        <f t="shared" si="11"/>
        <v>16.99419889254246</v>
      </c>
    </row>
    <row r="121" spans="1:28" x14ac:dyDescent="0.2">
      <c r="A121" s="70" t="s">
        <v>196</v>
      </c>
      <c r="B121" s="70" t="s">
        <v>488</v>
      </c>
      <c r="C121" s="77">
        <v>134.575480328422</v>
      </c>
      <c r="D121" s="77">
        <v>129.40143880376999</v>
      </c>
      <c r="E121" s="77">
        <v>130.00661079002001</v>
      </c>
      <c r="F121" s="77">
        <v>128.708492664868</v>
      </c>
      <c r="G121" s="77">
        <v>127.739410119208</v>
      </c>
      <c r="H121" s="77">
        <v>124.42515250989101</v>
      </c>
      <c r="I121" s="77">
        <v>124.481730433236</v>
      </c>
      <c r="K121" s="204" t="s">
        <v>196</v>
      </c>
      <c r="L121" s="205" t="s">
        <v>860</v>
      </c>
      <c r="M121" s="201">
        <v>3623</v>
      </c>
      <c r="N121" s="201">
        <v>3715</v>
      </c>
      <c r="O121" s="201">
        <v>3872</v>
      </c>
      <c r="P121" s="201">
        <v>4096</v>
      </c>
      <c r="Q121" s="201">
        <v>4650</v>
      </c>
      <c r="R121" s="201">
        <v>4954</v>
      </c>
      <c r="S121" s="201"/>
      <c r="U121" s="70" t="s">
        <v>196</v>
      </c>
      <c r="V121" s="70" t="s">
        <v>488</v>
      </c>
      <c r="W121" s="201">
        <f t="shared" si="6"/>
        <v>37.144764098377593</v>
      </c>
      <c r="X121" s="201">
        <f t="shared" si="7"/>
        <v>34.832150418242257</v>
      </c>
      <c r="Y121" s="201">
        <f t="shared" si="8"/>
        <v>33.57608749742252</v>
      </c>
      <c r="Z121" s="201">
        <f t="shared" si="9"/>
        <v>31.422971842008788</v>
      </c>
      <c r="AA121" s="201">
        <f t="shared" si="10"/>
        <v>27.470840885851182</v>
      </c>
      <c r="AB121" s="201">
        <f t="shared" si="11"/>
        <v>25.116098609182682</v>
      </c>
    </row>
    <row r="122" spans="1:28" x14ac:dyDescent="0.2">
      <c r="A122" s="70" t="s">
        <v>197</v>
      </c>
      <c r="B122" s="70" t="s">
        <v>489</v>
      </c>
      <c r="C122" s="77">
        <v>59.460632144741801</v>
      </c>
      <c r="D122" s="77">
        <v>59.309156551275798</v>
      </c>
      <c r="E122" s="77">
        <v>57.028856839392297</v>
      </c>
      <c r="F122" s="77">
        <v>57.172612091348498</v>
      </c>
      <c r="G122" s="77">
        <v>57.011268233004799</v>
      </c>
      <c r="H122" s="77">
        <v>57.327141949475397</v>
      </c>
      <c r="I122" s="77">
        <v>56.079407980082699</v>
      </c>
      <c r="K122" s="204" t="s">
        <v>197</v>
      </c>
      <c r="L122" s="205" t="s">
        <v>861</v>
      </c>
      <c r="M122" s="201">
        <v>3889</v>
      </c>
      <c r="N122" s="201">
        <v>3756</v>
      </c>
      <c r="O122" s="201">
        <v>4096</v>
      </c>
      <c r="P122" s="201">
        <v>4179</v>
      </c>
      <c r="Q122" s="201">
        <v>4704</v>
      </c>
      <c r="R122" s="201">
        <v>4847</v>
      </c>
      <c r="S122" s="201"/>
      <c r="U122" s="70" t="s">
        <v>197</v>
      </c>
      <c r="V122" s="70" t="s">
        <v>489</v>
      </c>
      <c r="W122" s="201">
        <f t="shared" si="6"/>
        <v>15.289439996076576</v>
      </c>
      <c r="X122" s="201">
        <f t="shared" si="7"/>
        <v>15.790510263917943</v>
      </c>
      <c r="Y122" s="201">
        <f t="shared" si="8"/>
        <v>13.92306075180476</v>
      </c>
      <c r="Z122" s="201">
        <f t="shared" si="9"/>
        <v>13.680931345142019</v>
      </c>
      <c r="AA122" s="201">
        <f t="shared" si="10"/>
        <v>12.119742396472109</v>
      </c>
      <c r="AB122" s="201">
        <f t="shared" si="11"/>
        <v>11.827345151531956</v>
      </c>
    </row>
    <row r="123" spans="1:28" x14ac:dyDescent="0.2">
      <c r="A123" s="70" t="s">
        <v>198</v>
      </c>
      <c r="B123" s="70" t="s">
        <v>490</v>
      </c>
      <c r="C123" s="77">
        <v>87.159537334587398</v>
      </c>
      <c r="D123" s="77">
        <v>85.037674739421306</v>
      </c>
      <c r="E123" s="77">
        <v>83.999907151968998</v>
      </c>
      <c r="F123" s="77">
        <v>83.673386336105196</v>
      </c>
      <c r="G123" s="77">
        <v>82.722299039365595</v>
      </c>
      <c r="H123" s="77">
        <v>81.207855962677101</v>
      </c>
      <c r="I123" s="77">
        <v>77.842941056389805</v>
      </c>
      <c r="K123" s="204" t="s">
        <v>198</v>
      </c>
      <c r="L123" s="205" t="s">
        <v>862</v>
      </c>
      <c r="M123" s="201">
        <v>8699</v>
      </c>
      <c r="N123" s="201">
        <v>8590</v>
      </c>
      <c r="O123" s="201">
        <v>8940</v>
      </c>
      <c r="P123" s="201">
        <v>9581</v>
      </c>
      <c r="Q123" s="201">
        <v>20182</v>
      </c>
      <c r="R123" s="201">
        <v>10615</v>
      </c>
      <c r="S123" s="201"/>
      <c r="U123" s="70" t="s">
        <v>198</v>
      </c>
      <c r="V123" s="70" t="s">
        <v>490</v>
      </c>
      <c r="W123" s="201">
        <f t="shared" si="6"/>
        <v>10.019489290100863</v>
      </c>
      <c r="X123" s="201">
        <f t="shared" si="7"/>
        <v>9.899612891667207</v>
      </c>
      <c r="Y123" s="201">
        <f t="shared" si="8"/>
        <v>9.3959627686766218</v>
      </c>
      <c r="Z123" s="201">
        <f t="shared" si="9"/>
        <v>8.7332623250292443</v>
      </c>
      <c r="AA123" s="201">
        <f t="shared" si="10"/>
        <v>4.0988157288358735</v>
      </c>
      <c r="AB123" s="201">
        <f t="shared" si="11"/>
        <v>7.6502926012884691</v>
      </c>
    </row>
    <row r="124" spans="1:28" x14ac:dyDescent="0.2">
      <c r="A124" s="70" t="s">
        <v>199</v>
      </c>
      <c r="B124" s="70" t="s">
        <v>491</v>
      </c>
      <c r="C124" s="77">
        <v>1564.3966364420501</v>
      </c>
      <c r="D124" s="77">
        <v>1577.9847624640099</v>
      </c>
      <c r="E124" s="77">
        <v>1368.3165717361301</v>
      </c>
      <c r="F124" s="77">
        <v>1602.7337295253201</v>
      </c>
      <c r="G124" s="77">
        <v>1221.9440958652599</v>
      </c>
      <c r="H124" s="77">
        <v>1014.41664119789</v>
      </c>
      <c r="I124" s="77">
        <v>988.95903658014402</v>
      </c>
      <c r="K124" s="204" t="s">
        <v>199</v>
      </c>
      <c r="L124" s="205" t="s">
        <v>863</v>
      </c>
      <c r="M124" s="201">
        <v>129185</v>
      </c>
      <c r="N124" s="201">
        <v>131779</v>
      </c>
      <c r="O124" s="201">
        <v>142339</v>
      </c>
      <c r="P124" s="201">
        <v>155391</v>
      </c>
      <c r="Q124" s="201">
        <v>155678</v>
      </c>
      <c r="R124" s="201">
        <v>177954</v>
      </c>
      <c r="S124" s="201"/>
      <c r="U124" s="70" t="s">
        <v>199</v>
      </c>
      <c r="V124" s="70" t="s">
        <v>491</v>
      </c>
      <c r="W124" s="201">
        <f t="shared" si="6"/>
        <v>12.109739028850486</v>
      </c>
      <c r="X124" s="201">
        <f t="shared" si="7"/>
        <v>11.974478198074124</v>
      </c>
      <c r="Y124" s="201">
        <f t="shared" si="8"/>
        <v>9.6130826529351072</v>
      </c>
      <c r="Z124" s="201">
        <f t="shared" si="9"/>
        <v>10.314199210541924</v>
      </c>
      <c r="AA124" s="201">
        <f t="shared" si="10"/>
        <v>7.8491764787912217</v>
      </c>
      <c r="AB124" s="201">
        <f t="shared" si="11"/>
        <v>5.7004430425721822</v>
      </c>
    </row>
    <row r="125" spans="1:28" x14ac:dyDescent="0.2">
      <c r="A125" s="70" t="s">
        <v>200</v>
      </c>
      <c r="B125" s="70" t="s">
        <v>492</v>
      </c>
      <c r="C125" s="77">
        <v>372.67305514295299</v>
      </c>
      <c r="D125" s="77">
        <v>356.10164445731402</v>
      </c>
      <c r="E125" s="77">
        <v>329.76010706557798</v>
      </c>
      <c r="F125" s="77">
        <v>331.67250303703798</v>
      </c>
      <c r="G125" s="77">
        <v>320.59475027799601</v>
      </c>
      <c r="H125" s="77">
        <v>324.00343125887002</v>
      </c>
      <c r="I125" s="77">
        <v>275.02332696002702</v>
      </c>
      <c r="K125" s="204" t="s">
        <v>200</v>
      </c>
      <c r="L125" s="205" t="s">
        <v>864</v>
      </c>
      <c r="M125" s="201">
        <v>55501</v>
      </c>
      <c r="N125" s="201">
        <v>59247</v>
      </c>
      <c r="O125" s="201">
        <v>62327</v>
      </c>
      <c r="P125" s="201">
        <v>67746</v>
      </c>
      <c r="Q125" s="201">
        <v>57176</v>
      </c>
      <c r="R125" s="201">
        <v>64387</v>
      </c>
      <c r="S125" s="201"/>
      <c r="U125" s="70" t="s">
        <v>200</v>
      </c>
      <c r="V125" s="70" t="s">
        <v>492</v>
      </c>
      <c r="W125" s="201">
        <f t="shared" si="6"/>
        <v>6.714708836650745</v>
      </c>
      <c r="X125" s="201">
        <f t="shared" si="7"/>
        <v>6.0104586638532593</v>
      </c>
      <c r="Y125" s="201">
        <f t="shared" si="8"/>
        <v>5.29080666590046</v>
      </c>
      <c r="Z125" s="201">
        <f t="shared" si="9"/>
        <v>4.8958241525261705</v>
      </c>
      <c r="AA125" s="201">
        <f t="shared" si="10"/>
        <v>5.6071559793968797</v>
      </c>
      <c r="AB125" s="201">
        <f t="shared" si="11"/>
        <v>5.0321249826652892</v>
      </c>
    </row>
    <row r="126" spans="1:28" x14ac:dyDescent="0.2">
      <c r="A126" s="70" t="s">
        <v>201</v>
      </c>
      <c r="B126" s="70" t="s">
        <v>493</v>
      </c>
      <c r="C126" s="77">
        <v>222.773977523448</v>
      </c>
      <c r="D126" s="77">
        <v>229.29776643285601</v>
      </c>
      <c r="E126" s="77">
        <v>241.16019616562099</v>
      </c>
      <c r="F126" s="77">
        <v>239.25108988544599</v>
      </c>
      <c r="G126" s="77">
        <v>236.382528278922</v>
      </c>
      <c r="H126" s="77">
        <v>216.43339732007999</v>
      </c>
      <c r="I126" s="77">
        <v>225.776232937782</v>
      </c>
      <c r="K126" s="204" t="s">
        <v>201</v>
      </c>
      <c r="L126" s="205" t="s">
        <v>865</v>
      </c>
      <c r="M126" s="201">
        <v>10838</v>
      </c>
      <c r="N126" s="201">
        <v>11514</v>
      </c>
      <c r="O126" s="201">
        <v>11996</v>
      </c>
      <c r="P126" s="201">
        <v>12858</v>
      </c>
      <c r="Q126" s="201">
        <v>15083</v>
      </c>
      <c r="R126" s="201">
        <v>14583</v>
      </c>
      <c r="S126" s="201"/>
      <c r="U126" s="70" t="s">
        <v>201</v>
      </c>
      <c r="V126" s="70" t="s">
        <v>493</v>
      </c>
      <c r="W126" s="201">
        <f t="shared" si="6"/>
        <v>20.554897354073447</v>
      </c>
      <c r="X126" s="201">
        <f t="shared" si="7"/>
        <v>19.914692238392913</v>
      </c>
      <c r="Y126" s="201">
        <f t="shared" si="8"/>
        <v>20.10338414184903</v>
      </c>
      <c r="Z126" s="201">
        <f t="shared" si="9"/>
        <v>18.607177623693108</v>
      </c>
      <c r="AA126" s="201">
        <f t="shared" si="10"/>
        <v>15.672116175755619</v>
      </c>
      <c r="AB126" s="201">
        <f t="shared" si="11"/>
        <v>14.841486478782143</v>
      </c>
    </row>
    <row r="127" spans="1:28" x14ac:dyDescent="0.2">
      <c r="A127" s="70" t="s">
        <v>202</v>
      </c>
      <c r="B127" s="70" t="s">
        <v>494</v>
      </c>
      <c r="C127" s="77">
        <v>713.479153246902</v>
      </c>
      <c r="D127" s="77">
        <v>745.47344603063596</v>
      </c>
      <c r="E127" s="77">
        <v>639.29651068853104</v>
      </c>
      <c r="F127" s="77">
        <v>726.04383062649401</v>
      </c>
      <c r="G127" s="77">
        <v>725.73009970481996</v>
      </c>
      <c r="H127" s="77">
        <v>687.79474104895701</v>
      </c>
      <c r="I127" s="77">
        <v>670.33550886489104</v>
      </c>
      <c r="K127" s="204" t="s">
        <v>202</v>
      </c>
      <c r="L127" s="205" t="s">
        <v>866</v>
      </c>
      <c r="M127" s="201">
        <v>50804</v>
      </c>
      <c r="N127" s="201">
        <v>52004</v>
      </c>
      <c r="O127" s="201">
        <v>53831</v>
      </c>
      <c r="P127" s="201">
        <v>56957</v>
      </c>
      <c r="Q127" s="201">
        <v>60336</v>
      </c>
      <c r="R127" s="201">
        <v>64587</v>
      </c>
      <c r="S127" s="201"/>
      <c r="U127" s="70" t="s">
        <v>202</v>
      </c>
      <c r="V127" s="70" t="s">
        <v>494</v>
      </c>
      <c r="W127" s="201">
        <f t="shared" si="6"/>
        <v>14.043759413567869</v>
      </c>
      <c r="X127" s="201">
        <f t="shared" si="7"/>
        <v>14.334925121733635</v>
      </c>
      <c r="Y127" s="201">
        <f t="shared" si="8"/>
        <v>11.875991727601773</v>
      </c>
      <c r="Z127" s="201">
        <f t="shared" si="9"/>
        <v>12.747227393059571</v>
      </c>
      <c r="AA127" s="201">
        <f t="shared" si="10"/>
        <v>12.028144055038782</v>
      </c>
      <c r="AB127" s="201">
        <f t="shared" si="11"/>
        <v>10.649120427469258</v>
      </c>
    </row>
    <row r="128" spans="1:28" x14ac:dyDescent="0.2">
      <c r="A128" s="70" t="s">
        <v>203</v>
      </c>
      <c r="B128" s="70" t="s">
        <v>495</v>
      </c>
      <c r="C128" s="77">
        <v>317.25446619442801</v>
      </c>
      <c r="D128" s="77">
        <v>327.55609895952699</v>
      </c>
      <c r="E128" s="77">
        <v>322.53110135539703</v>
      </c>
      <c r="F128" s="77">
        <v>312.154222011385</v>
      </c>
      <c r="G128" s="77">
        <v>292.90427057845</v>
      </c>
      <c r="H128" s="77">
        <v>307.851552629948</v>
      </c>
      <c r="I128" s="77">
        <v>309.62538450708303</v>
      </c>
      <c r="K128" s="204" t="s">
        <v>203</v>
      </c>
      <c r="L128" s="205" t="s">
        <v>867</v>
      </c>
      <c r="M128" s="201">
        <v>6799</v>
      </c>
      <c r="N128" s="201">
        <v>7022</v>
      </c>
      <c r="O128" s="201">
        <v>7366</v>
      </c>
      <c r="P128" s="201">
        <v>7731</v>
      </c>
      <c r="Q128" s="201">
        <v>8776</v>
      </c>
      <c r="R128" s="201">
        <v>8751</v>
      </c>
      <c r="S128" s="201"/>
      <c r="U128" s="70" t="s">
        <v>203</v>
      </c>
      <c r="V128" s="70" t="s">
        <v>495</v>
      </c>
      <c r="W128" s="201">
        <f t="shared" si="6"/>
        <v>46.661930606622732</v>
      </c>
      <c r="X128" s="201">
        <f t="shared" si="7"/>
        <v>46.647123178514235</v>
      </c>
      <c r="Y128" s="201">
        <f t="shared" si="8"/>
        <v>43.786465022454117</v>
      </c>
      <c r="Z128" s="201">
        <f t="shared" si="9"/>
        <v>40.376952788951627</v>
      </c>
      <c r="AA128" s="201">
        <f t="shared" si="10"/>
        <v>33.375600567280081</v>
      </c>
      <c r="AB128" s="201">
        <f t="shared" si="11"/>
        <v>35.179014127522343</v>
      </c>
    </row>
    <row r="129" spans="1:28" x14ac:dyDescent="0.2">
      <c r="A129" s="70" t="s">
        <v>204</v>
      </c>
      <c r="B129" s="70" t="s">
        <v>496</v>
      </c>
      <c r="C129" s="77">
        <v>296.09097764463098</v>
      </c>
      <c r="D129" s="77">
        <v>290.29432140765698</v>
      </c>
      <c r="E129" s="77">
        <v>280.14339870415301</v>
      </c>
      <c r="F129" s="77">
        <v>226.843616277774</v>
      </c>
      <c r="G129" s="77">
        <v>253.81382272803901</v>
      </c>
      <c r="H129" s="77">
        <v>249.856078392348</v>
      </c>
      <c r="I129" s="77">
        <v>245.70500104631901</v>
      </c>
      <c r="K129" s="204" t="s">
        <v>204</v>
      </c>
      <c r="L129" s="205" t="s">
        <v>868</v>
      </c>
      <c r="M129" s="201">
        <v>7407</v>
      </c>
      <c r="N129" s="201">
        <v>6996</v>
      </c>
      <c r="O129" s="201">
        <v>6818</v>
      </c>
      <c r="P129" s="201">
        <v>6864</v>
      </c>
      <c r="Q129" s="201">
        <v>7805</v>
      </c>
      <c r="R129" s="201">
        <v>7971</v>
      </c>
      <c r="S129" s="201"/>
      <c r="U129" s="70" t="s">
        <v>204</v>
      </c>
      <c r="V129" s="70" t="s">
        <v>496</v>
      </c>
      <c r="W129" s="201">
        <f t="shared" si="6"/>
        <v>39.974480578456998</v>
      </c>
      <c r="X129" s="201">
        <f t="shared" si="7"/>
        <v>41.49432838874457</v>
      </c>
      <c r="Y129" s="201">
        <f t="shared" si="8"/>
        <v>41.088794177787186</v>
      </c>
      <c r="Z129" s="201">
        <f t="shared" si="9"/>
        <v>33.048312394780595</v>
      </c>
      <c r="AA129" s="201">
        <f t="shared" si="10"/>
        <v>32.519387921593726</v>
      </c>
      <c r="AB129" s="201">
        <f t="shared" si="11"/>
        <v>31.345637735835904</v>
      </c>
    </row>
    <row r="130" spans="1:28" x14ac:dyDescent="0.2">
      <c r="A130" s="70" t="s">
        <v>205</v>
      </c>
      <c r="B130" s="70" t="s">
        <v>497</v>
      </c>
      <c r="C130" s="77">
        <v>147.147389037788</v>
      </c>
      <c r="D130" s="77">
        <v>142.36550001086999</v>
      </c>
      <c r="E130" s="77">
        <v>138.68394141517501</v>
      </c>
      <c r="F130" s="77">
        <v>135.09221661379101</v>
      </c>
      <c r="G130" s="77">
        <v>132.43326138855201</v>
      </c>
      <c r="H130" s="77">
        <v>139.941559018802</v>
      </c>
      <c r="I130" s="77">
        <v>142.16933164403099</v>
      </c>
      <c r="K130" s="204" t="s">
        <v>205</v>
      </c>
      <c r="L130" s="205" t="s">
        <v>869</v>
      </c>
      <c r="M130" s="201">
        <v>7520</v>
      </c>
      <c r="N130" s="201">
        <v>8071</v>
      </c>
      <c r="O130" s="201">
        <v>8447</v>
      </c>
      <c r="P130" s="201">
        <v>8910</v>
      </c>
      <c r="Q130" s="201">
        <v>9548</v>
      </c>
      <c r="R130" s="201">
        <v>10075</v>
      </c>
      <c r="S130" s="201"/>
      <c r="U130" s="70" t="s">
        <v>205</v>
      </c>
      <c r="V130" s="70" t="s">
        <v>497</v>
      </c>
      <c r="W130" s="201">
        <f t="shared" si="6"/>
        <v>19.567471946514363</v>
      </c>
      <c r="X130" s="201">
        <f t="shared" si="7"/>
        <v>17.639140132681202</v>
      </c>
      <c r="Y130" s="201">
        <f t="shared" si="8"/>
        <v>16.418129680972537</v>
      </c>
      <c r="Z130" s="201">
        <f t="shared" si="9"/>
        <v>15.161864939819418</v>
      </c>
      <c r="AA130" s="201">
        <f t="shared" si="10"/>
        <v>13.870261980367829</v>
      </c>
      <c r="AB130" s="201">
        <f t="shared" si="11"/>
        <v>13.889981044049826</v>
      </c>
    </row>
    <row r="131" spans="1:28" x14ac:dyDescent="0.2">
      <c r="A131" s="70" t="s">
        <v>206</v>
      </c>
      <c r="B131" s="70" t="s">
        <v>498</v>
      </c>
      <c r="C131" s="77">
        <v>226.08714418587499</v>
      </c>
      <c r="D131" s="77">
        <v>218.265009676235</v>
      </c>
      <c r="E131" s="77">
        <v>216.32619132011001</v>
      </c>
      <c r="F131" s="77">
        <v>232.68813877342501</v>
      </c>
      <c r="G131" s="77">
        <v>220.97975032190999</v>
      </c>
      <c r="H131" s="77">
        <v>174.53585999514999</v>
      </c>
      <c r="I131" s="77">
        <v>167.523758559302</v>
      </c>
      <c r="K131" s="204" t="s">
        <v>206</v>
      </c>
      <c r="L131" s="205" t="s">
        <v>870</v>
      </c>
      <c r="M131" s="201">
        <v>8759</v>
      </c>
      <c r="N131" s="201">
        <v>8951</v>
      </c>
      <c r="O131" s="201">
        <v>8856</v>
      </c>
      <c r="P131" s="201">
        <v>9521</v>
      </c>
      <c r="Q131" s="201">
        <v>9974</v>
      </c>
      <c r="R131" s="201">
        <v>10206</v>
      </c>
      <c r="S131" s="201"/>
      <c r="U131" s="70" t="s">
        <v>206</v>
      </c>
      <c r="V131" s="70" t="s">
        <v>498</v>
      </c>
      <c r="W131" s="201">
        <f t="shared" si="6"/>
        <v>25.811981297622445</v>
      </c>
      <c r="X131" s="201">
        <f t="shared" si="7"/>
        <v>24.384427402104233</v>
      </c>
      <c r="Y131" s="201">
        <f t="shared" si="8"/>
        <v>24.427076707329498</v>
      </c>
      <c r="Z131" s="201">
        <f t="shared" si="9"/>
        <v>24.439464213152508</v>
      </c>
      <c r="AA131" s="201">
        <f t="shared" si="10"/>
        <v>22.155579538992381</v>
      </c>
      <c r="AB131" s="201">
        <f t="shared" si="11"/>
        <v>17.101299235268467</v>
      </c>
    </row>
    <row r="132" spans="1:28" x14ac:dyDescent="0.2">
      <c r="A132" s="70" t="s">
        <v>207</v>
      </c>
      <c r="B132" s="70" t="s">
        <v>499</v>
      </c>
      <c r="C132" s="77">
        <v>423.82821151480999</v>
      </c>
      <c r="D132" s="77">
        <v>421.32731885416803</v>
      </c>
      <c r="E132" s="77">
        <v>418.60047784454298</v>
      </c>
      <c r="F132" s="77">
        <v>408.74588743469002</v>
      </c>
      <c r="G132" s="77">
        <v>402.87675067114901</v>
      </c>
      <c r="H132" s="77">
        <v>405.79458606867797</v>
      </c>
      <c r="I132" s="77">
        <v>392.19416398199098</v>
      </c>
      <c r="K132" s="204" t="s">
        <v>207</v>
      </c>
      <c r="L132" s="205" t="s">
        <v>871</v>
      </c>
      <c r="M132" s="201">
        <v>25031</v>
      </c>
      <c r="N132" s="201">
        <v>25535</v>
      </c>
      <c r="O132" s="201">
        <v>26879</v>
      </c>
      <c r="P132" s="201">
        <v>28487</v>
      </c>
      <c r="Q132" s="201">
        <v>30042</v>
      </c>
      <c r="R132" s="201">
        <v>31655</v>
      </c>
      <c r="S132" s="201"/>
      <c r="U132" s="70" t="s">
        <v>207</v>
      </c>
      <c r="V132" s="70" t="s">
        <v>499</v>
      </c>
      <c r="W132" s="201">
        <f t="shared" si="6"/>
        <v>16.932132616148376</v>
      </c>
      <c r="X132" s="201">
        <f t="shared" si="7"/>
        <v>16.499992905978775</v>
      </c>
      <c r="Y132" s="201">
        <f t="shared" si="8"/>
        <v>15.573513815415119</v>
      </c>
      <c r="Z132" s="201">
        <f t="shared" si="9"/>
        <v>14.348505895134272</v>
      </c>
      <c r="AA132" s="201">
        <f t="shared" si="10"/>
        <v>13.410450391823082</v>
      </c>
      <c r="AB132" s="201">
        <f t="shared" si="11"/>
        <v>12.819288771716252</v>
      </c>
    </row>
    <row r="133" spans="1:28" x14ac:dyDescent="0.2">
      <c r="A133" s="70" t="s">
        <v>208</v>
      </c>
      <c r="B133" s="70" t="s">
        <v>500</v>
      </c>
      <c r="C133" s="77">
        <v>131.33227784173201</v>
      </c>
      <c r="D133" s="77">
        <v>130.15599355916299</v>
      </c>
      <c r="E133" s="77">
        <v>133.124717703832</v>
      </c>
      <c r="F133" s="77">
        <v>132.65633198913699</v>
      </c>
      <c r="G133" s="77">
        <v>126.704446301703</v>
      </c>
      <c r="H133" s="77">
        <v>125.69113776787501</v>
      </c>
      <c r="I133" s="77">
        <v>117.56372298506901</v>
      </c>
      <c r="K133" s="204" t="s">
        <v>208</v>
      </c>
      <c r="L133" s="205" t="s">
        <v>872</v>
      </c>
      <c r="M133" s="201">
        <v>4547</v>
      </c>
      <c r="N133" s="201">
        <v>4629</v>
      </c>
      <c r="O133" s="201">
        <v>4695</v>
      </c>
      <c r="P133" s="201">
        <v>4947</v>
      </c>
      <c r="Q133" s="201">
        <v>5456</v>
      </c>
      <c r="R133" s="201">
        <v>5877</v>
      </c>
      <c r="S133" s="201"/>
      <c r="U133" s="70" t="s">
        <v>208</v>
      </c>
      <c r="V133" s="70" t="s">
        <v>500</v>
      </c>
      <c r="W133" s="201">
        <f t="shared" si="6"/>
        <v>28.883280809705745</v>
      </c>
      <c r="X133" s="201">
        <f t="shared" si="7"/>
        <v>28.117518591307626</v>
      </c>
      <c r="Y133" s="201">
        <f t="shared" si="8"/>
        <v>28.354572460880085</v>
      </c>
      <c r="Z133" s="201">
        <f t="shared" si="9"/>
        <v>26.815510812439253</v>
      </c>
      <c r="AA133" s="201">
        <f t="shared" si="10"/>
        <v>23.222955700458762</v>
      </c>
      <c r="AB133" s="201">
        <f t="shared" si="11"/>
        <v>21.386955550089333</v>
      </c>
    </row>
    <row r="134" spans="1:28" x14ac:dyDescent="0.2">
      <c r="A134" s="70" t="s">
        <v>209</v>
      </c>
      <c r="B134" s="70" t="s">
        <v>501</v>
      </c>
      <c r="C134" s="77">
        <v>197.72946901956399</v>
      </c>
      <c r="D134" s="77">
        <v>199.89730610456601</v>
      </c>
      <c r="E134" s="77">
        <v>209.316421663917</v>
      </c>
      <c r="F134" s="77">
        <v>171.09034060473499</v>
      </c>
      <c r="G134" s="77">
        <v>167.914443117129</v>
      </c>
      <c r="H134" s="77">
        <v>168.39446803686499</v>
      </c>
      <c r="I134" s="77">
        <v>162.00413669111899</v>
      </c>
      <c r="K134" s="204" t="s">
        <v>209</v>
      </c>
      <c r="L134" s="205" t="s">
        <v>873</v>
      </c>
      <c r="M134" s="201">
        <v>11935</v>
      </c>
      <c r="N134" s="201">
        <v>12316</v>
      </c>
      <c r="O134" s="201">
        <v>12714</v>
      </c>
      <c r="P134" s="201">
        <v>13644</v>
      </c>
      <c r="Q134" s="201">
        <v>14726</v>
      </c>
      <c r="R134" s="201">
        <v>16282</v>
      </c>
      <c r="S134" s="201"/>
      <c r="U134" s="70" t="s">
        <v>209</v>
      </c>
      <c r="V134" s="70" t="s">
        <v>501</v>
      </c>
      <c r="W134" s="201">
        <f t="shared" si="6"/>
        <v>16.567194723046835</v>
      </c>
      <c r="X134" s="201">
        <f t="shared" si="7"/>
        <v>16.230700398227185</v>
      </c>
      <c r="Y134" s="201">
        <f t="shared" si="8"/>
        <v>16.463459309730769</v>
      </c>
      <c r="Z134" s="201">
        <f t="shared" si="9"/>
        <v>12.539602800112503</v>
      </c>
      <c r="AA134" s="201">
        <f t="shared" si="10"/>
        <v>11.402583397876477</v>
      </c>
      <c r="AB134" s="201">
        <f t="shared" si="11"/>
        <v>10.342369981382202</v>
      </c>
    </row>
    <row r="135" spans="1:28" x14ac:dyDescent="0.2">
      <c r="A135" s="70" t="s">
        <v>210</v>
      </c>
      <c r="B135" s="70" t="s">
        <v>502</v>
      </c>
      <c r="C135" s="77">
        <v>315.01144409325002</v>
      </c>
      <c r="D135" s="77">
        <v>303.64120770710002</v>
      </c>
      <c r="E135" s="77">
        <v>290.181790936928</v>
      </c>
      <c r="F135" s="77">
        <v>287.961593363644</v>
      </c>
      <c r="G135" s="77">
        <v>283.46386823748003</v>
      </c>
      <c r="H135" s="77">
        <v>285.944838422347</v>
      </c>
      <c r="I135" s="77">
        <v>283.07489769976502</v>
      </c>
      <c r="K135" s="204" t="s">
        <v>210</v>
      </c>
      <c r="L135" s="205" t="s">
        <v>874</v>
      </c>
      <c r="M135" s="201">
        <v>12869</v>
      </c>
      <c r="N135" s="201">
        <v>12871</v>
      </c>
      <c r="O135" s="201">
        <v>13461</v>
      </c>
      <c r="P135" s="201">
        <v>14122</v>
      </c>
      <c r="Q135" s="201">
        <v>15030</v>
      </c>
      <c r="R135" s="201">
        <v>15615</v>
      </c>
      <c r="S135" s="201"/>
      <c r="U135" s="70" t="s">
        <v>210</v>
      </c>
      <c r="V135" s="70" t="s">
        <v>502</v>
      </c>
      <c r="W135" s="201">
        <f t="shared" si="6"/>
        <v>24.478315649487143</v>
      </c>
      <c r="X135" s="201">
        <f t="shared" si="7"/>
        <v>23.591112400520551</v>
      </c>
      <c r="Y135" s="201">
        <f t="shared" si="8"/>
        <v>21.557223901413565</v>
      </c>
      <c r="Z135" s="201">
        <f t="shared" si="9"/>
        <v>20.390992307296699</v>
      </c>
      <c r="AA135" s="201">
        <f t="shared" si="10"/>
        <v>18.85987147288623</v>
      </c>
      <c r="AB135" s="201">
        <f t="shared" si="11"/>
        <v>18.312189460284788</v>
      </c>
    </row>
    <row r="136" spans="1:28" x14ac:dyDescent="0.2">
      <c r="A136" s="70" t="s">
        <v>211</v>
      </c>
      <c r="B136" s="70" t="s">
        <v>503</v>
      </c>
      <c r="C136" s="77">
        <v>79.120262978630606</v>
      </c>
      <c r="D136" s="77">
        <v>65.947744281320297</v>
      </c>
      <c r="E136" s="77">
        <v>63.516150438388202</v>
      </c>
      <c r="F136" s="77">
        <v>63.4147891628756</v>
      </c>
      <c r="G136" s="77">
        <v>62.909053224157098</v>
      </c>
      <c r="H136" s="77">
        <v>57.2372443141807</v>
      </c>
      <c r="I136" s="77">
        <v>58.225130827574503</v>
      </c>
      <c r="K136" s="204" t="s">
        <v>211</v>
      </c>
      <c r="L136" s="205" t="s">
        <v>875</v>
      </c>
      <c r="M136" s="201">
        <v>3359</v>
      </c>
      <c r="N136" s="201">
        <v>3171</v>
      </c>
      <c r="O136" s="201">
        <v>3359</v>
      </c>
      <c r="P136" s="201">
        <v>3345</v>
      </c>
      <c r="Q136" s="201">
        <v>4212</v>
      </c>
      <c r="R136" s="201">
        <v>3615</v>
      </c>
      <c r="S136" s="201"/>
      <c r="U136" s="70" t="s">
        <v>211</v>
      </c>
      <c r="V136" s="70" t="s">
        <v>503</v>
      </c>
      <c r="W136" s="201">
        <f t="shared" ref="W136:W199" si="12">(C136*1000)/M136</f>
        <v>23.5547076447248</v>
      </c>
      <c r="X136" s="201">
        <f t="shared" ref="X136:X199" si="13">(D136*1000)/N136</f>
        <v>20.797144207291169</v>
      </c>
      <c r="Y136" s="201">
        <f t="shared" si="8"/>
        <v>18.909243953077763</v>
      </c>
      <c r="Z136" s="201">
        <f t="shared" si="9"/>
        <v>18.958083456764005</v>
      </c>
      <c r="AA136" s="201">
        <f t="shared" si="10"/>
        <v>14.935672655307952</v>
      </c>
      <c r="AB136" s="201">
        <f t="shared" si="11"/>
        <v>15.833262604199364</v>
      </c>
    </row>
    <row r="137" spans="1:28" x14ac:dyDescent="0.2">
      <c r="A137" s="70" t="s">
        <v>212</v>
      </c>
      <c r="B137" s="70" t="s">
        <v>504</v>
      </c>
      <c r="C137" s="77">
        <v>557.373247031603</v>
      </c>
      <c r="D137" s="77">
        <v>402.53124856061203</v>
      </c>
      <c r="E137" s="77">
        <v>409.91671335075699</v>
      </c>
      <c r="F137" s="77">
        <v>407.843866501994</v>
      </c>
      <c r="G137" s="77">
        <v>397.39386328075</v>
      </c>
      <c r="H137" s="77">
        <v>399.890628409854</v>
      </c>
      <c r="I137" s="77">
        <v>386.65007036848903</v>
      </c>
      <c r="K137" s="204" t="s">
        <v>212</v>
      </c>
      <c r="L137" s="205" t="s">
        <v>876</v>
      </c>
      <c r="M137" s="201">
        <v>30943</v>
      </c>
      <c r="N137" s="201">
        <v>31132</v>
      </c>
      <c r="O137" s="201">
        <v>32412</v>
      </c>
      <c r="P137" s="201">
        <v>34524</v>
      </c>
      <c r="Q137" s="201">
        <v>36305</v>
      </c>
      <c r="R137" s="201">
        <v>38530</v>
      </c>
      <c r="S137" s="201"/>
      <c r="U137" s="70" t="s">
        <v>212</v>
      </c>
      <c r="V137" s="70" t="s">
        <v>504</v>
      </c>
      <c r="W137" s="201">
        <f t="shared" si="12"/>
        <v>18.012902660750509</v>
      </c>
      <c r="X137" s="201">
        <f t="shared" si="13"/>
        <v>12.92982296545715</v>
      </c>
      <c r="Y137" s="201">
        <f t="shared" ref="Y137:Y200" si="14">(E137*1000)/O137</f>
        <v>12.647066313425798</v>
      </c>
      <c r="Z137" s="201">
        <f t="shared" ref="Z137:Z200" si="15">(F137*1000)/P137</f>
        <v>11.813343369887441</v>
      </c>
      <c r="AA137" s="201">
        <f t="shared" ref="AA137:AA200" si="16">(G137*1000)/Q137</f>
        <v>10.945981635608042</v>
      </c>
      <c r="AB137" s="201">
        <f t="shared" ref="AB137:AB200" si="17">(H137*1000)/R137</f>
        <v>10.378682284190345</v>
      </c>
    </row>
    <row r="138" spans="1:28" x14ac:dyDescent="0.2">
      <c r="A138" s="70" t="s">
        <v>213</v>
      </c>
      <c r="B138" s="70" t="s">
        <v>505</v>
      </c>
      <c r="C138" s="77">
        <v>184.53922013195901</v>
      </c>
      <c r="D138" s="77">
        <v>179.926106861687</v>
      </c>
      <c r="E138" s="77">
        <v>177.97804703193799</v>
      </c>
      <c r="F138" s="77">
        <v>179.11944372573299</v>
      </c>
      <c r="G138" s="77">
        <v>175.13113924535199</v>
      </c>
      <c r="H138" s="77">
        <v>173.23636566122599</v>
      </c>
      <c r="I138" s="77">
        <v>166.23668873804101</v>
      </c>
      <c r="K138" s="204" t="s">
        <v>213</v>
      </c>
      <c r="L138" s="205" t="s">
        <v>877</v>
      </c>
      <c r="M138" s="201">
        <v>5537</v>
      </c>
      <c r="N138" s="201">
        <v>5524</v>
      </c>
      <c r="O138" s="201">
        <v>5554</v>
      </c>
      <c r="P138" s="201">
        <v>6039</v>
      </c>
      <c r="Q138" s="201">
        <v>6660</v>
      </c>
      <c r="R138" s="201">
        <v>6733</v>
      </c>
      <c r="S138" s="201"/>
      <c r="U138" s="70" t="s">
        <v>213</v>
      </c>
      <c r="V138" s="70" t="s">
        <v>505</v>
      </c>
      <c r="W138" s="201">
        <f t="shared" si="12"/>
        <v>33.328376400931731</v>
      </c>
      <c r="X138" s="201">
        <f t="shared" si="13"/>
        <v>32.571706528183746</v>
      </c>
      <c r="Y138" s="201">
        <f t="shared" si="14"/>
        <v>32.045021071648897</v>
      </c>
      <c r="Z138" s="201">
        <f t="shared" si="15"/>
        <v>29.660447710835072</v>
      </c>
      <c r="AA138" s="201">
        <f t="shared" si="16"/>
        <v>26.295966853656452</v>
      </c>
      <c r="AB138" s="201">
        <f t="shared" si="17"/>
        <v>25.729446852996581</v>
      </c>
    </row>
    <row r="139" spans="1:28" x14ac:dyDescent="0.2">
      <c r="A139" s="70" t="s">
        <v>214</v>
      </c>
      <c r="B139" s="70" t="s">
        <v>506</v>
      </c>
      <c r="C139" s="77">
        <v>246.364183223656</v>
      </c>
      <c r="D139" s="77">
        <v>244.860558811723</v>
      </c>
      <c r="E139" s="77">
        <v>244.561612808055</v>
      </c>
      <c r="F139" s="77">
        <v>241.81781769348399</v>
      </c>
      <c r="G139" s="77">
        <v>233.933549845595</v>
      </c>
      <c r="H139" s="77">
        <v>231.93625556680101</v>
      </c>
      <c r="I139" s="77">
        <v>215.27317314183401</v>
      </c>
      <c r="K139" s="204" t="s">
        <v>214</v>
      </c>
      <c r="L139" s="205" t="s">
        <v>878</v>
      </c>
      <c r="M139" s="201">
        <v>13424</v>
      </c>
      <c r="N139" s="201">
        <v>13482</v>
      </c>
      <c r="O139" s="201">
        <v>13913</v>
      </c>
      <c r="P139" s="201">
        <v>14744</v>
      </c>
      <c r="Q139" s="201">
        <v>20152</v>
      </c>
      <c r="R139" s="201">
        <v>16313</v>
      </c>
      <c r="S139" s="201"/>
      <c r="U139" s="70" t="s">
        <v>214</v>
      </c>
      <c r="V139" s="70" t="s">
        <v>506</v>
      </c>
      <c r="W139" s="201">
        <f t="shared" si="12"/>
        <v>18.352516628699046</v>
      </c>
      <c r="X139" s="201">
        <f t="shared" si="13"/>
        <v>18.162035218196337</v>
      </c>
      <c r="Y139" s="201">
        <f t="shared" si="14"/>
        <v>17.577920851581617</v>
      </c>
      <c r="Z139" s="201">
        <f t="shared" si="15"/>
        <v>16.401099952081118</v>
      </c>
      <c r="AA139" s="201">
        <f t="shared" si="16"/>
        <v>11.608453247598005</v>
      </c>
      <c r="AB139" s="201">
        <f t="shared" si="17"/>
        <v>14.21787872045614</v>
      </c>
    </row>
    <row r="140" spans="1:28" x14ac:dyDescent="0.2">
      <c r="A140" s="70" t="s">
        <v>215</v>
      </c>
      <c r="B140" s="70" t="s">
        <v>507</v>
      </c>
      <c r="C140" s="77">
        <v>307.13038766787002</v>
      </c>
      <c r="D140" s="77">
        <v>305.84225019359798</v>
      </c>
      <c r="E140" s="77">
        <v>320.82534311923899</v>
      </c>
      <c r="F140" s="77">
        <v>297.81772118100997</v>
      </c>
      <c r="G140" s="77">
        <v>298.96207364577702</v>
      </c>
      <c r="H140" s="77">
        <v>292.77658388148802</v>
      </c>
      <c r="I140" s="77">
        <v>274.71626570925002</v>
      </c>
      <c r="K140" s="204" t="s">
        <v>215</v>
      </c>
      <c r="L140" s="205" t="s">
        <v>879</v>
      </c>
      <c r="M140" s="201">
        <v>23085</v>
      </c>
      <c r="N140" s="201">
        <v>25903</v>
      </c>
      <c r="O140" s="201">
        <v>24719</v>
      </c>
      <c r="P140" s="201">
        <v>23725</v>
      </c>
      <c r="Q140" s="201">
        <v>21997</v>
      </c>
      <c r="R140" s="201">
        <v>27876</v>
      </c>
      <c r="S140" s="201"/>
      <c r="U140" s="70" t="s">
        <v>215</v>
      </c>
      <c r="V140" s="70" t="s">
        <v>507</v>
      </c>
      <c r="W140" s="201">
        <f t="shared" si="12"/>
        <v>13.30432695117479</v>
      </c>
      <c r="X140" s="201">
        <f t="shared" si="13"/>
        <v>11.807213457653475</v>
      </c>
      <c r="Y140" s="201">
        <f t="shared" si="14"/>
        <v>12.978896521673166</v>
      </c>
      <c r="Z140" s="201">
        <f t="shared" si="15"/>
        <v>12.552907109842359</v>
      </c>
      <c r="AA140" s="201">
        <f t="shared" si="16"/>
        <v>13.591038489147476</v>
      </c>
      <c r="AB140" s="201">
        <f t="shared" si="17"/>
        <v>10.502819051567228</v>
      </c>
    </row>
    <row r="141" spans="1:28" x14ac:dyDescent="0.2">
      <c r="A141" s="70" t="s">
        <v>216</v>
      </c>
      <c r="B141" s="70" t="s">
        <v>508</v>
      </c>
      <c r="C141" s="77">
        <v>216.93961593223699</v>
      </c>
      <c r="D141" s="77">
        <v>212.715435317566</v>
      </c>
      <c r="E141" s="77">
        <v>210.43017658628099</v>
      </c>
      <c r="F141" s="77">
        <v>208.927216926797</v>
      </c>
      <c r="G141" s="77">
        <v>200.83708097195799</v>
      </c>
      <c r="H141" s="77">
        <v>195.762348789209</v>
      </c>
      <c r="I141" s="77">
        <v>188.61357452185999</v>
      </c>
      <c r="K141" s="204" t="s">
        <v>216</v>
      </c>
      <c r="L141" s="205" t="s">
        <v>880</v>
      </c>
      <c r="M141" s="201">
        <v>17606</v>
      </c>
      <c r="N141" s="201">
        <v>17943</v>
      </c>
      <c r="O141" s="201">
        <v>18640</v>
      </c>
      <c r="P141" s="201">
        <v>19592</v>
      </c>
      <c r="Q141" s="201">
        <v>21420</v>
      </c>
      <c r="R141" s="201">
        <v>22273</v>
      </c>
      <c r="S141" s="201"/>
      <c r="U141" s="70" t="s">
        <v>216</v>
      </c>
      <c r="V141" s="70" t="s">
        <v>508</v>
      </c>
      <c r="W141" s="201">
        <f t="shared" si="12"/>
        <v>12.321913889142166</v>
      </c>
      <c r="X141" s="201">
        <f t="shared" si="13"/>
        <v>11.855065224185811</v>
      </c>
      <c r="Y141" s="201">
        <f t="shared" si="14"/>
        <v>11.289172563641683</v>
      </c>
      <c r="Z141" s="201">
        <f t="shared" si="15"/>
        <v>10.663904498101113</v>
      </c>
      <c r="AA141" s="201">
        <f t="shared" si="16"/>
        <v>9.3761475710531279</v>
      </c>
      <c r="AB141" s="201">
        <f t="shared" si="17"/>
        <v>8.7892223225074755</v>
      </c>
    </row>
    <row r="142" spans="1:28" x14ac:dyDescent="0.2">
      <c r="A142" s="70" t="s">
        <v>217</v>
      </c>
      <c r="B142" s="70" t="s">
        <v>509</v>
      </c>
      <c r="C142" s="77">
        <v>93.787911586990703</v>
      </c>
      <c r="D142" s="77">
        <v>91.791225967165801</v>
      </c>
      <c r="E142" s="77">
        <v>88.671074735882797</v>
      </c>
      <c r="F142" s="77">
        <v>87.8464745563534</v>
      </c>
      <c r="G142" s="77">
        <v>84.925360100124905</v>
      </c>
      <c r="H142" s="77">
        <v>83.120369746518307</v>
      </c>
      <c r="I142" s="77">
        <v>81.287675680177202</v>
      </c>
      <c r="K142" s="204" t="s">
        <v>217</v>
      </c>
      <c r="L142" s="205" t="s">
        <v>881</v>
      </c>
      <c r="M142" s="201">
        <v>10793</v>
      </c>
      <c r="N142" s="201">
        <v>11337</v>
      </c>
      <c r="O142" s="201">
        <v>11905</v>
      </c>
      <c r="P142" s="201">
        <v>12630</v>
      </c>
      <c r="Q142" s="201">
        <v>14327</v>
      </c>
      <c r="R142" s="201">
        <v>15163</v>
      </c>
      <c r="S142" s="201"/>
      <c r="U142" s="70" t="s">
        <v>217</v>
      </c>
      <c r="V142" s="70" t="s">
        <v>509</v>
      </c>
      <c r="W142" s="201">
        <f t="shared" si="12"/>
        <v>8.6896980994154269</v>
      </c>
      <c r="X142" s="201">
        <f t="shared" si="13"/>
        <v>8.0966063303489282</v>
      </c>
      <c r="Y142" s="201">
        <f t="shared" si="14"/>
        <v>7.4482213133878865</v>
      </c>
      <c r="Z142" s="201">
        <f t="shared" si="15"/>
        <v>6.9553819917936179</v>
      </c>
      <c r="AA142" s="201">
        <f t="shared" si="16"/>
        <v>5.9276443149385711</v>
      </c>
      <c r="AB142" s="201">
        <f t="shared" si="17"/>
        <v>5.4817892070512633</v>
      </c>
    </row>
    <row r="143" spans="1:28" x14ac:dyDescent="0.2">
      <c r="A143" s="70" t="s">
        <v>218</v>
      </c>
      <c r="B143" s="70" t="s">
        <v>510</v>
      </c>
      <c r="C143" s="77">
        <v>63.946955461929903</v>
      </c>
      <c r="D143" s="77">
        <v>62.002202943126797</v>
      </c>
      <c r="E143" s="77">
        <v>59.565670977110699</v>
      </c>
      <c r="F143" s="77">
        <v>60.897318574993299</v>
      </c>
      <c r="G143" s="77">
        <v>59.1442005350915</v>
      </c>
      <c r="H143" s="77">
        <v>59.242258478389097</v>
      </c>
      <c r="I143" s="77">
        <v>56.954977450099797</v>
      </c>
      <c r="K143" s="204" t="s">
        <v>218</v>
      </c>
      <c r="L143" s="205" t="s">
        <v>882</v>
      </c>
      <c r="M143" s="201">
        <v>8420</v>
      </c>
      <c r="N143" s="201">
        <v>9098</v>
      </c>
      <c r="O143" s="201">
        <v>9135</v>
      </c>
      <c r="P143" s="201">
        <v>9392</v>
      </c>
      <c r="Q143" s="201">
        <v>10843</v>
      </c>
      <c r="R143" s="201">
        <v>11764</v>
      </c>
      <c r="S143" s="201"/>
      <c r="U143" s="70" t="s">
        <v>218</v>
      </c>
      <c r="V143" s="70" t="s">
        <v>510</v>
      </c>
      <c r="W143" s="201">
        <f t="shared" si="12"/>
        <v>7.5946502923907246</v>
      </c>
      <c r="X143" s="201">
        <f t="shared" si="13"/>
        <v>6.8149266809328202</v>
      </c>
      <c r="Y143" s="201">
        <f t="shared" si="14"/>
        <v>6.5205989028035791</v>
      </c>
      <c r="Z143" s="201">
        <f t="shared" si="15"/>
        <v>6.4839564070478382</v>
      </c>
      <c r="AA143" s="201">
        <f t="shared" si="16"/>
        <v>5.454597485482938</v>
      </c>
      <c r="AB143" s="201">
        <f t="shared" si="17"/>
        <v>5.0358941243105324</v>
      </c>
    </row>
    <row r="144" spans="1:28" x14ac:dyDescent="0.2">
      <c r="A144" s="70" t="s">
        <v>219</v>
      </c>
      <c r="B144" s="70" t="s">
        <v>511</v>
      </c>
      <c r="C144" s="77">
        <v>46.969945076229799</v>
      </c>
      <c r="D144" s="77">
        <v>50.761949873144601</v>
      </c>
      <c r="E144" s="77">
        <v>49.4260429579722</v>
      </c>
      <c r="F144" s="77">
        <v>44.812060033036701</v>
      </c>
      <c r="G144" s="77">
        <v>43.270735356599502</v>
      </c>
      <c r="H144" s="77">
        <v>44.331451088949201</v>
      </c>
      <c r="I144" s="77">
        <v>37.990702320100198</v>
      </c>
      <c r="K144" s="204" t="s">
        <v>219</v>
      </c>
      <c r="L144" s="205" t="s">
        <v>883</v>
      </c>
      <c r="M144" s="201">
        <v>2615</v>
      </c>
      <c r="N144" s="201">
        <v>2653</v>
      </c>
      <c r="O144" s="201">
        <v>2791</v>
      </c>
      <c r="P144" s="201">
        <v>2892</v>
      </c>
      <c r="Q144" s="201">
        <v>3033</v>
      </c>
      <c r="R144" s="201">
        <v>3203</v>
      </c>
      <c r="S144" s="201"/>
      <c r="U144" s="70" t="s">
        <v>219</v>
      </c>
      <c r="V144" s="70" t="s">
        <v>511</v>
      </c>
      <c r="W144" s="201">
        <f t="shared" si="12"/>
        <v>17.961738078864169</v>
      </c>
      <c r="X144" s="201">
        <f t="shared" si="13"/>
        <v>19.133791885844175</v>
      </c>
      <c r="Y144" s="201">
        <f t="shared" si="14"/>
        <v>17.709080242913721</v>
      </c>
      <c r="Z144" s="201">
        <f t="shared" si="15"/>
        <v>15.495179817785859</v>
      </c>
      <c r="AA144" s="201">
        <f t="shared" si="16"/>
        <v>14.266645353313386</v>
      </c>
      <c r="AB144" s="201">
        <f t="shared" si="17"/>
        <v>13.840602900077803</v>
      </c>
    </row>
    <row r="145" spans="1:28" x14ac:dyDescent="0.2">
      <c r="A145" s="70" t="s">
        <v>220</v>
      </c>
      <c r="B145" s="70" t="s">
        <v>512</v>
      </c>
      <c r="C145" s="77">
        <v>1165.6231254112199</v>
      </c>
      <c r="D145" s="77">
        <v>1186.33969588901</v>
      </c>
      <c r="E145" s="77">
        <v>1155.2015021377899</v>
      </c>
      <c r="F145" s="77">
        <v>1097.34163143611</v>
      </c>
      <c r="G145" s="77">
        <v>1161.91837467654</v>
      </c>
      <c r="H145" s="77">
        <v>1138.4947312203401</v>
      </c>
      <c r="I145" s="77">
        <v>1178.7766274816099</v>
      </c>
      <c r="K145" s="204" t="s">
        <v>220</v>
      </c>
      <c r="L145" s="205" t="s">
        <v>884</v>
      </c>
      <c r="M145" s="201">
        <v>11781</v>
      </c>
      <c r="N145" s="201">
        <v>11804</v>
      </c>
      <c r="O145" s="201">
        <v>11763</v>
      </c>
      <c r="P145" s="201">
        <v>13121</v>
      </c>
      <c r="Q145" s="201">
        <v>14296</v>
      </c>
      <c r="R145" s="201">
        <v>15025</v>
      </c>
      <c r="S145" s="201"/>
      <c r="U145" s="70" t="s">
        <v>220</v>
      </c>
      <c r="V145" s="70" t="s">
        <v>512</v>
      </c>
      <c r="W145" s="201">
        <f t="shared" si="12"/>
        <v>98.940932468484846</v>
      </c>
      <c r="X145" s="201">
        <f t="shared" si="13"/>
        <v>100.50319348432821</v>
      </c>
      <c r="Y145" s="201">
        <f t="shared" si="14"/>
        <v>98.206367605014876</v>
      </c>
      <c r="Z145" s="201">
        <f t="shared" si="15"/>
        <v>83.632469433435716</v>
      </c>
      <c r="AA145" s="201">
        <f t="shared" si="16"/>
        <v>81.275767674632064</v>
      </c>
      <c r="AB145" s="201">
        <f t="shared" si="17"/>
        <v>75.773359814997676</v>
      </c>
    </row>
    <row r="146" spans="1:28" x14ac:dyDescent="0.2">
      <c r="A146" s="70" t="s">
        <v>221</v>
      </c>
      <c r="B146" s="70" t="s">
        <v>513</v>
      </c>
      <c r="C146" s="77">
        <v>96.299723663364801</v>
      </c>
      <c r="D146" s="77">
        <v>75.952413734324793</v>
      </c>
      <c r="E146" s="77">
        <v>77.507467588487202</v>
      </c>
      <c r="F146" s="77">
        <v>82.382581192477204</v>
      </c>
      <c r="G146" s="77">
        <v>83.614686399474607</v>
      </c>
      <c r="H146" s="77">
        <v>78.9295342053734</v>
      </c>
      <c r="I146" s="77">
        <v>77.088226078157405</v>
      </c>
      <c r="K146" s="204" t="s">
        <v>221</v>
      </c>
      <c r="L146" s="205" t="s">
        <v>885</v>
      </c>
      <c r="M146" s="201">
        <v>3592</v>
      </c>
      <c r="N146" s="201">
        <v>3684</v>
      </c>
      <c r="O146" s="201">
        <v>3802</v>
      </c>
      <c r="P146" s="201">
        <v>3990</v>
      </c>
      <c r="Q146" s="201">
        <v>4289</v>
      </c>
      <c r="R146" s="201">
        <v>4484</v>
      </c>
      <c r="S146" s="201"/>
      <c r="U146" s="70" t="s">
        <v>221</v>
      </c>
      <c r="V146" s="70" t="s">
        <v>513</v>
      </c>
      <c r="W146" s="201">
        <f t="shared" si="12"/>
        <v>26.80949990628196</v>
      </c>
      <c r="X146" s="201">
        <f t="shared" si="13"/>
        <v>20.616833261217369</v>
      </c>
      <c r="Y146" s="201">
        <f t="shared" si="14"/>
        <v>20.385972537739924</v>
      </c>
      <c r="Z146" s="201">
        <f t="shared" si="15"/>
        <v>20.647263456761202</v>
      </c>
      <c r="AA146" s="201">
        <f t="shared" si="16"/>
        <v>19.495147213680255</v>
      </c>
      <c r="AB146" s="201">
        <f t="shared" si="17"/>
        <v>17.602483096648843</v>
      </c>
    </row>
    <row r="147" spans="1:28" x14ac:dyDescent="0.2">
      <c r="A147" s="70" t="s">
        <v>222</v>
      </c>
      <c r="B147" s="70" t="s">
        <v>514</v>
      </c>
      <c r="C147" s="77">
        <v>79.315289569864206</v>
      </c>
      <c r="D147" s="77">
        <v>76.455353717904899</v>
      </c>
      <c r="E147" s="77">
        <v>75.163727197370093</v>
      </c>
      <c r="F147" s="77">
        <v>76.032863747115897</v>
      </c>
      <c r="G147" s="77">
        <v>72.868317061761701</v>
      </c>
      <c r="H147" s="77">
        <v>70.610143160064894</v>
      </c>
      <c r="I147" s="77">
        <v>68.161140629849001</v>
      </c>
      <c r="K147" s="204" t="s">
        <v>222</v>
      </c>
      <c r="L147" s="205" t="s">
        <v>886</v>
      </c>
      <c r="M147" s="201">
        <v>3712</v>
      </c>
      <c r="N147" s="201">
        <v>3710</v>
      </c>
      <c r="O147" s="201">
        <v>3811</v>
      </c>
      <c r="P147" s="201">
        <v>4012</v>
      </c>
      <c r="Q147" s="201">
        <v>4098</v>
      </c>
      <c r="R147" s="201">
        <v>4303</v>
      </c>
      <c r="S147" s="201"/>
      <c r="U147" s="70" t="s">
        <v>222</v>
      </c>
      <c r="V147" s="70" t="s">
        <v>514</v>
      </c>
      <c r="W147" s="201">
        <f t="shared" si="12"/>
        <v>21.367265509122902</v>
      </c>
      <c r="X147" s="201">
        <f t="shared" si="13"/>
        <v>20.60791205334364</v>
      </c>
      <c r="Y147" s="201">
        <f t="shared" si="14"/>
        <v>19.722835790440854</v>
      </c>
      <c r="Z147" s="201">
        <f t="shared" si="15"/>
        <v>18.9513618512253</v>
      </c>
      <c r="AA147" s="201">
        <f t="shared" si="16"/>
        <v>17.781434129273229</v>
      </c>
      <c r="AB147" s="201">
        <f t="shared" si="17"/>
        <v>16.409515026740621</v>
      </c>
    </row>
    <row r="148" spans="1:28" x14ac:dyDescent="0.2">
      <c r="A148" s="70" t="s">
        <v>223</v>
      </c>
      <c r="B148" s="70" t="s">
        <v>515</v>
      </c>
      <c r="C148" s="77">
        <v>44.812377207704202</v>
      </c>
      <c r="D148" s="77">
        <v>44.2557158262385</v>
      </c>
      <c r="E148" s="77">
        <v>47.077536375848602</v>
      </c>
      <c r="F148" s="77">
        <v>46.193240751710903</v>
      </c>
      <c r="G148" s="77">
        <v>43.707236842405401</v>
      </c>
      <c r="H148" s="77">
        <v>39.296729035360698</v>
      </c>
      <c r="I148" s="77">
        <v>39.138888520406297</v>
      </c>
      <c r="K148" s="204" t="s">
        <v>223</v>
      </c>
      <c r="L148" s="205" t="s">
        <v>887</v>
      </c>
      <c r="M148" s="201">
        <v>2982</v>
      </c>
      <c r="N148" s="201">
        <v>3184</v>
      </c>
      <c r="O148" s="201">
        <v>3415</v>
      </c>
      <c r="P148" s="201">
        <v>3686</v>
      </c>
      <c r="Q148" s="201">
        <v>3858</v>
      </c>
      <c r="R148" s="201">
        <v>3877</v>
      </c>
      <c r="S148" s="201"/>
      <c r="U148" s="70" t="s">
        <v>223</v>
      </c>
      <c r="V148" s="70" t="s">
        <v>515</v>
      </c>
      <c r="W148" s="201">
        <f t="shared" si="12"/>
        <v>15.027624818143595</v>
      </c>
      <c r="X148" s="201">
        <f t="shared" si="13"/>
        <v>13.89940823688395</v>
      </c>
      <c r="Y148" s="201">
        <f t="shared" si="14"/>
        <v>13.78551577623678</v>
      </c>
      <c r="Z148" s="201">
        <f t="shared" si="15"/>
        <v>12.532078337414786</v>
      </c>
      <c r="AA148" s="201">
        <f t="shared" si="16"/>
        <v>11.328988295076568</v>
      </c>
      <c r="AB148" s="201">
        <f t="shared" si="17"/>
        <v>10.135859952375727</v>
      </c>
    </row>
    <row r="149" spans="1:28" x14ac:dyDescent="0.2">
      <c r="A149" s="70" t="s">
        <v>224</v>
      </c>
      <c r="B149" s="70" t="s">
        <v>516</v>
      </c>
      <c r="C149" s="77">
        <v>67.698046554560804</v>
      </c>
      <c r="D149" s="77">
        <v>65.350906918203293</v>
      </c>
      <c r="E149" s="77">
        <v>69.718958876316293</v>
      </c>
      <c r="F149" s="77">
        <v>76.179310885288999</v>
      </c>
      <c r="G149" s="77">
        <v>93.775926873488899</v>
      </c>
      <c r="H149" s="77">
        <v>112.884571748908</v>
      </c>
      <c r="I149" s="77">
        <v>120.297753263866</v>
      </c>
      <c r="K149" s="204" t="s">
        <v>224</v>
      </c>
      <c r="L149" s="205" t="s">
        <v>888</v>
      </c>
      <c r="M149" s="201">
        <v>2372</v>
      </c>
      <c r="N149" s="201">
        <v>2320</v>
      </c>
      <c r="O149" s="201">
        <v>2501</v>
      </c>
      <c r="P149" s="201">
        <v>2639</v>
      </c>
      <c r="Q149" s="201">
        <v>2889</v>
      </c>
      <c r="R149" s="201">
        <v>3058</v>
      </c>
      <c r="S149" s="201"/>
      <c r="U149" s="70" t="s">
        <v>224</v>
      </c>
      <c r="V149" s="70" t="s">
        <v>516</v>
      </c>
      <c r="W149" s="201">
        <f t="shared" si="12"/>
        <v>28.540491802091399</v>
      </c>
      <c r="X149" s="201">
        <f t="shared" si="13"/>
        <v>28.16849436129452</v>
      </c>
      <c r="Y149" s="201">
        <f t="shared" si="14"/>
        <v>27.876432977335583</v>
      </c>
      <c r="Z149" s="201">
        <f t="shared" si="15"/>
        <v>28.866733946680181</v>
      </c>
      <c r="AA149" s="201">
        <f t="shared" si="16"/>
        <v>32.459649315849397</v>
      </c>
      <c r="AB149" s="201">
        <f t="shared" si="17"/>
        <v>36.914510055234793</v>
      </c>
    </row>
    <row r="150" spans="1:28" x14ac:dyDescent="0.2">
      <c r="A150" s="70" t="s">
        <v>225</v>
      </c>
      <c r="B150" s="70" t="s">
        <v>517</v>
      </c>
      <c r="C150" s="77">
        <v>81.873204536188894</v>
      </c>
      <c r="D150" s="77">
        <v>81.017401019673201</v>
      </c>
      <c r="E150" s="77">
        <v>80.871892025982106</v>
      </c>
      <c r="F150" s="77">
        <v>81.968848877363399</v>
      </c>
      <c r="G150" s="77">
        <v>79.445320230404306</v>
      </c>
      <c r="H150" s="77">
        <v>77.712695229747695</v>
      </c>
      <c r="I150" s="77">
        <v>74.403982591861094</v>
      </c>
      <c r="K150" s="204" t="s">
        <v>225</v>
      </c>
      <c r="L150" s="205" t="s">
        <v>889</v>
      </c>
      <c r="M150" s="201">
        <v>3504</v>
      </c>
      <c r="N150" s="201">
        <v>3595</v>
      </c>
      <c r="O150" s="201">
        <v>3879</v>
      </c>
      <c r="P150" s="201">
        <v>4012</v>
      </c>
      <c r="Q150" s="201">
        <v>4134</v>
      </c>
      <c r="R150" s="201">
        <v>4401</v>
      </c>
      <c r="S150" s="201"/>
      <c r="U150" s="70" t="s">
        <v>225</v>
      </c>
      <c r="V150" s="70" t="s">
        <v>517</v>
      </c>
      <c r="W150" s="201">
        <f t="shared" si="12"/>
        <v>23.365640563980847</v>
      </c>
      <c r="X150" s="201">
        <f t="shared" si="13"/>
        <v>22.536133802412571</v>
      </c>
      <c r="Y150" s="201">
        <f t="shared" si="14"/>
        <v>20.848644502702268</v>
      </c>
      <c r="Z150" s="201">
        <f t="shared" si="15"/>
        <v>20.430919460957977</v>
      </c>
      <c r="AA150" s="201">
        <f t="shared" si="16"/>
        <v>19.217542387615943</v>
      </c>
      <c r="AB150" s="201">
        <f t="shared" si="17"/>
        <v>17.657963015166484</v>
      </c>
    </row>
    <row r="151" spans="1:28" x14ac:dyDescent="0.2">
      <c r="A151" s="70" t="s">
        <v>226</v>
      </c>
      <c r="B151" s="70" t="s">
        <v>518</v>
      </c>
      <c r="C151" s="77">
        <v>26.0674013094979</v>
      </c>
      <c r="D151" s="77">
        <v>24.2178166262165</v>
      </c>
      <c r="E151" s="77">
        <v>23.2085111670016</v>
      </c>
      <c r="F151" s="77">
        <v>22.952086247247198</v>
      </c>
      <c r="G151" s="77">
        <v>21.6564641780183</v>
      </c>
      <c r="H151" s="77">
        <v>22.082244114348502</v>
      </c>
      <c r="I151" s="77">
        <v>20.992069261220099</v>
      </c>
      <c r="K151" s="204" t="s">
        <v>226</v>
      </c>
      <c r="L151" s="205" t="s">
        <v>890</v>
      </c>
      <c r="M151" s="201">
        <v>1331</v>
      </c>
      <c r="N151" s="201">
        <v>1286</v>
      </c>
      <c r="O151" s="201">
        <v>1421</v>
      </c>
      <c r="P151" s="201">
        <v>1423</v>
      </c>
      <c r="Q151" s="201">
        <v>1461</v>
      </c>
      <c r="R151" s="201">
        <v>1599</v>
      </c>
      <c r="S151" s="201"/>
      <c r="U151" s="70" t="s">
        <v>226</v>
      </c>
      <c r="V151" s="70" t="s">
        <v>518</v>
      </c>
      <c r="W151" s="201">
        <f t="shared" si="12"/>
        <v>19.584824424866941</v>
      </c>
      <c r="X151" s="201">
        <f t="shared" si="13"/>
        <v>18.831894732672239</v>
      </c>
      <c r="Y151" s="201">
        <f t="shared" si="14"/>
        <v>16.332520173822381</v>
      </c>
      <c r="Z151" s="201">
        <f t="shared" si="15"/>
        <v>16.129364896168095</v>
      </c>
      <c r="AA151" s="201">
        <f t="shared" si="16"/>
        <v>14.823041874071389</v>
      </c>
      <c r="AB151" s="201">
        <f t="shared" si="17"/>
        <v>13.81003384261945</v>
      </c>
    </row>
    <row r="152" spans="1:28" x14ac:dyDescent="0.2">
      <c r="A152" s="70" t="s">
        <v>227</v>
      </c>
      <c r="B152" s="70" t="s">
        <v>519</v>
      </c>
      <c r="C152" s="77">
        <v>46.932997859310703</v>
      </c>
      <c r="D152" s="77">
        <v>46.103211800780699</v>
      </c>
      <c r="E152" s="77">
        <v>45.671179458340397</v>
      </c>
      <c r="F152" s="77">
        <v>43.6664550132869</v>
      </c>
      <c r="G152" s="77">
        <v>42.863217834819103</v>
      </c>
      <c r="H152" s="77">
        <v>43.341807061358502</v>
      </c>
      <c r="I152" s="77">
        <v>40.269339240631901</v>
      </c>
      <c r="K152" s="204" t="s">
        <v>227</v>
      </c>
      <c r="L152" s="205" t="s">
        <v>891</v>
      </c>
      <c r="M152" s="201">
        <v>1085</v>
      </c>
      <c r="N152" s="201">
        <v>1169</v>
      </c>
      <c r="O152" s="201">
        <v>1282</v>
      </c>
      <c r="P152" s="201">
        <v>1332</v>
      </c>
      <c r="Q152" s="201">
        <v>1721</v>
      </c>
      <c r="R152" s="201">
        <v>1699</v>
      </c>
      <c r="S152" s="201"/>
      <c r="U152" s="70" t="s">
        <v>227</v>
      </c>
      <c r="V152" s="70" t="s">
        <v>519</v>
      </c>
      <c r="W152" s="201">
        <f t="shared" si="12"/>
        <v>43.256219225171151</v>
      </c>
      <c r="X152" s="201">
        <f t="shared" si="13"/>
        <v>39.43816236166014</v>
      </c>
      <c r="Y152" s="201">
        <f t="shared" si="14"/>
        <v>35.624944975304523</v>
      </c>
      <c r="Z152" s="201">
        <f t="shared" si="15"/>
        <v>32.78262388384902</v>
      </c>
      <c r="AA152" s="201">
        <f t="shared" si="16"/>
        <v>24.9059952555602</v>
      </c>
      <c r="AB152" s="201">
        <f t="shared" si="17"/>
        <v>25.510186616455858</v>
      </c>
    </row>
    <row r="153" spans="1:28" x14ac:dyDescent="0.2">
      <c r="A153" s="70" t="s">
        <v>228</v>
      </c>
      <c r="B153" s="70" t="s">
        <v>520</v>
      </c>
      <c r="C153" s="77">
        <v>98.592290531217003</v>
      </c>
      <c r="D153" s="77">
        <v>95.069898992261699</v>
      </c>
      <c r="E153" s="77">
        <v>93.954924129451697</v>
      </c>
      <c r="F153" s="77">
        <v>97.393844323387597</v>
      </c>
      <c r="G153" s="77">
        <v>98.862852067527697</v>
      </c>
      <c r="H153" s="77">
        <v>99.798455016233007</v>
      </c>
      <c r="I153" s="77">
        <v>99.118235917386599</v>
      </c>
      <c r="K153" s="204" t="s">
        <v>228</v>
      </c>
      <c r="L153" s="205" t="s">
        <v>892</v>
      </c>
      <c r="M153" s="201">
        <v>4846</v>
      </c>
      <c r="N153" s="201">
        <v>5101</v>
      </c>
      <c r="O153" s="201">
        <v>5562</v>
      </c>
      <c r="P153" s="201">
        <v>5585</v>
      </c>
      <c r="Q153" s="201">
        <v>5992</v>
      </c>
      <c r="R153" s="201">
        <v>6701</v>
      </c>
      <c r="S153" s="201"/>
      <c r="U153" s="70" t="s">
        <v>228</v>
      </c>
      <c r="V153" s="70" t="s">
        <v>520</v>
      </c>
      <c r="W153" s="201">
        <f t="shared" si="12"/>
        <v>20.345086779037764</v>
      </c>
      <c r="X153" s="201">
        <f t="shared" si="13"/>
        <v>18.637502252942895</v>
      </c>
      <c r="Y153" s="201">
        <f t="shared" si="14"/>
        <v>16.892291285410231</v>
      </c>
      <c r="Z153" s="201">
        <f t="shared" si="15"/>
        <v>17.438468097294109</v>
      </c>
      <c r="AA153" s="201">
        <f t="shared" si="16"/>
        <v>16.499140865742273</v>
      </c>
      <c r="AB153" s="201">
        <f t="shared" si="17"/>
        <v>14.893068947356069</v>
      </c>
    </row>
    <row r="154" spans="1:28" x14ac:dyDescent="0.2">
      <c r="A154" s="70" t="s">
        <v>229</v>
      </c>
      <c r="B154" s="70" t="s">
        <v>521</v>
      </c>
      <c r="C154" s="77">
        <v>93.094781064863895</v>
      </c>
      <c r="D154" s="77">
        <v>88.848835374473694</v>
      </c>
      <c r="E154" s="77">
        <v>85.566090184765301</v>
      </c>
      <c r="F154" s="77">
        <v>88.176574685966301</v>
      </c>
      <c r="G154" s="77">
        <v>84.685880014805903</v>
      </c>
      <c r="H154" s="77">
        <v>82.011908762804296</v>
      </c>
      <c r="I154" s="77">
        <v>79.792531164281201</v>
      </c>
      <c r="K154" s="204" t="s">
        <v>229</v>
      </c>
      <c r="L154" s="205" t="s">
        <v>893</v>
      </c>
      <c r="M154" s="201">
        <v>6153</v>
      </c>
      <c r="N154" s="201">
        <v>6243</v>
      </c>
      <c r="O154" s="201">
        <v>6631</v>
      </c>
      <c r="P154" s="201">
        <v>7130</v>
      </c>
      <c r="Q154" s="201">
        <v>7444</v>
      </c>
      <c r="R154" s="201">
        <v>7866</v>
      </c>
      <c r="S154" s="201"/>
      <c r="U154" s="70" t="s">
        <v>229</v>
      </c>
      <c r="V154" s="70" t="s">
        <v>521</v>
      </c>
      <c r="W154" s="201">
        <f t="shared" si="12"/>
        <v>15.129982295606029</v>
      </c>
      <c r="X154" s="201">
        <f t="shared" si="13"/>
        <v>14.231753223526141</v>
      </c>
      <c r="Y154" s="201">
        <f t="shared" si="14"/>
        <v>12.903949658387166</v>
      </c>
      <c r="Z154" s="201">
        <f t="shared" si="15"/>
        <v>12.366981021874658</v>
      </c>
      <c r="AA154" s="201">
        <f t="shared" si="16"/>
        <v>11.376394413595635</v>
      </c>
      <c r="AB154" s="201">
        <f t="shared" si="17"/>
        <v>10.426126209357271</v>
      </c>
    </row>
    <row r="155" spans="1:28" x14ac:dyDescent="0.2">
      <c r="A155" s="70" t="s">
        <v>230</v>
      </c>
      <c r="B155" s="70" t="s">
        <v>522</v>
      </c>
      <c r="C155" s="77">
        <v>67.007613604080206</v>
      </c>
      <c r="D155" s="77">
        <v>65.652710759302806</v>
      </c>
      <c r="E155" s="77">
        <v>66.375712402301303</v>
      </c>
      <c r="F155" s="77">
        <v>74.362378381999903</v>
      </c>
      <c r="G155" s="77">
        <v>69.022736944484805</v>
      </c>
      <c r="H155" s="77">
        <v>64.850687348692205</v>
      </c>
      <c r="I155" s="77">
        <v>61.729255045425198</v>
      </c>
      <c r="K155" s="204" t="s">
        <v>230</v>
      </c>
      <c r="L155" s="205" t="s">
        <v>894</v>
      </c>
      <c r="M155" s="201">
        <v>3435</v>
      </c>
      <c r="N155" s="201">
        <v>3925</v>
      </c>
      <c r="O155" s="201">
        <v>4057</v>
      </c>
      <c r="P155" s="201">
        <v>4246</v>
      </c>
      <c r="Q155" s="201">
        <v>4444</v>
      </c>
      <c r="R155" s="201">
        <v>5240</v>
      </c>
      <c r="S155" s="201"/>
      <c r="U155" s="70" t="s">
        <v>230</v>
      </c>
      <c r="V155" s="70" t="s">
        <v>522</v>
      </c>
      <c r="W155" s="201">
        <f t="shared" si="12"/>
        <v>19.507311092890891</v>
      </c>
      <c r="X155" s="201">
        <f t="shared" si="13"/>
        <v>16.726805288994345</v>
      </c>
      <c r="Y155" s="201">
        <f t="shared" si="14"/>
        <v>16.360786887429455</v>
      </c>
      <c r="Z155" s="201">
        <f t="shared" si="15"/>
        <v>17.513513514366441</v>
      </c>
      <c r="AA155" s="201">
        <f t="shared" si="16"/>
        <v>15.531668979407021</v>
      </c>
      <c r="AB155" s="201">
        <f t="shared" si="17"/>
        <v>12.376085371887825</v>
      </c>
    </row>
    <row r="156" spans="1:28" x14ac:dyDescent="0.2">
      <c r="A156" s="70" t="s">
        <v>231</v>
      </c>
      <c r="B156" s="70" t="s">
        <v>523</v>
      </c>
      <c r="C156" s="77">
        <v>26.5115672835814</v>
      </c>
      <c r="D156" s="77">
        <v>25.147998096975002</v>
      </c>
      <c r="E156" s="77">
        <v>23.941715807022</v>
      </c>
      <c r="F156" s="77">
        <v>24.432398806206901</v>
      </c>
      <c r="G156" s="77">
        <v>23.5788692698689</v>
      </c>
      <c r="H156" s="77">
        <v>23.7245587852168</v>
      </c>
      <c r="I156" s="77">
        <v>23.5073471313247</v>
      </c>
      <c r="K156" s="204" t="s">
        <v>231</v>
      </c>
      <c r="L156" s="205" t="s">
        <v>895</v>
      </c>
      <c r="M156" s="201">
        <v>1739</v>
      </c>
      <c r="N156" s="201">
        <v>1687</v>
      </c>
      <c r="O156" s="201">
        <v>1787</v>
      </c>
      <c r="P156" s="201">
        <v>1993</v>
      </c>
      <c r="Q156" s="201">
        <v>2167</v>
      </c>
      <c r="R156" s="201">
        <v>2391</v>
      </c>
      <c r="S156" s="201"/>
      <c r="U156" s="70" t="s">
        <v>231</v>
      </c>
      <c r="V156" s="70" t="s">
        <v>523</v>
      </c>
      <c r="W156" s="201">
        <f t="shared" si="12"/>
        <v>15.245294585153191</v>
      </c>
      <c r="X156" s="201">
        <f t="shared" si="13"/>
        <v>14.906934260210434</v>
      </c>
      <c r="Y156" s="201">
        <f t="shared" si="14"/>
        <v>13.397714497494125</v>
      </c>
      <c r="Z156" s="201">
        <f t="shared" si="15"/>
        <v>12.259106275066182</v>
      </c>
      <c r="AA156" s="201">
        <f t="shared" si="16"/>
        <v>10.88088106592935</v>
      </c>
      <c r="AB156" s="201">
        <f t="shared" si="17"/>
        <v>9.9224419846159755</v>
      </c>
    </row>
    <row r="157" spans="1:28" x14ac:dyDescent="0.2">
      <c r="A157" s="70" t="s">
        <v>232</v>
      </c>
      <c r="B157" s="70" t="s">
        <v>524</v>
      </c>
      <c r="C157" s="77">
        <v>40.726683284934502</v>
      </c>
      <c r="D157" s="77">
        <v>40.576100286298797</v>
      </c>
      <c r="E157" s="77">
        <v>40.275925274829603</v>
      </c>
      <c r="F157" s="77">
        <v>39.101723842829898</v>
      </c>
      <c r="G157" s="77">
        <v>38.2308721771997</v>
      </c>
      <c r="H157" s="77">
        <v>39.070880969388298</v>
      </c>
      <c r="I157" s="77">
        <v>37.002144403779397</v>
      </c>
      <c r="K157" s="204" t="s">
        <v>232</v>
      </c>
      <c r="L157" s="205" t="s">
        <v>896</v>
      </c>
      <c r="M157" s="201">
        <v>981</v>
      </c>
      <c r="N157" s="205">
        <v>995</v>
      </c>
      <c r="O157" s="201">
        <v>996</v>
      </c>
      <c r="P157" s="201">
        <v>1095</v>
      </c>
      <c r="Q157" s="201">
        <v>1223</v>
      </c>
      <c r="R157" s="201">
        <v>1296</v>
      </c>
      <c r="S157" s="201"/>
      <c r="U157" s="70" t="s">
        <v>232</v>
      </c>
      <c r="V157" s="70" t="s">
        <v>524</v>
      </c>
      <c r="W157" s="201">
        <f t="shared" si="12"/>
        <v>41.515477354673294</v>
      </c>
      <c r="X157" s="201">
        <f t="shared" si="13"/>
        <v>40.780000287737479</v>
      </c>
      <c r="Y157" s="201">
        <f t="shared" si="14"/>
        <v>40.437675978744586</v>
      </c>
      <c r="Z157" s="201">
        <f t="shared" si="15"/>
        <v>35.70933684276703</v>
      </c>
      <c r="AA157" s="201">
        <f t="shared" si="16"/>
        <v>31.259911837448652</v>
      </c>
      <c r="AB157" s="201">
        <f t="shared" si="17"/>
        <v>30.147284698602085</v>
      </c>
    </row>
    <row r="158" spans="1:28" x14ac:dyDescent="0.2">
      <c r="A158" s="70" t="s">
        <v>233</v>
      </c>
      <c r="B158" s="70" t="s">
        <v>525</v>
      </c>
      <c r="C158" s="77">
        <v>38.9202479468305</v>
      </c>
      <c r="D158" s="77">
        <v>38.853712124974301</v>
      </c>
      <c r="E158" s="77">
        <v>38.470443617553897</v>
      </c>
      <c r="F158" s="77">
        <v>39.332446989134397</v>
      </c>
      <c r="G158" s="77">
        <v>39.026722658016702</v>
      </c>
      <c r="H158" s="77">
        <v>39.410944098155703</v>
      </c>
      <c r="I158" s="77">
        <v>37.541418856534399</v>
      </c>
      <c r="K158" s="204" t="s">
        <v>233</v>
      </c>
      <c r="L158" s="205" t="s">
        <v>897</v>
      </c>
      <c r="M158" s="201">
        <v>1181</v>
      </c>
      <c r="N158" s="201">
        <v>1182</v>
      </c>
      <c r="O158" s="201">
        <v>1239</v>
      </c>
      <c r="P158" s="201">
        <v>1290</v>
      </c>
      <c r="Q158" s="201">
        <v>1388</v>
      </c>
      <c r="R158" s="201">
        <v>1623</v>
      </c>
      <c r="S158" s="201"/>
      <c r="U158" s="70" t="s">
        <v>233</v>
      </c>
      <c r="V158" s="70" t="s">
        <v>525</v>
      </c>
      <c r="W158" s="201">
        <f t="shared" si="12"/>
        <v>32.955332723819225</v>
      </c>
      <c r="X158" s="201">
        <f t="shared" si="13"/>
        <v>32.871160850232066</v>
      </c>
      <c r="Y158" s="201">
        <f t="shared" si="14"/>
        <v>31.049591297460768</v>
      </c>
      <c r="Z158" s="201">
        <f t="shared" si="15"/>
        <v>30.490268983825114</v>
      </c>
      <c r="AA158" s="201">
        <f t="shared" si="16"/>
        <v>28.117235344392437</v>
      </c>
      <c r="AB158" s="201">
        <f t="shared" si="17"/>
        <v>24.282775168302962</v>
      </c>
    </row>
    <row r="159" spans="1:28" x14ac:dyDescent="0.2">
      <c r="A159" s="70" t="s">
        <v>234</v>
      </c>
      <c r="B159" s="70" t="s">
        <v>526</v>
      </c>
      <c r="C159" s="77">
        <v>33.5428569063846</v>
      </c>
      <c r="D159" s="77">
        <v>33.124663394850799</v>
      </c>
      <c r="E159" s="77">
        <v>32.670861819794098</v>
      </c>
      <c r="F159" s="77">
        <v>32.6253321351154</v>
      </c>
      <c r="G159" s="77">
        <v>33.182650652794798</v>
      </c>
      <c r="H159" s="77">
        <v>32.910532109585397</v>
      </c>
      <c r="I159" s="77">
        <v>31.233459087271999</v>
      </c>
      <c r="K159" s="204" t="s">
        <v>234</v>
      </c>
      <c r="L159" s="205" t="s">
        <v>898</v>
      </c>
      <c r="M159" s="201">
        <v>2137</v>
      </c>
      <c r="N159" s="201">
        <v>2255</v>
      </c>
      <c r="O159" s="201">
        <v>2215</v>
      </c>
      <c r="P159" s="201">
        <v>2058</v>
      </c>
      <c r="Q159" s="201">
        <v>2108</v>
      </c>
      <c r="R159" s="201">
        <v>2159</v>
      </c>
      <c r="S159" s="201"/>
      <c r="U159" s="70" t="s">
        <v>234</v>
      </c>
      <c r="V159" s="70" t="s">
        <v>526</v>
      </c>
      <c r="W159" s="201">
        <f t="shared" si="12"/>
        <v>15.696236268780815</v>
      </c>
      <c r="X159" s="201">
        <f t="shared" si="13"/>
        <v>14.689429443392816</v>
      </c>
      <c r="Y159" s="201">
        <f t="shared" si="14"/>
        <v>14.749824749342709</v>
      </c>
      <c r="Z159" s="201">
        <f t="shared" si="15"/>
        <v>15.85293106662556</v>
      </c>
      <c r="AA159" s="201">
        <f t="shared" si="16"/>
        <v>15.741295376088615</v>
      </c>
      <c r="AB159" s="201">
        <f t="shared" si="17"/>
        <v>15.243414594527742</v>
      </c>
    </row>
    <row r="160" spans="1:28" x14ac:dyDescent="0.2">
      <c r="A160" s="70" t="s">
        <v>235</v>
      </c>
      <c r="B160" s="70" t="s">
        <v>527</v>
      </c>
      <c r="C160" s="77">
        <v>35.535291616724002</v>
      </c>
      <c r="D160" s="77">
        <v>34.718224420954201</v>
      </c>
      <c r="E160" s="77">
        <v>33.660099683057403</v>
      </c>
      <c r="F160" s="77">
        <v>32.917965468627401</v>
      </c>
      <c r="G160" s="77">
        <v>31.506167814720499</v>
      </c>
      <c r="H160" s="77">
        <v>31.638178059854098</v>
      </c>
      <c r="I160" s="77">
        <v>30.087877722869301</v>
      </c>
      <c r="K160" s="204" t="s">
        <v>235</v>
      </c>
      <c r="L160" s="205" t="s">
        <v>899</v>
      </c>
      <c r="M160" s="201">
        <v>1113</v>
      </c>
      <c r="N160" s="201">
        <v>1170</v>
      </c>
      <c r="O160" s="201">
        <v>1232</v>
      </c>
      <c r="P160" s="201">
        <v>1294</v>
      </c>
      <c r="Q160" s="201">
        <v>1360</v>
      </c>
      <c r="R160" s="201">
        <v>1461</v>
      </c>
      <c r="S160" s="201"/>
      <c r="U160" s="70" t="s">
        <v>235</v>
      </c>
      <c r="V160" s="70" t="s">
        <v>527</v>
      </c>
      <c r="W160" s="201">
        <f t="shared" si="12"/>
        <v>31.927485729311773</v>
      </c>
      <c r="X160" s="201">
        <f t="shared" si="13"/>
        <v>29.673696086285645</v>
      </c>
      <c r="Y160" s="201">
        <f t="shared" si="14"/>
        <v>27.321509483001137</v>
      </c>
      <c r="Z160" s="201">
        <f t="shared" si="15"/>
        <v>25.438922309603864</v>
      </c>
      <c r="AA160" s="201">
        <f t="shared" si="16"/>
        <v>23.166299863765072</v>
      </c>
      <c r="AB160" s="201">
        <f t="shared" si="17"/>
        <v>21.655152676149278</v>
      </c>
    </row>
    <row r="161" spans="1:28" x14ac:dyDescent="0.2">
      <c r="A161" s="70" t="s">
        <v>236</v>
      </c>
      <c r="B161" s="70" t="s">
        <v>528</v>
      </c>
      <c r="C161" s="77">
        <v>136.119295990442</v>
      </c>
      <c r="D161" s="77">
        <v>131.477879945067</v>
      </c>
      <c r="E161" s="77">
        <v>128.66342034988</v>
      </c>
      <c r="F161" s="77">
        <v>129.782705249603</v>
      </c>
      <c r="G161" s="77">
        <v>122.574670617968</v>
      </c>
      <c r="H161" s="77">
        <v>129.77570044000399</v>
      </c>
      <c r="I161" s="77">
        <v>125.397868826832</v>
      </c>
      <c r="K161" s="204" t="s">
        <v>236</v>
      </c>
      <c r="L161" s="205" t="s">
        <v>900</v>
      </c>
      <c r="M161" s="201">
        <v>4184</v>
      </c>
      <c r="N161" s="201">
        <v>4217</v>
      </c>
      <c r="O161" s="201">
        <v>4249</v>
      </c>
      <c r="P161" s="201">
        <v>4395</v>
      </c>
      <c r="Q161" s="201">
        <v>4899</v>
      </c>
      <c r="R161" s="201">
        <v>5224</v>
      </c>
      <c r="S161" s="201"/>
      <c r="U161" s="70" t="s">
        <v>236</v>
      </c>
      <c r="V161" s="70" t="s">
        <v>528</v>
      </c>
      <c r="W161" s="201">
        <f t="shared" si="12"/>
        <v>32.53329254073661</v>
      </c>
      <c r="X161" s="201">
        <f t="shared" si="13"/>
        <v>31.178060219366134</v>
      </c>
      <c r="Y161" s="201">
        <f t="shared" si="14"/>
        <v>30.280870875471877</v>
      </c>
      <c r="Z161" s="201">
        <f t="shared" si="15"/>
        <v>29.529625767827756</v>
      </c>
      <c r="AA161" s="201">
        <f t="shared" si="16"/>
        <v>25.020345094502549</v>
      </c>
      <c r="AB161" s="201">
        <f t="shared" si="17"/>
        <v>24.842209119449461</v>
      </c>
    </row>
    <row r="162" spans="1:28" x14ac:dyDescent="0.2">
      <c r="A162" s="70" t="s">
        <v>237</v>
      </c>
      <c r="B162" s="70" t="s">
        <v>529</v>
      </c>
      <c r="C162" s="77">
        <v>84.992127504992197</v>
      </c>
      <c r="D162" s="77">
        <v>80.000506997766706</v>
      </c>
      <c r="E162" s="77">
        <v>75.875507363552003</v>
      </c>
      <c r="F162" s="77">
        <v>72.770893049509098</v>
      </c>
      <c r="G162" s="77">
        <v>71.3661886390707</v>
      </c>
      <c r="H162" s="77">
        <v>73.444548103777606</v>
      </c>
      <c r="I162" s="77">
        <v>73.457547939517198</v>
      </c>
      <c r="K162" s="204" t="s">
        <v>237</v>
      </c>
      <c r="L162" s="205" t="s">
        <v>901</v>
      </c>
      <c r="M162" s="201">
        <v>2673</v>
      </c>
      <c r="N162" s="201">
        <v>2771</v>
      </c>
      <c r="O162" s="201">
        <v>2798</v>
      </c>
      <c r="P162" s="201">
        <v>2883</v>
      </c>
      <c r="Q162" s="201">
        <v>2958</v>
      </c>
      <c r="R162" s="201">
        <v>3093</v>
      </c>
      <c r="S162" s="201"/>
      <c r="U162" s="70" t="s">
        <v>237</v>
      </c>
      <c r="V162" s="70" t="s">
        <v>529</v>
      </c>
      <c r="W162" s="201">
        <f t="shared" si="12"/>
        <v>31.796531053120912</v>
      </c>
      <c r="X162" s="201">
        <f t="shared" si="13"/>
        <v>28.870626848706856</v>
      </c>
      <c r="Y162" s="201">
        <f t="shared" si="14"/>
        <v>27.117765319353829</v>
      </c>
      <c r="Z162" s="201">
        <f t="shared" si="15"/>
        <v>25.241378095563338</v>
      </c>
      <c r="AA162" s="201">
        <f t="shared" si="16"/>
        <v>24.1265005541145</v>
      </c>
      <c r="AB162" s="201">
        <f t="shared" si="17"/>
        <v>23.745408374968513</v>
      </c>
    </row>
    <row r="163" spans="1:28" x14ac:dyDescent="0.2">
      <c r="A163" s="70" t="s">
        <v>238</v>
      </c>
      <c r="B163" s="70" t="s">
        <v>530</v>
      </c>
      <c r="C163" s="77">
        <v>69.857210160448801</v>
      </c>
      <c r="D163" s="77">
        <v>69.275940006888007</v>
      </c>
      <c r="E163" s="77">
        <v>68.024891371876905</v>
      </c>
      <c r="F163" s="77">
        <v>68.550545972223006</v>
      </c>
      <c r="G163" s="77">
        <v>66.297652159445505</v>
      </c>
      <c r="H163" s="77">
        <v>66.710364170120101</v>
      </c>
      <c r="I163" s="77">
        <v>63.712468049247903</v>
      </c>
      <c r="K163" s="204" t="s">
        <v>238</v>
      </c>
      <c r="L163" s="205" t="s">
        <v>902</v>
      </c>
      <c r="M163" s="201">
        <v>1839</v>
      </c>
      <c r="N163" s="201">
        <v>1691</v>
      </c>
      <c r="O163" s="201">
        <v>1783</v>
      </c>
      <c r="P163" s="201">
        <v>1946</v>
      </c>
      <c r="Q163" s="201">
        <v>2276</v>
      </c>
      <c r="R163" s="201">
        <v>2316</v>
      </c>
      <c r="S163" s="201"/>
      <c r="U163" s="70" t="s">
        <v>238</v>
      </c>
      <c r="V163" s="70" t="s">
        <v>530</v>
      </c>
      <c r="W163" s="201">
        <f t="shared" si="12"/>
        <v>37.986519934991193</v>
      </c>
      <c r="X163" s="201">
        <f t="shared" si="13"/>
        <v>40.967439389052636</v>
      </c>
      <c r="Y163" s="201">
        <f t="shared" si="14"/>
        <v>38.151930102006112</v>
      </c>
      <c r="Z163" s="201">
        <f t="shared" si="15"/>
        <v>35.226385391687053</v>
      </c>
      <c r="AA163" s="201">
        <f t="shared" si="16"/>
        <v>29.129021159686076</v>
      </c>
      <c r="AB163" s="201">
        <f t="shared" si="17"/>
        <v>28.804129607133031</v>
      </c>
    </row>
    <row r="164" spans="1:28" x14ac:dyDescent="0.2">
      <c r="A164" s="70" t="s">
        <v>239</v>
      </c>
      <c r="B164" s="70" t="s">
        <v>531</v>
      </c>
      <c r="C164" s="77">
        <v>63.114076904506803</v>
      </c>
      <c r="D164" s="77">
        <v>62.026147329109101</v>
      </c>
      <c r="E164" s="77">
        <v>59.430410496586497</v>
      </c>
      <c r="F164" s="77">
        <v>61.223803354356498</v>
      </c>
      <c r="G164" s="77">
        <v>62.367782527479399</v>
      </c>
      <c r="H164" s="77">
        <v>60.919676599698398</v>
      </c>
      <c r="I164" s="77">
        <v>57.236694267797603</v>
      </c>
      <c r="K164" s="204" t="s">
        <v>239</v>
      </c>
      <c r="L164" s="205" t="s">
        <v>903</v>
      </c>
      <c r="M164" s="201">
        <v>2837</v>
      </c>
      <c r="N164" s="201">
        <v>2728</v>
      </c>
      <c r="O164" s="201">
        <v>2885</v>
      </c>
      <c r="P164" s="201">
        <v>3162</v>
      </c>
      <c r="Q164" s="201">
        <v>3129</v>
      </c>
      <c r="R164" s="201">
        <v>3738</v>
      </c>
      <c r="S164" s="201"/>
      <c r="U164" s="70" t="s">
        <v>239</v>
      </c>
      <c r="V164" s="70" t="s">
        <v>531</v>
      </c>
      <c r="W164" s="201">
        <f t="shared" si="12"/>
        <v>22.246766621257244</v>
      </c>
      <c r="X164" s="201">
        <f t="shared" si="13"/>
        <v>22.736857525333249</v>
      </c>
      <c r="Y164" s="201">
        <f t="shared" si="14"/>
        <v>20.599795666061176</v>
      </c>
      <c r="Z164" s="201">
        <f t="shared" si="15"/>
        <v>19.362366652231657</v>
      </c>
      <c r="AA164" s="201">
        <f t="shared" si="16"/>
        <v>19.932177221949313</v>
      </c>
      <c r="AB164" s="201">
        <f t="shared" si="17"/>
        <v>16.297398769314711</v>
      </c>
    </row>
    <row r="165" spans="1:28" x14ac:dyDescent="0.2">
      <c r="A165" s="70" t="s">
        <v>240</v>
      </c>
      <c r="B165" s="70" t="s">
        <v>532</v>
      </c>
      <c r="C165" s="77">
        <v>151.705864352818</v>
      </c>
      <c r="D165" s="77">
        <v>147.80559043002901</v>
      </c>
      <c r="E165" s="77">
        <v>141.63347110140401</v>
      </c>
      <c r="F165" s="77">
        <v>133.45310173209199</v>
      </c>
      <c r="G165" s="77">
        <v>126.432067797071</v>
      </c>
      <c r="H165" s="77">
        <v>125.191201162841</v>
      </c>
      <c r="I165" s="77">
        <v>121.385217681708</v>
      </c>
      <c r="K165" s="204" t="s">
        <v>240</v>
      </c>
      <c r="L165" s="205" t="s">
        <v>904</v>
      </c>
      <c r="M165" s="201">
        <v>7146</v>
      </c>
      <c r="N165" s="201">
        <v>7037</v>
      </c>
      <c r="O165" s="201">
        <v>7325</v>
      </c>
      <c r="P165" s="201">
        <v>7813</v>
      </c>
      <c r="Q165" s="201">
        <v>8137</v>
      </c>
      <c r="R165" s="201">
        <v>8310</v>
      </c>
      <c r="S165" s="201"/>
      <c r="U165" s="70" t="s">
        <v>240</v>
      </c>
      <c r="V165" s="70" t="s">
        <v>532</v>
      </c>
      <c r="W165" s="201">
        <f t="shared" si="12"/>
        <v>21.229480038177723</v>
      </c>
      <c r="X165" s="201">
        <f t="shared" si="13"/>
        <v>21.00406287196661</v>
      </c>
      <c r="Y165" s="201">
        <f t="shared" si="14"/>
        <v>19.33562745411659</v>
      </c>
      <c r="Z165" s="201">
        <f t="shared" si="15"/>
        <v>17.080903843861769</v>
      </c>
      <c r="AA165" s="201">
        <f t="shared" si="16"/>
        <v>15.537921567785547</v>
      </c>
      <c r="AB165" s="201">
        <f t="shared" si="17"/>
        <v>15.065126493723344</v>
      </c>
    </row>
    <row r="166" spans="1:28" x14ac:dyDescent="0.2">
      <c r="A166" s="70" t="s">
        <v>241</v>
      </c>
      <c r="B166" s="70" t="s">
        <v>533</v>
      </c>
      <c r="C166" s="77">
        <v>72.224849846357699</v>
      </c>
      <c r="D166" s="77">
        <v>72.295199634703394</v>
      </c>
      <c r="E166" s="77">
        <v>70.374998651609005</v>
      </c>
      <c r="F166" s="77">
        <v>69.985770019597595</v>
      </c>
      <c r="G166" s="77">
        <v>66.755509329560397</v>
      </c>
      <c r="H166" s="77">
        <v>67.011895980477703</v>
      </c>
      <c r="I166" s="77">
        <v>64.898199741862399</v>
      </c>
      <c r="K166" s="204" t="s">
        <v>241</v>
      </c>
      <c r="L166" s="205" t="s">
        <v>905</v>
      </c>
      <c r="M166" s="201">
        <v>2340</v>
      </c>
      <c r="N166" s="201">
        <v>2345</v>
      </c>
      <c r="O166" s="201">
        <v>2365</v>
      </c>
      <c r="P166" s="201">
        <v>2704</v>
      </c>
      <c r="Q166" s="201">
        <v>3004</v>
      </c>
      <c r="R166" s="201">
        <v>3130</v>
      </c>
      <c r="S166" s="201"/>
      <c r="U166" s="70" t="s">
        <v>241</v>
      </c>
      <c r="V166" s="70" t="s">
        <v>533</v>
      </c>
      <c r="W166" s="201">
        <f t="shared" si="12"/>
        <v>30.865320447161409</v>
      </c>
      <c r="X166" s="201">
        <f t="shared" si="13"/>
        <v>30.829509439105927</v>
      </c>
      <c r="Y166" s="201">
        <f t="shared" si="14"/>
        <v>29.756870465796617</v>
      </c>
      <c r="Z166" s="201">
        <f t="shared" si="15"/>
        <v>25.882311397780175</v>
      </c>
      <c r="AA166" s="201">
        <f t="shared" si="16"/>
        <v>22.222206834074701</v>
      </c>
      <c r="AB166" s="201">
        <f t="shared" si="17"/>
        <v>21.409551431462521</v>
      </c>
    </row>
    <row r="167" spans="1:28" x14ac:dyDescent="0.2">
      <c r="A167" s="70" t="s">
        <v>242</v>
      </c>
      <c r="B167" s="70" t="s">
        <v>534</v>
      </c>
      <c r="C167" s="77">
        <v>79.685139895085797</v>
      </c>
      <c r="D167" s="77">
        <v>77.654533164462194</v>
      </c>
      <c r="E167" s="77">
        <v>76.645307001160305</v>
      </c>
      <c r="F167" s="77">
        <v>77.314937027066804</v>
      </c>
      <c r="G167" s="77">
        <v>75.312016102863197</v>
      </c>
      <c r="H167" s="77">
        <v>75.586204159631606</v>
      </c>
      <c r="I167" s="77">
        <v>73.707586164040293</v>
      </c>
      <c r="K167" s="204" t="s">
        <v>242</v>
      </c>
      <c r="L167" s="205" t="s">
        <v>906</v>
      </c>
      <c r="M167" s="201">
        <v>2989</v>
      </c>
      <c r="N167" s="201">
        <v>2754</v>
      </c>
      <c r="O167" s="201">
        <v>2674</v>
      </c>
      <c r="P167" s="201">
        <v>2844</v>
      </c>
      <c r="Q167" s="201">
        <v>3009</v>
      </c>
      <c r="R167" s="201">
        <v>2893</v>
      </c>
      <c r="S167" s="201"/>
      <c r="U167" s="70" t="s">
        <v>242</v>
      </c>
      <c r="V167" s="70" t="s">
        <v>534</v>
      </c>
      <c r="W167" s="201">
        <f t="shared" si="12"/>
        <v>26.659464668814252</v>
      </c>
      <c r="X167" s="201">
        <f t="shared" si="13"/>
        <v>28.196998244176541</v>
      </c>
      <c r="Y167" s="201">
        <f t="shared" si="14"/>
        <v>28.663166417786201</v>
      </c>
      <c r="Z167" s="201">
        <f t="shared" si="15"/>
        <v>27.185280248617019</v>
      </c>
      <c r="AA167" s="201">
        <f t="shared" si="16"/>
        <v>25.028918611785709</v>
      </c>
      <c r="AB167" s="201">
        <f t="shared" si="17"/>
        <v>26.12727416509907</v>
      </c>
    </row>
    <row r="168" spans="1:28" x14ac:dyDescent="0.2">
      <c r="A168" s="70" t="s">
        <v>243</v>
      </c>
      <c r="B168" s="70" t="s">
        <v>535</v>
      </c>
      <c r="C168" s="77">
        <v>129.36331208503799</v>
      </c>
      <c r="D168" s="77">
        <v>125.182616926048</v>
      </c>
      <c r="E168" s="77">
        <v>123.318052441815</v>
      </c>
      <c r="F168" s="77">
        <v>122.45517687803201</v>
      </c>
      <c r="G168" s="77">
        <v>118.012741241703</v>
      </c>
      <c r="H168" s="77">
        <v>119.95405814816</v>
      </c>
      <c r="I168" s="77">
        <v>115.37714927254299</v>
      </c>
      <c r="K168" s="204" t="s">
        <v>243</v>
      </c>
      <c r="L168" s="205" t="s">
        <v>907</v>
      </c>
      <c r="M168" s="201">
        <v>5689</v>
      </c>
      <c r="N168" s="201">
        <v>5547</v>
      </c>
      <c r="O168" s="201">
        <v>5526</v>
      </c>
      <c r="P168" s="201">
        <v>5741</v>
      </c>
      <c r="Q168" s="201">
        <v>6176</v>
      </c>
      <c r="R168" s="201">
        <v>6549</v>
      </c>
      <c r="S168" s="201"/>
      <c r="U168" s="70" t="s">
        <v>243</v>
      </c>
      <c r="V168" s="70" t="s">
        <v>535</v>
      </c>
      <c r="W168" s="201">
        <f t="shared" si="12"/>
        <v>22.739200577436808</v>
      </c>
      <c r="X168" s="201">
        <f t="shared" si="13"/>
        <v>22.567625189480438</v>
      </c>
      <c r="Y168" s="201">
        <f t="shared" si="14"/>
        <v>22.315970402065691</v>
      </c>
      <c r="Z168" s="201">
        <f t="shared" si="15"/>
        <v>21.329938491209198</v>
      </c>
      <c r="AA168" s="201">
        <f t="shared" si="16"/>
        <v>19.108280641467456</v>
      </c>
      <c r="AB168" s="201">
        <f t="shared" si="17"/>
        <v>18.316393059728203</v>
      </c>
    </row>
    <row r="169" spans="1:28" x14ac:dyDescent="0.2">
      <c r="A169" s="70" t="s">
        <v>244</v>
      </c>
      <c r="B169" s="70" t="s">
        <v>536</v>
      </c>
      <c r="C169" s="77">
        <v>144.886230421709</v>
      </c>
      <c r="D169" s="77">
        <v>144.82483369815799</v>
      </c>
      <c r="E169" s="77">
        <v>139.90947550650901</v>
      </c>
      <c r="F169" s="77">
        <v>141.21996743593499</v>
      </c>
      <c r="G169" s="77">
        <v>148.122634413833</v>
      </c>
      <c r="H169" s="77">
        <v>151.81635589445699</v>
      </c>
      <c r="I169" s="77">
        <v>160.70455877633799</v>
      </c>
      <c r="K169" s="204" t="s">
        <v>244</v>
      </c>
      <c r="L169" s="205" t="s">
        <v>908</v>
      </c>
      <c r="M169" s="201">
        <v>3710</v>
      </c>
      <c r="N169" s="201">
        <v>3808</v>
      </c>
      <c r="O169" s="201">
        <v>3849</v>
      </c>
      <c r="P169" s="201">
        <v>4362</v>
      </c>
      <c r="Q169" s="201">
        <v>5087</v>
      </c>
      <c r="R169" s="201">
        <v>5307</v>
      </c>
      <c r="S169" s="201"/>
      <c r="U169" s="70" t="s">
        <v>244</v>
      </c>
      <c r="V169" s="70" t="s">
        <v>536</v>
      </c>
      <c r="W169" s="201">
        <f t="shared" si="12"/>
        <v>39.052892296956607</v>
      </c>
      <c r="X169" s="201">
        <f t="shared" si="13"/>
        <v>38.03173153838182</v>
      </c>
      <c r="Y169" s="201">
        <f t="shared" si="14"/>
        <v>36.349564953626661</v>
      </c>
      <c r="Z169" s="201">
        <f t="shared" si="15"/>
        <v>32.375049847761346</v>
      </c>
      <c r="AA169" s="201">
        <f t="shared" si="16"/>
        <v>29.117875843096719</v>
      </c>
      <c r="AB169" s="201">
        <f t="shared" si="17"/>
        <v>28.60681286875014</v>
      </c>
    </row>
    <row r="170" spans="1:28" x14ac:dyDescent="0.2">
      <c r="A170" s="70" t="s">
        <v>245</v>
      </c>
      <c r="B170" s="70" t="s">
        <v>537</v>
      </c>
      <c r="C170" s="77">
        <v>44.6992813551376</v>
      </c>
      <c r="D170" s="77">
        <v>44.711842450292103</v>
      </c>
      <c r="E170" s="77">
        <v>44.125118578649399</v>
      </c>
      <c r="F170" s="77">
        <v>43.589650856834702</v>
      </c>
      <c r="G170" s="77">
        <v>42.488844627730501</v>
      </c>
      <c r="H170" s="77">
        <v>42.4019359265316</v>
      </c>
      <c r="I170" s="77">
        <v>41.518211061772</v>
      </c>
      <c r="K170" s="204" t="s">
        <v>245</v>
      </c>
      <c r="L170" s="205" t="s">
        <v>909</v>
      </c>
      <c r="M170" s="201">
        <v>2327</v>
      </c>
      <c r="N170" s="201">
        <v>2208</v>
      </c>
      <c r="O170" s="201">
        <v>2157</v>
      </c>
      <c r="P170" s="201">
        <v>2484</v>
      </c>
      <c r="Q170" s="201">
        <v>2518</v>
      </c>
      <c r="R170" s="201">
        <v>2613</v>
      </c>
      <c r="S170" s="201"/>
      <c r="U170" s="70" t="s">
        <v>245</v>
      </c>
      <c r="V170" s="70" t="s">
        <v>537</v>
      </c>
      <c r="W170" s="201">
        <f t="shared" si="12"/>
        <v>19.208973508868759</v>
      </c>
      <c r="X170" s="201">
        <f t="shared" si="13"/>
        <v>20.249928645965628</v>
      </c>
      <c r="Y170" s="201">
        <f t="shared" si="14"/>
        <v>20.456707732336302</v>
      </c>
      <c r="Z170" s="201">
        <f t="shared" si="15"/>
        <v>17.54816862191413</v>
      </c>
      <c r="AA170" s="201">
        <f t="shared" si="16"/>
        <v>16.874044729043089</v>
      </c>
      <c r="AB170" s="201">
        <f t="shared" si="17"/>
        <v>16.227300392855568</v>
      </c>
    </row>
    <row r="171" spans="1:28" x14ac:dyDescent="0.2">
      <c r="A171" s="70" t="s">
        <v>246</v>
      </c>
      <c r="B171" s="70" t="s">
        <v>538</v>
      </c>
      <c r="C171" s="77">
        <v>68.813369321761996</v>
      </c>
      <c r="D171" s="77">
        <v>68.932154478972194</v>
      </c>
      <c r="E171" s="77">
        <v>66.513688366693302</v>
      </c>
      <c r="F171" s="77">
        <v>71.817219835002504</v>
      </c>
      <c r="G171" s="77">
        <v>69.6598605370678</v>
      </c>
      <c r="H171" s="77">
        <v>70.141949713211204</v>
      </c>
      <c r="I171" s="77">
        <v>68.129171388118806</v>
      </c>
      <c r="K171" s="204" t="s">
        <v>246</v>
      </c>
      <c r="L171" s="205" t="s">
        <v>910</v>
      </c>
      <c r="M171" s="201">
        <v>2008</v>
      </c>
      <c r="N171" s="201">
        <v>2011</v>
      </c>
      <c r="O171" s="201">
        <v>2032</v>
      </c>
      <c r="P171" s="201">
        <v>2186</v>
      </c>
      <c r="Q171" s="201">
        <v>6134</v>
      </c>
      <c r="R171" s="201">
        <v>2714</v>
      </c>
      <c r="S171" s="201"/>
      <c r="U171" s="70" t="s">
        <v>246</v>
      </c>
      <c r="V171" s="70" t="s">
        <v>538</v>
      </c>
      <c r="W171" s="201">
        <f t="shared" si="12"/>
        <v>34.269606235937253</v>
      </c>
      <c r="X171" s="201">
        <f t="shared" si="13"/>
        <v>34.27755071057792</v>
      </c>
      <c r="Y171" s="201">
        <f t="shared" si="14"/>
        <v>32.733114353687647</v>
      </c>
      <c r="Z171" s="201">
        <f t="shared" si="15"/>
        <v>32.853257015097206</v>
      </c>
      <c r="AA171" s="201">
        <f t="shared" si="16"/>
        <v>11.356351571090283</v>
      </c>
      <c r="AB171" s="201">
        <f t="shared" si="17"/>
        <v>25.844491419753574</v>
      </c>
    </row>
    <row r="172" spans="1:28" x14ac:dyDescent="0.2">
      <c r="A172" s="70" t="s">
        <v>247</v>
      </c>
      <c r="B172" s="70" t="s">
        <v>539</v>
      </c>
      <c r="C172" s="77">
        <v>3701.0098351173801</v>
      </c>
      <c r="D172" s="77">
        <v>3866.4654226993198</v>
      </c>
      <c r="E172" s="77">
        <v>3732.21686153671</v>
      </c>
      <c r="F172" s="77">
        <v>4393.4505879171702</v>
      </c>
      <c r="G172" s="77">
        <v>4882.5847545468196</v>
      </c>
      <c r="H172" s="77">
        <v>4198.0506395705497</v>
      </c>
      <c r="I172" s="77">
        <v>4554.1126148881403</v>
      </c>
      <c r="K172" s="204" t="s">
        <v>247</v>
      </c>
      <c r="L172" s="205" t="s">
        <v>911</v>
      </c>
      <c r="M172" s="201">
        <v>271598</v>
      </c>
      <c r="N172" s="201">
        <v>282371</v>
      </c>
      <c r="O172" s="201">
        <v>301437</v>
      </c>
      <c r="P172" s="201">
        <v>334071</v>
      </c>
      <c r="Q172" s="201">
        <v>363037</v>
      </c>
      <c r="R172" s="201">
        <v>381861</v>
      </c>
      <c r="S172" s="201"/>
      <c r="U172" s="70" t="s">
        <v>247</v>
      </c>
      <c r="V172" s="70" t="s">
        <v>539</v>
      </c>
      <c r="W172" s="201">
        <f t="shared" si="12"/>
        <v>13.626793404654601</v>
      </c>
      <c r="X172" s="201">
        <f t="shared" si="13"/>
        <v>13.692855933149366</v>
      </c>
      <c r="Y172" s="201">
        <f t="shared" si="14"/>
        <v>12.381415889677479</v>
      </c>
      <c r="Z172" s="201">
        <f t="shared" si="15"/>
        <v>13.15124805181285</v>
      </c>
      <c r="AA172" s="201">
        <f t="shared" si="16"/>
        <v>13.449275843913483</v>
      </c>
      <c r="AB172" s="201">
        <f t="shared" si="17"/>
        <v>10.993661671578272</v>
      </c>
    </row>
    <row r="173" spans="1:28" x14ac:dyDescent="0.2">
      <c r="A173" s="70" t="s">
        <v>248</v>
      </c>
      <c r="B173" s="70" t="s">
        <v>540</v>
      </c>
      <c r="C173" s="77">
        <v>188.42935617133</v>
      </c>
      <c r="D173" s="77">
        <v>175.369542689902</v>
      </c>
      <c r="E173" s="77">
        <v>144.68239524890799</v>
      </c>
      <c r="F173" s="77">
        <v>142.142650303545</v>
      </c>
      <c r="G173" s="77">
        <v>129.18825125216901</v>
      </c>
      <c r="H173" s="77">
        <v>131.60425848616799</v>
      </c>
      <c r="I173" s="77">
        <v>120.74568019874</v>
      </c>
      <c r="K173" s="204" t="s">
        <v>248</v>
      </c>
      <c r="L173" s="205" t="s">
        <v>912</v>
      </c>
      <c r="M173" s="201">
        <v>37645</v>
      </c>
      <c r="N173" s="201">
        <v>45118</v>
      </c>
      <c r="O173" s="201">
        <v>50654</v>
      </c>
      <c r="P173" s="201">
        <v>51687</v>
      </c>
      <c r="Q173" s="201">
        <v>42141</v>
      </c>
      <c r="R173" s="201">
        <v>40686</v>
      </c>
      <c r="S173" s="201"/>
      <c r="U173" s="70" t="s">
        <v>248</v>
      </c>
      <c r="V173" s="70" t="s">
        <v>540</v>
      </c>
      <c r="W173" s="201">
        <f t="shared" si="12"/>
        <v>5.0054285076724661</v>
      </c>
      <c r="X173" s="201">
        <f t="shared" si="13"/>
        <v>3.88690861053021</v>
      </c>
      <c r="Y173" s="201">
        <f t="shared" si="14"/>
        <v>2.8562876623545623</v>
      </c>
      <c r="Z173" s="201">
        <f t="shared" si="15"/>
        <v>2.7500657864365317</v>
      </c>
      <c r="AA173" s="201">
        <f t="shared" si="16"/>
        <v>3.0656190230931637</v>
      </c>
      <c r="AB173" s="201">
        <f t="shared" si="17"/>
        <v>3.2346325145300101</v>
      </c>
    </row>
    <row r="174" spans="1:28" x14ac:dyDescent="0.2">
      <c r="A174" s="70" t="s">
        <v>249</v>
      </c>
      <c r="B174" s="70" t="s">
        <v>541</v>
      </c>
      <c r="C174" s="77">
        <v>144.64302151935399</v>
      </c>
      <c r="D174" s="77">
        <v>140.15691482102301</v>
      </c>
      <c r="E174" s="77">
        <v>135.64612801117599</v>
      </c>
      <c r="F174" s="77">
        <v>138.40351653310299</v>
      </c>
      <c r="G174" s="77">
        <v>132.99024967855701</v>
      </c>
      <c r="H174" s="77">
        <v>132.96894723561101</v>
      </c>
      <c r="I174" s="77">
        <v>132.960415719575</v>
      </c>
      <c r="K174" s="204" t="s">
        <v>249</v>
      </c>
      <c r="L174" s="205" t="s">
        <v>913</v>
      </c>
      <c r="M174" s="201">
        <v>12551</v>
      </c>
      <c r="N174" s="201">
        <v>12621</v>
      </c>
      <c r="O174" s="201">
        <v>13005</v>
      </c>
      <c r="P174" s="201">
        <v>13548</v>
      </c>
      <c r="Q174" s="201">
        <v>14505</v>
      </c>
      <c r="R174" s="201">
        <v>15702</v>
      </c>
      <c r="S174" s="201"/>
      <c r="U174" s="70" t="s">
        <v>249</v>
      </c>
      <c r="V174" s="70" t="s">
        <v>541</v>
      </c>
      <c r="W174" s="201">
        <f t="shared" si="12"/>
        <v>11.524422079464106</v>
      </c>
      <c r="X174" s="201">
        <f t="shared" si="13"/>
        <v>11.105056241266382</v>
      </c>
      <c r="Y174" s="201">
        <f t="shared" si="14"/>
        <v>10.430305883212302</v>
      </c>
      <c r="Z174" s="201">
        <f t="shared" si="15"/>
        <v>10.215789528572703</v>
      </c>
      <c r="AA174" s="201">
        <f t="shared" si="16"/>
        <v>9.1685797779081017</v>
      </c>
      <c r="AB174" s="201">
        <f t="shared" si="17"/>
        <v>8.4682809346332313</v>
      </c>
    </row>
    <row r="175" spans="1:28" x14ac:dyDescent="0.2">
      <c r="A175" s="70" t="s">
        <v>250</v>
      </c>
      <c r="B175" s="70" t="s">
        <v>542</v>
      </c>
      <c r="C175" s="77">
        <v>1165.1449218398</v>
      </c>
      <c r="D175" s="77">
        <v>926.38035057914601</v>
      </c>
      <c r="E175" s="77">
        <v>1153.89231197805</v>
      </c>
      <c r="F175" s="77">
        <v>1077.1642446973201</v>
      </c>
      <c r="G175" s="77">
        <v>964.97833481566295</v>
      </c>
      <c r="H175" s="77">
        <v>934.315250125695</v>
      </c>
      <c r="I175" s="77">
        <v>949.58736976991202</v>
      </c>
      <c r="K175" s="206" t="s">
        <v>250</v>
      </c>
      <c r="L175" s="207" t="s">
        <v>914</v>
      </c>
      <c r="M175" s="208">
        <v>7384</v>
      </c>
      <c r="N175" s="208">
        <v>6595</v>
      </c>
      <c r="O175" s="208">
        <v>3421</v>
      </c>
      <c r="P175" s="208">
        <v>8416</v>
      </c>
      <c r="Q175" s="201">
        <v>9567</v>
      </c>
      <c r="R175" s="201">
        <v>8582</v>
      </c>
      <c r="S175" s="201"/>
      <c r="U175" s="70" t="s">
        <v>250</v>
      </c>
      <c r="V175" s="70" t="s">
        <v>542</v>
      </c>
      <c r="W175" s="201">
        <f t="shared" si="12"/>
        <v>157.79319093171722</v>
      </c>
      <c r="X175" s="201">
        <f t="shared" si="13"/>
        <v>140.46707362837697</v>
      </c>
      <c r="Y175" s="201">
        <f t="shared" si="14"/>
        <v>337.29678806724644</v>
      </c>
      <c r="Z175" s="201">
        <f t="shared" si="15"/>
        <v>127.99004808665875</v>
      </c>
      <c r="AA175" s="201">
        <f t="shared" si="16"/>
        <v>100.86530101553913</v>
      </c>
      <c r="AB175" s="201">
        <f t="shared" si="17"/>
        <v>108.86917386689525</v>
      </c>
    </row>
    <row r="176" spans="1:28" x14ac:dyDescent="0.2">
      <c r="A176" s="70" t="s">
        <v>251</v>
      </c>
      <c r="B176" s="70" t="s">
        <v>543</v>
      </c>
      <c r="C176" s="77">
        <v>210.18600815800801</v>
      </c>
      <c r="D176" s="77">
        <v>212.27619807498499</v>
      </c>
      <c r="E176" s="77">
        <v>202.59938167405201</v>
      </c>
      <c r="F176" s="77">
        <v>209.12400043095201</v>
      </c>
      <c r="G176" s="77">
        <v>206.401497323076</v>
      </c>
      <c r="H176" s="77">
        <v>201.30569761008101</v>
      </c>
      <c r="I176" s="77">
        <v>202.46152167483299</v>
      </c>
      <c r="K176" s="204" t="s">
        <v>251</v>
      </c>
      <c r="L176" s="205" t="s">
        <v>915</v>
      </c>
      <c r="M176" s="201">
        <v>14956</v>
      </c>
      <c r="N176" s="201">
        <v>15464</v>
      </c>
      <c r="O176" s="201">
        <v>15847</v>
      </c>
      <c r="P176" s="201">
        <v>16696</v>
      </c>
      <c r="Q176" s="201">
        <v>17279</v>
      </c>
      <c r="R176" s="201">
        <v>18591</v>
      </c>
      <c r="S176" s="201"/>
      <c r="U176" s="70" t="s">
        <v>251</v>
      </c>
      <c r="V176" s="70" t="s">
        <v>543</v>
      </c>
      <c r="W176" s="201">
        <f t="shared" si="12"/>
        <v>14.053624509093876</v>
      </c>
      <c r="X176" s="201">
        <f t="shared" si="13"/>
        <v>13.727120930870731</v>
      </c>
      <c r="Y176" s="201">
        <f t="shared" si="14"/>
        <v>12.784715193667697</v>
      </c>
      <c r="Z176" s="201">
        <f t="shared" si="15"/>
        <v>12.525395330076186</v>
      </c>
      <c r="AA176" s="201">
        <f t="shared" si="16"/>
        <v>11.945222369528098</v>
      </c>
      <c r="AB176" s="201">
        <f t="shared" si="17"/>
        <v>10.828126384276317</v>
      </c>
    </row>
    <row r="177" spans="1:28" x14ac:dyDescent="0.2">
      <c r="A177" s="70" t="s">
        <v>252</v>
      </c>
      <c r="B177" s="70" t="s">
        <v>544</v>
      </c>
      <c r="C177" s="77">
        <v>50.794209783963197</v>
      </c>
      <c r="D177" s="77">
        <v>49.791793423502099</v>
      </c>
      <c r="E177" s="77">
        <v>50.170207998772</v>
      </c>
      <c r="F177" s="77">
        <v>51.400293179878801</v>
      </c>
      <c r="G177" s="77">
        <v>50.391985536642103</v>
      </c>
      <c r="H177" s="77">
        <v>50.529918888572602</v>
      </c>
      <c r="I177" s="77">
        <v>48.641155158262798</v>
      </c>
      <c r="K177" s="204" t="s">
        <v>252</v>
      </c>
      <c r="L177" s="205" t="s">
        <v>916</v>
      </c>
      <c r="M177" s="201">
        <v>5177</v>
      </c>
      <c r="N177" s="201">
        <v>5349</v>
      </c>
      <c r="O177" s="201">
        <v>5644</v>
      </c>
      <c r="P177" s="201">
        <v>5667</v>
      </c>
      <c r="Q177" s="201">
        <v>5617</v>
      </c>
      <c r="R177" s="201">
        <v>5878</v>
      </c>
      <c r="S177" s="201"/>
      <c r="U177" s="70" t="s">
        <v>252</v>
      </c>
      <c r="V177" s="70" t="s">
        <v>544</v>
      </c>
      <c r="W177" s="201">
        <f t="shared" si="12"/>
        <v>9.811514348843577</v>
      </c>
      <c r="X177" s="201">
        <f t="shared" si="13"/>
        <v>9.3086172038702752</v>
      </c>
      <c r="Y177" s="201">
        <f t="shared" si="14"/>
        <v>8.8891226078618004</v>
      </c>
      <c r="Z177" s="201">
        <f t="shared" si="15"/>
        <v>9.0701064372470093</v>
      </c>
      <c r="AA177" s="201">
        <f t="shared" si="16"/>
        <v>8.9713344377144573</v>
      </c>
      <c r="AB177" s="201">
        <f t="shared" si="17"/>
        <v>8.5964475822682207</v>
      </c>
    </row>
    <row r="178" spans="1:28" x14ac:dyDescent="0.2">
      <c r="A178" s="70" t="s">
        <v>253</v>
      </c>
      <c r="B178" s="70" t="s">
        <v>545</v>
      </c>
      <c r="C178" s="77">
        <v>263.307331340416</v>
      </c>
      <c r="D178" s="77">
        <v>239.814077798912</v>
      </c>
      <c r="E178" s="77">
        <v>265.59637438516899</v>
      </c>
      <c r="F178" s="77">
        <v>295.99655056175999</v>
      </c>
      <c r="G178" s="77">
        <v>274.65737739856098</v>
      </c>
      <c r="H178" s="77">
        <v>334.890114528646</v>
      </c>
      <c r="I178" s="77">
        <v>329.357995972607</v>
      </c>
      <c r="K178" s="204" t="s">
        <v>253</v>
      </c>
      <c r="L178" s="205" t="s">
        <v>917</v>
      </c>
      <c r="M178" s="201">
        <v>7935</v>
      </c>
      <c r="N178" s="201">
        <v>8074</v>
      </c>
      <c r="O178" s="201">
        <v>8242</v>
      </c>
      <c r="P178" s="201">
        <v>8919</v>
      </c>
      <c r="Q178" s="201">
        <v>10239</v>
      </c>
      <c r="R178" s="201">
        <v>10655</v>
      </c>
      <c r="S178" s="201"/>
      <c r="U178" s="70" t="s">
        <v>253</v>
      </c>
      <c r="V178" s="70" t="s">
        <v>545</v>
      </c>
      <c r="W178" s="201">
        <f t="shared" si="12"/>
        <v>33.183028524312036</v>
      </c>
      <c r="X178" s="201">
        <f t="shared" si="13"/>
        <v>29.702016076159524</v>
      </c>
      <c r="Y178" s="201">
        <f t="shared" si="14"/>
        <v>32.224748166120968</v>
      </c>
      <c r="Z178" s="201">
        <f t="shared" si="15"/>
        <v>33.1871903309519</v>
      </c>
      <c r="AA178" s="201">
        <f t="shared" si="16"/>
        <v>26.824629104264186</v>
      </c>
      <c r="AB178" s="201">
        <f t="shared" si="17"/>
        <v>31.430325155199061</v>
      </c>
    </row>
    <row r="179" spans="1:28" x14ac:dyDescent="0.2">
      <c r="A179" s="70" t="s">
        <v>254</v>
      </c>
      <c r="B179" s="70" t="s">
        <v>546</v>
      </c>
      <c r="C179" s="77">
        <v>219.330262976239</v>
      </c>
      <c r="D179" s="77">
        <v>224.50233343159499</v>
      </c>
      <c r="E179" s="77">
        <v>253.618637591289</v>
      </c>
      <c r="F179" s="77">
        <v>252.81599166200601</v>
      </c>
      <c r="G179" s="77">
        <v>145.13721194394901</v>
      </c>
      <c r="H179" s="77">
        <v>138.42755703070799</v>
      </c>
      <c r="I179" s="77">
        <v>135.58101339196099</v>
      </c>
      <c r="K179" s="204" t="s">
        <v>254</v>
      </c>
      <c r="L179" s="205" t="s">
        <v>918</v>
      </c>
      <c r="M179" s="201">
        <v>17343</v>
      </c>
      <c r="N179" s="201">
        <v>18495</v>
      </c>
      <c r="O179" s="201">
        <v>18953</v>
      </c>
      <c r="P179" s="201">
        <v>21690</v>
      </c>
      <c r="Q179" s="201">
        <v>21942</v>
      </c>
      <c r="R179" s="201">
        <v>23043</v>
      </c>
      <c r="S179" s="201"/>
      <c r="U179" s="70" t="s">
        <v>254</v>
      </c>
      <c r="V179" s="70" t="s">
        <v>546</v>
      </c>
      <c r="W179" s="201">
        <f t="shared" si="12"/>
        <v>12.646616097344115</v>
      </c>
      <c r="X179" s="201">
        <f t="shared" si="13"/>
        <v>12.138541953587186</v>
      </c>
      <c r="Y179" s="201">
        <f t="shared" si="14"/>
        <v>13.381450830543397</v>
      </c>
      <c r="Z179" s="201">
        <f t="shared" si="15"/>
        <v>11.655877900507424</v>
      </c>
      <c r="AA179" s="201">
        <f t="shared" si="16"/>
        <v>6.6145844473589017</v>
      </c>
      <c r="AB179" s="201">
        <f t="shared" si="17"/>
        <v>6.0073582880140597</v>
      </c>
    </row>
    <row r="180" spans="1:28" x14ac:dyDescent="0.2">
      <c r="A180" s="70" t="s">
        <v>255</v>
      </c>
      <c r="B180" s="70" t="s">
        <v>547</v>
      </c>
      <c r="C180" s="77">
        <v>111.12343201960999</v>
      </c>
      <c r="D180" s="77">
        <v>106.271497283797</v>
      </c>
      <c r="E180" s="77">
        <v>103.59632428879399</v>
      </c>
      <c r="F180" s="77">
        <v>101.335234532806</v>
      </c>
      <c r="G180" s="77">
        <v>99.009446593175397</v>
      </c>
      <c r="H180" s="77">
        <v>96.920851779229906</v>
      </c>
      <c r="I180" s="77">
        <v>94.450702306011706</v>
      </c>
      <c r="K180" s="204" t="s">
        <v>255</v>
      </c>
      <c r="L180" s="205" t="s">
        <v>919</v>
      </c>
      <c r="M180" s="201">
        <v>9226</v>
      </c>
      <c r="N180" s="201">
        <v>9097</v>
      </c>
      <c r="O180" s="201">
        <v>9378</v>
      </c>
      <c r="P180" s="201">
        <v>10127</v>
      </c>
      <c r="Q180" s="201">
        <v>11137</v>
      </c>
      <c r="R180" s="201">
        <v>11287</v>
      </c>
      <c r="S180" s="201"/>
      <c r="U180" s="70" t="s">
        <v>255</v>
      </c>
      <c r="V180" s="70" t="s">
        <v>547</v>
      </c>
      <c r="W180" s="201">
        <f t="shared" si="12"/>
        <v>12.044594842793192</v>
      </c>
      <c r="X180" s="201">
        <f t="shared" si="13"/>
        <v>11.682037735934594</v>
      </c>
      <c r="Y180" s="201">
        <f t="shared" si="14"/>
        <v>11.046739634121774</v>
      </c>
      <c r="Z180" s="201">
        <f t="shared" si="15"/>
        <v>10.006441644396762</v>
      </c>
      <c r="AA180" s="201">
        <f t="shared" si="16"/>
        <v>8.8901361760954831</v>
      </c>
      <c r="AB180" s="201">
        <f t="shared" si="17"/>
        <v>8.5869453157818647</v>
      </c>
    </row>
    <row r="181" spans="1:28" x14ac:dyDescent="0.2">
      <c r="A181" s="70" t="s">
        <v>256</v>
      </c>
      <c r="B181" s="70" t="s">
        <v>548</v>
      </c>
      <c r="C181" s="77">
        <v>318.53168343989302</v>
      </c>
      <c r="D181" s="77">
        <v>307.79824721946898</v>
      </c>
      <c r="E181" s="77">
        <v>289.51841643382397</v>
      </c>
      <c r="F181" s="77">
        <v>300.094962155779</v>
      </c>
      <c r="G181" s="77">
        <v>286.59150311086103</v>
      </c>
      <c r="H181" s="77">
        <v>283.95753456164499</v>
      </c>
      <c r="I181" s="77">
        <v>274.31874085658899</v>
      </c>
      <c r="K181" s="204" t="s">
        <v>256</v>
      </c>
      <c r="L181" s="205" t="s">
        <v>920</v>
      </c>
      <c r="M181" s="201">
        <v>40187</v>
      </c>
      <c r="N181" s="201">
        <v>39417</v>
      </c>
      <c r="O181" s="201">
        <v>42161</v>
      </c>
      <c r="P181" s="201">
        <v>39954</v>
      </c>
      <c r="Q181" s="201">
        <v>40336</v>
      </c>
      <c r="R181" s="201">
        <v>43069</v>
      </c>
      <c r="S181" s="201"/>
      <c r="U181" s="70" t="s">
        <v>256</v>
      </c>
      <c r="V181" s="70" t="s">
        <v>548</v>
      </c>
      <c r="W181" s="201">
        <f t="shared" si="12"/>
        <v>7.9262369283572554</v>
      </c>
      <c r="X181" s="201">
        <f t="shared" si="13"/>
        <v>7.808768988494025</v>
      </c>
      <c r="Y181" s="201">
        <f t="shared" si="14"/>
        <v>6.8669722358061716</v>
      </c>
      <c r="Z181" s="201">
        <f t="shared" si="15"/>
        <v>7.5110117173694499</v>
      </c>
      <c r="AA181" s="201">
        <f t="shared" si="16"/>
        <v>7.1051046983057562</v>
      </c>
      <c r="AB181" s="201">
        <f t="shared" si="17"/>
        <v>6.593083994558615</v>
      </c>
    </row>
    <row r="182" spans="1:28" x14ac:dyDescent="0.2">
      <c r="A182" s="70" t="s">
        <v>257</v>
      </c>
      <c r="B182" s="70" t="s">
        <v>549</v>
      </c>
      <c r="C182" s="77">
        <v>134.62833068858399</v>
      </c>
      <c r="D182" s="77">
        <v>130.85774754144401</v>
      </c>
      <c r="E182" s="77">
        <v>128.75351181982799</v>
      </c>
      <c r="F182" s="77">
        <v>129.21907055827199</v>
      </c>
      <c r="G182" s="77">
        <v>122.570572626071</v>
      </c>
      <c r="H182" s="77">
        <v>126.403006370594</v>
      </c>
      <c r="I182" s="77">
        <v>122.718078106692</v>
      </c>
      <c r="K182" s="204" t="s">
        <v>257</v>
      </c>
      <c r="L182" s="205" t="s">
        <v>921</v>
      </c>
      <c r="M182" s="201">
        <v>5589</v>
      </c>
      <c r="N182" s="201">
        <v>5811</v>
      </c>
      <c r="O182" s="201">
        <v>5992</v>
      </c>
      <c r="P182" s="201">
        <v>6550</v>
      </c>
      <c r="Q182" s="201">
        <v>7205</v>
      </c>
      <c r="R182" s="201">
        <v>7636</v>
      </c>
      <c r="S182" s="201"/>
      <c r="U182" s="70" t="s">
        <v>257</v>
      </c>
      <c r="V182" s="70" t="s">
        <v>549</v>
      </c>
      <c r="W182" s="201">
        <f t="shared" si="12"/>
        <v>24.088089226799781</v>
      </c>
      <c r="X182" s="201">
        <f t="shared" si="13"/>
        <v>22.518972215013598</v>
      </c>
      <c r="Y182" s="201">
        <f t="shared" si="14"/>
        <v>21.487568728275701</v>
      </c>
      <c r="Z182" s="201">
        <f t="shared" si="15"/>
        <v>19.728102375308701</v>
      </c>
      <c r="AA182" s="201">
        <f t="shared" si="16"/>
        <v>17.011876839149341</v>
      </c>
      <c r="AB182" s="201">
        <f t="shared" si="17"/>
        <v>16.553562908668674</v>
      </c>
    </row>
    <row r="183" spans="1:28" x14ac:dyDescent="0.2">
      <c r="A183" s="70" t="s">
        <v>258</v>
      </c>
      <c r="B183" s="70" t="s">
        <v>550</v>
      </c>
      <c r="C183" s="77">
        <v>62.710655731212697</v>
      </c>
      <c r="D183" s="77">
        <v>60.754404561497701</v>
      </c>
      <c r="E183" s="77">
        <v>54.614407055039401</v>
      </c>
      <c r="F183" s="77">
        <v>53.079458737680604</v>
      </c>
      <c r="G183" s="77">
        <v>51.7499801087435</v>
      </c>
      <c r="H183" s="77">
        <v>50.337815805000297</v>
      </c>
      <c r="I183" s="77">
        <v>47.604627982194799</v>
      </c>
      <c r="K183" s="204" t="s">
        <v>258</v>
      </c>
      <c r="L183" s="205" t="s">
        <v>922</v>
      </c>
      <c r="M183" s="201">
        <v>2896</v>
      </c>
      <c r="N183" s="201">
        <v>2928</v>
      </c>
      <c r="O183" s="201">
        <v>3140</v>
      </c>
      <c r="P183" s="201">
        <v>3169</v>
      </c>
      <c r="Q183" s="201">
        <v>3380</v>
      </c>
      <c r="R183" s="201">
        <v>3576</v>
      </c>
      <c r="S183" s="201"/>
      <c r="U183" s="70" t="s">
        <v>258</v>
      </c>
      <c r="V183" s="70" t="s">
        <v>550</v>
      </c>
      <c r="W183" s="201">
        <f t="shared" si="12"/>
        <v>21.654231951385601</v>
      </c>
      <c r="X183" s="201">
        <f t="shared" si="13"/>
        <v>20.749455109801126</v>
      </c>
      <c r="Y183" s="201">
        <f t="shared" si="14"/>
        <v>17.393123265936115</v>
      </c>
      <c r="Z183" s="201">
        <f t="shared" si="15"/>
        <v>16.749592533190469</v>
      </c>
      <c r="AA183" s="201">
        <f t="shared" si="16"/>
        <v>15.310645002586833</v>
      </c>
      <c r="AB183" s="201">
        <f t="shared" si="17"/>
        <v>14.07657041526854</v>
      </c>
    </row>
    <row r="184" spans="1:28" x14ac:dyDescent="0.2">
      <c r="A184" s="70" t="s">
        <v>259</v>
      </c>
      <c r="B184" s="70" t="s">
        <v>551</v>
      </c>
      <c r="C184" s="77">
        <v>132.82178805261901</v>
      </c>
      <c r="D184" s="77">
        <v>130.21451288793</v>
      </c>
      <c r="E184" s="77">
        <v>126.579135885515</v>
      </c>
      <c r="F184" s="77">
        <v>116.81898909328</v>
      </c>
      <c r="G184" s="77">
        <v>113.08083262596099</v>
      </c>
      <c r="H184" s="77">
        <v>113.845566429549</v>
      </c>
      <c r="I184" s="77">
        <v>115.923282770843</v>
      </c>
      <c r="K184" s="204" t="s">
        <v>259</v>
      </c>
      <c r="L184" s="205" t="s">
        <v>923</v>
      </c>
      <c r="M184" s="201">
        <v>6127</v>
      </c>
      <c r="N184" s="201">
        <v>5993</v>
      </c>
      <c r="O184" s="201">
        <v>5929</v>
      </c>
      <c r="P184" s="201">
        <v>6140</v>
      </c>
      <c r="Q184" s="201">
        <v>7100</v>
      </c>
      <c r="R184" s="201">
        <v>6914</v>
      </c>
      <c r="S184" s="201"/>
      <c r="U184" s="70" t="s">
        <v>259</v>
      </c>
      <c r="V184" s="70" t="s">
        <v>551</v>
      </c>
      <c r="W184" s="201">
        <f t="shared" si="12"/>
        <v>21.678111319180516</v>
      </c>
      <c r="X184" s="201">
        <f t="shared" si="13"/>
        <v>21.727767877178376</v>
      </c>
      <c r="Y184" s="201">
        <f t="shared" si="14"/>
        <v>21.34915430688396</v>
      </c>
      <c r="Z184" s="201">
        <f t="shared" si="15"/>
        <v>19.02589398913355</v>
      </c>
      <c r="AA184" s="201">
        <f t="shared" si="16"/>
        <v>15.926877834642394</v>
      </c>
      <c r="AB184" s="201">
        <f t="shared" si="17"/>
        <v>16.465948283128292</v>
      </c>
    </row>
    <row r="185" spans="1:28" x14ac:dyDescent="0.2">
      <c r="A185" s="70" t="s">
        <v>260</v>
      </c>
      <c r="B185" s="70" t="s">
        <v>552</v>
      </c>
      <c r="C185" s="77">
        <v>303.377400932488</v>
      </c>
      <c r="D185" s="77">
        <v>315.46378798789499</v>
      </c>
      <c r="E185" s="77">
        <v>324.02880372045303</v>
      </c>
      <c r="F185" s="77">
        <v>354.24334111988298</v>
      </c>
      <c r="G185" s="77">
        <v>387.14376272474698</v>
      </c>
      <c r="H185" s="77">
        <v>385.394468431456</v>
      </c>
      <c r="I185" s="77">
        <v>383.66748100075301</v>
      </c>
      <c r="K185" s="204" t="s">
        <v>260</v>
      </c>
      <c r="L185" s="205" t="s">
        <v>924</v>
      </c>
      <c r="M185" s="201">
        <v>11059</v>
      </c>
      <c r="N185" s="201">
        <v>11258</v>
      </c>
      <c r="O185" s="201">
        <v>11549</v>
      </c>
      <c r="P185" s="201">
        <v>12327</v>
      </c>
      <c r="Q185" s="201">
        <v>13128</v>
      </c>
      <c r="R185" s="201">
        <v>13981</v>
      </c>
      <c r="S185" s="201"/>
      <c r="U185" s="70" t="s">
        <v>260</v>
      </c>
      <c r="V185" s="70" t="s">
        <v>552</v>
      </c>
      <c r="W185" s="201">
        <f t="shared" si="12"/>
        <v>27.432625095622388</v>
      </c>
      <c r="X185" s="201">
        <f t="shared" si="13"/>
        <v>28.021299341614405</v>
      </c>
      <c r="Y185" s="201">
        <f t="shared" si="14"/>
        <v>28.05687104688311</v>
      </c>
      <c r="Z185" s="201">
        <f t="shared" si="15"/>
        <v>28.737189999179282</v>
      </c>
      <c r="AA185" s="201">
        <f t="shared" si="16"/>
        <v>29.489927081409732</v>
      </c>
      <c r="AB185" s="201">
        <f t="shared" si="17"/>
        <v>27.565586755701023</v>
      </c>
    </row>
    <row r="186" spans="1:28" x14ac:dyDescent="0.2">
      <c r="A186" s="70" t="s">
        <v>261</v>
      </c>
      <c r="B186" s="70" t="s">
        <v>553</v>
      </c>
      <c r="C186" s="77">
        <v>118.868982123511</v>
      </c>
      <c r="D186" s="77">
        <v>116.91802765026399</v>
      </c>
      <c r="E186" s="77">
        <v>110.56274366463001</v>
      </c>
      <c r="F186" s="77">
        <v>108.420138666919</v>
      </c>
      <c r="G186" s="77">
        <v>102.76564651570401</v>
      </c>
      <c r="H186" s="77">
        <v>103.799704578573</v>
      </c>
      <c r="I186" s="77">
        <v>100.709321650142</v>
      </c>
      <c r="K186" s="204" t="s">
        <v>261</v>
      </c>
      <c r="L186" s="205" t="s">
        <v>925</v>
      </c>
      <c r="M186" s="201">
        <v>5684</v>
      </c>
      <c r="N186" s="201">
        <v>5716</v>
      </c>
      <c r="O186" s="201">
        <v>6045</v>
      </c>
      <c r="P186" s="201">
        <v>6356</v>
      </c>
      <c r="Q186" s="201">
        <v>6992</v>
      </c>
      <c r="R186" s="201">
        <v>7314</v>
      </c>
      <c r="S186" s="201"/>
      <c r="U186" s="70" t="s">
        <v>261</v>
      </c>
      <c r="V186" s="70" t="s">
        <v>553</v>
      </c>
      <c r="W186" s="201">
        <f t="shared" si="12"/>
        <v>20.912910296184201</v>
      </c>
      <c r="X186" s="201">
        <f t="shared" si="13"/>
        <v>20.454518483251224</v>
      </c>
      <c r="Y186" s="201">
        <f t="shared" si="14"/>
        <v>18.289949324173698</v>
      </c>
      <c r="Z186" s="201">
        <f t="shared" si="15"/>
        <v>17.057919865783354</v>
      </c>
      <c r="AA186" s="201">
        <f t="shared" si="16"/>
        <v>14.697603906708238</v>
      </c>
      <c r="AB186" s="201">
        <f t="shared" si="17"/>
        <v>14.19192023223585</v>
      </c>
    </row>
    <row r="187" spans="1:28" x14ac:dyDescent="0.2">
      <c r="A187" s="70" t="s">
        <v>262</v>
      </c>
      <c r="B187" s="70" t="s">
        <v>554</v>
      </c>
      <c r="C187" s="77">
        <v>691.28211807835703</v>
      </c>
      <c r="D187" s="77">
        <v>663.61076840594001</v>
      </c>
      <c r="E187" s="77">
        <v>658.46661127309801</v>
      </c>
      <c r="F187" s="77">
        <v>678.60543190553403</v>
      </c>
      <c r="G187" s="77">
        <v>659.01084158741196</v>
      </c>
      <c r="H187" s="77">
        <v>723.88178315623099</v>
      </c>
      <c r="I187" s="77">
        <v>751.44977700175195</v>
      </c>
      <c r="K187" s="204" t="s">
        <v>262</v>
      </c>
      <c r="L187" s="205" t="s">
        <v>926</v>
      </c>
      <c r="M187" s="201">
        <v>22736</v>
      </c>
      <c r="N187" s="201">
        <v>23003</v>
      </c>
      <c r="O187" s="201">
        <v>25003</v>
      </c>
      <c r="P187" s="201">
        <v>29329</v>
      </c>
      <c r="Q187" s="201">
        <v>30978</v>
      </c>
      <c r="R187" s="201">
        <v>32354</v>
      </c>
      <c r="S187" s="201"/>
      <c r="U187" s="70" t="s">
        <v>262</v>
      </c>
      <c r="V187" s="70" t="s">
        <v>554</v>
      </c>
      <c r="W187" s="201">
        <f t="shared" si="12"/>
        <v>30.404737776141673</v>
      </c>
      <c r="X187" s="201">
        <f t="shared" si="13"/>
        <v>28.848879207318177</v>
      </c>
      <c r="Y187" s="201">
        <f t="shared" si="14"/>
        <v>26.335504190421069</v>
      </c>
      <c r="Z187" s="201">
        <f t="shared" si="15"/>
        <v>23.137694156143542</v>
      </c>
      <c r="AA187" s="201">
        <f t="shared" si="16"/>
        <v>21.273511575550774</v>
      </c>
      <c r="AB187" s="201">
        <f t="shared" si="17"/>
        <v>22.373795609699915</v>
      </c>
    </row>
    <row r="188" spans="1:28" x14ac:dyDescent="0.2">
      <c r="A188" s="70" t="s">
        <v>263</v>
      </c>
      <c r="B188" s="70" t="s">
        <v>555</v>
      </c>
      <c r="C188" s="77">
        <v>64.029294711491204</v>
      </c>
      <c r="D188" s="77">
        <v>63.2960629126339</v>
      </c>
      <c r="E188" s="77">
        <v>61.164938126227398</v>
      </c>
      <c r="F188" s="77">
        <v>63.4135058658389</v>
      </c>
      <c r="G188" s="77">
        <v>62.910331765104402</v>
      </c>
      <c r="H188" s="77">
        <v>63.846538363222798</v>
      </c>
      <c r="I188" s="77">
        <v>61.8363619548239</v>
      </c>
      <c r="K188" s="204" t="s">
        <v>263</v>
      </c>
      <c r="L188" s="205" t="s">
        <v>927</v>
      </c>
      <c r="M188" s="201">
        <v>1670</v>
      </c>
      <c r="N188" s="201">
        <v>1668</v>
      </c>
      <c r="O188" s="201">
        <v>1810</v>
      </c>
      <c r="P188" s="201">
        <v>1818</v>
      </c>
      <c r="Q188" s="201">
        <v>2036</v>
      </c>
      <c r="R188" s="201">
        <v>2092</v>
      </c>
      <c r="S188" s="201"/>
      <c r="U188" s="70" t="s">
        <v>263</v>
      </c>
      <c r="V188" s="70" t="s">
        <v>555</v>
      </c>
      <c r="W188" s="201">
        <f t="shared" si="12"/>
        <v>38.340895036821081</v>
      </c>
      <c r="X188" s="201">
        <f t="shared" si="13"/>
        <v>37.947279923641425</v>
      </c>
      <c r="Y188" s="201">
        <f t="shared" si="14"/>
        <v>33.792783495153259</v>
      </c>
      <c r="Z188" s="201">
        <f t="shared" si="15"/>
        <v>34.88091631784318</v>
      </c>
      <c r="AA188" s="201">
        <f t="shared" si="16"/>
        <v>30.898984167536543</v>
      </c>
      <c r="AB188" s="201">
        <f t="shared" si="17"/>
        <v>30.51937780268776</v>
      </c>
    </row>
    <row r="189" spans="1:28" x14ac:dyDescent="0.2">
      <c r="A189" s="70" t="s">
        <v>264</v>
      </c>
      <c r="B189" s="70" t="s">
        <v>556</v>
      </c>
      <c r="C189" s="77">
        <v>69.522061895167596</v>
      </c>
      <c r="D189" s="77">
        <v>71.835547166503005</v>
      </c>
      <c r="E189" s="77">
        <v>68.405575092558607</v>
      </c>
      <c r="F189" s="77">
        <v>69.296559181803602</v>
      </c>
      <c r="G189" s="77">
        <v>66.475557438332103</v>
      </c>
      <c r="H189" s="77">
        <v>67.773267890553896</v>
      </c>
      <c r="I189" s="77">
        <v>65.049071456803901</v>
      </c>
      <c r="K189" s="204" t="s">
        <v>264</v>
      </c>
      <c r="L189" s="205" t="s">
        <v>928</v>
      </c>
      <c r="M189" s="201">
        <v>2655</v>
      </c>
      <c r="N189" s="201">
        <v>2717</v>
      </c>
      <c r="O189" s="201">
        <v>2899</v>
      </c>
      <c r="P189" s="201">
        <v>3115</v>
      </c>
      <c r="Q189" s="201">
        <v>3522</v>
      </c>
      <c r="R189" s="201">
        <v>3552</v>
      </c>
      <c r="S189" s="201"/>
      <c r="U189" s="70" t="s">
        <v>264</v>
      </c>
      <c r="V189" s="70" t="s">
        <v>556</v>
      </c>
      <c r="W189" s="201">
        <f t="shared" si="12"/>
        <v>26.185334047144107</v>
      </c>
      <c r="X189" s="201">
        <f t="shared" si="13"/>
        <v>26.439288614833643</v>
      </c>
      <c r="Y189" s="201">
        <f t="shared" si="14"/>
        <v>23.596265985704935</v>
      </c>
      <c r="Z189" s="201">
        <f t="shared" si="15"/>
        <v>22.246086414704205</v>
      </c>
      <c r="AA189" s="201">
        <f t="shared" si="16"/>
        <v>18.874377466874535</v>
      </c>
      <c r="AB189" s="201">
        <f t="shared" si="17"/>
        <v>19.080311906124408</v>
      </c>
    </row>
    <row r="190" spans="1:28" x14ac:dyDescent="0.2">
      <c r="A190" s="70" t="s">
        <v>265</v>
      </c>
      <c r="B190" s="70" t="s">
        <v>557</v>
      </c>
      <c r="C190" s="77">
        <v>241.747327011278</v>
      </c>
      <c r="D190" s="77">
        <v>238.64131373356901</v>
      </c>
      <c r="E190" s="77">
        <v>236.60277276457501</v>
      </c>
      <c r="F190" s="77">
        <v>238.28775795089899</v>
      </c>
      <c r="G190" s="77">
        <v>233.727532654588</v>
      </c>
      <c r="H190" s="77">
        <v>236.15099330942701</v>
      </c>
      <c r="I190" s="77">
        <v>228.80601156031801</v>
      </c>
      <c r="K190" s="204" t="s">
        <v>265</v>
      </c>
      <c r="L190" s="205" t="s">
        <v>929</v>
      </c>
      <c r="M190" s="201">
        <v>8398</v>
      </c>
      <c r="N190" s="201">
        <v>8582</v>
      </c>
      <c r="O190" s="201">
        <v>8541</v>
      </c>
      <c r="P190" s="201">
        <v>8949</v>
      </c>
      <c r="Q190" s="201">
        <v>9679</v>
      </c>
      <c r="R190" s="201">
        <v>10232</v>
      </c>
      <c r="S190" s="201"/>
      <c r="U190" s="70" t="s">
        <v>265</v>
      </c>
      <c r="V190" s="70" t="s">
        <v>557</v>
      </c>
      <c r="W190" s="201">
        <f t="shared" si="12"/>
        <v>28.786297572193142</v>
      </c>
      <c r="X190" s="201">
        <f t="shared" si="13"/>
        <v>27.807191066600907</v>
      </c>
      <c r="Y190" s="201">
        <f t="shared" si="14"/>
        <v>27.701998918695118</v>
      </c>
      <c r="Z190" s="201">
        <f t="shared" si="15"/>
        <v>26.627305615252986</v>
      </c>
      <c r="AA190" s="201">
        <f t="shared" si="16"/>
        <v>24.147900883829735</v>
      </c>
      <c r="AB190" s="201">
        <f t="shared" si="17"/>
        <v>23.079651418044076</v>
      </c>
    </row>
    <row r="191" spans="1:28" x14ac:dyDescent="0.2">
      <c r="A191" s="70" t="s">
        <v>266</v>
      </c>
      <c r="B191" s="70" t="s">
        <v>558</v>
      </c>
      <c r="C191" s="77">
        <v>55.778070822825903</v>
      </c>
      <c r="D191" s="77">
        <v>53.684372042400099</v>
      </c>
      <c r="E191" s="77">
        <v>51.918073042281101</v>
      </c>
      <c r="F191" s="77">
        <v>51.714887938896702</v>
      </c>
      <c r="G191" s="77">
        <v>50.561089267294399</v>
      </c>
      <c r="H191" s="77">
        <v>50.659612783176698</v>
      </c>
      <c r="I191" s="77">
        <v>49.231003528837903</v>
      </c>
      <c r="K191" s="204" t="s">
        <v>266</v>
      </c>
      <c r="L191" s="205" t="s">
        <v>930</v>
      </c>
      <c r="M191" s="201">
        <v>2074</v>
      </c>
      <c r="N191" s="201">
        <v>2058</v>
      </c>
      <c r="O191" s="201">
        <v>2089</v>
      </c>
      <c r="P191" s="201">
        <v>2236</v>
      </c>
      <c r="Q191" s="201">
        <v>2414</v>
      </c>
      <c r="R191" s="201">
        <v>2595</v>
      </c>
      <c r="S191" s="201"/>
      <c r="U191" s="70" t="s">
        <v>266</v>
      </c>
      <c r="V191" s="70" t="s">
        <v>558</v>
      </c>
      <c r="W191" s="201">
        <f t="shared" si="12"/>
        <v>26.893958930967166</v>
      </c>
      <c r="X191" s="201">
        <f t="shared" si="13"/>
        <v>26.085700700874686</v>
      </c>
      <c r="Y191" s="201">
        <f t="shared" si="14"/>
        <v>24.853074697118767</v>
      </c>
      <c r="Z191" s="201">
        <f t="shared" si="15"/>
        <v>23.128304087163105</v>
      </c>
      <c r="AA191" s="201">
        <f t="shared" si="16"/>
        <v>20.944941701447554</v>
      </c>
      <c r="AB191" s="201">
        <f t="shared" si="17"/>
        <v>19.522008779644199</v>
      </c>
    </row>
    <row r="192" spans="1:28" x14ac:dyDescent="0.2">
      <c r="A192" s="70" t="s">
        <v>267</v>
      </c>
      <c r="B192" s="70" t="s">
        <v>559</v>
      </c>
      <c r="C192" s="77">
        <v>47.248321024378697</v>
      </c>
      <c r="D192" s="77">
        <v>44.872749314899998</v>
      </c>
      <c r="E192" s="77">
        <v>69.826706009967296</v>
      </c>
      <c r="F192" s="77">
        <v>70.928236930007898</v>
      </c>
      <c r="G192" s="77">
        <v>69.327615458588994</v>
      </c>
      <c r="H192" s="77">
        <v>68.244270815662702</v>
      </c>
      <c r="I192" s="77">
        <v>66.868675518549693</v>
      </c>
      <c r="K192" s="204" t="s">
        <v>267</v>
      </c>
      <c r="L192" s="205" t="s">
        <v>931</v>
      </c>
      <c r="M192" s="201">
        <v>2010</v>
      </c>
      <c r="N192" s="201">
        <v>2051</v>
      </c>
      <c r="O192" s="201">
        <v>2123</v>
      </c>
      <c r="P192" s="201">
        <v>2314</v>
      </c>
      <c r="Q192" s="201">
        <v>2712</v>
      </c>
      <c r="R192" s="201">
        <v>2736</v>
      </c>
      <c r="S192" s="201"/>
      <c r="U192" s="70" t="s">
        <v>267</v>
      </c>
      <c r="V192" s="70" t="s">
        <v>559</v>
      </c>
      <c r="W192" s="201">
        <f t="shared" si="12"/>
        <v>23.506627375312785</v>
      </c>
      <c r="X192" s="201">
        <f t="shared" si="13"/>
        <v>21.878473581131157</v>
      </c>
      <c r="Y192" s="201">
        <f t="shared" si="14"/>
        <v>32.890582199701974</v>
      </c>
      <c r="Z192" s="201">
        <f t="shared" si="15"/>
        <v>30.65178778306305</v>
      </c>
      <c r="AA192" s="201">
        <f t="shared" si="16"/>
        <v>25.563280036352872</v>
      </c>
      <c r="AB192" s="201">
        <f t="shared" si="17"/>
        <v>24.943081438473211</v>
      </c>
    </row>
    <row r="193" spans="1:28" x14ac:dyDescent="0.2">
      <c r="A193" s="70" t="s">
        <v>268</v>
      </c>
      <c r="B193" s="70" t="s">
        <v>560</v>
      </c>
      <c r="C193" s="77">
        <v>62.107540772273701</v>
      </c>
      <c r="D193" s="77">
        <v>62.122395043208201</v>
      </c>
      <c r="E193" s="77">
        <v>58.854135812754897</v>
      </c>
      <c r="F193" s="77">
        <v>56.987369023216999</v>
      </c>
      <c r="G193" s="77">
        <v>55.562428400409502</v>
      </c>
      <c r="H193" s="77">
        <v>53.586651829872601</v>
      </c>
      <c r="I193" s="77">
        <v>53.408232107624102</v>
      </c>
      <c r="K193" s="204" t="s">
        <v>268</v>
      </c>
      <c r="L193" s="205" t="s">
        <v>932</v>
      </c>
      <c r="M193" s="201">
        <v>3463</v>
      </c>
      <c r="N193" s="201">
        <v>3506</v>
      </c>
      <c r="O193" s="201">
        <v>3597</v>
      </c>
      <c r="P193" s="201">
        <v>3763</v>
      </c>
      <c r="Q193" s="201">
        <v>3777</v>
      </c>
      <c r="R193" s="201">
        <v>4109</v>
      </c>
      <c r="S193" s="201"/>
      <c r="U193" s="70" t="s">
        <v>268</v>
      </c>
      <c r="V193" s="70" t="s">
        <v>560</v>
      </c>
      <c r="W193" s="201">
        <f t="shared" si="12"/>
        <v>17.934606056099827</v>
      </c>
      <c r="X193" s="201">
        <f t="shared" si="13"/>
        <v>17.718880502911638</v>
      </c>
      <c r="Y193" s="201">
        <f t="shared" si="14"/>
        <v>16.362006064152041</v>
      </c>
      <c r="Z193" s="201">
        <f t="shared" si="15"/>
        <v>15.144132081641509</v>
      </c>
      <c r="AA193" s="201">
        <f t="shared" si="16"/>
        <v>14.710730315173286</v>
      </c>
      <c r="AB193" s="201">
        <f t="shared" si="17"/>
        <v>13.041287863196057</v>
      </c>
    </row>
    <row r="194" spans="1:28" x14ac:dyDescent="0.2">
      <c r="A194" s="70" t="s">
        <v>269</v>
      </c>
      <c r="B194" s="70" t="s">
        <v>561</v>
      </c>
      <c r="C194" s="77">
        <v>19.633644845218601</v>
      </c>
      <c r="D194" s="77">
        <v>18.109055663627299</v>
      </c>
      <c r="E194" s="77">
        <v>16.9689835504049</v>
      </c>
      <c r="F194" s="77">
        <v>15.985584650640799</v>
      </c>
      <c r="G194" s="77">
        <v>16.269120970949</v>
      </c>
      <c r="H194" s="77">
        <v>17.118778943795999</v>
      </c>
      <c r="I194" s="77">
        <v>15.783719066599</v>
      </c>
      <c r="K194" s="204" t="s">
        <v>269</v>
      </c>
      <c r="L194" s="205" t="s">
        <v>933</v>
      </c>
      <c r="M194" s="201">
        <v>678</v>
      </c>
      <c r="N194" s="205">
        <v>639</v>
      </c>
      <c r="O194" s="201">
        <v>626</v>
      </c>
      <c r="P194" s="201">
        <v>646</v>
      </c>
      <c r="Q194" s="201">
        <v>831</v>
      </c>
      <c r="R194" s="201">
        <v>793</v>
      </c>
      <c r="S194" s="201"/>
      <c r="U194" s="70" t="s">
        <v>269</v>
      </c>
      <c r="V194" s="70" t="s">
        <v>561</v>
      </c>
      <c r="W194" s="201">
        <f t="shared" si="12"/>
        <v>28.958178237785546</v>
      </c>
      <c r="X194" s="201">
        <f t="shared" si="13"/>
        <v>28.339680224768856</v>
      </c>
      <c r="Y194" s="201">
        <f t="shared" si="14"/>
        <v>27.107002476685146</v>
      </c>
      <c r="Z194" s="201">
        <f t="shared" si="15"/>
        <v>24.745487075295355</v>
      </c>
      <c r="AA194" s="201">
        <f t="shared" si="16"/>
        <v>19.577762901262332</v>
      </c>
      <c r="AB194" s="201">
        <f t="shared" si="17"/>
        <v>21.587363106930642</v>
      </c>
    </row>
    <row r="195" spans="1:28" x14ac:dyDescent="0.2">
      <c r="A195" s="70" t="s">
        <v>270</v>
      </c>
      <c r="B195" s="70" t="s">
        <v>562</v>
      </c>
      <c r="C195" s="77">
        <v>116.96178098414499</v>
      </c>
      <c r="D195" s="77">
        <v>82.955436347295304</v>
      </c>
      <c r="E195" s="77">
        <v>66.444098117769002</v>
      </c>
      <c r="F195" s="77">
        <v>70.455597276692899</v>
      </c>
      <c r="G195" s="77">
        <v>70.509966474343003</v>
      </c>
      <c r="H195" s="77">
        <v>100.33242875283401</v>
      </c>
      <c r="I195" s="77">
        <v>60.494772498007897</v>
      </c>
      <c r="K195" s="204" t="s">
        <v>270</v>
      </c>
      <c r="L195" s="205" t="s">
        <v>934</v>
      </c>
      <c r="M195" s="201">
        <v>4368</v>
      </c>
      <c r="N195" s="201">
        <v>4195</v>
      </c>
      <c r="O195" s="201">
        <v>4459</v>
      </c>
      <c r="P195" s="201">
        <v>4741</v>
      </c>
      <c r="Q195" s="201">
        <v>4784</v>
      </c>
      <c r="R195" s="201">
        <v>4999</v>
      </c>
      <c r="S195" s="201"/>
      <c r="U195" s="70" t="s">
        <v>270</v>
      </c>
      <c r="V195" s="70" t="s">
        <v>562</v>
      </c>
      <c r="W195" s="201">
        <f t="shared" si="12"/>
        <v>26.776964511022204</v>
      </c>
      <c r="X195" s="201">
        <f t="shared" si="13"/>
        <v>19.774835839641309</v>
      </c>
      <c r="Y195" s="201">
        <f t="shared" si="14"/>
        <v>14.901120905532405</v>
      </c>
      <c r="Z195" s="201">
        <f t="shared" si="15"/>
        <v>14.860914844271864</v>
      </c>
      <c r="AA195" s="201">
        <f t="shared" si="16"/>
        <v>14.738705366710494</v>
      </c>
      <c r="AB195" s="201">
        <f t="shared" si="17"/>
        <v>20.070499850536908</v>
      </c>
    </row>
    <row r="196" spans="1:28" x14ac:dyDescent="0.2">
      <c r="A196" s="70" t="s">
        <v>271</v>
      </c>
      <c r="B196" s="70" t="s">
        <v>563</v>
      </c>
      <c r="C196" s="77">
        <v>14.0970255593282</v>
      </c>
      <c r="D196" s="77">
        <v>14.0351228952439</v>
      </c>
      <c r="E196" s="77">
        <v>13.5390363901216</v>
      </c>
      <c r="F196" s="77">
        <v>13.6000775590208</v>
      </c>
      <c r="G196" s="77">
        <v>13.4036429218705</v>
      </c>
      <c r="H196" s="77">
        <v>13.5985062215501</v>
      </c>
      <c r="I196" s="77">
        <v>12.918407245418299</v>
      </c>
      <c r="K196" s="204" t="s">
        <v>271</v>
      </c>
      <c r="L196" s="205" t="s">
        <v>935</v>
      </c>
      <c r="M196" s="201">
        <v>1079</v>
      </c>
      <c r="N196" s="201">
        <v>1173</v>
      </c>
      <c r="O196" s="201">
        <v>1197</v>
      </c>
      <c r="P196" s="201">
        <v>1095</v>
      </c>
      <c r="Q196" s="201">
        <v>1204</v>
      </c>
      <c r="R196" s="201">
        <v>1338</v>
      </c>
      <c r="S196" s="201"/>
      <c r="U196" s="70" t="s">
        <v>271</v>
      </c>
      <c r="V196" s="70" t="s">
        <v>563</v>
      </c>
      <c r="W196" s="201">
        <f t="shared" si="12"/>
        <v>13.064898572129936</v>
      </c>
      <c r="X196" s="201">
        <f t="shared" si="13"/>
        <v>11.965151658349445</v>
      </c>
      <c r="Y196" s="201">
        <f t="shared" si="14"/>
        <v>11.310807343459985</v>
      </c>
      <c r="Z196" s="201">
        <f t="shared" si="15"/>
        <v>12.420162154356895</v>
      </c>
      <c r="AA196" s="201">
        <f t="shared" si="16"/>
        <v>11.132593788928986</v>
      </c>
      <c r="AB196" s="201">
        <f t="shared" si="17"/>
        <v>10.163308087855082</v>
      </c>
    </row>
    <row r="197" spans="1:28" x14ac:dyDescent="0.2">
      <c r="A197" s="70" t="s">
        <v>272</v>
      </c>
      <c r="B197" s="70" t="s">
        <v>564</v>
      </c>
      <c r="C197" s="77">
        <v>34.865385573040598</v>
      </c>
      <c r="D197" s="77">
        <v>33.828499893045297</v>
      </c>
      <c r="E197" s="77">
        <v>33.693868735730099</v>
      </c>
      <c r="F197" s="77">
        <v>34.633897580690501</v>
      </c>
      <c r="G197" s="77">
        <v>33.212763292416199</v>
      </c>
      <c r="H197" s="77">
        <v>33.520799511578097</v>
      </c>
      <c r="I197" s="77">
        <v>31.218309919896502</v>
      </c>
      <c r="K197" s="204" t="s">
        <v>272</v>
      </c>
      <c r="L197" s="205" t="s">
        <v>936</v>
      </c>
      <c r="M197" s="201">
        <v>1615</v>
      </c>
      <c r="N197" s="201">
        <v>1573</v>
      </c>
      <c r="O197" s="201">
        <v>1612</v>
      </c>
      <c r="P197" s="201">
        <v>1830</v>
      </c>
      <c r="Q197" s="201">
        <v>1996</v>
      </c>
      <c r="R197" s="201">
        <v>1984</v>
      </c>
      <c r="S197" s="201"/>
      <c r="U197" s="70" t="s">
        <v>272</v>
      </c>
      <c r="V197" s="70" t="s">
        <v>564</v>
      </c>
      <c r="W197" s="201">
        <f t="shared" si="12"/>
        <v>21.588474039034427</v>
      </c>
      <c r="X197" s="201">
        <f t="shared" si="13"/>
        <v>21.505721483182008</v>
      </c>
      <c r="Y197" s="201">
        <f t="shared" si="14"/>
        <v>20.901903682214705</v>
      </c>
      <c r="Z197" s="201">
        <f t="shared" si="15"/>
        <v>18.925627093273498</v>
      </c>
      <c r="AA197" s="201">
        <f t="shared" si="16"/>
        <v>16.639660968144387</v>
      </c>
      <c r="AB197" s="201">
        <f t="shared" si="17"/>
        <v>16.895564269948636</v>
      </c>
    </row>
    <row r="198" spans="1:28" x14ac:dyDescent="0.2">
      <c r="A198" s="70" t="s">
        <v>273</v>
      </c>
      <c r="B198" s="70" t="s">
        <v>565</v>
      </c>
      <c r="C198" s="77">
        <v>72.244002106820403</v>
      </c>
      <c r="D198" s="77">
        <v>73.7678830010518</v>
      </c>
      <c r="E198" s="77">
        <v>73.6499080690336</v>
      </c>
      <c r="F198" s="77">
        <v>68.550843478290702</v>
      </c>
      <c r="G198" s="77">
        <v>64.401448410586397</v>
      </c>
      <c r="H198" s="77">
        <v>63.742679081629902</v>
      </c>
      <c r="I198" s="77">
        <v>89.527955258167296</v>
      </c>
      <c r="K198" s="204" t="s">
        <v>273</v>
      </c>
      <c r="L198" s="205" t="s">
        <v>937</v>
      </c>
      <c r="M198" s="201">
        <v>2870</v>
      </c>
      <c r="N198" s="201">
        <v>2812</v>
      </c>
      <c r="O198" s="201">
        <v>2837</v>
      </c>
      <c r="P198" s="201">
        <v>3193</v>
      </c>
      <c r="Q198" s="201">
        <v>3220</v>
      </c>
      <c r="R198" s="201">
        <v>3605</v>
      </c>
      <c r="S198" s="201"/>
      <c r="U198" s="70" t="s">
        <v>273</v>
      </c>
      <c r="V198" s="70" t="s">
        <v>565</v>
      </c>
      <c r="W198" s="201">
        <f t="shared" si="12"/>
        <v>25.172126169623837</v>
      </c>
      <c r="X198" s="201">
        <f t="shared" si="13"/>
        <v>26.233244310473612</v>
      </c>
      <c r="Y198" s="201">
        <f t="shared" si="14"/>
        <v>25.960489273540219</v>
      </c>
      <c r="Z198" s="201">
        <f t="shared" si="15"/>
        <v>21.469102248133634</v>
      </c>
      <c r="AA198" s="201">
        <f t="shared" si="16"/>
        <v>20.000449816952298</v>
      </c>
      <c r="AB198" s="201">
        <f t="shared" si="17"/>
        <v>17.681741770216341</v>
      </c>
    </row>
    <row r="199" spans="1:28" x14ac:dyDescent="0.2">
      <c r="A199" s="70" t="s">
        <v>274</v>
      </c>
      <c r="B199" s="70" t="s">
        <v>566</v>
      </c>
      <c r="C199" s="77">
        <v>55.285154224524703</v>
      </c>
      <c r="D199" s="77">
        <v>53.544050687405097</v>
      </c>
      <c r="E199" s="77">
        <v>52.473471797521697</v>
      </c>
      <c r="F199" s="77">
        <v>49.704703511386199</v>
      </c>
      <c r="G199" s="77">
        <v>47.277500357744501</v>
      </c>
      <c r="H199" s="77">
        <v>46.713590295758102</v>
      </c>
      <c r="I199" s="77">
        <v>43.488418159179197</v>
      </c>
      <c r="K199" s="204" t="s">
        <v>274</v>
      </c>
      <c r="L199" s="205" t="s">
        <v>938</v>
      </c>
      <c r="M199" s="201">
        <v>2489</v>
      </c>
      <c r="N199" s="201">
        <v>2636</v>
      </c>
      <c r="O199" s="201">
        <v>2597</v>
      </c>
      <c r="P199" s="201">
        <v>2574</v>
      </c>
      <c r="Q199" s="201">
        <v>2771</v>
      </c>
      <c r="R199" s="201">
        <v>2853</v>
      </c>
      <c r="S199" s="201"/>
      <c r="U199" s="70" t="s">
        <v>274</v>
      </c>
      <c r="V199" s="70" t="s">
        <v>566</v>
      </c>
      <c r="W199" s="201">
        <f t="shared" si="12"/>
        <v>22.211793581568784</v>
      </c>
      <c r="X199" s="201">
        <f t="shared" si="13"/>
        <v>20.312614069577048</v>
      </c>
      <c r="Y199" s="201">
        <f t="shared" si="14"/>
        <v>20.205418481910549</v>
      </c>
      <c r="Z199" s="201">
        <f t="shared" si="15"/>
        <v>19.310296624470162</v>
      </c>
      <c r="AA199" s="201">
        <f t="shared" si="16"/>
        <v>17.061530262628835</v>
      </c>
      <c r="AB199" s="201">
        <f t="shared" si="17"/>
        <v>16.373498175870349</v>
      </c>
    </row>
    <row r="200" spans="1:28" x14ac:dyDescent="0.2">
      <c r="A200" s="70" t="s">
        <v>275</v>
      </c>
      <c r="B200" s="70" t="s">
        <v>567</v>
      </c>
      <c r="C200" s="77">
        <v>89.833694707545007</v>
      </c>
      <c r="D200" s="77">
        <v>89.5353178135733</v>
      </c>
      <c r="E200" s="77">
        <v>84.468819831616898</v>
      </c>
      <c r="F200" s="77">
        <v>88.523375130634093</v>
      </c>
      <c r="G200" s="77">
        <v>86.378891209545799</v>
      </c>
      <c r="H200" s="77">
        <v>83.561114080799001</v>
      </c>
      <c r="I200" s="77">
        <v>74.791489581685497</v>
      </c>
      <c r="K200" s="204" t="s">
        <v>275</v>
      </c>
      <c r="L200" s="205" t="s">
        <v>939</v>
      </c>
      <c r="M200" s="201">
        <v>3234</v>
      </c>
      <c r="N200" s="201">
        <v>3222</v>
      </c>
      <c r="O200" s="201">
        <v>3213</v>
      </c>
      <c r="P200" s="201">
        <v>3345</v>
      </c>
      <c r="Q200" s="201">
        <v>9134</v>
      </c>
      <c r="R200" s="201">
        <v>3914</v>
      </c>
      <c r="S200" s="201"/>
      <c r="U200" s="70" t="s">
        <v>275</v>
      </c>
      <c r="V200" s="70" t="s">
        <v>567</v>
      </c>
      <c r="W200" s="201">
        <f t="shared" ref="W200:W263" si="18">(C200*1000)/M200</f>
        <v>27.777889519958258</v>
      </c>
      <c r="X200" s="201">
        <f t="shared" ref="X200:X263" si="19">(D200*1000)/N200</f>
        <v>27.78873923450444</v>
      </c>
      <c r="Y200" s="201">
        <f t="shared" si="14"/>
        <v>26.289704273768098</v>
      </c>
      <c r="Z200" s="201">
        <f t="shared" si="15"/>
        <v>26.464387184046068</v>
      </c>
      <c r="AA200" s="201">
        <f t="shared" si="16"/>
        <v>9.4568525519537765</v>
      </c>
      <c r="AB200" s="201">
        <f t="shared" si="17"/>
        <v>21.349288216862291</v>
      </c>
    </row>
    <row r="201" spans="1:28" x14ac:dyDescent="0.2">
      <c r="A201" s="70" t="s">
        <v>276</v>
      </c>
      <c r="B201" s="70" t="s">
        <v>568</v>
      </c>
      <c r="C201" s="77">
        <v>321.86945406825799</v>
      </c>
      <c r="D201" s="77">
        <v>306.281828246994</v>
      </c>
      <c r="E201" s="77">
        <v>293.48057597283298</v>
      </c>
      <c r="F201" s="77">
        <v>290.73735486541102</v>
      </c>
      <c r="G201" s="77">
        <v>291.63345224074902</v>
      </c>
      <c r="H201" s="77">
        <v>279.53189772804802</v>
      </c>
      <c r="I201" s="77">
        <v>276.12516074601302</v>
      </c>
      <c r="K201" s="204" t="s">
        <v>276</v>
      </c>
      <c r="L201" s="205" t="s">
        <v>940</v>
      </c>
      <c r="M201" s="201">
        <v>36705</v>
      </c>
      <c r="N201" s="201">
        <v>38478</v>
      </c>
      <c r="O201" s="201">
        <v>38709</v>
      </c>
      <c r="P201" s="201">
        <v>40244</v>
      </c>
      <c r="Q201" s="201">
        <v>38899</v>
      </c>
      <c r="R201" s="201">
        <v>46424</v>
      </c>
      <c r="S201" s="201"/>
      <c r="U201" s="70" t="s">
        <v>276</v>
      </c>
      <c r="V201" s="70" t="s">
        <v>568</v>
      </c>
      <c r="W201" s="201">
        <f t="shared" si="18"/>
        <v>8.7690901530651946</v>
      </c>
      <c r="X201" s="201">
        <f t="shared" si="19"/>
        <v>7.9599206883672231</v>
      </c>
      <c r="Y201" s="201">
        <f t="shared" ref="Y201:Y264" si="20">(E201*1000)/O201</f>
        <v>7.5817142259638057</v>
      </c>
      <c r="Z201" s="201">
        <f t="shared" ref="Z201:Z264" si="21">(F201*1000)/P201</f>
        <v>7.2243652436490162</v>
      </c>
      <c r="AA201" s="201">
        <f t="shared" ref="AA201:AA264" si="22">(G201*1000)/Q201</f>
        <v>7.4971966436347728</v>
      </c>
      <c r="AB201" s="201">
        <f t="shared" ref="AB201:AB264" si="23">(H201*1000)/R201</f>
        <v>6.0212798924704467</v>
      </c>
    </row>
    <row r="202" spans="1:28" x14ac:dyDescent="0.2">
      <c r="A202" s="70" t="s">
        <v>277</v>
      </c>
      <c r="B202" s="70" t="s">
        <v>569</v>
      </c>
      <c r="C202" s="77">
        <v>137.42153947642799</v>
      </c>
      <c r="D202" s="77">
        <v>123.645338692997</v>
      </c>
      <c r="E202" s="77">
        <v>123.67449179286101</v>
      </c>
      <c r="F202" s="77">
        <v>125.91125655820601</v>
      </c>
      <c r="G202" s="77">
        <v>120.365360378552</v>
      </c>
      <c r="H202" s="77">
        <v>120.210915888733</v>
      </c>
      <c r="I202" s="77">
        <v>118.614351588057</v>
      </c>
      <c r="K202" s="204" t="s">
        <v>277</v>
      </c>
      <c r="L202" s="205" t="s">
        <v>941</v>
      </c>
      <c r="M202" s="201">
        <v>5960</v>
      </c>
      <c r="N202" s="201">
        <v>5951</v>
      </c>
      <c r="O202" s="201">
        <v>6022</v>
      </c>
      <c r="P202" s="201">
        <v>6388</v>
      </c>
      <c r="Q202" s="201">
        <v>6516</v>
      </c>
      <c r="R202" s="201">
        <v>6973</v>
      </c>
      <c r="S202" s="201"/>
      <c r="U202" s="70" t="s">
        <v>277</v>
      </c>
      <c r="V202" s="70" t="s">
        <v>569</v>
      </c>
      <c r="W202" s="201">
        <f t="shared" si="18"/>
        <v>23.057305281279866</v>
      </c>
      <c r="X202" s="201">
        <f t="shared" si="19"/>
        <v>20.77723721945841</v>
      </c>
      <c r="Y202" s="201">
        <f t="shared" si="20"/>
        <v>20.537112552783295</v>
      </c>
      <c r="Z202" s="201">
        <f t="shared" si="21"/>
        <v>19.710591195711647</v>
      </c>
      <c r="AA202" s="201">
        <f t="shared" si="22"/>
        <v>18.472277528936772</v>
      </c>
      <c r="AB202" s="201">
        <f t="shared" si="23"/>
        <v>17.239483133333284</v>
      </c>
    </row>
    <row r="203" spans="1:28" x14ac:dyDescent="0.2">
      <c r="A203" s="70" t="s">
        <v>278</v>
      </c>
      <c r="B203" s="70" t="s">
        <v>570</v>
      </c>
      <c r="C203" s="77">
        <v>51.9569620570092</v>
      </c>
      <c r="D203" s="77">
        <v>49.871812460373697</v>
      </c>
      <c r="E203" s="77">
        <v>52.1169966842739</v>
      </c>
      <c r="F203" s="77">
        <v>47.949729273291098</v>
      </c>
      <c r="G203" s="77">
        <v>47.156811127991602</v>
      </c>
      <c r="H203" s="77">
        <v>47.888799503689</v>
      </c>
      <c r="I203" s="77">
        <v>45.040524057977997</v>
      </c>
      <c r="K203" s="204" t="s">
        <v>278</v>
      </c>
      <c r="L203" s="205" t="s">
        <v>942</v>
      </c>
      <c r="M203" s="201">
        <v>2506</v>
      </c>
      <c r="N203" s="201">
        <v>2518</v>
      </c>
      <c r="O203" s="201">
        <v>2589</v>
      </c>
      <c r="P203" s="201">
        <v>2686</v>
      </c>
      <c r="Q203" s="201">
        <v>2865</v>
      </c>
      <c r="R203" s="201">
        <v>2876</v>
      </c>
      <c r="S203" s="201"/>
      <c r="U203" s="70" t="s">
        <v>278</v>
      </c>
      <c r="V203" s="70" t="s">
        <v>570</v>
      </c>
      <c r="W203" s="201">
        <f t="shared" si="18"/>
        <v>20.733025561456184</v>
      </c>
      <c r="X203" s="201">
        <f t="shared" si="19"/>
        <v>19.80612091357176</v>
      </c>
      <c r="Y203" s="201">
        <f t="shared" si="20"/>
        <v>20.130164806594784</v>
      </c>
      <c r="Z203" s="201">
        <f t="shared" si="21"/>
        <v>17.851723482237936</v>
      </c>
      <c r="AA203" s="201">
        <f t="shared" si="22"/>
        <v>16.459619939962167</v>
      </c>
      <c r="AB203" s="201">
        <f t="shared" si="23"/>
        <v>16.651182024926634</v>
      </c>
    </row>
    <row r="204" spans="1:28" x14ac:dyDescent="0.2">
      <c r="A204" s="70" t="s">
        <v>279</v>
      </c>
      <c r="B204" s="70" t="s">
        <v>571</v>
      </c>
      <c r="C204" s="77">
        <v>104.399077190341</v>
      </c>
      <c r="D204" s="77">
        <v>92.124389747798006</v>
      </c>
      <c r="E204" s="77">
        <v>90.337670049400998</v>
      </c>
      <c r="F204" s="77">
        <v>89.918379775677806</v>
      </c>
      <c r="G204" s="77">
        <v>89.323522198677097</v>
      </c>
      <c r="H204" s="77">
        <v>91.0120841627689</v>
      </c>
      <c r="I204" s="77">
        <v>87.939291580142395</v>
      </c>
      <c r="K204" s="204" t="s">
        <v>279</v>
      </c>
      <c r="L204" s="205" t="s">
        <v>943</v>
      </c>
      <c r="M204" s="201">
        <v>3128</v>
      </c>
      <c r="N204" s="201">
        <v>3248</v>
      </c>
      <c r="O204" s="201">
        <v>3444</v>
      </c>
      <c r="P204" s="201">
        <v>3515</v>
      </c>
      <c r="Q204" s="201">
        <v>3594</v>
      </c>
      <c r="R204" s="201">
        <v>4041</v>
      </c>
      <c r="S204" s="201"/>
      <c r="U204" s="70" t="s">
        <v>279</v>
      </c>
      <c r="V204" s="70" t="s">
        <v>571</v>
      </c>
      <c r="W204" s="201">
        <f t="shared" si="18"/>
        <v>33.375664063408252</v>
      </c>
      <c r="X204" s="201">
        <f t="shared" si="19"/>
        <v>28.363420488854064</v>
      </c>
      <c r="Y204" s="201">
        <f t="shared" si="20"/>
        <v>26.230450072416087</v>
      </c>
      <c r="Z204" s="201">
        <f t="shared" si="21"/>
        <v>25.581331372881312</v>
      </c>
      <c r="AA204" s="201">
        <f t="shared" si="22"/>
        <v>24.853512019665303</v>
      </c>
      <c r="AB204" s="201">
        <f t="shared" si="23"/>
        <v>22.522168810385768</v>
      </c>
    </row>
    <row r="205" spans="1:28" x14ac:dyDescent="0.2">
      <c r="A205" s="70" t="s">
        <v>280</v>
      </c>
      <c r="B205" s="70" t="s">
        <v>572</v>
      </c>
      <c r="C205" s="77">
        <v>107.741358369029</v>
      </c>
      <c r="D205" s="77">
        <v>105.035059396721</v>
      </c>
      <c r="E205" s="77">
        <v>98.156713840950601</v>
      </c>
      <c r="F205" s="77">
        <v>98.0291224886046</v>
      </c>
      <c r="G205" s="77">
        <v>94.550599263708904</v>
      </c>
      <c r="H205" s="77">
        <v>93.026731135260306</v>
      </c>
      <c r="I205" s="77">
        <v>90.554683880640496</v>
      </c>
      <c r="K205" s="204" t="s">
        <v>280</v>
      </c>
      <c r="L205" s="205" t="s">
        <v>944</v>
      </c>
      <c r="M205" s="201">
        <v>7797</v>
      </c>
      <c r="N205" s="201">
        <v>6828</v>
      </c>
      <c r="O205" s="201">
        <v>6820</v>
      </c>
      <c r="P205" s="201">
        <v>7657</v>
      </c>
      <c r="Q205" s="201">
        <v>7769</v>
      </c>
      <c r="R205" s="201">
        <v>9098</v>
      </c>
      <c r="S205" s="201"/>
      <c r="U205" s="70" t="s">
        <v>280</v>
      </c>
      <c r="V205" s="70" t="s">
        <v>572</v>
      </c>
      <c r="W205" s="201">
        <f t="shared" si="18"/>
        <v>13.818309397079517</v>
      </c>
      <c r="X205" s="201">
        <f t="shared" si="19"/>
        <v>15.382990538477006</v>
      </c>
      <c r="Y205" s="201">
        <f t="shared" si="20"/>
        <v>14.392480035329999</v>
      </c>
      <c r="Z205" s="201">
        <f t="shared" si="21"/>
        <v>12.80254962630333</v>
      </c>
      <c r="AA205" s="201">
        <f t="shared" si="22"/>
        <v>12.170240605445862</v>
      </c>
      <c r="AB205" s="201">
        <f t="shared" si="23"/>
        <v>10.224964952215904</v>
      </c>
    </row>
    <row r="206" spans="1:28" x14ac:dyDescent="0.2">
      <c r="A206" s="70" t="s">
        <v>281</v>
      </c>
      <c r="B206" s="70" t="s">
        <v>573</v>
      </c>
      <c r="C206" s="77">
        <v>96.867636966998703</v>
      </c>
      <c r="D206" s="77">
        <v>90.072769547573102</v>
      </c>
      <c r="E206" s="77">
        <v>87.119822589805594</v>
      </c>
      <c r="F206" s="77">
        <v>88.836879762284397</v>
      </c>
      <c r="G206" s="77">
        <v>86.064758906551702</v>
      </c>
      <c r="H206" s="77">
        <v>89.772505474145106</v>
      </c>
      <c r="I206" s="77">
        <v>88.648648505544003</v>
      </c>
      <c r="K206" s="204" t="s">
        <v>281</v>
      </c>
      <c r="L206" s="205" t="s">
        <v>945</v>
      </c>
      <c r="M206" s="201">
        <v>3334</v>
      </c>
      <c r="N206" s="201">
        <v>3600</v>
      </c>
      <c r="O206" s="201">
        <v>3613</v>
      </c>
      <c r="P206" s="201">
        <v>3897</v>
      </c>
      <c r="Q206" s="201">
        <v>4094</v>
      </c>
      <c r="R206" s="201">
        <v>4418</v>
      </c>
      <c r="S206" s="201"/>
      <c r="U206" s="70" t="s">
        <v>281</v>
      </c>
      <c r="V206" s="70" t="s">
        <v>573</v>
      </c>
      <c r="W206" s="201">
        <f t="shared" si="18"/>
        <v>29.054480194060798</v>
      </c>
      <c r="X206" s="201">
        <f t="shared" si="19"/>
        <v>25.020213763214752</v>
      </c>
      <c r="Y206" s="201">
        <f t="shared" si="20"/>
        <v>24.11287644334503</v>
      </c>
      <c r="Z206" s="201">
        <f t="shared" si="21"/>
        <v>22.796222674437875</v>
      </c>
      <c r="AA206" s="201">
        <f t="shared" si="22"/>
        <v>21.022168760760067</v>
      </c>
      <c r="AB206" s="201">
        <f t="shared" si="23"/>
        <v>20.31971604213334</v>
      </c>
    </row>
    <row r="207" spans="1:28" x14ac:dyDescent="0.2">
      <c r="A207" s="70" t="s">
        <v>282</v>
      </c>
      <c r="B207" s="70" t="s">
        <v>574</v>
      </c>
      <c r="C207" s="77">
        <v>45.864916262313599</v>
      </c>
      <c r="D207" s="77">
        <v>44.233482703806203</v>
      </c>
      <c r="E207" s="77">
        <v>43.908898525596697</v>
      </c>
      <c r="F207" s="77">
        <v>43.206690506835798</v>
      </c>
      <c r="G207" s="77">
        <v>42.445262035916301</v>
      </c>
      <c r="H207" s="77">
        <v>42.7927276328518</v>
      </c>
      <c r="I207" s="77">
        <v>40.5415814712794</v>
      </c>
      <c r="K207" s="204" t="s">
        <v>282</v>
      </c>
      <c r="L207" s="205" t="s">
        <v>946</v>
      </c>
      <c r="M207" s="201">
        <v>1134</v>
      </c>
      <c r="N207" s="201">
        <v>1170</v>
      </c>
      <c r="O207" s="201">
        <v>1198</v>
      </c>
      <c r="P207" s="201">
        <v>1276</v>
      </c>
      <c r="Q207" s="201">
        <v>1444</v>
      </c>
      <c r="R207" s="201">
        <v>1567</v>
      </c>
      <c r="S207" s="201"/>
      <c r="U207" s="70" t="s">
        <v>282</v>
      </c>
      <c r="V207" s="70" t="s">
        <v>574</v>
      </c>
      <c r="W207" s="201">
        <f t="shared" si="18"/>
        <v>40.445252435902646</v>
      </c>
      <c r="X207" s="201">
        <f t="shared" si="19"/>
        <v>37.80639547333864</v>
      </c>
      <c r="Y207" s="201">
        <f t="shared" si="20"/>
        <v>36.651835163269361</v>
      </c>
      <c r="Z207" s="201">
        <f t="shared" si="21"/>
        <v>33.86104271695595</v>
      </c>
      <c r="AA207" s="201">
        <f t="shared" si="22"/>
        <v>29.394225786645634</v>
      </c>
      <c r="AB207" s="201">
        <f t="shared" si="23"/>
        <v>27.30869663870568</v>
      </c>
    </row>
    <row r="208" spans="1:28" x14ac:dyDescent="0.2">
      <c r="A208" s="70" t="s">
        <v>283</v>
      </c>
      <c r="B208" s="70" t="s">
        <v>575</v>
      </c>
      <c r="C208" s="77">
        <v>29.101949926537198</v>
      </c>
      <c r="D208" s="77">
        <v>27.456406566764102</v>
      </c>
      <c r="E208" s="77">
        <v>26.119260493919899</v>
      </c>
      <c r="F208" s="77">
        <v>26.1469577850151</v>
      </c>
      <c r="G208" s="77">
        <v>27.197082887760899</v>
      </c>
      <c r="H208" s="77">
        <v>26.615642840661</v>
      </c>
      <c r="I208" s="77">
        <v>26.309788587339401</v>
      </c>
      <c r="K208" s="204" t="s">
        <v>283</v>
      </c>
      <c r="L208" s="205" t="s">
        <v>947</v>
      </c>
      <c r="M208" s="201">
        <v>1543</v>
      </c>
      <c r="N208" s="201">
        <v>1603</v>
      </c>
      <c r="O208" s="201">
        <v>1452</v>
      </c>
      <c r="P208" s="201">
        <v>1542</v>
      </c>
      <c r="Q208" s="201">
        <v>1625</v>
      </c>
      <c r="R208" s="201">
        <v>1668</v>
      </c>
      <c r="S208" s="201"/>
      <c r="U208" s="70" t="s">
        <v>283</v>
      </c>
      <c r="V208" s="70" t="s">
        <v>575</v>
      </c>
      <c r="W208" s="201">
        <f t="shared" si="18"/>
        <v>18.860628597885416</v>
      </c>
      <c r="X208" s="201">
        <f t="shared" si="19"/>
        <v>17.128138843895261</v>
      </c>
      <c r="Y208" s="201">
        <f t="shared" si="20"/>
        <v>17.988471414545387</v>
      </c>
      <c r="Z208" s="201">
        <f t="shared" si="21"/>
        <v>16.95652255837555</v>
      </c>
      <c r="AA208" s="201">
        <f t="shared" si="22"/>
        <v>16.736666392468244</v>
      </c>
      <c r="AB208" s="201">
        <f t="shared" si="23"/>
        <v>15.956620408070144</v>
      </c>
    </row>
    <row r="209" spans="1:28" x14ac:dyDescent="0.2">
      <c r="A209" s="70" t="s">
        <v>284</v>
      </c>
      <c r="B209" s="70" t="s">
        <v>576</v>
      </c>
      <c r="C209" s="77">
        <v>73.396622283568007</v>
      </c>
      <c r="D209" s="77">
        <v>74.764136061682805</v>
      </c>
      <c r="E209" s="77">
        <v>72.940347269773198</v>
      </c>
      <c r="F209" s="77">
        <v>70.233746907330399</v>
      </c>
      <c r="G209" s="77">
        <v>67.262550762324807</v>
      </c>
      <c r="H209" s="77">
        <v>66.399560126443305</v>
      </c>
      <c r="I209" s="77">
        <v>63.507336027530897</v>
      </c>
      <c r="K209" s="204" t="s">
        <v>284</v>
      </c>
      <c r="L209" s="205" t="s">
        <v>948</v>
      </c>
      <c r="M209" s="201">
        <v>5608</v>
      </c>
      <c r="N209" s="201">
        <v>5273</v>
      </c>
      <c r="O209" s="201">
        <v>5298</v>
      </c>
      <c r="P209" s="201">
        <v>5945</v>
      </c>
      <c r="Q209" s="201">
        <v>6237</v>
      </c>
      <c r="R209" s="201">
        <v>6732</v>
      </c>
      <c r="S209" s="201"/>
      <c r="U209" s="70" t="s">
        <v>284</v>
      </c>
      <c r="V209" s="70" t="s">
        <v>576</v>
      </c>
      <c r="W209" s="201">
        <f t="shared" si="18"/>
        <v>13.087842775243939</v>
      </c>
      <c r="X209" s="201">
        <f t="shared" si="19"/>
        <v>14.178671735574209</v>
      </c>
      <c r="Y209" s="201">
        <f t="shared" si="20"/>
        <v>13.767524965982105</v>
      </c>
      <c r="Z209" s="201">
        <f t="shared" si="21"/>
        <v>11.813918739668695</v>
      </c>
      <c r="AA209" s="201">
        <f t="shared" si="22"/>
        <v>10.784439756665835</v>
      </c>
      <c r="AB209" s="201">
        <f t="shared" si="23"/>
        <v>9.8632739344092855</v>
      </c>
    </row>
    <row r="210" spans="1:28" x14ac:dyDescent="0.2">
      <c r="A210" s="70" t="s">
        <v>285</v>
      </c>
      <c r="B210" s="70" t="s">
        <v>577</v>
      </c>
      <c r="C210" s="77">
        <v>65.661661015677595</v>
      </c>
      <c r="D210" s="77">
        <v>65.187576867387193</v>
      </c>
      <c r="E210" s="77">
        <v>72.531515454378905</v>
      </c>
      <c r="F210" s="77">
        <v>70.319181927964706</v>
      </c>
      <c r="G210" s="77">
        <v>70.1689390125117</v>
      </c>
      <c r="H210" s="77">
        <v>67.783374523354794</v>
      </c>
      <c r="I210" s="77">
        <v>68.151235120692803</v>
      </c>
      <c r="K210" s="204" t="s">
        <v>285</v>
      </c>
      <c r="L210" s="205" t="s">
        <v>949</v>
      </c>
      <c r="M210" s="201">
        <v>1758</v>
      </c>
      <c r="N210" s="201">
        <v>1700</v>
      </c>
      <c r="O210" s="201">
        <v>1652</v>
      </c>
      <c r="P210" s="201">
        <v>1689</v>
      </c>
      <c r="Q210" s="201">
        <v>1797</v>
      </c>
      <c r="R210" s="201">
        <v>1785</v>
      </c>
      <c r="S210" s="201"/>
      <c r="U210" s="70" t="s">
        <v>285</v>
      </c>
      <c r="V210" s="70" t="s">
        <v>577</v>
      </c>
      <c r="W210" s="201">
        <f t="shared" si="18"/>
        <v>37.350205355903071</v>
      </c>
      <c r="X210" s="201">
        <f t="shared" si="19"/>
        <v>38.345633451404233</v>
      </c>
      <c r="Y210" s="201">
        <f t="shared" si="20"/>
        <v>43.905275698776578</v>
      </c>
      <c r="Z210" s="201">
        <f t="shared" si="21"/>
        <v>41.633618666645766</v>
      </c>
      <c r="AA210" s="201">
        <f t="shared" si="22"/>
        <v>39.047823601842907</v>
      </c>
      <c r="AB210" s="201">
        <f t="shared" si="23"/>
        <v>37.973879284792602</v>
      </c>
    </row>
    <row r="211" spans="1:28" x14ac:dyDescent="0.2">
      <c r="A211" s="70" t="s">
        <v>286</v>
      </c>
      <c r="B211" s="70" t="s">
        <v>578</v>
      </c>
      <c r="C211" s="77">
        <v>47.699645680268297</v>
      </c>
      <c r="D211" s="77">
        <v>47.198117265227999</v>
      </c>
      <c r="E211" s="77">
        <v>44.2566275403898</v>
      </c>
      <c r="F211" s="77">
        <v>46.210219318279201</v>
      </c>
      <c r="G211" s="77">
        <v>45.541488747878901</v>
      </c>
      <c r="H211" s="77">
        <v>43.837034675411402</v>
      </c>
      <c r="I211" s="77">
        <v>44.7371309397315</v>
      </c>
      <c r="K211" s="204" t="s">
        <v>286</v>
      </c>
      <c r="L211" s="205" t="s">
        <v>950</v>
      </c>
      <c r="M211" s="201">
        <v>1809</v>
      </c>
      <c r="N211" s="201">
        <v>1940</v>
      </c>
      <c r="O211" s="201">
        <v>1729</v>
      </c>
      <c r="P211" s="201">
        <v>1852</v>
      </c>
      <c r="Q211" s="201">
        <v>1813</v>
      </c>
      <c r="R211" s="201">
        <v>1947</v>
      </c>
      <c r="S211" s="201"/>
      <c r="U211" s="70" t="s">
        <v>286</v>
      </c>
      <c r="V211" s="70" t="s">
        <v>578</v>
      </c>
      <c r="W211" s="201">
        <f t="shared" si="18"/>
        <v>26.36796333900956</v>
      </c>
      <c r="X211" s="201">
        <f t="shared" si="19"/>
        <v>24.328926425375258</v>
      </c>
      <c r="Y211" s="201">
        <f t="shared" si="20"/>
        <v>25.596661388311048</v>
      </c>
      <c r="Z211" s="201">
        <f t="shared" si="21"/>
        <v>24.951522310085963</v>
      </c>
      <c r="AA211" s="201">
        <f t="shared" si="22"/>
        <v>25.119409127346334</v>
      </c>
      <c r="AB211" s="201">
        <f t="shared" si="23"/>
        <v>22.51516932481325</v>
      </c>
    </row>
    <row r="212" spans="1:28" x14ac:dyDescent="0.2">
      <c r="A212" s="70" t="s">
        <v>287</v>
      </c>
      <c r="B212" s="70" t="s">
        <v>579</v>
      </c>
      <c r="C212" s="77">
        <v>33.223210490633399</v>
      </c>
      <c r="D212" s="77">
        <v>35.6133099187307</v>
      </c>
      <c r="E212" s="77">
        <v>35.672387488245199</v>
      </c>
      <c r="F212" s="77">
        <v>36.398929674536603</v>
      </c>
      <c r="G212" s="77">
        <v>32.719987304671399</v>
      </c>
      <c r="H212" s="77">
        <v>29.193535563905598</v>
      </c>
      <c r="I212" s="77">
        <v>28.643134264031801</v>
      </c>
      <c r="K212" s="204" t="s">
        <v>287</v>
      </c>
      <c r="L212" s="205" t="s">
        <v>951</v>
      </c>
      <c r="M212" s="201">
        <v>1087</v>
      </c>
      <c r="N212" s="201">
        <v>1106</v>
      </c>
      <c r="O212" s="201">
        <v>1185</v>
      </c>
      <c r="P212" s="201">
        <v>1357</v>
      </c>
      <c r="Q212" s="201">
        <v>1852</v>
      </c>
      <c r="R212" s="201">
        <v>1299</v>
      </c>
      <c r="S212" s="201"/>
      <c r="U212" s="70" t="s">
        <v>287</v>
      </c>
      <c r="V212" s="70" t="s">
        <v>579</v>
      </c>
      <c r="W212" s="201">
        <f t="shared" si="18"/>
        <v>30.56413108613928</v>
      </c>
      <c r="X212" s="201">
        <f t="shared" si="19"/>
        <v>32.200099384024142</v>
      </c>
      <c r="Y212" s="201">
        <f t="shared" si="20"/>
        <v>30.103280580797637</v>
      </c>
      <c r="Z212" s="201">
        <f t="shared" si="21"/>
        <v>26.823087453601033</v>
      </c>
      <c r="AA212" s="201">
        <f t="shared" si="22"/>
        <v>17.667379754142225</v>
      </c>
      <c r="AB212" s="201">
        <f t="shared" si="23"/>
        <v>22.47385339792579</v>
      </c>
    </row>
    <row r="213" spans="1:28" x14ac:dyDescent="0.2">
      <c r="A213" s="70" t="s">
        <v>288</v>
      </c>
      <c r="B213" s="70" t="s">
        <v>580</v>
      </c>
      <c r="C213" s="77">
        <v>947.91410730093901</v>
      </c>
      <c r="D213" s="77">
        <v>885.53117152758898</v>
      </c>
      <c r="E213" s="77">
        <v>747.47106024730203</v>
      </c>
      <c r="F213" s="77">
        <v>695.78109962437304</v>
      </c>
      <c r="G213" s="77">
        <v>825.74110995123499</v>
      </c>
      <c r="H213" s="77">
        <v>840.729350969292</v>
      </c>
      <c r="I213" s="77">
        <v>829.83534312631696</v>
      </c>
      <c r="K213" s="204" t="s">
        <v>288</v>
      </c>
      <c r="L213" s="205" t="s">
        <v>68</v>
      </c>
      <c r="M213" s="201">
        <v>55686</v>
      </c>
      <c r="N213" s="201">
        <v>54452</v>
      </c>
      <c r="O213" s="201">
        <v>56514</v>
      </c>
      <c r="P213" s="201">
        <v>60125</v>
      </c>
      <c r="Q213" s="201">
        <v>65737</v>
      </c>
      <c r="R213" s="201">
        <v>70428</v>
      </c>
      <c r="S213" s="201"/>
      <c r="U213" s="70" t="s">
        <v>288</v>
      </c>
      <c r="V213" s="70" t="s">
        <v>580</v>
      </c>
      <c r="W213" s="201">
        <f t="shared" si="18"/>
        <v>17.022485136316831</v>
      </c>
      <c r="X213" s="201">
        <f t="shared" si="19"/>
        <v>16.262601401740781</v>
      </c>
      <c r="Y213" s="201">
        <f t="shared" si="20"/>
        <v>13.226298974542628</v>
      </c>
      <c r="Z213" s="201">
        <f t="shared" si="21"/>
        <v>11.572242821195394</v>
      </c>
      <c r="AA213" s="201">
        <f t="shared" si="22"/>
        <v>12.561283751178712</v>
      </c>
      <c r="AB213" s="201">
        <f t="shared" si="23"/>
        <v>11.937430439161867</v>
      </c>
    </row>
    <row r="214" spans="1:28" x14ac:dyDescent="0.2">
      <c r="A214" s="70" t="s">
        <v>289</v>
      </c>
      <c r="B214" s="70" t="s">
        <v>581</v>
      </c>
      <c r="C214" s="77">
        <v>214.42614560106301</v>
      </c>
      <c r="D214" s="77">
        <v>209.8152445126</v>
      </c>
      <c r="E214" s="77">
        <v>207.49167952657299</v>
      </c>
      <c r="F214" s="77">
        <v>205.196120783141</v>
      </c>
      <c r="G214" s="77">
        <v>205.82140231411199</v>
      </c>
      <c r="H214" s="77">
        <v>209.87174366175</v>
      </c>
      <c r="I214" s="77">
        <v>202.640030297772</v>
      </c>
      <c r="K214" s="204" t="s">
        <v>289</v>
      </c>
      <c r="L214" s="205" t="s">
        <v>952</v>
      </c>
      <c r="M214" s="201">
        <v>6186</v>
      </c>
      <c r="N214" s="201">
        <v>7546</v>
      </c>
      <c r="O214" s="201">
        <v>7891</v>
      </c>
      <c r="P214" s="201">
        <v>5984</v>
      </c>
      <c r="Q214" s="201">
        <v>5914</v>
      </c>
      <c r="R214" s="201">
        <v>5718</v>
      </c>
      <c r="S214" s="201"/>
      <c r="U214" s="70" t="s">
        <v>289</v>
      </c>
      <c r="V214" s="70" t="s">
        <v>581</v>
      </c>
      <c r="W214" s="201">
        <f t="shared" si="18"/>
        <v>34.663133786140158</v>
      </c>
      <c r="X214" s="201">
        <f t="shared" si="19"/>
        <v>27.804829646514712</v>
      </c>
      <c r="Y214" s="201">
        <f t="shared" si="20"/>
        <v>26.2947255768056</v>
      </c>
      <c r="Z214" s="201">
        <f t="shared" si="21"/>
        <v>34.290795585417946</v>
      </c>
      <c r="AA214" s="201">
        <f t="shared" si="22"/>
        <v>34.802401473471761</v>
      </c>
      <c r="AB214" s="201">
        <f t="shared" si="23"/>
        <v>36.703697737277018</v>
      </c>
    </row>
    <row r="215" spans="1:28" x14ac:dyDescent="0.2">
      <c r="A215" s="70" t="s">
        <v>290</v>
      </c>
      <c r="B215" s="70" t="s">
        <v>582</v>
      </c>
      <c r="C215" s="77">
        <v>81.1744549200682</v>
      </c>
      <c r="D215" s="77">
        <v>85.055477809852803</v>
      </c>
      <c r="E215" s="77">
        <v>83.1222315202928</v>
      </c>
      <c r="F215" s="77">
        <v>85.459553960893501</v>
      </c>
      <c r="G215" s="77">
        <v>90.277989890592707</v>
      </c>
      <c r="H215" s="77">
        <v>91.456889646467403</v>
      </c>
      <c r="I215" s="77">
        <v>90.476663415694901</v>
      </c>
      <c r="K215" s="204" t="s">
        <v>290</v>
      </c>
      <c r="L215" s="205" t="s">
        <v>953</v>
      </c>
      <c r="M215" s="201">
        <v>3340</v>
      </c>
      <c r="N215" s="201">
        <v>3120</v>
      </c>
      <c r="O215" s="201">
        <v>3553</v>
      </c>
      <c r="P215" s="201">
        <v>3426</v>
      </c>
      <c r="Q215" s="201">
        <v>4455</v>
      </c>
      <c r="R215" s="201">
        <v>4865</v>
      </c>
      <c r="S215" s="201"/>
      <c r="U215" s="70" t="s">
        <v>290</v>
      </c>
      <c r="V215" s="70" t="s">
        <v>582</v>
      </c>
      <c r="W215" s="201">
        <f t="shared" si="18"/>
        <v>24.303729017984491</v>
      </c>
      <c r="X215" s="201">
        <f t="shared" si="19"/>
        <v>27.261371092901541</v>
      </c>
      <c r="Y215" s="201">
        <f t="shared" si="20"/>
        <v>23.39494273016966</v>
      </c>
      <c r="Z215" s="201">
        <f t="shared" si="21"/>
        <v>24.944411547254379</v>
      </c>
      <c r="AA215" s="201">
        <f t="shared" si="22"/>
        <v>20.264419728528107</v>
      </c>
      <c r="AB215" s="201">
        <f t="shared" si="23"/>
        <v>18.7989495676192</v>
      </c>
    </row>
    <row r="216" spans="1:28" x14ac:dyDescent="0.2">
      <c r="A216" s="70" t="s">
        <v>291</v>
      </c>
      <c r="B216" s="70" t="s">
        <v>583</v>
      </c>
      <c r="C216" s="77">
        <v>140.354315507916</v>
      </c>
      <c r="D216" s="77">
        <v>148.58976055815901</v>
      </c>
      <c r="E216" s="77">
        <v>159.65729953094001</v>
      </c>
      <c r="F216" s="77">
        <v>152.96077804966399</v>
      </c>
      <c r="G216" s="77">
        <v>166.07834510879499</v>
      </c>
      <c r="H216" s="77">
        <v>149.40098403148701</v>
      </c>
      <c r="I216" s="77">
        <v>146.396629221979</v>
      </c>
      <c r="K216" s="204" t="s">
        <v>291</v>
      </c>
      <c r="L216" s="205" t="s">
        <v>954</v>
      </c>
      <c r="M216" s="201">
        <v>10819</v>
      </c>
      <c r="N216" s="201">
        <v>10616</v>
      </c>
      <c r="O216" s="201">
        <v>10452</v>
      </c>
      <c r="P216" s="201">
        <v>10936</v>
      </c>
      <c r="Q216" s="201">
        <v>11220</v>
      </c>
      <c r="R216" s="201">
        <v>12189</v>
      </c>
      <c r="S216" s="201"/>
      <c r="U216" s="70" t="s">
        <v>291</v>
      </c>
      <c r="V216" s="70" t="s">
        <v>583</v>
      </c>
      <c r="W216" s="201">
        <f t="shared" si="18"/>
        <v>12.972947176995657</v>
      </c>
      <c r="X216" s="201">
        <f t="shared" si="19"/>
        <v>13.996774732305859</v>
      </c>
      <c r="Y216" s="201">
        <f t="shared" si="20"/>
        <v>15.275286981528895</v>
      </c>
      <c r="Z216" s="201">
        <f t="shared" si="21"/>
        <v>13.986903625609363</v>
      </c>
      <c r="AA216" s="201">
        <f t="shared" si="22"/>
        <v>14.801991542673349</v>
      </c>
      <c r="AB216" s="201">
        <f t="shared" si="23"/>
        <v>12.257033721510133</v>
      </c>
    </row>
    <row r="217" spans="1:28" x14ac:dyDescent="0.2">
      <c r="A217" s="70" t="s">
        <v>292</v>
      </c>
      <c r="B217" s="70" t="s">
        <v>584</v>
      </c>
      <c r="C217" s="77">
        <v>38.489938280515503</v>
      </c>
      <c r="D217" s="77">
        <v>37.897213083509698</v>
      </c>
      <c r="E217" s="77">
        <v>36.001206065410699</v>
      </c>
      <c r="F217" s="77">
        <v>35.961357302310503</v>
      </c>
      <c r="G217" s="77">
        <v>35.0255769691871</v>
      </c>
      <c r="H217" s="77">
        <v>33.093130638223499</v>
      </c>
      <c r="I217" s="77">
        <v>30.820519981423299</v>
      </c>
      <c r="K217" s="204" t="s">
        <v>292</v>
      </c>
      <c r="L217" s="205" t="s">
        <v>955</v>
      </c>
      <c r="M217" s="201">
        <v>2174</v>
      </c>
      <c r="N217" s="201">
        <v>2029</v>
      </c>
      <c r="O217" s="201">
        <v>2111</v>
      </c>
      <c r="P217" s="201">
        <v>1956</v>
      </c>
      <c r="Q217" s="201">
        <v>2468</v>
      </c>
      <c r="R217" s="201">
        <v>2397</v>
      </c>
      <c r="S217" s="201"/>
      <c r="U217" s="70" t="s">
        <v>292</v>
      </c>
      <c r="V217" s="70" t="s">
        <v>584</v>
      </c>
      <c r="W217" s="201">
        <f t="shared" si="18"/>
        <v>17.704663422500232</v>
      </c>
      <c r="X217" s="201">
        <f t="shared" si="19"/>
        <v>18.677778749881565</v>
      </c>
      <c r="Y217" s="201">
        <f t="shared" si="20"/>
        <v>17.054100457323873</v>
      </c>
      <c r="Z217" s="201">
        <f t="shared" si="21"/>
        <v>18.385151995046272</v>
      </c>
      <c r="AA217" s="201">
        <f t="shared" si="22"/>
        <v>14.191886940513413</v>
      </c>
      <c r="AB217" s="201">
        <f t="shared" si="23"/>
        <v>13.806062010105757</v>
      </c>
    </row>
    <row r="218" spans="1:28" x14ac:dyDescent="0.2">
      <c r="A218" s="70" t="s">
        <v>293</v>
      </c>
      <c r="B218" s="70" t="s">
        <v>585</v>
      </c>
      <c r="C218" s="77">
        <v>130.51453475738899</v>
      </c>
      <c r="D218" s="77">
        <v>129.64167099472101</v>
      </c>
      <c r="E218" s="77">
        <v>126.298010025198</v>
      </c>
      <c r="F218" s="77">
        <v>124.795310028093</v>
      </c>
      <c r="G218" s="77">
        <v>130.30679863049599</v>
      </c>
      <c r="H218" s="77">
        <v>130.10993632004099</v>
      </c>
      <c r="I218" s="77">
        <v>126.653089627452</v>
      </c>
      <c r="K218" s="204" t="s">
        <v>293</v>
      </c>
      <c r="L218" s="205" t="s">
        <v>956</v>
      </c>
      <c r="M218" s="201">
        <v>6596</v>
      </c>
      <c r="N218" s="201">
        <v>6634</v>
      </c>
      <c r="O218" s="201">
        <v>7207</v>
      </c>
      <c r="P218" s="201">
        <v>7682</v>
      </c>
      <c r="Q218" s="201">
        <v>7801</v>
      </c>
      <c r="R218" s="201">
        <v>8293</v>
      </c>
      <c r="S218" s="201"/>
      <c r="U218" s="70" t="s">
        <v>293</v>
      </c>
      <c r="V218" s="70" t="s">
        <v>585</v>
      </c>
      <c r="W218" s="201">
        <f t="shared" si="18"/>
        <v>19.786921582381595</v>
      </c>
      <c r="X218" s="201">
        <f t="shared" si="19"/>
        <v>19.542006480964879</v>
      </c>
      <c r="Y218" s="201">
        <f t="shared" si="20"/>
        <v>17.524352716136811</v>
      </c>
      <c r="Z218" s="201">
        <f t="shared" si="21"/>
        <v>16.245158816466155</v>
      </c>
      <c r="AA218" s="201">
        <f t="shared" si="22"/>
        <v>16.703858304127163</v>
      </c>
      <c r="AB218" s="201">
        <f t="shared" si="23"/>
        <v>15.689127736650306</v>
      </c>
    </row>
    <row r="219" spans="1:28" x14ac:dyDescent="0.2">
      <c r="A219" s="70" t="s">
        <v>294</v>
      </c>
      <c r="B219" s="70" t="s">
        <v>586</v>
      </c>
      <c r="C219" s="77">
        <v>21.1814305173143</v>
      </c>
      <c r="D219" s="77">
        <v>19.965983407522799</v>
      </c>
      <c r="E219" s="77">
        <v>19.798243897056601</v>
      </c>
      <c r="F219" s="77">
        <v>20.4839804984042</v>
      </c>
      <c r="G219" s="77">
        <v>20.172605870743599</v>
      </c>
      <c r="H219" s="77">
        <v>19.580921299875801</v>
      </c>
      <c r="I219" s="77">
        <v>18.4427732154595</v>
      </c>
      <c r="K219" s="204" t="s">
        <v>294</v>
      </c>
      <c r="L219" s="205" t="s">
        <v>957</v>
      </c>
      <c r="M219" s="201">
        <v>1114</v>
      </c>
      <c r="N219" s="201">
        <v>1101</v>
      </c>
      <c r="O219" s="201">
        <v>1134</v>
      </c>
      <c r="P219" s="201">
        <v>1240</v>
      </c>
      <c r="Q219" s="201">
        <v>1200</v>
      </c>
      <c r="R219" s="201">
        <v>1230</v>
      </c>
      <c r="S219" s="201"/>
      <c r="U219" s="70" t="s">
        <v>294</v>
      </c>
      <c r="V219" s="70" t="s">
        <v>586</v>
      </c>
      <c r="W219" s="201">
        <f t="shared" si="18"/>
        <v>19.013851451808168</v>
      </c>
      <c r="X219" s="201">
        <f t="shared" si="19"/>
        <v>18.134408181219619</v>
      </c>
      <c r="Y219" s="201">
        <f t="shared" si="20"/>
        <v>17.458768868656612</v>
      </c>
      <c r="Z219" s="201">
        <f t="shared" si="21"/>
        <v>16.519339111616294</v>
      </c>
      <c r="AA219" s="201">
        <f t="shared" si="22"/>
        <v>16.810504892286332</v>
      </c>
      <c r="AB219" s="201">
        <f t="shared" si="23"/>
        <v>15.919448211281139</v>
      </c>
    </row>
    <row r="220" spans="1:28" x14ac:dyDescent="0.2">
      <c r="A220" s="70" t="s">
        <v>295</v>
      </c>
      <c r="B220" s="70" t="s">
        <v>587</v>
      </c>
      <c r="C220" s="77">
        <v>46.601548810764498</v>
      </c>
      <c r="D220" s="77">
        <v>46.131242527152899</v>
      </c>
      <c r="E220" s="77">
        <v>44.343919622419499</v>
      </c>
      <c r="F220" s="77">
        <v>47.892384464910499</v>
      </c>
      <c r="G220" s="77">
        <v>33.720211757596203</v>
      </c>
      <c r="H220" s="77">
        <v>32.555972298337899</v>
      </c>
      <c r="I220" s="77">
        <v>30.707128203689599</v>
      </c>
      <c r="K220" s="204" t="s">
        <v>295</v>
      </c>
      <c r="L220" s="205" t="s">
        <v>958</v>
      </c>
      <c r="M220" s="201">
        <v>2065</v>
      </c>
      <c r="N220" s="201">
        <v>2153</v>
      </c>
      <c r="O220" s="201">
        <v>2114</v>
      </c>
      <c r="P220" s="201">
        <v>2055</v>
      </c>
      <c r="Q220" s="201">
        <v>1956</v>
      </c>
      <c r="R220" s="201">
        <v>1933</v>
      </c>
      <c r="S220" s="201"/>
      <c r="U220" s="70" t="s">
        <v>295</v>
      </c>
      <c r="V220" s="70" t="s">
        <v>587</v>
      </c>
      <c r="W220" s="201">
        <f t="shared" si="18"/>
        <v>22.567335985842373</v>
      </c>
      <c r="X220" s="201">
        <f t="shared" si="19"/>
        <v>21.426494438993451</v>
      </c>
      <c r="Y220" s="201">
        <f t="shared" si="20"/>
        <v>20.976310133594843</v>
      </c>
      <c r="Z220" s="201">
        <f t="shared" si="21"/>
        <v>23.305296576598785</v>
      </c>
      <c r="AA220" s="201">
        <f t="shared" si="22"/>
        <v>17.239372064210738</v>
      </c>
      <c r="AB220" s="201">
        <f t="shared" si="23"/>
        <v>16.842199843940971</v>
      </c>
    </row>
    <row r="221" spans="1:28" x14ac:dyDescent="0.2">
      <c r="A221" s="70" t="s">
        <v>296</v>
      </c>
      <c r="B221" s="70" t="s">
        <v>588</v>
      </c>
      <c r="C221" s="77">
        <v>34.188168981838103</v>
      </c>
      <c r="D221" s="77">
        <v>34.519932757247403</v>
      </c>
      <c r="E221" s="77">
        <v>33.219168446038097</v>
      </c>
      <c r="F221" s="77">
        <v>33.918665214325003</v>
      </c>
      <c r="G221" s="77">
        <v>33.626605703168899</v>
      </c>
      <c r="H221" s="77">
        <v>34.491451898812002</v>
      </c>
      <c r="I221" s="77">
        <v>32.311964277540397</v>
      </c>
      <c r="K221" s="204" t="s">
        <v>296</v>
      </c>
      <c r="L221" s="205" t="s">
        <v>959</v>
      </c>
      <c r="M221" s="201">
        <v>1612</v>
      </c>
      <c r="N221" s="201">
        <v>1659</v>
      </c>
      <c r="O221" s="201">
        <v>1595</v>
      </c>
      <c r="P221" s="201">
        <v>1696</v>
      </c>
      <c r="Q221" s="201">
        <v>1796</v>
      </c>
      <c r="R221" s="201">
        <v>1890</v>
      </c>
      <c r="S221" s="201"/>
      <c r="U221" s="70" t="s">
        <v>296</v>
      </c>
      <c r="V221" s="70" t="s">
        <v>588</v>
      </c>
      <c r="W221" s="201">
        <f t="shared" si="18"/>
        <v>21.20854155200875</v>
      </c>
      <c r="X221" s="201">
        <f t="shared" si="19"/>
        <v>20.807674959160583</v>
      </c>
      <c r="Y221" s="201">
        <f t="shared" si="20"/>
        <v>20.827064856450221</v>
      </c>
      <c r="Z221" s="201">
        <f t="shared" si="21"/>
        <v>19.99921298014446</v>
      </c>
      <c r="AA221" s="201">
        <f t="shared" si="22"/>
        <v>18.723054400428119</v>
      </c>
      <c r="AB221" s="201">
        <f t="shared" si="23"/>
        <v>18.249445449106879</v>
      </c>
    </row>
    <row r="222" spans="1:28" x14ac:dyDescent="0.2">
      <c r="A222" s="70" t="s">
        <v>297</v>
      </c>
      <c r="B222" s="70" t="s">
        <v>589</v>
      </c>
      <c r="C222" s="77">
        <v>46.976185257116001</v>
      </c>
      <c r="D222" s="77">
        <v>46.5717465041213</v>
      </c>
      <c r="E222" s="77">
        <v>46.044742510926199</v>
      </c>
      <c r="F222" s="77">
        <v>46.855303307881499</v>
      </c>
      <c r="G222" s="77">
        <v>45.925639027422299</v>
      </c>
      <c r="H222" s="77">
        <v>45.981432736441199</v>
      </c>
      <c r="I222" s="77">
        <v>45.127863513957401</v>
      </c>
      <c r="K222" s="204" t="s">
        <v>297</v>
      </c>
      <c r="L222" s="205" t="s">
        <v>960</v>
      </c>
      <c r="M222" s="201">
        <v>3243</v>
      </c>
      <c r="N222" s="201">
        <v>3207</v>
      </c>
      <c r="O222" s="201">
        <v>3398</v>
      </c>
      <c r="P222" s="201">
        <v>3360</v>
      </c>
      <c r="Q222" s="201">
        <v>3683</v>
      </c>
      <c r="R222" s="201">
        <v>3828</v>
      </c>
      <c r="S222" s="201"/>
      <c r="U222" s="70" t="s">
        <v>297</v>
      </c>
      <c r="V222" s="70" t="s">
        <v>589</v>
      </c>
      <c r="W222" s="201">
        <f t="shared" si="18"/>
        <v>14.485410193375269</v>
      </c>
      <c r="X222" s="201">
        <f t="shared" si="19"/>
        <v>14.521904117281354</v>
      </c>
      <c r="Y222" s="201">
        <f t="shared" si="20"/>
        <v>13.550542233939433</v>
      </c>
      <c r="Z222" s="201">
        <f t="shared" si="21"/>
        <v>13.945030746393304</v>
      </c>
      <c r="AA222" s="201">
        <f t="shared" si="22"/>
        <v>12.469627756563209</v>
      </c>
      <c r="AB222" s="201">
        <f t="shared" si="23"/>
        <v>12.011868530940752</v>
      </c>
    </row>
    <row r="223" spans="1:28" x14ac:dyDescent="0.2">
      <c r="A223" s="70" t="s">
        <v>298</v>
      </c>
      <c r="B223" s="70" t="s">
        <v>590</v>
      </c>
      <c r="C223" s="77">
        <v>22.576339620701201</v>
      </c>
      <c r="D223" s="77">
        <v>19.978999424060301</v>
      </c>
      <c r="E223" s="77">
        <v>19.378055355603902</v>
      </c>
      <c r="F223" s="77">
        <v>20.105018417900201</v>
      </c>
      <c r="G223" s="77">
        <v>20.117900760677099</v>
      </c>
      <c r="H223" s="77">
        <v>19.548828839622502</v>
      </c>
      <c r="I223" s="77">
        <v>18.837596649813801</v>
      </c>
      <c r="K223" s="204" t="s">
        <v>298</v>
      </c>
      <c r="L223" s="205" t="s">
        <v>961</v>
      </c>
      <c r="M223" s="201">
        <v>1007</v>
      </c>
      <c r="N223" s="201">
        <v>1069</v>
      </c>
      <c r="O223" s="201">
        <v>1164</v>
      </c>
      <c r="P223" s="201">
        <v>1210</v>
      </c>
      <c r="Q223" s="201">
        <v>1262</v>
      </c>
      <c r="R223" s="201">
        <v>1365</v>
      </c>
      <c r="S223" s="201"/>
      <c r="U223" s="70" t="s">
        <v>298</v>
      </c>
      <c r="V223" s="70" t="s">
        <v>590</v>
      </c>
      <c r="W223" s="201">
        <f t="shared" si="18"/>
        <v>22.419403794142205</v>
      </c>
      <c r="X223" s="201">
        <f t="shared" si="19"/>
        <v>18.689428834481106</v>
      </c>
      <c r="Y223" s="201">
        <f t="shared" si="20"/>
        <v>16.647813879384795</v>
      </c>
      <c r="Z223" s="201">
        <f t="shared" si="21"/>
        <v>16.615717700743968</v>
      </c>
      <c r="AA223" s="201">
        <f t="shared" si="22"/>
        <v>15.941284279458873</v>
      </c>
      <c r="AB223" s="201">
        <f t="shared" si="23"/>
        <v>14.321486329393775</v>
      </c>
    </row>
    <row r="224" spans="1:28" x14ac:dyDescent="0.2">
      <c r="A224" s="70" t="s">
        <v>299</v>
      </c>
      <c r="B224" s="70" t="s">
        <v>591</v>
      </c>
      <c r="C224" s="77">
        <v>901.42616962433101</v>
      </c>
      <c r="D224" s="77">
        <v>864.37971914470302</v>
      </c>
      <c r="E224" s="77">
        <v>676.03537567527997</v>
      </c>
      <c r="F224" s="77">
        <v>600.82313943163297</v>
      </c>
      <c r="G224" s="77">
        <v>592.08909977826795</v>
      </c>
      <c r="H224" s="77">
        <v>614.51605004614703</v>
      </c>
      <c r="I224" s="77">
        <v>610.60924414471197</v>
      </c>
      <c r="K224" s="204" t="s">
        <v>299</v>
      </c>
      <c r="L224" s="205" t="s">
        <v>962</v>
      </c>
      <c r="M224" s="201">
        <v>52735</v>
      </c>
      <c r="N224" s="201">
        <v>54962</v>
      </c>
      <c r="O224" s="201">
        <v>54721</v>
      </c>
      <c r="P224" s="201">
        <v>61086</v>
      </c>
      <c r="Q224" s="201">
        <v>63570</v>
      </c>
      <c r="R224" s="201">
        <v>65793</v>
      </c>
      <c r="S224" s="201"/>
      <c r="U224" s="70" t="s">
        <v>299</v>
      </c>
      <c r="V224" s="70" t="s">
        <v>591</v>
      </c>
      <c r="W224" s="201">
        <f t="shared" si="18"/>
        <v>17.09350847870164</v>
      </c>
      <c r="X224" s="201">
        <f t="shared" si="19"/>
        <v>15.726860724586132</v>
      </c>
      <c r="Y224" s="201">
        <f t="shared" si="20"/>
        <v>12.354221883285758</v>
      </c>
      <c r="Z224" s="201">
        <f t="shared" si="21"/>
        <v>9.8356929481654216</v>
      </c>
      <c r="AA224" s="201">
        <f t="shared" si="22"/>
        <v>9.3139704228137159</v>
      </c>
      <c r="AB224" s="201">
        <f t="shared" si="23"/>
        <v>9.3401433290189999</v>
      </c>
    </row>
    <row r="225" spans="1:28" x14ac:dyDescent="0.2">
      <c r="A225" s="70" t="s">
        <v>300</v>
      </c>
      <c r="B225" s="70" t="s">
        <v>592</v>
      </c>
      <c r="C225" s="77">
        <v>116.263081263009</v>
      </c>
      <c r="D225" s="77">
        <v>111.528718745448</v>
      </c>
      <c r="E225" s="77">
        <v>108.234867514608</v>
      </c>
      <c r="F225" s="77">
        <v>110.936460856658</v>
      </c>
      <c r="G225" s="77">
        <v>106.52891861305901</v>
      </c>
      <c r="H225" s="77">
        <v>108.47356943480899</v>
      </c>
      <c r="I225" s="77">
        <v>101.985393364649</v>
      </c>
      <c r="K225" s="204" t="s">
        <v>300</v>
      </c>
      <c r="L225" s="205" t="s">
        <v>963</v>
      </c>
      <c r="M225" s="201">
        <v>4862</v>
      </c>
      <c r="N225" s="201">
        <v>4677</v>
      </c>
      <c r="O225" s="201">
        <v>4867</v>
      </c>
      <c r="P225" s="201">
        <v>5281</v>
      </c>
      <c r="Q225" s="201">
        <v>5510</v>
      </c>
      <c r="R225" s="201">
        <v>5650</v>
      </c>
      <c r="S225" s="201"/>
      <c r="U225" s="70" t="s">
        <v>300</v>
      </c>
      <c r="V225" s="70" t="s">
        <v>592</v>
      </c>
      <c r="W225" s="201">
        <f t="shared" si="18"/>
        <v>23.912604126493004</v>
      </c>
      <c r="X225" s="201">
        <f t="shared" si="19"/>
        <v>23.846208840164209</v>
      </c>
      <c r="Y225" s="201">
        <f t="shared" si="20"/>
        <v>22.238518083954794</v>
      </c>
      <c r="Z225" s="201">
        <f t="shared" si="21"/>
        <v>21.006714799594395</v>
      </c>
      <c r="AA225" s="201">
        <f t="shared" si="22"/>
        <v>19.333742035037933</v>
      </c>
      <c r="AB225" s="201">
        <f t="shared" si="23"/>
        <v>19.198861846868848</v>
      </c>
    </row>
    <row r="226" spans="1:28" x14ac:dyDescent="0.2">
      <c r="A226" s="70" t="s">
        <v>301</v>
      </c>
      <c r="B226" s="70" t="s">
        <v>593</v>
      </c>
      <c r="C226" s="77">
        <v>49.482733301219703</v>
      </c>
      <c r="D226" s="77">
        <v>48.4720183683973</v>
      </c>
      <c r="E226" s="77">
        <v>45.940897568567102</v>
      </c>
      <c r="F226" s="77">
        <v>47.157646272882701</v>
      </c>
      <c r="G226" s="77">
        <v>45.720582416464801</v>
      </c>
      <c r="H226" s="77">
        <v>46.298435902099797</v>
      </c>
      <c r="I226" s="77">
        <v>42.7683588659119</v>
      </c>
      <c r="K226" s="204" t="s">
        <v>301</v>
      </c>
      <c r="L226" s="205" t="s">
        <v>964</v>
      </c>
      <c r="M226" s="201">
        <v>5685</v>
      </c>
      <c r="N226" s="201">
        <v>5810</v>
      </c>
      <c r="O226" s="201">
        <v>6462</v>
      </c>
      <c r="P226" s="201">
        <v>6861</v>
      </c>
      <c r="Q226" s="201">
        <v>6530</v>
      </c>
      <c r="R226" s="201">
        <v>7445</v>
      </c>
      <c r="S226" s="201"/>
      <c r="U226" s="70" t="s">
        <v>301</v>
      </c>
      <c r="V226" s="70" t="s">
        <v>593</v>
      </c>
      <c r="W226" s="201">
        <f t="shared" si="18"/>
        <v>8.7040867724221123</v>
      </c>
      <c r="X226" s="201">
        <f t="shared" si="19"/>
        <v>8.3428603043713085</v>
      </c>
      <c r="Y226" s="201">
        <f t="shared" si="20"/>
        <v>7.1093930003972616</v>
      </c>
      <c r="Z226" s="201">
        <f t="shared" si="21"/>
        <v>6.8732905222099845</v>
      </c>
      <c r="AA226" s="201">
        <f t="shared" si="22"/>
        <v>7.0016205844509649</v>
      </c>
      <c r="AB226" s="201">
        <f t="shared" si="23"/>
        <v>6.2187287981329478</v>
      </c>
    </row>
    <row r="227" spans="1:28" x14ac:dyDescent="0.2">
      <c r="A227" s="70" t="s">
        <v>302</v>
      </c>
      <c r="B227" s="70" t="s">
        <v>594</v>
      </c>
      <c r="C227" s="77">
        <v>419.26473967834602</v>
      </c>
      <c r="D227" s="77">
        <v>399.16648927022101</v>
      </c>
      <c r="E227" s="77">
        <v>425.20990479333199</v>
      </c>
      <c r="F227" s="77">
        <v>402.50929722424399</v>
      </c>
      <c r="G227" s="77">
        <v>428.25973007852201</v>
      </c>
      <c r="H227" s="77">
        <v>412.37047435404401</v>
      </c>
      <c r="I227" s="77">
        <v>362.04803777061198</v>
      </c>
      <c r="K227" s="204" t="s">
        <v>302</v>
      </c>
      <c r="L227" s="205" t="s">
        <v>965</v>
      </c>
      <c r="M227" s="201">
        <v>7810</v>
      </c>
      <c r="N227" s="201">
        <v>7910</v>
      </c>
      <c r="O227" s="201">
        <v>8430</v>
      </c>
      <c r="P227" s="201">
        <v>9252</v>
      </c>
      <c r="Q227" s="201">
        <v>9663</v>
      </c>
      <c r="R227" s="201">
        <v>9762</v>
      </c>
      <c r="S227" s="201"/>
      <c r="U227" s="70" t="s">
        <v>302</v>
      </c>
      <c r="V227" s="70" t="s">
        <v>594</v>
      </c>
      <c r="W227" s="201">
        <f t="shared" si="18"/>
        <v>53.683065259711398</v>
      </c>
      <c r="X227" s="201">
        <f t="shared" si="19"/>
        <v>50.463525824301016</v>
      </c>
      <c r="Y227" s="201">
        <f t="shared" si="20"/>
        <v>50.44008360537746</v>
      </c>
      <c r="Z227" s="201">
        <f t="shared" si="21"/>
        <v>43.505112108111106</v>
      </c>
      <c r="AA227" s="201">
        <f t="shared" si="22"/>
        <v>44.319541558369245</v>
      </c>
      <c r="AB227" s="201">
        <f t="shared" si="23"/>
        <v>42.242416959029299</v>
      </c>
    </row>
    <row r="228" spans="1:28" x14ac:dyDescent="0.2">
      <c r="A228" s="70" t="s">
        <v>303</v>
      </c>
      <c r="B228" s="70" t="s">
        <v>595</v>
      </c>
      <c r="C228" s="77">
        <v>47.744238192813</v>
      </c>
      <c r="D228" s="77">
        <v>45.671962944236903</v>
      </c>
      <c r="E228" s="77">
        <v>44.160696042713099</v>
      </c>
      <c r="F228" s="77">
        <v>48.031811499857902</v>
      </c>
      <c r="G228" s="77">
        <v>44.0046318347541</v>
      </c>
      <c r="H228" s="77">
        <v>43.542783890063497</v>
      </c>
      <c r="I228" s="77">
        <v>42.355673922800399</v>
      </c>
      <c r="K228" s="204" t="s">
        <v>303</v>
      </c>
      <c r="L228" s="205" t="s">
        <v>966</v>
      </c>
      <c r="M228" s="201">
        <v>3557</v>
      </c>
      <c r="N228" s="201">
        <v>3527</v>
      </c>
      <c r="O228" s="201">
        <v>3709</v>
      </c>
      <c r="P228" s="201">
        <v>3986</v>
      </c>
      <c r="Q228" s="201">
        <v>3847</v>
      </c>
      <c r="R228" s="201">
        <v>4302</v>
      </c>
      <c r="S228" s="201"/>
      <c r="U228" s="70" t="s">
        <v>303</v>
      </c>
      <c r="V228" s="70" t="s">
        <v>595</v>
      </c>
      <c r="W228" s="201">
        <f t="shared" si="18"/>
        <v>13.422614054768905</v>
      </c>
      <c r="X228" s="201">
        <f t="shared" si="19"/>
        <v>12.949238146934194</v>
      </c>
      <c r="Y228" s="201">
        <f t="shared" si="20"/>
        <v>11.906361834109759</v>
      </c>
      <c r="Z228" s="201">
        <f t="shared" si="21"/>
        <v>12.050128324098822</v>
      </c>
      <c r="AA228" s="201">
        <f t="shared" si="22"/>
        <v>11.438687765727606</v>
      </c>
      <c r="AB228" s="201">
        <f t="shared" si="23"/>
        <v>10.121521127397372</v>
      </c>
    </row>
    <row r="229" spans="1:28" x14ac:dyDescent="0.2">
      <c r="A229" s="70" t="s">
        <v>304</v>
      </c>
      <c r="B229" s="70" t="s">
        <v>596</v>
      </c>
      <c r="C229" s="77">
        <v>41.253494978338402</v>
      </c>
      <c r="D229" s="77">
        <v>39.049165149889099</v>
      </c>
      <c r="E229" s="77">
        <v>35.781088203065003</v>
      </c>
      <c r="F229" s="77">
        <v>33.522029931530703</v>
      </c>
      <c r="G229" s="77">
        <v>33.634803458530698</v>
      </c>
      <c r="H229" s="77">
        <v>33.579576898954102</v>
      </c>
      <c r="I229" s="77">
        <v>30.678411473054702</v>
      </c>
      <c r="K229" s="204" t="s">
        <v>304</v>
      </c>
      <c r="L229" s="205" t="s">
        <v>967</v>
      </c>
      <c r="M229" s="201">
        <v>1916</v>
      </c>
      <c r="N229" s="201">
        <v>1888</v>
      </c>
      <c r="O229" s="201">
        <v>1804</v>
      </c>
      <c r="P229" s="201">
        <v>1857</v>
      </c>
      <c r="Q229" s="201">
        <v>1990</v>
      </c>
      <c r="R229" s="201">
        <v>2039</v>
      </c>
      <c r="S229" s="201"/>
      <c r="U229" s="70" t="s">
        <v>304</v>
      </c>
      <c r="V229" s="70" t="s">
        <v>596</v>
      </c>
      <c r="W229" s="201">
        <f t="shared" si="18"/>
        <v>21.5310516588405</v>
      </c>
      <c r="X229" s="201">
        <f t="shared" si="19"/>
        <v>20.682820524305669</v>
      </c>
      <c r="Y229" s="201">
        <f t="shared" si="20"/>
        <v>19.83430609925998</v>
      </c>
      <c r="Z229" s="201">
        <f t="shared" si="21"/>
        <v>18.051712402547498</v>
      </c>
      <c r="AA229" s="201">
        <f t="shared" si="22"/>
        <v>16.901911285693817</v>
      </c>
      <c r="AB229" s="201">
        <f t="shared" si="23"/>
        <v>16.468649778790635</v>
      </c>
    </row>
    <row r="230" spans="1:28" x14ac:dyDescent="0.2">
      <c r="A230" s="70" t="s">
        <v>305</v>
      </c>
      <c r="B230" s="70" t="s">
        <v>597</v>
      </c>
      <c r="C230" s="77">
        <v>47.781483845661803</v>
      </c>
      <c r="D230" s="77">
        <v>54.4245134750063</v>
      </c>
      <c r="E230" s="77">
        <v>45.486310730329897</v>
      </c>
      <c r="F230" s="77">
        <v>42.920664527288501</v>
      </c>
      <c r="G230" s="77">
        <v>43.326831232169098</v>
      </c>
      <c r="H230" s="77">
        <v>40.142692770656801</v>
      </c>
      <c r="I230" s="77">
        <v>39.695711496483298</v>
      </c>
      <c r="K230" s="204" t="s">
        <v>305</v>
      </c>
      <c r="L230" s="205" t="s">
        <v>968</v>
      </c>
      <c r="M230" s="201">
        <v>3704</v>
      </c>
      <c r="N230" s="201">
        <v>3938</v>
      </c>
      <c r="O230" s="201">
        <v>4079</v>
      </c>
      <c r="P230" s="201">
        <v>4321</v>
      </c>
      <c r="Q230" s="201">
        <v>4479</v>
      </c>
      <c r="R230" s="201">
        <v>4898</v>
      </c>
      <c r="S230" s="201"/>
      <c r="U230" s="70" t="s">
        <v>305</v>
      </c>
      <c r="V230" s="70" t="s">
        <v>597</v>
      </c>
      <c r="W230" s="201">
        <f t="shared" si="18"/>
        <v>12.89996864083742</v>
      </c>
      <c r="X230" s="201">
        <f t="shared" si="19"/>
        <v>13.820343696040199</v>
      </c>
      <c r="Y230" s="201">
        <f t="shared" si="20"/>
        <v>11.151338742419686</v>
      </c>
      <c r="Z230" s="201">
        <f t="shared" si="21"/>
        <v>9.9330396962019201</v>
      </c>
      <c r="AA230" s="201">
        <f t="shared" si="22"/>
        <v>9.6733269105088411</v>
      </c>
      <c r="AB230" s="201">
        <f t="shared" si="23"/>
        <v>8.1957314762467952</v>
      </c>
    </row>
    <row r="231" spans="1:28" x14ac:dyDescent="0.2">
      <c r="A231" s="70" t="s">
        <v>306</v>
      </c>
      <c r="B231" s="70" t="s">
        <v>598</v>
      </c>
      <c r="C231" s="77">
        <v>39.475916926123801</v>
      </c>
      <c r="D231" s="77">
        <v>38.272849764554799</v>
      </c>
      <c r="E231" s="77">
        <v>36.993750654093901</v>
      </c>
      <c r="F231" s="77">
        <v>36.185227538699998</v>
      </c>
      <c r="G231" s="77">
        <v>35.617315468509197</v>
      </c>
      <c r="H231" s="77">
        <v>35.881771087213401</v>
      </c>
      <c r="I231" s="77">
        <v>34.6874370410167</v>
      </c>
      <c r="K231" s="204" t="s">
        <v>306</v>
      </c>
      <c r="L231" s="205" t="s">
        <v>969</v>
      </c>
      <c r="M231" s="201">
        <v>1819</v>
      </c>
      <c r="N231" s="201">
        <v>1944</v>
      </c>
      <c r="O231" s="201">
        <v>1961</v>
      </c>
      <c r="P231" s="201">
        <v>1947</v>
      </c>
      <c r="Q231" s="201">
        <v>1987</v>
      </c>
      <c r="R231" s="201">
        <v>2011</v>
      </c>
      <c r="S231" s="201"/>
      <c r="U231" s="70" t="s">
        <v>306</v>
      </c>
      <c r="V231" s="70" t="s">
        <v>598</v>
      </c>
      <c r="W231" s="201">
        <f t="shared" si="18"/>
        <v>21.701988414581528</v>
      </c>
      <c r="X231" s="201">
        <f t="shared" si="19"/>
        <v>19.687679920038477</v>
      </c>
      <c r="Y231" s="201">
        <f t="shared" si="20"/>
        <v>18.864737712439521</v>
      </c>
      <c r="Z231" s="201">
        <f t="shared" si="21"/>
        <v>18.585119434360553</v>
      </c>
      <c r="AA231" s="201">
        <f t="shared" si="22"/>
        <v>17.925171348016704</v>
      </c>
      <c r="AB231" s="201">
        <f t="shared" si="23"/>
        <v>17.84275041631696</v>
      </c>
    </row>
    <row r="232" spans="1:28" x14ac:dyDescent="0.2">
      <c r="A232" s="70" t="s">
        <v>307</v>
      </c>
      <c r="B232" s="70" t="s">
        <v>599</v>
      </c>
      <c r="C232" s="77">
        <v>59.7372007666496</v>
      </c>
      <c r="D232" s="77">
        <v>58.450008789583997</v>
      </c>
      <c r="E232" s="77">
        <v>56.307046174052601</v>
      </c>
      <c r="F232" s="77">
        <v>53.1238297751433</v>
      </c>
      <c r="G232" s="77">
        <v>53.579408966614203</v>
      </c>
      <c r="H232" s="77">
        <v>53.023877631182401</v>
      </c>
      <c r="I232" s="77">
        <v>50.858543045970301</v>
      </c>
      <c r="K232" s="204" t="s">
        <v>307</v>
      </c>
      <c r="L232" s="205" t="s">
        <v>970</v>
      </c>
      <c r="M232" s="201">
        <v>4364</v>
      </c>
      <c r="N232" s="201">
        <v>4501</v>
      </c>
      <c r="O232" s="201">
        <v>4914</v>
      </c>
      <c r="P232" s="201">
        <v>4894</v>
      </c>
      <c r="Q232" s="201">
        <v>5037</v>
      </c>
      <c r="R232" s="201">
        <v>5189</v>
      </c>
      <c r="S232" s="201"/>
      <c r="U232" s="70" t="s">
        <v>307</v>
      </c>
      <c r="V232" s="70" t="s">
        <v>599</v>
      </c>
      <c r="W232" s="201">
        <f t="shared" si="18"/>
        <v>13.688634456152521</v>
      </c>
      <c r="X232" s="201">
        <f t="shared" si="19"/>
        <v>12.986005063226838</v>
      </c>
      <c r="Y232" s="201">
        <f t="shared" si="20"/>
        <v>11.458495354915058</v>
      </c>
      <c r="Z232" s="201">
        <f t="shared" si="21"/>
        <v>10.854889614863772</v>
      </c>
      <c r="AA232" s="201">
        <f t="shared" si="22"/>
        <v>10.637166759303991</v>
      </c>
      <c r="AB232" s="201">
        <f t="shared" si="23"/>
        <v>10.218515635224977</v>
      </c>
    </row>
    <row r="233" spans="1:28" x14ac:dyDescent="0.2">
      <c r="A233" s="70" t="s">
        <v>308</v>
      </c>
      <c r="B233" s="70" t="s">
        <v>600</v>
      </c>
      <c r="C233" s="77">
        <v>219.74633071237301</v>
      </c>
      <c r="D233" s="77">
        <v>211.31945206275299</v>
      </c>
      <c r="E233" s="77">
        <v>189.189567860918</v>
      </c>
      <c r="F233" s="77">
        <v>172.00891914965399</v>
      </c>
      <c r="G233" s="77">
        <v>213.753879449137</v>
      </c>
      <c r="H233" s="77">
        <v>225.42087894888601</v>
      </c>
      <c r="I233" s="77">
        <v>186.849787800266</v>
      </c>
      <c r="K233" s="204" t="s">
        <v>308</v>
      </c>
      <c r="L233" s="205" t="s">
        <v>971</v>
      </c>
      <c r="M233" s="201">
        <v>2812</v>
      </c>
      <c r="N233" s="201">
        <v>2396</v>
      </c>
      <c r="O233" s="201">
        <v>2338</v>
      </c>
      <c r="P233" s="201">
        <v>2621</v>
      </c>
      <c r="Q233" s="201">
        <v>2533</v>
      </c>
      <c r="R233" s="201">
        <v>2625</v>
      </c>
      <c r="S233" s="201"/>
      <c r="U233" s="70" t="s">
        <v>308</v>
      </c>
      <c r="V233" s="70" t="s">
        <v>600</v>
      </c>
      <c r="W233" s="201">
        <f t="shared" si="18"/>
        <v>78.145921305964805</v>
      </c>
      <c r="X233" s="201">
        <f t="shared" si="19"/>
        <v>88.196766303319279</v>
      </c>
      <c r="Y233" s="201">
        <f t="shared" si="20"/>
        <v>80.919404559845162</v>
      </c>
      <c r="Z233" s="201">
        <f t="shared" si="21"/>
        <v>65.627210663736733</v>
      </c>
      <c r="AA233" s="201">
        <f t="shared" si="22"/>
        <v>84.387634997685353</v>
      </c>
      <c r="AB233" s="201">
        <f t="shared" si="23"/>
        <v>85.874620551956568</v>
      </c>
    </row>
    <row r="234" spans="1:28" x14ac:dyDescent="0.2">
      <c r="A234" s="70" t="s">
        <v>309</v>
      </c>
      <c r="B234" s="70" t="s">
        <v>601</v>
      </c>
      <c r="C234" s="77">
        <v>28.049526021066299</v>
      </c>
      <c r="D234" s="77">
        <v>27.8582883965686</v>
      </c>
      <c r="E234" s="77">
        <v>27.299517199793499</v>
      </c>
      <c r="F234" s="77">
        <v>28.681024423334001</v>
      </c>
      <c r="G234" s="77">
        <v>27.414962648339699</v>
      </c>
      <c r="H234" s="77">
        <v>25.941777755831001</v>
      </c>
      <c r="I234" s="77">
        <v>24.716943434563301</v>
      </c>
      <c r="K234" s="204" t="s">
        <v>309</v>
      </c>
      <c r="L234" s="205" t="s">
        <v>972</v>
      </c>
      <c r="M234" s="201">
        <v>1313</v>
      </c>
      <c r="N234" s="201">
        <v>1307</v>
      </c>
      <c r="O234" s="201">
        <v>1386</v>
      </c>
      <c r="P234" s="201">
        <v>1502</v>
      </c>
      <c r="Q234" s="201">
        <v>1472</v>
      </c>
      <c r="R234" s="201">
        <v>1589</v>
      </c>
      <c r="S234" s="201"/>
      <c r="U234" s="70" t="s">
        <v>309</v>
      </c>
      <c r="V234" s="70" t="s">
        <v>601</v>
      </c>
      <c r="W234" s="201">
        <f t="shared" si="18"/>
        <v>21.362929185884465</v>
      </c>
      <c r="X234" s="201">
        <f t="shared" si="19"/>
        <v>21.314681252156543</v>
      </c>
      <c r="Y234" s="201">
        <f t="shared" si="20"/>
        <v>19.696621356272367</v>
      </c>
      <c r="Z234" s="201">
        <f t="shared" si="21"/>
        <v>19.095222652019974</v>
      </c>
      <c r="AA234" s="201">
        <f t="shared" si="22"/>
        <v>18.624295277404688</v>
      </c>
      <c r="AB234" s="201">
        <f t="shared" si="23"/>
        <v>16.325851325255506</v>
      </c>
    </row>
    <row r="235" spans="1:28" x14ac:dyDescent="0.2">
      <c r="A235" s="70" t="s">
        <v>310</v>
      </c>
      <c r="B235" s="70" t="s">
        <v>602</v>
      </c>
      <c r="C235" s="77">
        <v>40.592751612844502</v>
      </c>
      <c r="D235" s="77">
        <v>40.786480727096603</v>
      </c>
      <c r="E235" s="77">
        <v>37.519875219195697</v>
      </c>
      <c r="F235" s="77">
        <v>37.509871490504899</v>
      </c>
      <c r="G235" s="77">
        <v>36.780384995318897</v>
      </c>
      <c r="H235" s="77">
        <v>34.389994986081803</v>
      </c>
      <c r="I235" s="77">
        <v>32.512192249191401</v>
      </c>
      <c r="K235" s="204" t="s">
        <v>310</v>
      </c>
      <c r="L235" s="205" t="s">
        <v>973</v>
      </c>
      <c r="M235" s="201">
        <v>2008</v>
      </c>
      <c r="N235" s="201">
        <v>1962</v>
      </c>
      <c r="O235" s="201">
        <v>1914</v>
      </c>
      <c r="P235" s="201">
        <v>2153</v>
      </c>
      <c r="Q235" s="201">
        <v>2307</v>
      </c>
      <c r="R235" s="201">
        <v>2243</v>
      </c>
      <c r="S235" s="201"/>
      <c r="U235" s="70" t="s">
        <v>310</v>
      </c>
      <c r="V235" s="70" t="s">
        <v>602</v>
      </c>
      <c r="W235" s="201">
        <f t="shared" si="18"/>
        <v>20.215513751416584</v>
      </c>
      <c r="X235" s="201">
        <f t="shared" si="19"/>
        <v>20.788216476603775</v>
      </c>
      <c r="Y235" s="201">
        <f t="shared" si="20"/>
        <v>19.602860616089703</v>
      </c>
      <c r="Z235" s="201">
        <f t="shared" si="21"/>
        <v>17.422141890620019</v>
      </c>
      <c r="AA235" s="201">
        <f t="shared" si="22"/>
        <v>15.942949716219722</v>
      </c>
      <c r="AB235" s="201">
        <f t="shared" si="23"/>
        <v>15.332142214035578</v>
      </c>
    </row>
    <row r="236" spans="1:28" x14ac:dyDescent="0.2">
      <c r="A236" s="70" t="s">
        <v>311</v>
      </c>
      <c r="B236" s="70" t="s">
        <v>603</v>
      </c>
      <c r="C236" s="77">
        <v>94.272112912626397</v>
      </c>
      <c r="D236" s="77">
        <v>87.892075498152096</v>
      </c>
      <c r="E236" s="77">
        <v>80.723319309450403</v>
      </c>
      <c r="F236" s="77">
        <v>80.369818326476704</v>
      </c>
      <c r="G236" s="77">
        <v>84.151345255503202</v>
      </c>
      <c r="H236" s="77">
        <v>87.261964701897099</v>
      </c>
      <c r="I236" s="77">
        <v>85.0479197278258</v>
      </c>
      <c r="K236" s="204" t="s">
        <v>311</v>
      </c>
      <c r="L236" s="205" t="s">
        <v>974</v>
      </c>
      <c r="M236" s="201">
        <v>2208</v>
      </c>
      <c r="N236" s="201">
        <v>2250</v>
      </c>
      <c r="O236" s="201">
        <v>2137</v>
      </c>
      <c r="P236" s="201">
        <v>2235</v>
      </c>
      <c r="Q236" s="201">
        <v>2331</v>
      </c>
      <c r="R236" s="201">
        <v>2418</v>
      </c>
      <c r="S236" s="201"/>
      <c r="U236" s="70" t="s">
        <v>311</v>
      </c>
      <c r="V236" s="70" t="s">
        <v>603</v>
      </c>
      <c r="W236" s="201">
        <f t="shared" si="18"/>
        <v>42.695703311877899</v>
      </c>
      <c r="X236" s="201">
        <f t="shared" si="19"/>
        <v>39.063144665845378</v>
      </c>
      <c r="Y236" s="201">
        <f t="shared" si="20"/>
        <v>37.774131637552834</v>
      </c>
      <c r="Z236" s="201">
        <f t="shared" si="21"/>
        <v>35.959650257931408</v>
      </c>
      <c r="AA236" s="201">
        <f t="shared" si="22"/>
        <v>36.10096321557409</v>
      </c>
      <c r="AB236" s="201">
        <f t="shared" si="23"/>
        <v>36.088488296897062</v>
      </c>
    </row>
    <row r="237" spans="1:28" x14ac:dyDescent="0.2">
      <c r="A237" s="70" t="s">
        <v>312</v>
      </c>
      <c r="B237" s="70" t="s">
        <v>604</v>
      </c>
      <c r="C237" s="77">
        <v>71.575230903633894</v>
      </c>
      <c r="D237" s="77">
        <v>67.899226185813603</v>
      </c>
      <c r="E237" s="77">
        <v>64.003134200948395</v>
      </c>
      <c r="F237" s="77">
        <v>72.209693381861598</v>
      </c>
      <c r="G237" s="77">
        <v>73.678238732080402</v>
      </c>
      <c r="H237" s="77">
        <v>66.834495844496104</v>
      </c>
      <c r="I237" s="77">
        <v>66.290892809045204</v>
      </c>
      <c r="K237" s="204" t="s">
        <v>312</v>
      </c>
      <c r="L237" s="205" t="s">
        <v>975</v>
      </c>
      <c r="M237" s="201">
        <v>6419</v>
      </c>
      <c r="N237" s="201">
        <v>6569</v>
      </c>
      <c r="O237" s="201">
        <v>7128</v>
      </c>
      <c r="P237" s="201">
        <v>7324</v>
      </c>
      <c r="Q237" s="201">
        <v>7623</v>
      </c>
      <c r="R237" s="201">
        <v>7823</v>
      </c>
      <c r="S237" s="201"/>
      <c r="U237" s="70" t="s">
        <v>312</v>
      </c>
      <c r="V237" s="70" t="s">
        <v>604</v>
      </c>
      <c r="W237" s="201">
        <f t="shared" si="18"/>
        <v>11.150526702544617</v>
      </c>
      <c r="X237" s="201">
        <f t="shared" si="19"/>
        <v>10.336310882297703</v>
      </c>
      <c r="Y237" s="201">
        <f t="shared" si="20"/>
        <v>8.9791153480567321</v>
      </c>
      <c r="Z237" s="201">
        <f t="shared" si="21"/>
        <v>9.8593246015649356</v>
      </c>
      <c r="AA237" s="201">
        <f t="shared" si="22"/>
        <v>9.6652549825633471</v>
      </c>
      <c r="AB237" s="201">
        <f t="shared" si="23"/>
        <v>8.5433332282367509</v>
      </c>
    </row>
    <row r="238" spans="1:28" x14ac:dyDescent="0.2">
      <c r="A238" s="70" t="s">
        <v>313</v>
      </c>
      <c r="B238" s="70" t="s">
        <v>605</v>
      </c>
      <c r="C238" s="77">
        <v>187.11764689439701</v>
      </c>
      <c r="D238" s="77">
        <v>180.371725435256</v>
      </c>
      <c r="E238" s="77">
        <v>165.99202747261</v>
      </c>
      <c r="F238" s="77">
        <v>154.85844607734401</v>
      </c>
      <c r="G238" s="77">
        <v>152.10143651583101</v>
      </c>
      <c r="H238" s="77">
        <v>149.31216618897301</v>
      </c>
      <c r="I238" s="77">
        <v>144.370951107976</v>
      </c>
      <c r="K238" s="204" t="s">
        <v>313</v>
      </c>
      <c r="L238" s="205" t="s">
        <v>976</v>
      </c>
      <c r="M238" s="201">
        <v>18216</v>
      </c>
      <c r="N238" s="201">
        <v>17309</v>
      </c>
      <c r="O238" s="201">
        <v>18507</v>
      </c>
      <c r="P238" s="201">
        <v>19254</v>
      </c>
      <c r="Q238" s="201">
        <v>20255</v>
      </c>
      <c r="R238" s="201">
        <v>20931</v>
      </c>
      <c r="S238" s="201"/>
      <c r="U238" s="70" t="s">
        <v>313</v>
      </c>
      <c r="V238" s="70" t="s">
        <v>605</v>
      </c>
      <c r="W238" s="201">
        <f t="shared" si="18"/>
        <v>10.272158920421443</v>
      </c>
      <c r="X238" s="201">
        <f t="shared" si="19"/>
        <v>10.420690128560633</v>
      </c>
      <c r="Y238" s="201">
        <f t="shared" si="20"/>
        <v>8.9691482937596589</v>
      </c>
      <c r="Z238" s="201">
        <f t="shared" si="21"/>
        <v>8.0429233446215846</v>
      </c>
      <c r="AA238" s="201">
        <f t="shared" si="22"/>
        <v>7.5093278951286599</v>
      </c>
      <c r="AB238" s="201">
        <f t="shared" si="23"/>
        <v>7.1335419324911857</v>
      </c>
    </row>
    <row r="239" spans="1:28" x14ac:dyDescent="0.2">
      <c r="A239" s="70" t="s">
        <v>314</v>
      </c>
      <c r="B239" s="70" t="s">
        <v>606</v>
      </c>
      <c r="C239" s="77">
        <v>483.09023003246102</v>
      </c>
      <c r="D239" s="77">
        <v>516.38306730839599</v>
      </c>
      <c r="E239" s="77">
        <v>519.99497965432397</v>
      </c>
      <c r="F239" s="77">
        <v>462.93332065545098</v>
      </c>
      <c r="G239" s="77">
        <v>455.36504867276398</v>
      </c>
      <c r="H239" s="77">
        <v>447.774766999576</v>
      </c>
      <c r="I239" s="77">
        <v>449.12305902637303</v>
      </c>
      <c r="K239" s="204" t="s">
        <v>314</v>
      </c>
      <c r="L239" s="205" t="s">
        <v>977</v>
      </c>
      <c r="M239" s="201">
        <v>22200</v>
      </c>
      <c r="N239" s="201">
        <v>22290</v>
      </c>
      <c r="O239" s="201">
        <v>23208</v>
      </c>
      <c r="P239" s="201">
        <v>23546</v>
      </c>
      <c r="Q239" s="201">
        <v>25735</v>
      </c>
      <c r="R239" s="201">
        <v>26469</v>
      </c>
      <c r="S239" s="201"/>
      <c r="U239" s="70" t="s">
        <v>314</v>
      </c>
      <c r="V239" s="70" t="s">
        <v>606</v>
      </c>
      <c r="W239" s="201">
        <f t="shared" si="18"/>
        <v>21.760821172633378</v>
      </c>
      <c r="X239" s="201">
        <f t="shared" si="19"/>
        <v>23.166579959999819</v>
      </c>
      <c r="Y239" s="201">
        <f t="shared" si="20"/>
        <v>22.405850553874696</v>
      </c>
      <c r="Z239" s="201">
        <f t="shared" si="21"/>
        <v>19.660805260148262</v>
      </c>
      <c r="AA239" s="201">
        <f t="shared" si="22"/>
        <v>17.69438696999277</v>
      </c>
      <c r="AB239" s="201">
        <f t="shared" si="23"/>
        <v>16.91695065924576</v>
      </c>
    </row>
    <row r="240" spans="1:28" x14ac:dyDescent="0.2">
      <c r="A240" s="70" t="s">
        <v>315</v>
      </c>
      <c r="B240" s="70" t="s">
        <v>607</v>
      </c>
      <c r="C240" s="77">
        <v>64.103118991400507</v>
      </c>
      <c r="D240" s="77">
        <v>61.071870153386399</v>
      </c>
      <c r="E240" s="77">
        <v>58.999483653499098</v>
      </c>
      <c r="F240" s="77">
        <v>59.028753497702397</v>
      </c>
      <c r="G240" s="77">
        <v>57.9022960803809</v>
      </c>
      <c r="H240" s="77">
        <v>57.056271265942001</v>
      </c>
      <c r="I240" s="77">
        <v>56.076290075698502</v>
      </c>
      <c r="K240" s="204" t="s">
        <v>315</v>
      </c>
      <c r="L240" s="205" t="s">
        <v>978</v>
      </c>
      <c r="M240" s="201">
        <v>2032</v>
      </c>
      <c r="N240" s="201">
        <v>1977</v>
      </c>
      <c r="O240" s="201">
        <v>2018</v>
      </c>
      <c r="P240" s="201">
        <v>2010</v>
      </c>
      <c r="Q240" s="201">
        <v>2215</v>
      </c>
      <c r="R240" s="201">
        <v>2287</v>
      </c>
      <c r="S240" s="201"/>
      <c r="U240" s="70" t="s">
        <v>315</v>
      </c>
      <c r="V240" s="70" t="s">
        <v>607</v>
      </c>
      <c r="W240" s="201">
        <f t="shared" si="18"/>
        <v>31.546810527264029</v>
      </c>
      <c r="X240" s="201">
        <f t="shared" si="19"/>
        <v>30.891183689118058</v>
      </c>
      <c r="Y240" s="201">
        <f t="shared" si="20"/>
        <v>29.236612315906392</v>
      </c>
      <c r="Z240" s="201">
        <f t="shared" si="21"/>
        <v>29.367539053583283</v>
      </c>
      <c r="AA240" s="201">
        <f t="shared" si="22"/>
        <v>26.140991458411239</v>
      </c>
      <c r="AB240" s="201">
        <f t="shared" si="23"/>
        <v>24.948085380822913</v>
      </c>
    </row>
    <row r="241" spans="1:28" x14ac:dyDescent="0.2">
      <c r="A241" s="70" t="s">
        <v>316</v>
      </c>
      <c r="B241" s="70" t="s">
        <v>608</v>
      </c>
      <c r="C241" s="77">
        <v>86.830714322006997</v>
      </c>
      <c r="D241" s="77">
        <v>82.171663423111198</v>
      </c>
      <c r="E241" s="77">
        <v>81.079297831514594</v>
      </c>
      <c r="F241" s="77">
        <v>78.275682650702706</v>
      </c>
      <c r="G241" s="77">
        <v>83.868422710160701</v>
      </c>
      <c r="H241" s="77">
        <v>85.624996498768994</v>
      </c>
      <c r="I241" s="77">
        <v>89.856112076384505</v>
      </c>
      <c r="K241" s="204" t="s">
        <v>316</v>
      </c>
      <c r="L241" s="205" t="s">
        <v>979</v>
      </c>
      <c r="M241" s="201">
        <v>4729</v>
      </c>
      <c r="N241" s="201">
        <v>4832</v>
      </c>
      <c r="O241" s="201">
        <v>4983</v>
      </c>
      <c r="P241" s="201">
        <v>5281</v>
      </c>
      <c r="Q241" s="201">
        <v>5878</v>
      </c>
      <c r="R241" s="201">
        <v>6894</v>
      </c>
      <c r="S241" s="201"/>
      <c r="U241" s="70" t="s">
        <v>316</v>
      </c>
      <c r="V241" s="70" t="s">
        <v>608</v>
      </c>
      <c r="W241" s="201">
        <f t="shared" si="18"/>
        <v>18.36132677564115</v>
      </c>
      <c r="X241" s="201">
        <f t="shared" si="19"/>
        <v>17.005725046173676</v>
      </c>
      <c r="Y241" s="201">
        <f t="shared" si="20"/>
        <v>16.271181583687454</v>
      </c>
      <c r="Z241" s="201">
        <f t="shared" si="21"/>
        <v>14.822132673869097</v>
      </c>
      <c r="AA241" s="201">
        <f t="shared" si="22"/>
        <v>14.268190321565276</v>
      </c>
      <c r="AB241" s="201">
        <f t="shared" si="23"/>
        <v>12.420219973711777</v>
      </c>
    </row>
    <row r="242" spans="1:28" x14ac:dyDescent="0.2">
      <c r="A242" s="70" t="s">
        <v>317</v>
      </c>
      <c r="B242" s="70" t="s">
        <v>609</v>
      </c>
      <c r="C242" s="77">
        <v>253.16500037539001</v>
      </c>
      <c r="D242" s="77">
        <v>236.63949141841101</v>
      </c>
      <c r="E242" s="77">
        <v>232.690507354255</v>
      </c>
      <c r="F242" s="77">
        <v>254.79671485283299</v>
      </c>
      <c r="G242" s="77">
        <v>256.70479883214199</v>
      </c>
      <c r="H242" s="77">
        <v>266.15311837307797</v>
      </c>
      <c r="I242" s="77">
        <v>260.95821538630003</v>
      </c>
      <c r="K242" s="204" t="s">
        <v>317</v>
      </c>
      <c r="L242" s="205" t="s">
        <v>980</v>
      </c>
      <c r="M242" s="201">
        <v>7164</v>
      </c>
      <c r="N242" s="201">
        <v>7425</v>
      </c>
      <c r="O242" s="201">
        <v>7748</v>
      </c>
      <c r="P242" s="201">
        <v>8042</v>
      </c>
      <c r="Q242" s="201">
        <v>8494</v>
      </c>
      <c r="R242" s="201">
        <v>8329</v>
      </c>
      <c r="S242" s="201"/>
      <c r="U242" s="70" t="s">
        <v>317</v>
      </c>
      <c r="V242" s="70" t="s">
        <v>609</v>
      </c>
      <c r="W242" s="201">
        <f t="shared" si="18"/>
        <v>35.338498098183976</v>
      </c>
      <c r="X242" s="201">
        <f t="shared" si="19"/>
        <v>31.870638574870171</v>
      </c>
      <c r="Y242" s="201">
        <f t="shared" si="20"/>
        <v>30.032331873290527</v>
      </c>
      <c r="Z242" s="201">
        <f t="shared" si="21"/>
        <v>31.683252282122979</v>
      </c>
      <c r="AA242" s="201">
        <f t="shared" si="22"/>
        <v>30.221897672726865</v>
      </c>
      <c r="AB242" s="201">
        <f t="shared" si="23"/>
        <v>31.954990799985346</v>
      </c>
    </row>
    <row r="243" spans="1:28" x14ac:dyDescent="0.2">
      <c r="A243" s="70" t="s">
        <v>318</v>
      </c>
      <c r="B243" s="70" t="s">
        <v>610</v>
      </c>
      <c r="C243" s="77">
        <v>90.422081942277401</v>
      </c>
      <c r="D243" s="77">
        <v>89.204804024601799</v>
      </c>
      <c r="E243" s="77">
        <v>88.287385773081297</v>
      </c>
      <c r="F243" s="77">
        <v>86.6442406345992</v>
      </c>
      <c r="G243" s="77">
        <v>87.626873661511894</v>
      </c>
      <c r="H243" s="77">
        <v>79.927754149563597</v>
      </c>
      <c r="I243" s="77">
        <v>73.753617869336097</v>
      </c>
      <c r="K243" s="204" t="s">
        <v>318</v>
      </c>
      <c r="L243" s="205" t="s">
        <v>981</v>
      </c>
      <c r="M243" s="201">
        <v>10099</v>
      </c>
      <c r="N243" s="201">
        <v>10516</v>
      </c>
      <c r="O243" s="201">
        <v>9517</v>
      </c>
      <c r="P243" s="201">
        <v>11189</v>
      </c>
      <c r="Q243" s="201">
        <v>11367</v>
      </c>
      <c r="R243" s="201">
        <v>11171</v>
      </c>
      <c r="S243" s="201"/>
      <c r="U243" s="70" t="s">
        <v>318</v>
      </c>
      <c r="V243" s="70" t="s">
        <v>610</v>
      </c>
      <c r="W243" s="201">
        <f t="shared" si="18"/>
        <v>8.9535678722920498</v>
      </c>
      <c r="X243" s="201">
        <f t="shared" si="19"/>
        <v>8.4827694964436855</v>
      </c>
      <c r="Y243" s="201">
        <f t="shared" si="20"/>
        <v>9.2768084241968367</v>
      </c>
      <c r="Z243" s="201">
        <f t="shared" si="21"/>
        <v>7.7436983318079546</v>
      </c>
      <c r="AA243" s="201">
        <f t="shared" si="22"/>
        <v>7.7088830528294094</v>
      </c>
      <c r="AB243" s="201">
        <f t="shared" si="23"/>
        <v>7.1549327857455554</v>
      </c>
    </row>
    <row r="244" spans="1:28" x14ac:dyDescent="0.2">
      <c r="A244" s="70" t="s">
        <v>319</v>
      </c>
      <c r="B244" s="70" t="s">
        <v>611</v>
      </c>
      <c r="C244" s="77">
        <v>27.060969779989399</v>
      </c>
      <c r="D244" s="77">
        <v>26.9766815630724</v>
      </c>
      <c r="E244" s="77">
        <v>26.577907779202501</v>
      </c>
      <c r="F244" s="77">
        <v>25.345293332166499</v>
      </c>
      <c r="G244" s="77">
        <v>23.274324145208698</v>
      </c>
      <c r="H244" s="77">
        <v>23.1651276431386</v>
      </c>
      <c r="I244" s="77">
        <v>21.964338153592301</v>
      </c>
      <c r="K244" s="204" t="s">
        <v>319</v>
      </c>
      <c r="L244" s="205" t="s">
        <v>982</v>
      </c>
      <c r="M244" s="201">
        <v>1425</v>
      </c>
      <c r="N244" s="201">
        <v>1517</v>
      </c>
      <c r="O244" s="201">
        <v>1429</v>
      </c>
      <c r="P244" s="201">
        <v>1556</v>
      </c>
      <c r="Q244" s="201">
        <v>1441</v>
      </c>
      <c r="R244" s="201">
        <v>1471</v>
      </c>
      <c r="S244" s="201"/>
      <c r="U244" s="70" t="s">
        <v>319</v>
      </c>
      <c r="V244" s="70" t="s">
        <v>611</v>
      </c>
      <c r="W244" s="201">
        <f t="shared" si="18"/>
        <v>18.990154231571509</v>
      </c>
      <c r="X244" s="201">
        <f t="shared" si="19"/>
        <v>17.782914675723401</v>
      </c>
      <c r="Y244" s="201">
        <f t="shared" si="20"/>
        <v>18.598955758714137</v>
      </c>
      <c r="Z244" s="201">
        <f t="shared" si="21"/>
        <v>16.288748928127568</v>
      </c>
      <c r="AA244" s="201">
        <f t="shared" si="22"/>
        <v>16.151508775300972</v>
      </c>
      <c r="AB244" s="201">
        <f t="shared" si="23"/>
        <v>15.747877391664582</v>
      </c>
    </row>
    <row r="245" spans="1:28" x14ac:dyDescent="0.2">
      <c r="A245" s="70" t="s">
        <v>320</v>
      </c>
      <c r="B245" s="70" t="s">
        <v>612</v>
      </c>
      <c r="C245" s="77">
        <v>125.281299450107</v>
      </c>
      <c r="D245" s="77">
        <v>120.654193335579</v>
      </c>
      <c r="E245" s="77">
        <v>148.689993616675</v>
      </c>
      <c r="F245" s="77">
        <v>122.56091160355901</v>
      </c>
      <c r="G245" s="77">
        <v>113.15002988605001</v>
      </c>
      <c r="H245" s="77">
        <v>129.58349493164701</v>
      </c>
      <c r="I245" s="77">
        <v>122.978464852813</v>
      </c>
      <c r="K245" s="204" t="s">
        <v>320</v>
      </c>
      <c r="L245" s="205" t="s">
        <v>983</v>
      </c>
      <c r="M245" s="201">
        <v>2758</v>
      </c>
      <c r="N245" s="201">
        <v>2841</v>
      </c>
      <c r="O245" s="201">
        <v>3297</v>
      </c>
      <c r="P245" s="201">
        <v>3012</v>
      </c>
      <c r="Q245" s="201">
        <v>3071</v>
      </c>
      <c r="R245" s="201">
        <v>3127</v>
      </c>
      <c r="S245" s="201"/>
      <c r="U245" s="70" t="s">
        <v>320</v>
      </c>
      <c r="V245" s="70" t="s">
        <v>612</v>
      </c>
      <c r="W245" s="201">
        <f t="shared" si="18"/>
        <v>45.424691606275204</v>
      </c>
      <c r="X245" s="201">
        <f t="shared" si="19"/>
        <v>42.468917048778245</v>
      </c>
      <c r="Y245" s="201">
        <f t="shared" si="20"/>
        <v>45.098572525530784</v>
      </c>
      <c r="Z245" s="201">
        <f t="shared" si="21"/>
        <v>40.690873706360897</v>
      </c>
      <c r="AA245" s="201">
        <f t="shared" si="22"/>
        <v>36.844685733002279</v>
      </c>
      <c r="AB245" s="201">
        <f t="shared" si="23"/>
        <v>41.440196652269591</v>
      </c>
    </row>
    <row r="246" spans="1:28" x14ac:dyDescent="0.2">
      <c r="A246" s="70" t="s">
        <v>321</v>
      </c>
      <c r="B246" s="70" t="s">
        <v>613</v>
      </c>
      <c r="C246" s="77">
        <v>60.232417889717198</v>
      </c>
      <c r="D246" s="77">
        <v>63.421465242942098</v>
      </c>
      <c r="E246" s="77">
        <v>59.639530258985801</v>
      </c>
      <c r="F246" s="77">
        <v>59.289612424586402</v>
      </c>
      <c r="G246" s="77">
        <v>56.894961893299197</v>
      </c>
      <c r="H246" s="77">
        <v>57.714094821984297</v>
      </c>
      <c r="I246" s="77">
        <v>54.599203113338604</v>
      </c>
      <c r="K246" s="204" t="s">
        <v>321</v>
      </c>
      <c r="L246" s="205" t="s">
        <v>984</v>
      </c>
      <c r="M246" s="201">
        <v>3177</v>
      </c>
      <c r="N246" s="201">
        <v>3329</v>
      </c>
      <c r="O246" s="201">
        <v>3384</v>
      </c>
      <c r="P246" s="201">
        <v>3539</v>
      </c>
      <c r="Q246" s="201">
        <v>3767</v>
      </c>
      <c r="R246" s="201">
        <v>4104</v>
      </c>
      <c r="S246" s="201"/>
      <c r="U246" s="70" t="s">
        <v>321</v>
      </c>
      <c r="V246" s="70" t="s">
        <v>613</v>
      </c>
      <c r="W246" s="201">
        <f t="shared" si="18"/>
        <v>18.958897667521939</v>
      </c>
      <c r="X246" s="201">
        <f t="shared" si="19"/>
        <v>19.051206140865755</v>
      </c>
      <c r="Y246" s="201">
        <f t="shared" si="20"/>
        <v>17.623974662820864</v>
      </c>
      <c r="Z246" s="201">
        <f t="shared" si="21"/>
        <v>16.753210631417463</v>
      </c>
      <c r="AA246" s="201">
        <f t="shared" si="22"/>
        <v>15.103520545075444</v>
      </c>
      <c r="AB246" s="201">
        <f t="shared" si="23"/>
        <v>14.062888601848027</v>
      </c>
    </row>
    <row r="247" spans="1:28" x14ac:dyDescent="0.2">
      <c r="A247" s="70" t="s">
        <v>322</v>
      </c>
      <c r="B247" s="70" t="s">
        <v>614</v>
      </c>
      <c r="C247" s="77">
        <v>51.636103860236602</v>
      </c>
      <c r="D247" s="77">
        <v>49.137079215177103</v>
      </c>
      <c r="E247" s="77">
        <v>49.368542645141197</v>
      </c>
      <c r="F247" s="77">
        <v>48.208248785412103</v>
      </c>
      <c r="G247" s="77">
        <v>48.097256832047698</v>
      </c>
      <c r="H247" s="77">
        <v>46.729281697733803</v>
      </c>
      <c r="I247" s="77">
        <v>44.419668745366998</v>
      </c>
      <c r="K247" s="204" t="s">
        <v>322</v>
      </c>
      <c r="L247" s="205" t="s">
        <v>985</v>
      </c>
      <c r="M247" s="201">
        <v>1657</v>
      </c>
      <c r="N247" s="201">
        <v>1720</v>
      </c>
      <c r="O247" s="201">
        <v>1823</v>
      </c>
      <c r="P247" s="201">
        <v>1967</v>
      </c>
      <c r="Q247" s="201">
        <v>2007</v>
      </c>
      <c r="R247" s="201">
        <v>2042</v>
      </c>
      <c r="S247" s="201"/>
      <c r="U247" s="70" t="s">
        <v>322</v>
      </c>
      <c r="V247" s="70" t="s">
        <v>614</v>
      </c>
      <c r="W247" s="201">
        <f t="shared" si="18"/>
        <v>31.16240426085492</v>
      </c>
      <c r="X247" s="201">
        <f t="shared" si="19"/>
        <v>28.568069311149479</v>
      </c>
      <c r="Y247" s="201">
        <f t="shared" si="20"/>
        <v>27.080933979781239</v>
      </c>
      <c r="Z247" s="201">
        <f t="shared" si="21"/>
        <v>24.508514888364058</v>
      </c>
      <c r="AA247" s="201">
        <f t="shared" si="22"/>
        <v>23.964751784777132</v>
      </c>
      <c r="AB247" s="201">
        <f t="shared" si="23"/>
        <v>22.884075268233985</v>
      </c>
    </row>
    <row r="248" spans="1:28" x14ac:dyDescent="0.2">
      <c r="A248" s="70" t="s">
        <v>323</v>
      </c>
      <c r="B248" s="70" t="s">
        <v>615</v>
      </c>
      <c r="C248" s="77">
        <v>107.025051605304</v>
      </c>
      <c r="D248" s="77">
        <v>98.170380775043299</v>
      </c>
      <c r="E248" s="77">
        <v>93.179709115721394</v>
      </c>
      <c r="F248" s="77">
        <v>94.356032032418497</v>
      </c>
      <c r="G248" s="77">
        <v>89.300620387031699</v>
      </c>
      <c r="H248" s="77">
        <v>90.537066816702506</v>
      </c>
      <c r="I248" s="77">
        <v>83.676850418748799</v>
      </c>
      <c r="K248" s="204" t="s">
        <v>323</v>
      </c>
      <c r="L248" s="205" t="s">
        <v>986</v>
      </c>
      <c r="M248" s="201">
        <v>5417</v>
      </c>
      <c r="N248" s="201">
        <v>5137</v>
      </c>
      <c r="O248" s="201">
        <v>5234</v>
      </c>
      <c r="P248" s="201">
        <v>5473</v>
      </c>
      <c r="Q248" s="201">
        <v>5659</v>
      </c>
      <c r="R248" s="201">
        <v>5855</v>
      </c>
      <c r="S248" s="201"/>
      <c r="U248" s="70" t="s">
        <v>323</v>
      </c>
      <c r="V248" s="70" t="s">
        <v>615</v>
      </c>
      <c r="W248" s="201">
        <f t="shared" si="18"/>
        <v>19.75725523450323</v>
      </c>
      <c r="X248" s="201">
        <f t="shared" si="19"/>
        <v>19.110449829675552</v>
      </c>
      <c r="Y248" s="201">
        <f t="shared" si="20"/>
        <v>17.802772089362129</v>
      </c>
      <c r="Z248" s="201">
        <f t="shared" si="21"/>
        <v>17.240276271225746</v>
      </c>
      <c r="AA248" s="201">
        <f t="shared" si="22"/>
        <v>15.780282803857872</v>
      </c>
      <c r="AB248" s="201">
        <f t="shared" si="23"/>
        <v>15.463205263313835</v>
      </c>
    </row>
    <row r="249" spans="1:28" x14ac:dyDescent="0.2">
      <c r="A249" s="70" t="s">
        <v>324</v>
      </c>
      <c r="B249" s="70" t="s">
        <v>616</v>
      </c>
      <c r="C249" s="77">
        <v>333.78882744975499</v>
      </c>
      <c r="D249" s="77">
        <v>308.81039218988099</v>
      </c>
      <c r="E249" s="77">
        <v>294.97209390258899</v>
      </c>
      <c r="F249" s="77">
        <v>287.38833043453002</v>
      </c>
      <c r="G249" s="77">
        <v>284.89941905756802</v>
      </c>
      <c r="H249" s="77">
        <v>277.42983587307901</v>
      </c>
      <c r="I249" s="77">
        <v>269.77610628019499</v>
      </c>
      <c r="K249" s="204" t="s">
        <v>324</v>
      </c>
      <c r="L249" s="205" t="s">
        <v>987</v>
      </c>
      <c r="M249" s="201">
        <v>32501</v>
      </c>
      <c r="N249" s="201">
        <v>32965</v>
      </c>
      <c r="O249" s="201">
        <v>34392</v>
      </c>
      <c r="P249" s="201">
        <v>36336</v>
      </c>
      <c r="Q249" s="201">
        <v>37366</v>
      </c>
      <c r="R249" s="201">
        <v>38853</v>
      </c>
      <c r="S249" s="201"/>
      <c r="U249" s="70" t="s">
        <v>324</v>
      </c>
      <c r="V249" s="70" t="s">
        <v>616</v>
      </c>
      <c r="W249" s="201">
        <f t="shared" si="18"/>
        <v>10.270109456624565</v>
      </c>
      <c r="X249" s="201">
        <f t="shared" si="19"/>
        <v>9.3678262457115427</v>
      </c>
      <c r="Y249" s="201">
        <f t="shared" si="20"/>
        <v>8.5767647680445744</v>
      </c>
      <c r="Z249" s="201">
        <f t="shared" si="21"/>
        <v>7.9091900714038434</v>
      </c>
      <c r="AA249" s="201">
        <f t="shared" si="22"/>
        <v>7.6245629464638442</v>
      </c>
      <c r="AB249" s="201">
        <f t="shared" si="23"/>
        <v>7.1404997264839016</v>
      </c>
    </row>
    <row r="250" spans="1:28" x14ac:dyDescent="0.2">
      <c r="A250" s="70" t="s">
        <v>325</v>
      </c>
      <c r="B250" s="70" t="s">
        <v>617</v>
      </c>
      <c r="C250" s="77">
        <v>255.60197155316999</v>
      </c>
      <c r="D250" s="77">
        <v>261.79849844516201</v>
      </c>
      <c r="E250" s="77">
        <v>258.29916959321002</v>
      </c>
      <c r="F250" s="77">
        <v>245.45923227814001</v>
      </c>
      <c r="G250" s="77">
        <v>253.14037443227201</v>
      </c>
      <c r="H250" s="77">
        <v>254.63831888464799</v>
      </c>
      <c r="I250" s="77">
        <v>248.977825457628</v>
      </c>
      <c r="K250" s="204" t="s">
        <v>325</v>
      </c>
      <c r="L250" s="205" t="s">
        <v>988</v>
      </c>
      <c r="M250" s="201">
        <v>13352</v>
      </c>
      <c r="N250" s="201">
        <v>14008</v>
      </c>
      <c r="O250" s="201">
        <v>15212</v>
      </c>
      <c r="P250" s="201">
        <v>14911</v>
      </c>
      <c r="Q250" s="201">
        <v>16505</v>
      </c>
      <c r="R250" s="201">
        <v>15607</v>
      </c>
      <c r="S250" s="201"/>
      <c r="U250" s="70" t="s">
        <v>325</v>
      </c>
      <c r="V250" s="70" t="s">
        <v>617</v>
      </c>
      <c r="W250" s="201">
        <f t="shared" si="18"/>
        <v>19.143347180435139</v>
      </c>
      <c r="X250" s="201">
        <f t="shared" si="19"/>
        <v>18.689213195685465</v>
      </c>
      <c r="Y250" s="201">
        <f t="shared" si="20"/>
        <v>16.97996118808901</v>
      </c>
      <c r="Z250" s="201">
        <f t="shared" si="21"/>
        <v>16.461621103758301</v>
      </c>
      <c r="AA250" s="201">
        <f t="shared" si="22"/>
        <v>15.33719324036789</v>
      </c>
      <c r="AB250" s="201">
        <f t="shared" si="23"/>
        <v>16.315648035153966</v>
      </c>
    </row>
    <row r="251" spans="1:28" x14ac:dyDescent="0.2">
      <c r="A251" s="70" t="s">
        <v>326</v>
      </c>
      <c r="B251" s="70" t="s">
        <v>618</v>
      </c>
      <c r="C251" s="77">
        <v>149.01764507096601</v>
      </c>
      <c r="D251" s="77">
        <v>142.982288906923</v>
      </c>
      <c r="E251" s="77">
        <v>127.145585587266</v>
      </c>
      <c r="F251" s="77">
        <v>132.500546912229</v>
      </c>
      <c r="G251" s="77">
        <v>127.992089094401</v>
      </c>
      <c r="H251" s="77">
        <v>116.01996140775699</v>
      </c>
      <c r="I251" s="77">
        <v>101.096452204885</v>
      </c>
      <c r="K251" s="204" t="s">
        <v>326</v>
      </c>
      <c r="L251" s="205" t="s">
        <v>989</v>
      </c>
      <c r="M251" s="201">
        <v>6398</v>
      </c>
      <c r="N251" s="201">
        <v>6437</v>
      </c>
      <c r="O251" s="201">
        <v>6734</v>
      </c>
      <c r="P251" s="201">
        <v>6896</v>
      </c>
      <c r="Q251" s="201">
        <v>7146</v>
      </c>
      <c r="R251" s="201">
        <v>7378</v>
      </c>
      <c r="S251" s="201"/>
      <c r="U251" s="70" t="s">
        <v>326</v>
      </c>
      <c r="V251" s="70" t="s">
        <v>618</v>
      </c>
      <c r="W251" s="201">
        <f t="shared" si="18"/>
        <v>23.291285569078777</v>
      </c>
      <c r="X251" s="201">
        <f t="shared" si="19"/>
        <v>22.212566243113717</v>
      </c>
      <c r="Y251" s="201">
        <f t="shared" si="20"/>
        <v>18.881138340847343</v>
      </c>
      <c r="Z251" s="201">
        <f t="shared" si="21"/>
        <v>19.214116431587733</v>
      </c>
      <c r="AA251" s="201">
        <f t="shared" si="22"/>
        <v>17.911011628099775</v>
      </c>
      <c r="AB251" s="201">
        <f t="shared" si="23"/>
        <v>15.725123530463133</v>
      </c>
    </row>
    <row r="252" spans="1:28" x14ac:dyDescent="0.2">
      <c r="A252" s="70" t="s">
        <v>327</v>
      </c>
      <c r="B252" s="70" t="s">
        <v>619</v>
      </c>
      <c r="C252" s="77">
        <v>138.23099371048701</v>
      </c>
      <c r="D252" s="77">
        <v>137.22786212826199</v>
      </c>
      <c r="E252" s="77">
        <v>136.87614720818399</v>
      </c>
      <c r="F252" s="77">
        <v>138.04735747703799</v>
      </c>
      <c r="G252" s="77">
        <v>135.918039837393</v>
      </c>
      <c r="H252" s="77">
        <v>130.433345895391</v>
      </c>
      <c r="I252" s="77">
        <v>123.629783031286</v>
      </c>
      <c r="K252" s="204" t="s">
        <v>327</v>
      </c>
      <c r="L252" s="205" t="s">
        <v>990</v>
      </c>
      <c r="M252" s="201">
        <v>6553</v>
      </c>
      <c r="N252" s="201">
        <v>6754</v>
      </c>
      <c r="O252" s="201">
        <v>6839</v>
      </c>
      <c r="P252" s="201">
        <v>7163</v>
      </c>
      <c r="Q252" s="201">
        <v>7436</v>
      </c>
      <c r="R252" s="201">
        <v>7821</v>
      </c>
      <c r="S252" s="201"/>
      <c r="U252" s="70" t="s">
        <v>327</v>
      </c>
      <c r="V252" s="70" t="s">
        <v>619</v>
      </c>
      <c r="W252" s="201">
        <f t="shared" si="18"/>
        <v>21.094306990765602</v>
      </c>
      <c r="X252" s="201">
        <f t="shared" si="19"/>
        <v>20.318013344427303</v>
      </c>
      <c r="Y252" s="201">
        <f t="shared" si="20"/>
        <v>20.01405866474397</v>
      </c>
      <c r="Z252" s="201">
        <f t="shared" si="21"/>
        <v>19.27228221095044</v>
      </c>
      <c r="AA252" s="201">
        <f t="shared" si="22"/>
        <v>18.278380828051777</v>
      </c>
      <c r="AB252" s="201">
        <f t="shared" si="23"/>
        <v>16.67732334680872</v>
      </c>
    </row>
    <row r="253" spans="1:28" x14ac:dyDescent="0.2">
      <c r="A253" s="70" t="s">
        <v>328</v>
      </c>
      <c r="B253" s="70" t="s">
        <v>620</v>
      </c>
      <c r="C253" s="77">
        <v>256.77184681949501</v>
      </c>
      <c r="D253" s="77">
        <v>227.78062410417499</v>
      </c>
      <c r="E253" s="77">
        <v>167.90810086594001</v>
      </c>
      <c r="F253" s="77">
        <v>174.69377973356001</v>
      </c>
      <c r="G253" s="77">
        <v>179.771082896276</v>
      </c>
      <c r="H253" s="77">
        <v>174.79046313431701</v>
      </c>
      <c r="I253" s="77">
        <v>169.98057042017999</v>
      </c>
      <c r="K253" s="204" t="s">
        <v>328</v>
      </c>
      <c r="L253" s="205" t="s">
        <v>991</v>
      </c>
      <c r="M253" s="201">
        <v>12509</v>
      </c>
      <c r="N253" s="201">
        <v>12109</v>
      </c>
      <c r="O253" s="201">
        <v>12412</v>
      </c>
      <c r="P253" s="201">
        <v>13332</v>
      </c>
      <c r="Q253" s="201">
        <v>13872</v>
      </c>
      <c r="R253" s="201">
        <v>14282</v>
      </c>
      <c r="S253" s="201"/>
      <c r="U253" s="70" t="s">
        <v>328</v>
      </c>
      <c r="V253" s="70" t="s">
        <v>620</v>
      </c>
      <c r="W253" s="201">
        <f t="shared" si="18"/>
        <v>20.526968328363179</v>
      </c>
      <c r="X253" s="201">
        <f t="shared" si="19"/>
        <v>18.810853423418532</v>
      </c>
      <c r="Y253" s="201">
        <f t="shared" si="20"/>
        <v>13.527884375277152</v>
      </c>
      <c r="Z253" s="201">
        <f t="shared" si="21"/>
        <v>13.103343814398441</v>
      </c>
      <c r="AA253" s="201">
        <f t="shared" si="22"/>
        <v>12.959276448693483</v>
      </c>
      <c r="AB253" s="201">
        <f t="shared" si="23"/>
        <v>12.238514433154812</v>
      </c>
    </row>
    <row r="254" spans="1:28" x14ac:dyDescent="0.2">
      <c r="A254" s="70" t="s">
        <v>329</v>
      </c>
      <c r="B254" s="70" t="s">
        <v>621</v>
      </c>
      <c r="C254" s="77">
        <v>80.190481351993995</v>
      </c>
      <c r="D254" s="77">
        <v>67.573273032154901</v>
      </c>
      <c r="E254" s="77">
        <v>95.672782664228293</v>
      </c>
      <c r="F254" s="77">
        <v>80.400048876855195</v>
      </c>
      <c r="G254" s="77">
        <v>68.919724535886502</v>
      </c>
      <c r="H254" s="77">
        <v>73.197118371880904</v>
      </c>
      <c r="I254" s="77">
        <v>72.144668119178306</v>
      </c>
      <c r="K254" s="204" t="s">
        <v>329</v>
      </c>
      <c r="L254" s="205" t="s">
        <v>992</v>
      </c>
      <c r="M254" s="201">
        <v>3101</v>
      </c>
      <c r="N254" s="201">
        <v>3110</v>
      </c>
      <c r="O254" s="201">
        <v>3028</v>
      </c>
      <c r="P254" s="201">
        <v>2973</v>
      </c>
      <c r="Q254" s="201">
        <v>3146</v>
      </c>
      <c r="R254" s="201">
        <v>3345</v>
      </c>
      <c r="S254" s="201"/>
      <c r="U254" s="70" t="s">
        <v>329</v>
      </c>
      <c r="V254" s="70" t="s">
        <v>621</v>
      </c>
      <c r="W254" s="201">
        <f t="shared" si="18"/>
        <v>25.859555418250238</v>
      </c>
      <c r="X254" s="201">
        <f t="shared" si="19"/>
        <v>21.727740524808649</v>
      </c>
      <c r="Y254" s="201">
        <f t="shared" si="20"/>
        <v>31.596031262955183</v>
      </c>
      <c r="Z254" s="201">
        <f t="shared" si="21"/>
        <v>27.043406954878975</v>
      </c>
      <c r="AA254" s="201">
        <f t="shared" si="22"/>
        <v>21.907096165253179</v>
      </c>
      <c r="AB254" s="201">
        <f t="shared" si="23"/>
        <v>21.882546598469627</v>
      </c>
    </row>
    <row r="255" spans="1:28" x14ac:dyDescent="0.2">
      <c r="A255" s="70" t="s">
        <v>330</v>
      </c>
      <c r="B255" s="70" t="s">
        <v>622</v>
      </c>
      <c r="C255" s="77">
        <v>86.322424208578198</v>
      </c>
      <c r="D255" s="77">
        <v>99.456396896149997</v>
      </c>
      <c r="E255" s="77">
        <v>77.667186779881106</v>
      </c>
      <c r="F255" s="77">
        <v>80.975933848661199</v>
      </c>
      <c r="G255" s="77">
        <v>88.1207255093058</v>
      </c>
      <c r="H255" s="77">
        <v>95.819185166608804</v>
      </c>
      <c r="I255" s="77">
        <v>114.930858532108</v>
      </c>
      <c r="K255" s="204" t="s">
        <v>330</v>
      </c>
      <c r="L255" s="205" t="s">
        <v>993</v>
      </c>
      <c r="M255" s="201">
        <v>4326</v>
      </c>
      <c r="N255" s="201">
        <v>4325</v>
      </c>
      <c r="O255" s="201">
        <v>4785</v>
      </c>
      <c r="P255" s="201">
        <v>5335</v>
      </c>
      <c r="Q255" s="201">
        <v>5136</v>
      </c>
      <c r="R255" s="201">
        <v>5715</v>
      </c>
      <c r="S255" s="201"/>
      <c r="U255" s="70" t="s">
        <v>330</v>
      </c>
      <c r="V255" s="70" t="s">
        <v>622</v>
      </c>
      <c r="W255" s="201">
        <f t="shared" si="18"/>
        <v>19.954328296019003</v>
      </c>
      <c r="X255" s="201">
        <f t="shared" si="19"/>
        <v>22.995698704312137</v>
      </c>
      <c r="Y255" s="201">
        <f t="shared" si="20"/>
        <v>16.231386996840357</v>
      </c>
      <c r="Z255" s="201">
        <f t="shared" si="21"/>
        <v>15.178244395250459</v>
      </c>
      <c r="AA255" s="201">
        <f t="shared" si="22"/>
        <v>17.157462131874183</v>
      </c>
      <c r="AB255" s="201">
        <f t="shared" si="23"/>
        <v>16.766261621453857</v>
      </c>
    </row>
    <row r="256" spans="1:28" x14ac:dyDescent="0.2">
      <c r="A256" s="70" t="s">
        <v>331</v>
      </c>
      <c r="B256" s="70" t="s">
        <v>623</v>
      </c>
      <c r="C256" s="77">
        <v>92.437341722041396</v>
      </c>
      <c r="D256" s="77">
        <v>85.3173095066889</v>
      </c>
      <c r="E256" s="77">
        <v>80.024880056623203</v>
      </c>
      <c r="F256" s="77">
        <v>85.592375287760305</v>
      </c>
      <c r="G256" s="77">
        <v>81.626438360060504</v>
      </c>
      <c r="H256" s="77">
        <v>80.022311339462405</v>
      </c>
      <c r="I256" s="77">
        <v>77.547977089474202</v>
      </c>
      <c r="K256" s="204" t="s">
        <v>331</v>
      </c>
      <c r="L256" s="205" t="s">
        <v>994</v>
      </c>
      <c r="M256" s="201">
        <v>7417</v>
      </c>
      <c r="N256" s="201">
        <v>7186</v>
      </c>
      <c r="O256" s="201">
        <v>7387</v>
      </c>
      <c r="P256" s="201">
        <v>7584</v>
      </c>
      <c r="Q256" s="201">
        <v>8030</v>
      </c>
      <c r="R256" s="201">
        <v>8385</v>
      </c>
      <c r="S256" s="201"/>
      <c r="U256" s="70" t="s">
        <v>331</v>
      </c>
      <c r="V256" s="70" t="s">
        <v>623</v>
      </c>
      <c r="W256" s="201">
        <f t="shared" si="18"/>
        <v>12.462901674806714</v>
      </c>
      <c r="X256" s="201">
        <f t="shared" si="19"/>
        <v>11.872712149553147</v>
      </c>
      <c r="Y256" s="201">
        <f t="shared" si="20"/>
        <v>10.833204285450549</v>
      </c>
      <c r="Z256" s="201">
        <f t="shared" si="21"/>
        <v>11.285914463048565</v>
      </c>
      <c r="AA256" s="201">
        <f t="shared" si="22"/>
        <v>10.165185349945268</v>
      </c>
      <c r="AB256" s="201">
        <f t="shared" si="23"/>
        <v>9.5435076135315935</v>
      </c>
    </row>
    <row r="257" spans="1:28" x14ac:dyDescent="0.2">
      <c r="A257" s="70" t="s">
        <v>332</v>
      </c>
      <c r="B257" s="70" t="s">
        <v>624</v>
      </c>
      <c r="C257" s="77">
        <v>856.08977083062803</v>
      </c>
      <c r="D257" s="77">
        <v>828.387647931429</v>
      </c>
      <c r="E257" s="77">
        <v>772.43364481819594</v>
      </c>
      <c r="F257" s="77">
        <v>689.88910343076896</v>
      </c>
      <c r="G257" s="77">
        <v>677.91499857194401</v>
      </c>
      <c r="H257" s="77">
        <v>704.92863405535002</v>
      </c>
      <c r="I257" s="77">
        <v>707.16640967871604</v>
      </c>
      <c r="K257" s="204" t="s">
        <v>332</v>
      </c>
      <c r="L257" s="205" t="s">
        <v>995</v>
      </c>
      <c r="M257" s="201">
        <v>37591</v>
      </c>
      <c r="N257" s="201">
        <v>38169</v>
      </c>
      <c r="O257" s="201">
        <v>39297</v>
      </c>
      <c r="P257" s="201">
        <v>40863</v>
      </c>
      <c r="Q257" s="201">
        <v>43102</v>
      </c>
      <c r="R257" s="201">
        <v>45083</v>
      </c>
      <c r="S257" s="201"/>
      <c r="U257" s="70" t="s">
        <v>332</v>
      </c>
      <c r="V257" s="70" t="s">
        <v>624</v>
      </c>
      <c r="W257" s="201">
        <f t="shared" si="18"/>
        <v>22.773796143508498</v>
      </c>
      <c r="X257" s="201">
        <f t="shared" si="19"/>
        <v>21.703153028149256</v>
      </c>
      <c r="Y257" s="201">
        <f t="shared" si="20"/>
        <v>19.65630060356251</v>
      </c>
      <c r="Z257" s="201">
        <f t="shared" si="21"/>
        <v>16.882977349454737</v>
      </c>
      <c r="AA257" s="201">
        <f t="shared" si="22"/>
        <v>15.728156432925246</v>
      </c>
      <c r="AB257" s="201">
        <f t="shared" si="23"/>
        <v>15.636240579716301</v>
      </c>
    </row>
    <row r="258" spans="1:28" x14ac:dyDescent="0.2">
      <c r="A258" s="70" t="s">
        <v>333</v>
      </c>
      <c r="B258" s="70" t="s">
        <v>625</v>
      </c>
      <c r="C258" s="77">
        <v>124.096955074085</v>
      </c>
      <c r="D258" s="77">
        <v>114.46188358488899</v>
      </c>
      <c r="E258" s="77">
        <v>106.609888491696</v>
      </c>
      <c r="F258" s="77">
        <v>108.37729661216299</v>
      </c>
      <c r="G258" s="77">
        <v>113.831003176796</v>
      </c>
      <c r="H258" s="77">
        <v>110.99965008572801</v>
      </c>
      <c r="I258" s="77">
        <v>113.18098440993199</v>
      </c>
      <c r="K258" s="204" t="s">
        <v>333</v>
      </c>
      <c r="L258" s="205" t="s">
        <v>996</v>
      </c>
      <c r="M258" s="201">
        <v>5094</v>
      </c>
      <c r="N258" s="201">
        <v>5314</v>
      </c>
      <c r="O258" s="201">
        <v>5396</v>
      </c>
      <c r="P258" s="201">
        <v>5856</v>
      </c>
      <c r="Q258" s="201">
        <v>6117</v>
      </c>
      <c r="R258" s="201">
        <v>6235</v>
      </c>
      <c r="S258" s="201"/>
      <c r="U258" s="70" t="s">
        <v>333</v>
      </c>
      <c r="V258" s="70" t="s">
        <v>625</v>
      </c>
      <c r="W258" s="201">
        <f t="shared" si="18"/>
        <v>24.361396755807814</v>
      </c>
      <c r="X258" s="201">
        <f t="shared" si="19"/>
        <v>21.5396845285828</v>
      </c>
      <c r="Y258" s="201">
        <f t="shared" si="20"/>
        <v>19.757206910988881</v>
      </c>
      <c r="Z258" s="201">
        <f t="shared" si="21"/>
        <v>18.507052017104336</v>
      </c>
      <c r="AA258" s="201">
        <f t="shared" si="22"/>
        <v>18.608959159195031</v>
      </c>
      <c r="AB258" s="201">
        <f t="shared" si="23"/>
        <v>17.802670422731037</v>
      </c>
    </row>
    <row r="259" spans="1:28" x14ac:dyDescent="0.2">
      <c r="A259" s="70" t="s">
        <v>334</v>
      </c>
      <c r="B259" s="70" t="s">
        <v>626</v>
      </c>
      <c r="C259" s="77">
        <v>100.737929200727</v>
      </c>
      <c r="D259" s="77">
        <v>95.297349614660405</v>
      </c>
      <c r="E259" s="77">
        <v>88.973007304392596</v>
      </c>
      <c r="F259" s="77">
        <v>91.423641982603698</v>
      </c>
      <c r="G259" s="77">
        <v>83.982274736709201</v>
      </c>
      <c r="H259" s="77">
        <v>83.231156036110093</v>
      </c>
      <c r="I259" s="77">
        <v>78.405286616581606</v>
      </c>
      <c r="K259" s="204" t="s">
        <v>334</v>
      </c>
      <c r="L259" s="205" t="s">
        <v>997</v>
      </c>
      <c r="M259" s="201">
        <v>7268</v>
      </c>
      <c r="N259" s="201">
        <v>7141</v>
      </c>
      <c r="O259" s="201">
        <v>6614</v>
      </c>
      <c r="P259" s="201">
        <v>6510</v>
      </c>
      <c r="Q259" s="201">
        <v>7058</v>
      </c>
      <c r="R259" s="201">
        <v>7322</v>
      </c>
      <c r="S259" s="201"/>
      <c r="U259" s="70" t="s">
        <v>334</v>
      </c>
      <c r="V259" s="70" t="s">
        <v>626</v>
      </c>
      <c r="W259" s="201">
        <f t="shared" si="18"/>
        <v>13.860474573572784</v>
      </c>
      <c r="X259" s="201">
        <f t="shared" si="19"/>
        <v>13.345098671707101</v>
      </c>
      <c r="Y259" s="201">
        <f t="shared" si="20"/>
        <v>13.452223662593378</v>
      </c>
      <c r="Z259" s="201">
        <f t="shared" si="21"/>
        <v>14.043570197020538</v>
      </c>
      <c r="AA259" s="201">
        <f t="shared" si="22"/>
        <v>11.898877123364862</v>
      </c>
      <c r="AB259" s="201">
        <f t="shared" si="23"/>
        <v>11.367270695999741</v>
      </c>
    </row>
    <row r="260" spans="1:28" x14ac:dyDescent="0.2">
      <c r="A260" s="70" t="s">
        <v>335</v>
      </c>
      <c r="B260" s="70" t="s">
        <v>627</v>
      </c>
      <c r="C260" s="77">
        <v>431.45177196745198</v>
      </c>
      <c r="D260" s="77">
        <v>332.85922089998201</v>
      </c>
      <c r="E260" s="77">
        <v>341.735590782462</v>
      </c>
      <c r="F260" s="77">
        <v>361.79357587632302</v>
      </c>
      <c r="G260" s="77">
        <v>351.78616441163899</v>
      </c>
      <c r="H260" s="77">
        <v>325.70610920744201</v>
      </c>
      <c r="I260" s="77">
        <v>302.86622780139697</v>
      </c>
      <c r="K260" s="204" t="s">
        <v>335</v>
      </c>
      <c r="L260" s="205" t="s">
        <v>998</v>
      </c>
      <c r="M260" s="201">
        <v>20359</v>
      </c>
      <c r="N260" s="201">
        <v>19811</v>
      </c>
      <c r="O260" s="201">
        <v>20500</v>
      </c>
      <c r="P260" s="201">
        <v>21775</v>
      </c>
      <c r="Q260" s="201">
        <v>21003</v>
      </c>
      <c r="R260" s="201">
        <v>21735</v>
      </c>
      <c r="S260" s="201"/>
      <c r="U260" s="70" t="s">
        <v>335</v>
      </c>
      <c r="V260" s="70" t="s">
        <v>627</v>
      </c>
      <c r="W260" s="201">
        <f t="shared" si="18"/>
        <v>21.19218880924662</v>
      </c>
      <c r="X260" s="201">
        <f t="shared" si="19"/>
        <v>16.801737464034225</v>
      </c>
      <c r="Y260" s="201">
        <f t="shared" si="20"/>
        <v>16.670028818656682</v>
      </c>
      <c r="Z260" s="201">
        <f t="shared" si="21"/>
        <v>16.615089592483262</v>
      </c>
      <c r="AA260" s="201">
        <f t="shared" si="22"/>
        <v>16.749329353503736</v>
      </c>
      <c r="AB260" s="201">
        <f t="shared" si="23"/>
        <v>14.985328235907156</v>
      </c>
    </row>
    <row r="261" spans="1:28" x14ac:dyDescent="0.2">
      <c r="A261" s="70" t="s">
        <v>336</v>
      </c>
      <c r="B261" s="70" t="s">
        <v>628</v>
      </c>
      <c r="C261" s="77">
        <v>40.061997156429598</v>
      </c>
      <c r="D261" s="77">
        <v>36.173832613367701</v>
      </c>
      <c r="E261" s="77">
        <v>32.375376551503997</v>
      </c>
      <c r="F261" s="77">
        <v>32.898222659685203</v>
      </c>
      <c r="G261" s="77">
        <v>33.653692879029997</v>
      </c>
      <c r="H261" s="77">
        <v>31.502336344695699</v>
      </c>
      <c r="I261" s="77">
        <v>31.798098549522301</v>
      </c>
      <c r="K261" s="204" t="s">
        <v>336</v>
      </c>
      <c r="L261" s="205" t="s">
        <v>999</v>
      </c>
      <c r="M261" s="201">
        <v>2909</v>
      </c>
      <c r="N261" s="201">
        <v>2858</v>
      </c>
      <c r="O261" s="201">
        <v>2634</v>
      </c>
      <c r="P261" s="201">
        <v>2261</v>
      </c>
      <c r="Q261" s="201">
        <v>2550</v>
      </c>
      <c r="R261" s="201">
        <v>2515</v>
      </c>
      <c r="S261" s="201"/>
      <c r="U261" s="70" t="s">
        <v>336</v>
      </c>
      <c r="V261" s="70" t="s">
        <v>628</v>
      </c>
      <c r="W261" s="201">
        <f t="shared" si="18"/>
        <v>13.77174188945672</v>
      </c>
      <c r="X261" s="201">
        <f t="shared" si="19"/>
        <v>12.657044301388281</v>
      </c>
      <c r="Y261" s="201">
        <f t="shared" si="20"/>
        <v>12.291335061315108</v>
      </c>
      <c r="Z261" s="201">
        <f t="shared" si="21"/>
        <v>14.550297505389299</v>
      </c>
      <c r="AA261" s="201">
        <f t="shared" si="22"/>
        <v>13.197526619227448</v>
      </c>
      <c r="AB261" s="201">
        <f t="shared" si="23"/>
        <v>12.525779858725924</v>
      </c>
    </row>
    <row r="262" spans="1:28" x14ac:dyDescent="0.2">
      <c r="A262" s="70" t="s">
        <v>337</v>
      </c>
      <c r="B262" s="70" t="s">
        <v>629</v>
      </c>
      <c r="C262" s="77">
        <v>43.461560630725501</v>
      </c>
      <c r="D262" s="77">
        <v>38.817326502165798</v>
      </c>
      <c r="E262" s="77">
        <v>37.991246215531</v>
      </c>
      <c r="F262" s="77">
        <v>37.648789393774798</v>
      </c>
      <c r="G262" s="77">
        <v>38.268780993979199</v>
      </c>
      <c r="H262" s="77">
        <v>35.121029796678599</v>
      </c>
      <c r="I262" s="77">
        <v>35.778667704219799</v>
      </c>
      <c r="K262" s="204" t="s">
        <v>337</v>
      </c>
      <c r="L262" s="205" t="s">
        <v>1000</v>
      </c>
      <c r="M262" s="201">
        <v>1187</v>
      </c>
      <c r="N262" s="201">
        <v>1326</v>
      </c>
      <c r="O262" s="201">
        <v>1450</v>
      </c>
      <c r="P262" s="201">
        <v>1489</v>
      </c>
      <c r="Q262" s="201">
        <v>1535</v>
      </c>
      <c r="R262" s="201">
        <v>1502</v>
      </c>
      <c r="S262" s="201"/>
      <c r="U262" s="70" t="s">
        <v>337</v>
      </c>
      <c r="V262" s="70" t="s">
        <v>629</v>
      </c>
      <c r="W262" s="201">
        <f t="shared" si="18"/>
        <v>36.614625636668492</v>
      </c>
      <c r="X262" s="201">
        <f t="shared" si="19"/>
        <v>29.274001887002868</v>
      </c>
      <c r="Y262" s="201">
        <f t="shared" si="20"/>
        <v>26.200859458986894</v>
      </c>
      <c r="Z262" s="201">
        <f t="shared" si="21"/>
        <v>25.284613427652655</v>
      </c>
      <c r="AA262" s="201">
        <f t="shared" si="22"/>
        <v>24.930801950475047</v>
      </c>
      <c r="AB262" s="201">
        <f t="shared" si="23"/>
        <v>23.382842740798004</v>
      </c>
    </row>
    <row r="263" spans="1:28" x14ac:dyDescent="0.2">
      <c r="A263" s="70" t="s">
        <v>338</v>
      </c>
      <c r="B263" s="70" t="s">
        <v>630</v>
      </c>
      <c r="C263" s="77">
        <v>87.024292827184695</v>
      </c>
      <c r="D263" s="77">
        <v>85.6002362318997</v>
      </c>
      <c r="E263" s="77">
        <v>77.008826469010501</v>
      </c>
      <c r="F263" s="77">
        <v>81.591191379163206</v>
      </c>
      <c r="G263" s="77">
        <v>78.887310651262297</v>
      </c>
      <c r="H263" s="77">
        <v>77.8232141712828</v>
      </c>
      <c r="I263" s="77">
        <v>72.719619190486199</v>
      </c>
      <c r="K263" s="204" t="s">
        <v>338</v>
      </c>
      <c r="L263" s="205" t="s">
        <v>1001</v>
      </c>
      <c r="M263" s="201">
        <v>3047</v>
      </c>
      <c r="N263" s="201">
        <v>3096</v>
      </c>
      <c r="O263" s="201">
        <v>3152</v>
      </c>
      <c r="P263" s="201">
        <v>3106</v>
      </c>
      <c r="Q263" s="201">
        <v>3424</v>
      </c>
      <c r="R263" s="201">
        <v>3570</v>
      </c>
      <c r="S263" s="201"/>
      <c r="U263" s="70" t="s">
        <v>338</v>
      </c>
      <c r="V263" s="70" t="s">
        <v>630</v>
      </c>
      <c r="W263" s="201">
        <f t="shared" si="18"/>
        <v>28.560647465436393</v>
      </c>
      <c r="X263" s="201">
        <f t="shared" si="19"/>
        <v>27.648655113662695</v>
      </c>
      <c r="Y263" s="201">
        <f t="shared" si="20"/>
        <v>24.431734285853583</v>
      </c>
      <c r="Z263" s="201">
        <f t="shared" si="21"/>
        <v>26.268896129801419</v>
      </c>
      <c r="AA263" s="201">
        <f t="shared" si="22"/>
        <v>23.039518297681745</v>
      </c>
      <c r="AB263" s="201">
        <f t="shared" si="23"/>
        <v>21.799219655821513</v>
      </c>
    </row>
    <row r="264" spans="1:28" x14ac:dyDescent="0.2">
      <c r="A264" s="70" t="s">
        <v>339</v>
      </c>
      <c r="B264" s="70" t="s">
        <v>631</v>
      </c>
      <c r="C264" s="77">
        <v>85.596488273835803</v>
      </c>
      <c r="D264" s="77">
        <v>78.3966379762103</v>
      </c>
      <c r="E264" s="77">
        <v>72.777124769801503</v>
      </c>
      <c r="F264" s="77">
        <v>72.868852416814903</v>
      </c>
      <c r="G264" s="77">
        <v>69.580494046784807</v>
      </c>
      <c r="H264" s="77">
        <v>63.565454247363697</v>
      </c>
      <c r="I264" s="77">
        <v>62.657738435926703</v>
      </c>
      <c r="K264" s="204" t="s">
        <v>339</v>
      </c>
      <c r="L264" s="205" t="s">
        <v>1002</v>
      </c>
      <c r="M264" s="201">
        <v>3509</v>
      </c>
      <c r="N264" s="201">
        <v>3599</v>
      </c>
      <c r="O264" s="201">
        <v>3401</v>
      </c>
      <c r="P264" s="201">
        <v>3470</v>
      </c>
      <c r="Q264" s="201">
        <v>3682</v>
      </c>
      <c r="R264" s="201">
        <v>3829</v>
      </c>
      <c r="S264" s="201"/>
      <c r="U264" s="70" t="s">
        <v>339</v>
      </c>
      <c r="V264" s="70" t="s">
        <v>631</v>
      </c>
      <c r="W264" s="201">
        <f t="shared" ref="W264:W296" si="24">(C264*1000)/M264</f>
        <v>24.393413586160101</v>
      </c>
      <c r="X264" s="201">
        <f t="shared" ref="X264:X297" si="25">(D264*1000)/N264</f>
        <v>21.782894686360184</v>
      </c>
      <c r="Y264" s="201">
        <f t="shared" si="20"/>
        <v>21.398742949074244</v>
      </c>
      <c r="Z264" s="201">
        <f t="shared" si="21"/>
        <v>20.999669284384698</v>
      </c>
      <c r="AA264" s="201">
        <f t="shared" si="22"/>
        <v>18.897472581962194</v>
      </c>
      <c r="AB264" s="201">
        <f t="shared" si="23"/>
        <v>16.601058826681562</v>
      </c>
    </row>
    <row r="265" spans="1:28" x14ac:dyDescent="0.2">
      <c r="A265" s="70" t="s">
        <v>340</v>
      </c>
      <c r="B265" s="70" t="s">
        <v>632</v>
      </c>
      <c r="C265" s="77">
        <v>67.035652772232197</v>
      </c>
      <c r="D265" s="77">
        <v>62.082056151333802</v>
      </c>
      <c r="E265" s="77">
        <v>58.948877569297302</v>
      </c>
      <c r="F265" s="77">
        <v>57.736636045738003</v>
      </c>
      <c r="G265" s="77">
        <v>57.5221268871841</v>
      </c>
      <c r="H265" s="77">
        <v>55.880554216671101</v>
      </c>
      <c r="I265" s="77">
        <v>53.2203432663377</v>
      </c>
      <c r="K265" s="204" t="s">
        <v>340</v>
      </c>
      <c r="L265" s="205" t="s">
        <v>1003</v>
      </c>
      <c r="M265" s="201">
        <v>3414</v>
      </c>
      <c r="N265" s="201">
        <v>3450</v>
      </c>
      <c r="O265" s="201">
        <v>3472</v>
      </c>
      <c r="P265" s="201">
        <v>3640</v>
      </c>
      <c r="Q265" s="201">
        <v>3994</v>
      </c>
      <c r="R265" s="201">
        <v>4233</v>
      </c>
      <c r="S265" s="201"/>
      <c r="U265" s="70" t="s">
        <v>340</v>
      </c>
      <c r="V265" s="70" t="s">
        <v>632</v>
      </c>
      <c r="W265" s="201">
        <f t="shared" si="24"/>
        <v>19.635516336330461</v>
      </c>
      <c r="X265" s="201">
        <f t="shared" si="25"/>
        <v>17.994798884444581</v>
      </c>
      <c r="Y265" s="201">
        <f t="shared" ref="Y265:Y297" si="26">(E265*1000)/O265</f>
        <v>16.978363355212355</v>
      </c>
      <c r="Z265" s="201">
        <f t="shared" ref="Z265:Z297" si="27">(F265*1000)/P265</f>
        <v>15.86171319937857</v>
      </c>
      <c r="AA265" s="201">
        <f t="shared" ref="AA265:AA297" si="28">(G265*1000)/Q265</f>
        <v>14.402134924182299</v>
      </c>
      <c r="AB265" s="201">
        <f t="shared" ref="AB265:AB297" si="29">(H265*1000)/R265</f>
        <v>13.201170379558492</v>
      </c>
    </row>
    <row r="266" spans="1:28" x14ac:dyDescent="0.2">
      <c r="A266" s="70" t="s">
        <v>341</v>
      </c>
      <c r="B266" s="70" t="s">
        <v>633</v>
      </c>
      <c r="C266" s="77">
        <v>76.239499450785999</v>
      </c>
      <c r="D266" s="77">
        <v>67.661738200467695</v>
      </c>
      <c r="E266" s="77">
        <v>64.921240774469993</v>
      </c>
      <c r="F266" s="77">
        <v>62.632180387026096</v>
      </c>
      <c r="G266" s="77">
        <v>54.559598593525102</v>
      </c>
      <c r="H266" s="77">
        <v>50.401352639153203</v>
      </c>
      <c r="I266" s="77">
        <v>48.886446798392399</v>
      </c>
      <c r="K266" s="204" t="s">
        <v>341</v>
      </c>
      <c r="L266" s="205" t="s">
        <v>1004</v>
      </c>
      <c r="M266" s="201">
        <v>1808</v>
      </c>
      <c r="N266" s="201">
        <v>1840</v>
      </c>
      <c r="O266" s="201">
        <v>1890</v>
      </c>
      <c r="P266" s="201">
        <v>1873</v>
      </c>
      <c r="Q266" s="201">
        <v>1914</v>
      </c>
      <c r="R266" s="201">
        <v>2041</v>
      </c>
      <c r="S266" s="201"/>
      <c r="U266" s="70" t="s">
        <v>341</v>
      </c>
      <c r="V266" s="70" t="s">
        <v>633</v>
      </c>
      <c r="W266" s="201">
        <f t="shared" si="24"/>
        <v>42.167864740478983</v>
      </c>
      <c r="X266" s="201">
        <f t="shared" si="25"/>
        <v>36.772683804602003</v>
      </c>
      <c r="Y266" s="201">
        <f t="shared" si="26"/>
        <v>34.349862843634916</v>
      </c>
      <c r="Z266" s="201">
        <f t="shared" si="27"/>
        <v>33.439498337974427</v>
      </c>
      <c r="AA266" s="201">
        <f t="shared" si="28"/>
        <v>28.505537405185528</v>
      </c>
      <c r="AB266" s="201">
        <f t="shared" si="29"/>
        <v>24.694440293558646</v>
      </c>
    </row>
    <row r="267" spans="1:28" x14ac:dyDescent="0.2">
      <c r="A267" s="70" t="s">
        <v>342</v>
      </c>
      <c r="B267" s="70" t="s">
        <v>634</v>
      </c>
      <c r="C267" s="77">
        <v>73.707949232073005</v>
      </c>
      <c r="D267" s="77">
        <v>70.851167567525806</v>
      </c>
      <c r="E267" s="77">
        <v>63.852117602792497</v>
      </c>
      <c r="F267" s="77">
        <v>68.573367541171706</v>
      </c>
      <c r="G267" s="77">
        <v>64.855944240030496</v>
      </c>
      <c r="H267" s="77">
        <v>55.912709431645801</v>
      </c>
      <c r="I267" s="77">
        <v>53.935773745510197</v>
      </c>
      <c r="K267" s="204" t="s">
        <v>342</v>
      </c>
      <c r="L267" s="205" t="s">
        <v>1005</v>
      </c>
      <c r="M267" s="201">
        <v>3652</v>
      </c>
      <c r="N267" s="201">
        <v>3651</v>
      </c>
      <c r="O267" s="201">
        <v>3928</v>
      </c>
      <c r="P267" s="201">
        <v>3881</v>
      </c>
      <c r="Q267" s="201">
        <v>4046</v>
      </c>
      <c r="R267" s="201">
        <v>4194</v>
      </c>
      <c r="S267" s="201"/>
      <c r="U267" s="70" t="s">
        <v>342</v>
      </c>
      <c r="V267" s="70" t="s">
        <v>634</v>
      </c>
      <c r="W267" s="201">
        <f t="shared" si="24"/>
        <v>20.182899570666212</v>
      </c>
      <c r="X267" s="201">
        <f t="shared" si="25"/>
        <v>19.405962083682773</v>
      </c>
      <c r="Y267" s="201">
        <f t="shared" si="26"/>
        <v>16.255630754275074</v>
      </c>
      <c r="Z267" s="201">
        <f t="shared" si="27"/>
        <v>17.668994470799205</v>
      </c>
      <c r="AA267" s="201">
        <f t="shared" si="28"/>
        <v>16.029645140887418</v>
      </c>
      <c r="AB267" s="201">
        <f t="shared" si="29"/>
        <v>13.331595000392419</v>
      </c>
    </row>
    <row r="268" spans="1:28" x14ac:dyDescent="0.2">
      <c r="A268" s="70" t="s">
        <v>343</v>
      </c>
      <c r="B268" s="70" t="s">
        <v>635</v>
      </c>
      <c r="C268" s="77">
        <v>247.523546248939</v>
      </c>
      <c r="D268" s="77">
        <v>234.184271837648</v>
      </c>
      <c r="E268" s="77">
        <v>220.86067905232301</v>
      </c>
      <c r="F268" s="77">
        <v>224.80538565972901</v>
      </c>
      <c r="G268" s="77">
        <v>210.80033697559699</v>
      </c>
      <c r="H268" s="77">
        <v>205.26879517365799</v>
      </c>
      <c r="I268" s="77">
        <v>198.57334086371901</v>
      </c>
      <c r="K268" s="204" t="s">
        <v>343</v>
      </c>
      <c r="L268" s="205" t="s">
        <v>1006</v>
      </c>
      <c r="M268" s="201">
        <v>20937</v>
      </c>
      <c r="N268" s="201">
        <v>20965</v>
      </c>
      <c r="O268" s="201">
        <v>22104</v>
      </c>
      <c r="P268" s="201">
        <v>22964</v>
      </c>
      <c r="Q268" s="201">
        <v>24684</v>
      </c>
      <c r="R268" s="201">
        <v>26481</v>
      </c>
      <c r="S268" s="201"/>
      <c r="U268" s="70" t="s">
        <v>343</v>
      </c>
      <c r="V268" s="70" t="s">
        <v>635</v>
      </c>
      <c r="W268" s="201">
        <f t="shared" si="24"/>
        <v>11.82230244299274</v>
      </c>
      <c r="X268" s="201">
        <f t="shared" si="25"/>
        <v>11.170249074059051</v>
      </c>
      <c r="Y268" s="201">
        <f t="shared" si="26"/>
        <v>9.9918873983135637</v>
      </c>
      <c r="Z268" s="201">
        <f t="shared" si="27"/>
        <v>9.789469851059442</v>
      </c>
      <c r="AA268" s="201">
        <f t="shared" si="28"/>
        <v>8.5399585551611157</v>
      </c>
      <c r="AB268" s="201">
        <f t="shared" si="29"/>
        <v>7.7515499857882251</v>
      </c>
    </row>
    <row r="269" spans="1:28" x14ac:dyDescent="0.2">
      <c r="A269" s="70" t="s">
        <v>344</v>
      </c>
      <c r="B269" s="70" t="s">
        <v>636</v>
      </c>
      <c r="C269" s="77">
        <v>42.828299220497797</v>
      </c>
      <c r="D269" s="77">
        <v>39.983865490683002</v>
      </c>
      <c r="E269" s="77">
        <v>39.519298290758897</v>
      </c>
      <c r="F269" s="77">
        <v>39.249905103232301</v>
      </c>
      <c r="G269" s="77">
        <v>38.833488355608402</v>
      </c>
      <c r="H269" s="77">
        <v>38.314735616480803</v>
      </c>
      <c r="I269" s="77">
        <v>37.015143941555003</v>
      </c>
      <c r="K269" s="204" t="s">
        <v>344</v>
      </c>
      <c r="L269" s="205" t="s">
        <v>1007</v>
      </c>
      <c r="M269" s="201">
        <v>1332</v>
      </c>
      <c r="N269" s="201">
        <v>1438</v>
      </c>
      <c r="O269" s="201">
        <v>1511</v>
      </c>
      <c r="P269" s="201">
        <v>1555</v>
      </c>
      <c r="Q269" s="201">
        <v>1641</v>
      </c>
      <c r="R269" s="201">
        <v>1646</v>
      </c>
      <c r="S269" s="201"/>
      <c r="U269" s="70" t="s">
        <v>344</v>
      </c>
      <c r="V269" s="70" t="s">
        <v>636</v>
      </c>
      <c r="W269" s="201">
        <f t="shared" si="24"/>
        <v>32.15337779316652</v>
      </c>
      <c r="X269" s="201">
        <f t="shared" si="25"/>
        <v>27.805191579056331</v>
      </c>
      <c r="Y269" s="201">
        <f t="shared" si="26"/>
        <v>26.154399927702777</v>
      </c>
      <c r="Z269" s="201">
        <f t="shared" si="27"/>
        <v>25.241096529409841</v>
      </c>
      <c r="AA269" s="201">
        <f t="shared" si="28"/>
        <v>23.664526724928947</v>
      </c>
      <c r="AB269" s="201">
        <f t="shared" si="29"/>
        <v>23.277482148530254</v>
      </c>
    </row>
    <row r="270" spans="1:28" x14ac:dyDescent="0.2">
      <c r="A270" s="70" t="s">
        <v>345</v>
      </c>
      <c r="B270" s="70" t="s">
        <v>637</v>
      </c>
      <c r="C270" s="77">
        <v>20.675851812320602</v>
      </c>
      <c r="D270" s="77">
        <v>19.322204454533299</v>
      </c>
      <c r="E270" s="77">
        <v>18.8510978482844</v>
      </c>
      <c r="F270" s="77">
        <v>18.902106564919301</v>
      </c>
      <c r="G270" s="77">
        <v>17.4749199358548</v>
      </c>
      <c r="H270" s="77">
        <v>18.6764812245071</v>
      </c>
      <c r="I270" s="77">
        <v>16.933902734762199</v>
      </c>
      <c r="K270" s="204" t="s">
        <v>345</v>
      </c>
      <c r="L270" s="205" t="s">
        <v>1008</v>
      </c>
      <c r="M270" s="201">
        <v>441</v>
      </c>
      <c r="N270" s="205">
        <v>499</v>
      </c>
      <c r="O270" s="201">
        <v>487</v>
      </c>
      <c r="P270" s="201">
        <v>466</v>
      </c>
      <c r="Q270" s="201">
        <v>488</v>
      </c>
      <c r="R270" s="201">
        <v>511</v>
      </c>
      <c r="S270" s="201"/>
      <c r="U270" s="70" t="s">
        <v>345</v>
      </c>
      <c r="V270" s="70" t="s">
        <v>637</v>
      </c>
      <c r="W270" s="201">
        <f t="shared" si="24"/>
        <v>46.884017715012703</v>
      </c>
      <c r="X270" s="201">
        <f t="shared" si="25"/>
        <v>38.721852614295187</v>
      </c>
      <c r="Y270" s="201">
        <f t="shared" si="26"/>
        <v>38.708619811672278</v>
      </c>
      <c r="Z270" s="201">
        <f t="shared" si="27"/>
        <v>40.562460439740988</v>
      </c>
      <c r="AA270" s="201">
        <f t="shared" si="28"/>
        <v>35.809262163636888</v>
      </c>
      <c r="AB270" s="201">
        <f t="shared" si="29"/>
        <v>36.548886936413112</v>
      </c>
    </row>
    <row r="271" spans="1:28" x14ac:dyDescent="0.2">
      <c r="A271" s="70" t="s">
        <v>346</v>
      </c>
      <c r="B271" s="70" t="s">
        <v>638</v>
      </c>
      <c r="C271" s="77">
        <v>39.618907327309898</v>
      </c>
      <c r="D271" s="77">
        <v>38.751652643755399</v>
      </c>
      <c r="E271" s="77">
        <v>35.1252195512821</v>
      </c>
      <c r="F271" s="77">
        <v>32.2693116332171</v>
      </c>
      <c r="G271" s="77">
        <v>33.608351710575903</v>
      </c>
      <c r="H271" s="77">
        <v>31.8391795365783</v>
      </c>
      <c r="I271" s="77">
        <v>30.710528024783201</v>
      </c>
      <c r="K271" s="204" t="s">
        <v>346</v>
      </c>
      <c r="L271" s="205" t="s">
        <v>1009</v>
      </c>
      <c r="M271" s="201">
        <v>1860</v>
      </c>
      <c r="N271" s="201">
        <v>1869</v>
      </c>
      <c r="O271" s="201">
        <v>1824</v>
      </c>
      <c r="P271" s="201">
        <v>1847</v>
      </c>
      <c r="Q271" s="201">
        <v>1962</v>
      </c>
      <c r="R271" s="201">
        <v>1989</v>
      </c>
      <c r="S271" s="201"/>
      <c r="U271" s="70" t="s">
        <v>346</v>
      </c>
      <c r="V271" s="70" t="s">
        <v>638</v>
      </c>
      <c r="W271" s="201">
        <f t="shared" si="24"/>
        <v>21.300487810381664</v>
      </c>
      <c r="X271" s="201">
        <f t="shared" si="25"/>
        <v>20.733896545615515</v>
      </c>
      <c r="Y271" s="201">
        <f t="shared" si="26"/>
        <v>19.257247561009923</v>
      </c>
      <c r="Z271" s="201">
        <f t="shared" si="27"/>
        <v>17.471202833360639</v>
      </c>
      <c r="AA271" s="201">
        <f t="shared" si="28"/>
        <v>17.129638996216055</v>
      </c>
      <c r="AB271" s="201">
        <f t="shared" si="29"/>
        <v>16.007631742874963</v>
      </c>
    </row>
    <row r="272" spans="1:28" x14ac:dyDescent="0.2">
      <c r="A272" s="70" t="s">
        <v>347</v>
      </c>
      <c r="B272" s="70" t="s">
        <v>639</v>
      </c>
      <c r="C272" s="77">
        <v>63.479430550358899</v>
      </c>
      <c r="D272" s="77">
        <v>57.090947491414497</v>
      </c>
      <c r="E272" s="77">
        <v>55.331301875558403</v>
      </c>
      <c r="F272" s="77">
        <v>55.982654764778601</v>
      </c>
      <c r="G272" s="77">
        <v>53.783865487950102</v>
      </c>
      <c r="H272" s="77">
        <v>51.763690663931399</v>
      </c>
      <c r="I272" s="77">
        <v>51.193662124801499</v>
      </c>
      <c r="K272" s="204" t="s">
        <v>347</v>
      </c>
      <c r="L272" s="205" t="s">
        <v>1010</v>
      </c>
      <c r="M272" s="201">
        <v>1327</v>
      </c>
      <c r="N272" s="201">
        <v>1385</v>
      </c>
      <c r="O272" s="201">
        <v>1437</v>
      </c>
      <c r="P272" s="201">
        <v>1328</v>
      </c>
      <c r="Q272" s="201">
        <v>1401</v>
      </c>
      <c r="R272" s="201">
        <v>1498</v>
      </c>
      <c r="S272" s="201"/>
      <c r="U272" s="70" t="s">
        <v>347</v>
      </c>
      <c r="V272" s="70" t="s">
        <v>639</v>
      </c>
      <c r="W272" s="201">
        <f t="shared" si="24"/>
        <v>47.836797701852973</v>
      </c>
      <c r="X272" s="201">
        <f t="shared" si="25"/>
        <v>41.220900715822744</v>
      </c>
      <c r="Y272" s="201">
        <f t="shared" si="26"/>
        <v>38.504733385913994</v>
      </c>
      <c r="Z272" s="201">
        <f t="shared" si="27"/>
        <v>42.155613527694726</v>
      </c>
      <c r="AA272" s="201">
        <f t="shared" si="28"/>
        <v>38.389625615952966</v>
      </c>
      <c r="AB272" s="201">
        <f t="shared" si="29"/>
        <v>34.55520071023458</v>
      </c>
    </row>
    <row r="273" spans="1:28" x14ac:dyDescent="0.2">
      <c r="A273" s="70" t="s">
        <v>348</v>
      </c>
      <c r="B273" s="70" t="s">
        <v>640</v>
      </c>
      <c r="C273" s="77">
        <v>24.559090195421099</v>
      </c>
      <c r="D273" s="77">
        <v>24.243022359980099</v>
      </c>
      <c r="E273" s="77">
        <v>22.059073028597901</v>
      </c>
      <c r="F273" s="77">
        <v>21.365508019511601</v>
      </c>
      <c r="G273" s="77">
        <v>18.556637720183801</v>
      </c>
      <c r="H273" s="77">
        <v>17.7225876753654</v>
      </c>
      <c r="I273" s="77">
        <v>16.2103452527687</v>
      </c>
      <c r="K273" s="204" t="s">
        <v>348</v>
      </c>
      <c r="L273" s="205" t="s">
        <v>1011</v>
      </c>
      <c r="M273" s="201">
        <v>1537</v>
      </c>
      <c r="N273" s="201">
        <v>1489</v>
      </c>
      <c r="O273" s="201">
        <v>1352</v>
      </c>
      <c r="P273" s="201">
        <v>1257</v>
      </c>
      <c r="Q273" s="201">
        <v>1364</v>
      </c>
      <c r="R273" s="201">
        <v>1452</v>
      </c>
      <c r="S273" s="201"/>
      <c r="U273" s="70" t="s">
        <v>348</v>
      </c>
      <c r="V273" s="70" t="s">
        <v>640</v>
      </c>
      <c r="W273" s="201">
        <f t="shared" si="24"/>
        <v>15.978588285895317</v>
      </c>
      <c r="X273" s="201">
        <f t="shared" si="25"/>
        <v>16.281411927454734</v>
      </c>
      <c r="Y273" s="201">
        <f t="shared" si="26"/>
        <v>16.315882417601998</v>
      </c>
      <c r="Z273" s="201">
        <f t="shared" si="27"/>
        <v>16.997221972562929</v>
      </c>
      <c r="AA273" s="201">
        <f t="shared" si="28"/>
        <v>13.604573108639149</v>
      </c>
      <c r="AB273" s="201">
        <f t="shared" si="29"/>
        <v>12.205638894879753</v>
      </c>
    </row>
    <row r="274" spans="1:28" x14ac:dyDescent="0.2">
      <c r="A274" s="70" t="s">
        <v>349</v>
      </c>
      <c r="B274" s="70" t="s">
        <v>641</v>
      </c>
      <c r="C274" s="77">
        <v>16.031690111302002</v>
      </c>
      <c r="D274" s="77">
        <v>14.610544548177501</v>
      </c>
      <c r="E274" s="77">
        <v>14.0343875746037</v>
      </c>
      <c r="F274" s="77">
        <v>14.914386920351999</v>
      </c>
      <c r="G274" s="77">
        <v>15.142882529031199</v>
      </c>
      <c r="H274" s="77">
        <v>13.606535845789001</v>
      </c>
      <c r="I274" s="77">
        <v>13.5816299900034</v>
      </c>
      <c r="K274" s="204" t="s">
        <v>349</v>
      </c>
      <c r="L274" s="205" t="s">
        <v>1012</v>
      </c>
      <c r="M274" s="201">
        <v>1045</v>
      </c>
      <c r="N274" s="201">
        <v>1183</v>
      </c>
      <c r="O274" s="201">
        <v>1135</v>
      </c>
      <c r="P274" s="201">
        <v>1119</v>
      </c>
      <c r="Q274" s="201">
        <v>1175</v>
      </c>
      <c r="R274" s="201">
        <v>1226</v>
      </c>
      <c r="S274" s="201"/>
      <c r="U274" s="70" t="s">
        <v>349</v>
      </c>
      <c r="V274" s="70" t="s">
        <v>641</v>
      </c>
      <c r="W274" s="201">
        <f t="shared" si="24"/>
        <v>15.341330250049761</v>
      </c>
      <c r="X274" s="201">
        <f t="shared" si="25"/>
        <v>12.350418045796705</v>
      </c>
      <c r="Y274" s="201">
        <f t="shared" si="26"/>
        <v>12.365099184672864</v>
      </c>
      <c r="Z274" s="201">
        <f t="shared" si="27"/>
        <v>13.32831717636461</v>
      </c>
      <c r="AA274" s="201">
        <f t="shared" si="28"/>
        <v>12.887559599175489</v>
      </c>
      <c r="AB274" s="201">
        <f t="shared" si="29"/>
        <v>11.098316350561991</v>
      </c>
    </row>
    <row r="275" spans="1:28" x14ac:dyDescent="0.2">
      <c r="A275" s="70" t="s">
        <v>350</v>
      </c>
      <c r="B275" s="70" t="s">
        <v>642</v>
      </c>
      <c r="C275" s="77">
        <v>42.623583575190302</v>
      </c>
      <c r="D275" s="77">
        <v>37.799622958899597</v>
      </c>
      <c r="E275" s="77">
        <v>35.034239761155</v>
      </c>
      <c r="F275" s="77">
        <v>33.072537059237398</v>
      </c>
      <c r="G275" s="77">
        <v>32.3268891427414</v>
      </c>
      <c r="H275" s="77">
        <v>47.0925933563962</v>
      </c>
      <c r="I275" s="77">
        <v>46.146517927484602</v>
      </c>
      <c r="K275" s="204" t="s">
        <v>350</v>
      </c>
      <c r="L275" s="205" t="s">
        <v>1013</v>
      </c>
      <c r="M275" s="201">
        <v>2313</v>
      </c>
      <c r="N275" s="201">
        <v>2301</v>
      </c>
      <c r="O275" s="201">
        <v>2120</v>
      </c>
      <c r="P275" s="201">
        <v>2020</v>
      </c>
      <c r="Q275" s="201">
        <v>1961</v>
      </c>
      <c r="R275" s="201">
        <v>2077</v>
      </c>
      <c r="S275" s="201"/>
      <c r="U275" s="70" t="s">
        <v>350</v>
      </c>
      <c r="V275" s="70" t="s">
        <v>642</v>
      </c>
      <c r="W275" s="201">
        <f t="shared" si="24"/>
        <v>18.427835527535798</v>
      </c>
      <c r="X275" s="201">
        <f t="shared" si="25"/>
        <v>16.427476296783833</v>
      </c>
      <c r="Y275" s="201">
        <f t="shared" si="26"/>
        <v>16.525584792997641</v>
      </c>
      <c r="Z275" s="201">
        <f t="shared" si="27"/>
        <v>16.372543098632374</v>
      </c>
      <c r="AA275" s="201">
        <f t="shared" si="28"/>
        <v>16.484900123784499</v>
      </c>
      <c r="AB275" s="201">
        <f t="shared" si="29"/>
        <v>22.673371861529226</v>
      </c>
    </row>
    <row r="276" spans="1:28" x14ac:dyDescent="0.2">
      <c r="A276" s="70" t="s">
        <v>351</v>
      </c>
      <c r="B276" s="70" t="s">
        <v>643</v>
      </c>
      <c r="C276" s="77">
        <v>21.816396427865499</v>
      </c>
      <c r="D276" s="77">
        <v>19.8459904286204</v>
      </c>
      <c r="E276" s="77">
        <v>17.8268136745159</v>
      </c>
      <c r="F276" s="77">
        <v>18.377432841725199</v>
      </c>
      <c r="G276" s="77">
        <v>16.742651312528402</v>
      </c>
      <c r="H276" s="77">
        <v>15.511708007672601</v>
      </c>
      <c r="I276" s="77">
        <v>14.9169609441917</v>
      </c>
      <c r="K276" s="204" t="s">
        <v>351</v>
      </c>
      <c r="L276" s="205" t="s">
        <v>1014</v>
      </c>
      <c r="M276" s="201">
        <v>592</v>
      </c>
      <c r="N276" s="205">
        <v>622</v>
      </c>
      <c r="O276" s="201">
        <v>681</v>
      </c>
      <c r="P276" s="201">
        <v>571</v>
      </c>
      <c r="Q276" s="201">
        <v>637</v>
      </c>
      <c r="R276" s="201">
        <v>720</v>
      </c>
      <c r="S276" s="201"/>
      <c r="U276" s="70" t="s">
        <v>351</v>
      </c>
      <c r="V276" s="70" t="s">
        <v>643</v>
      </c>
      <c r="W276" s="201">
        <f t="shared" si="24"/>
        <v>36.852020993016048</v>
      </c>
      <c r="X276" s="201">
        <f t="shared" si="25"/>
        <v>31.906737023505467</v>
      </c>
      <c r="Y276" s="201">
        <f t="shared" si="26"/>
        <v>26.177406276822172</v>
      </c>
      <c r="Z276" s="201">
        <f t="shared" si="27"/>
        <v>32.184645957487213</v>
      </c>
      <c r="AA276" s="201">
        <f t="shared" si="28"/>
        <v>26.283597036936264</v>
      </c>
      <c r="AB276" s="201">
        <f t="shared" si="29"/>
        <v>21.544038899545281</v>
      </c>
    </row>
    <row r="277" spans="1:28" x14ac:dyDescent="0.2">
      <c r="A277" s="70" t="s">
        <v>352</v>
      </c>
      <c r="B277" s="70" t="s">
        <v>644</v>
      </c>
      <c r="C277" s="77">
        <v>18.745926466465701</v>
      </c>
      <c r="D277" s="77">
        <v>17.928881299030401</v>
      </c>
      <c r="E277" s="77">
        <v>17.973088133914999</v>
      </c>
      <c r="F277" s="77">
        <v>15.659036762606</v>
      </c>
      <c r="G277" s="77">
        <v>13.7796680745448</v>
      </c>
      <c r="H277" s="77">
        <v>13.209415097215301</v>
      </c>
      <c r="I277" s="77">
        <v>13.8345046591214</v>
      </c>
      <c r="K277" s="204" t="s">
        <v>352</v>
      </c>
      <c r="L277" s="205" t="s">
        <v>1015</v>
      </c>
      <c r="M277" s="201">
        <v>584</v>
      </c>
      <c r="N277" s="205">
        <v>567</v>
      </c>
      <c r="O277" s="201">
        <v>592</v>
      </c>
      <c r="P277" s="201">
        <v>634</v>
      </c>
      <c r="Q277" s="201">
        <v>655</v>
      </c>
      <c r="R277" s="201">
        <v>684</v>
      </c>
      <c r="S277" s="201"/>
      <c r="U277" s="70" t="s">
        <v>352</v>
      </c>
      <c r="V277" s="70" t="s">
        <v>644</v>
      </c>
      <c r="W277" s="201">
        <f t="shared" si="24"/>
        <v>32.099189154907023</v>
      </c>
      <c r="X277" s="201">
        <f t="shared" si="25"/>
        <v>31.620601938325219</v>
      </c>
      <c r="Y277" s="201">
        <f t="shared" si="26"/>
        <v>30.359946172153716</v>
      </c>
      <c r="Z277" s="201">
        <f t="shared" si="27"/>
        <v>24.698796155529969</v>
      </c>
      <c r="AA277" s="201">
        <f t="shared" si="28"/>
        <v>21.037661182511144</v>
      </c>
      <c r="AB277" s="201">
        <f t="shared" si="29"/>
        <v>19.312010376045759</v>
      </c>
    </row>
    <row r="278" spans="1:28" x14ac:dyDescent="0.2">
      <c r="A278" s="70" t="s">
        <v>353</v>
      </c>
      <c r="B278" s="70" t="s">
        <v>645</v>
      </c>
      <c r="C278" s="77">
        <v>41.739362971964901</v>
      </c>
      <c r="D278" s="77">
        <v>40.882019826186301</v>
      </c>
      <c r="E278" s="77">
        <v>39.512224697406999</v>
      </c>
      <c r="F278" s="77">
        <v>40.810602107746597</v>
      </c>
      <c r="G278" s="77">
        <v>39.5928272945714</v>
      </c>
      <c r="H278" s="77">
        <v>39.868513031375898</v>
      </c>
      <c r="I278" s="77">
        <v>38.765694645636003</v>
      </c>
      <c r="K278" s="204" t="s">
        <v>353</v>
      </c>
      <c r="L278" s="205" t="s">
        <v>1016</v>
      </c>
      <c r="M278" s="201">
        <v>1990</v>
      </c>
      <c r="N278" s="201">
        <v>1974</v>
      </c>
      <c r="O278" s="201">
        <v>1942</v>
      </c>
      <c r="P278" s="201">
        <v>1971</v>
      </c>
      <c r="Q278" s="201">
        <v>2187</v>
      </c>
      <c r="R278" s="201">
        <v>2242</v>
      </c>
      <c r="S278" s="201"/>
      <c r="U278" s="70" t="s">
        <v>353</v>
      </c>
      <c r="V278" s="70" t="s">
        <v>645</v>
      </c>
      <c r="W278" s="201">
        <f t="shared" si="24"/>
        <v>20.974554257268796</v>
      </c>
      <c r="X278" s="201">
        <f t="shared" si="25"/>
        <v>20.710243073042708</v>
      </c>
      <c r="Y278" s="201">
        <f t="shared" si="26"/>
        <v>20.34615071957106</v>
      </c>
      <c r="Z278" s="201">
        <f t="shared" si="27"/>
        <v>20.705531257101267</v>
      </c>
      <c r="AA278" s="201">
        <f t="shared" si="28"/>
        <v>18.103716184074713</v>
      </c>
      <c r="AB278" s="201">
        <f t="shared" si="29"/>
        <v>17.782566026483451</v>
      </c>
    </row>
    <row r="279" spans="1:28" x14ac:dyDescent="0.2">
      <c r="A279" s="70" t="s">
        <v>354</v>
      </c>
      <c r="B279" s="70" t="s">
        <v>646</v>
      </c>
      <c r="C279" s="77">
        <v>44.245062268216699</v>
      </c>
      <c r="D279" s="77">
        <v>43.442508965792598</v>
      </c>
      <c r="E279" s="77">
        <v>39.900732506173199</v>
      </c>
      <c r="F279" s="77">
        <v>38.3139357998623</v>
      </c>
      <c r="G279" s="77">
        <v>36.719924005106698</v>
      </c>
      <c r="H279" s="77">
        <v>33.876497694951098</v>
      </c>
      <c r="I279" s="77">
        <v>32.243737642007801</v>
      </c>
      <c r="K279" s="204" t="s">
        <v>354</v>
      </c>
      <c r="L279" s="205" t="s">
        <v>1017</v>
      </c>
      <c r="M279" s="201">
        <v>1604</v>
      </c>
      <c r="N279" s="201">
        <v>1657</v>
      </c>
      <c r="O279" s="201">
        <v>1582</v>
      </c>
      <c r="P279" s="201">
        <v>1622</v>
      </c>
      <c r="Q279" s="201">
        <v>1712</v>
      </c>
      <c r="R279" s="201">
        <v>1776</v>
      </c>
      <c r="S279" s="201"/>
      <c r="U279" s="70" t="s">
        <v>354</v>
      </c>
      <c r="V279" s="70" t="s">
        <v>646</v>
      </c>
      <c r="W279" s="201">
        <f t="shared" si="24"/>
        <v>27.584203409112657</v>
      </c>
      <c r="X279" s="201">
        <f t="shared" si="25"/>
        <v>26.217567269639471</v>
      </c>
      <c r="Y279" s="201">
        <f t="shared" si="26"/>
        <v>25.221701963447028</v>
      </c>
      <c r="Z279" s="201">
        <f t="shared" si="27"/>
        <v>23.621415412985389</v>
      </c>
      <c r="AA279" s="201">
        <f t="shared" si="28"/>
        <v>21.448553741300639</v>
      </c>
      <c r="AB279" s="201">
        <f t="shared" si="29"/>
        <v>19.074604557967959</v>
      </c>
    </row>
    <row r="280" spans="1:28" x14ac:dyDescent="0.2">
      <c r="A280" s="70" t="s">
        <v>355</v>
      </c>
      <c r="B280" s="70" t="s">
        <v>647</v>
      </c>
      <c r="C280" s="77">
        <v>24.017334224106701</v>
      </c>
      <c r="D280" s="77">
        <v>22.7423503541754</v>
      </c>
      <c r="E280" s="77">
        <v>21.5745857897173</v>
      </c>
      <c r="F280" s="77">
        <v>20.002922971498499</v>
      </c>
      <c r="G280" s="77">
        <v>19.610153976585199</v>
      </c>
      <c r="H280" s="77">
        <v>19.080188760471501</v>
      </c>
      <c r="I280" s="77">
        <v>17.334026293413402</v>
      </c>
      <c r="K280" s="204" t="s">
        <v>355</v>
      </c>
      <c r="L280" s="205" t="s">
        <v>1018</v>
      </c>
      <c r="M280" s="201">
        <v>835</v>
      </c>
      <c r="N280" s="205">
        <v>804</v>
      </c>
      <c r="O280" s="201">
        <v>726</v>
      </c>
      <c r="P280" s="201">
        <v>732</v>
      </c>
      <c r="Q280" s="201">
        <v>810</v>
      </c>
      <c r="R280" s="201">
        <v>846</v>
      </c>
      <c r="S280" s="201"/>
      <c r="U280" s="70" t="s">
        <v>355</v>
      </c>
      <c r="V280" s="70" t="s">
        <v>647</v>
      </c>
      <c r="W280" s="201">
        <f t="shared" si="24"/>
        <v>28.763274519888263</v>
      </c>
      <c r="X280" s="201">
        <f t="shared" si="25"/>
        <v>28.286505415641045</v>
      </c>
      <c r="Y280" s="201">
        <f t="shared" si="26"/>
        <v>29.717060316415015</v>
      </c>
      <c r="Z280" s="201">
        <f t="shared" si="27"/>
        <v>27.326397502047129</v>
      </c>
      <c r="AA280" s="201">
        <f t="shared" si="28"/>
        <v>24.210066637759507</v>
      </c>
      <c r="AB280" s="201">
        <f t="shared" si="29"/>
        <v>22.553414610486406</v>
      </c>
    </row>
    <row r="281" spans="1:28" x14ac:dyDescent="0.2">
      <c r="A281" s="70" t="s">
        <v>356</v>
      </c>
      <c r="B281" s="70" t="s">
        <v>648</v>
      </c>
      <c r="C281" s="77">
        <v>407.72286284449098</v>
      </c>
      <c r="D281" s="77">
        <v>388.31366961501101</v>
      </c>
      <c r="E281" s="77">
        <v>382.262384653315</v>
      </c>
      <c r="F281" s="77">
        <v>397.36041869849902</v>
      </c>
      <c r="G281" s="77">
        <v>372.059954328343</v>
      </c>
      <c r="H281" s="77">
        <v>354.498487283185</v>
      </c>
      <c r="I281" s="77">
        <v>356.860388174805</v>
      </c>
      <c r="K281" s="204" t="s">
        <v>356</v>
      </c>
      <c r="L281" s="205" t="s">
        <v>1019</v>
      </c>
      <c r="M281" s="201">
        <v>42804</v>
      </c>
      <c r="N281" s="201">
        <v>43250</v>
      </c>
      <c r="O281" s="201">
        <v>44727</v>
      </c>
      <c r="P281" s="201">
        <v>49989</v>
      </c>
      <c r="Q281" s="201">
        <v>51740</v>
      </c>
      <c r="R281" s="201">
        <v>54715</v>
      </c>
      <c r="S281" s="201"/>
      <c r="U281" s="70" t="s">
        <v>356</v>
      </c>
      <c r="V281" s="70" t="s">
        <v>648</v>
      </c>
      <c r="W281" s="201">
        <f t="shared" si="24"/>
        <v>9.5253448940400656</v>
      </c>
      <c r="X281" s="201">
        <f t="shared" si="25"/>
        <v>8.9783507425436078</v>
      </c>
      <c r="Y281" s="201">
        <f t="shared" si="26"/>
        <v>8.546568843278445</v>
      </c>
      <c r="Z281" s="201">
        <f t="shared" si="27"/>
        <v>7.9489571445417804</v>
      </c>
      <c r="AA281" s="201">
        <f t="shared" si="28"/>
        <v>7.1909538911546766</v>
      </c>
      <c r="AB281" s="201">
        <f t="shared" si="29"/>
        <v>6.4790000417286855</v>
      </c>
    </row>
    <row r="282" spans="1:28" x14ac:dyDescent="0.2">
      <c r="A282" s="70" t="s">
        <v>357</v>
      </c>
      <c r="B282" s="70" t="s">
        <v>649</v>
      </c>
      <c r="C282" s="77">
        <v>65.989433167584295</v>
      </c>
      <c r="D282" s="77">
        <v>60.875210411317603</v>
      </c>
      <c r="E282" s="77">
        <v>61.321182073538701</v>
      </c>
      <c r="F282" s="77">
        <v>61.108958162827101</v>
      </c>
      <c r="G282" s="77">
        <v>56.800473103738497</v>
      </c>
      <c r="H282" s="77">
        <v>56.542713004456601</v>
      </c>
      <c r="I282" s="77">
        <v>57.981777434426498</v>
      </c>
      <c r="K282" s="204" t="s">
        <v>357</v>
      </c>
      <c r="L282" s="205" t="s">
        <v>1020</v>
      </c>
      <c r="M282" s="201">
        <v>4483</v>
      </c>
      <c r="N282" s="201">
        <v>4190</v>
      </c>
      <c r="O282" s="201">
        <v>4107</v>
      </c>
      <c r="P282" s="201">
        <v>4279</v>
      </c>
      <c r="Q282" s="201">
        <v>4748</v>
      </c>
      <c r="R282" s="201">
        <v>5359</v>
      </c>
      <c r="S282" s="201"/>
      <c r="U282" s="70" t="s">
        <v>357</v>
      </c>
      <c r="V282" s="70" t="s">
        <v>649</v>
      </c>
      <c r="W282" s="201">
        <f t="shared" si="24"/>
        <v>14.719927095155988</v>
      </c>
      <c r="X282" s="201">
        <f t="shared" si="25"/>
        <v>14.52868983563666</v>
      </c>
      <c r="Y282" s="201">
        <f t="shared" si="26"/>
        <v>14.93089410117816</v>
      </c>
      <c r="Z282" s="201">
        <f t="shared" si="27"/>
        <v>14.281130676052138</v>
      </c>
      <c r="AA282" s="201">
        <f t="shared" si="28"/>
        <v>11.963031403483257</v>
      </c>
      <c r="AB282" s="201">
        <f t="shared" si="29"/>
        <v>10.550982087041724</v>
      </c>
    </row>
    <row r="283" spans="1:28" x14ac:dyDescent="0.2">
      <c r="A283" s="70" t="s">
        <v>358</v>
      </c>
      <c r="B283" s="70" t="s">
        <v>650</v>
      </c>
      <c r="C283" s="77">
        <v>682.04347151130196</v>
      </c>
      <c r="D283" s="77">
        <v>698.39071048037795</v>
      </c>
      <c r="E283" s="77">
        <v>665.14518820424803</v>
      </c>
      <c r="F283" s="77">
        <v>659.54524443084301</v>
      </c>
      <c r="G283" s="77">
        <v>642.16145023893398</v>
      </c>
      <c r="H283" s="77">
        <v>656.38624144001903</v>
      </c>
      <c r="I283" s="77">
        <v>660.61977981000996</v>
      </c>
      <c r="K283" s="204" t="s">
        <v>358</v>
      </c>
      <c r="L283" s="205" t="s">
        <v>1021</v>
      </c>
      <c r="M283" s="201">
        <v>24867</v>
      </c>
      <c r="N283" s="201">
        <v>23933</v>
      </c>
      <c r="O283" s="201">
        <v>24761</v>
      </c>
      <c r="P283" s="201">
        <v>25709</v>
      </c>
      <c r="Q283" s="201">
        <v>27988</v>
      </c>
      <c r="R283" s="201">
        <v>29753</v>
      </c>
      <c r="S283" s="201"/>
      <c r="U283" s="70" t="s">
        <v>358</v>
      </c>
      <c r="V283" s="70" t="s">
        <v>650</v>
      </c>
      <c r="W283" s="201">
        <f t="shared" si="24"/>
        <v>27.427653979623674</v>
      </c>
      <c r="X283" s="201">
        <f t="shared" si="25"/>
        <v>29.181076776015455</v>
      </c>
      <c r="Y283" s="201">
        <f t="shared" si="26"/>
        <v>26.862614119148986</v>
      </c>
      <c r="Z283" s="201">
        <f t="shared" si="27"/>
        <v>25.654255102526083</v>
      </c>
      <c r="AA283" s="201">
        <f t="shared" si="28"/>
        <v>22.94417072455817</v>
      </c>
      <c r="AB283" s="201">
        <f t="shared" si="29"/>
        <v>22.061178416966996</v>
      </c>
    </row>
    <row r="284" spans="1:28" x14ac:dyDescent="0.2">
      <c r="A284" s="70" t="s">
        <v>359</v>
      </c>
      <c r="B284" s="70" t="s">
        <v>651</v>
      </c>
      <c r="C284" s="77">
        <v>29.332276568598498</v>
      </c>
      <c r="D284" s="77">
        <v>32.799415021264998</v>
      </c>
      <c r="E284" s="77">
        <v>33.982161115774801</v>
      </c>
      <c r="F284" s="77">
        <v>32.819769381183399</v>
      </c>
      <c r="G284" s="77">
        <v>30.288874122507501</v>
      </c>
      <c r="H284" s="77">
        <v>28.134120145943601</v>
      </c>
      <c r="I284" s="77">
        <v>28.093181639558502</v>
      </c>
      <c r="K284" s="204" t="s">
        <v>359</v>
      </c>
      <c r="L284" s="205" t="s">
        <v>1022</v>
      </c>
      <c r="M284" s="201">
        <v>1631</v>
      </c>
      <c r="N284" s="201">
        <v>1668</v>
      </c>
      <c r="O284" s="201">
        <v>1644</v>
      </c>
      <c r="P284" s="201">
        <v>1710</v>
      </c>
      <c r="Q284" s="201">
        <v>1850</v>
      </c>
      <c r="R284" s="201">
        <v>1957</v>
      </c>
      <c r="S284" s="201"/>
      <c r="U284" s="70" t="s">
        <v>359</v>
      </c>
      <c r="V284" s="70" t="s">
        <v>651</v>
      </c>
      <c r="W284" s="201">
        <f t="shared" si="24"/>
        <v>17.984228429551504</v>
      </c>
      <c r="X284" s="201">
        <f t="shared" si="25"/>
        <v>19.663917878456235</v>
      </c>
      <c r="Y284" s="201">
        <f t="shared" si="26"/>
        <v>20.670414303999269</v>
      </c>
      <c r="Z284" s="201">
        <f t="shared" si="27"/>
        <v>19.192847591335319</v>
      </c>
      <c r="AA284" s="201">
        <f t="shared" si="28"/>
        <v>16.372364390544593</v>
      </c>
      <c r="AB284" s="201">
        <f t="shared" si="29"/>
        <v>14.376147238601739</v>
      </c>
    </row>
    <row r="285" spans="1:28" x14ac:dyDescent="0.2">
      <c r="A285" s="70" t="s">
        <v>360</v>
      </c>
      <c r="B285" s="70" t="s">
        <v>652</v>
      </c>
      <c r="C285" s="77">
        <v>23.193870706566202</v>
      </c>
      <c r="D285" s="77">
        <v>24.339377889543901</v>
      </c>
      <c r="E285" s="77">
        <v>23.699198965886499</v>
      </c>
      <c r="F285" s="77">
        <v>23.114169997996498</v>
      </c>
      <c r="G285" s="77">
        <v>22.871295614758001</v>
      </c>
      <c r="H285" s="77">
        <v>20.386622841192999</v>
      </c>
      <c r="I285" s="77">
        <v>20.280360245018301</v>
      </c>
      <c r="K285" s="204" t="s">
        <v>360</v>
      </c>
      <c r="L285" s="205" t="s">
        <v>1023</v>
      </c>
      <c r="M285" s="201">
        <v>1093</v>
      </c>
      <c r="N285" s="201">
        <v>1099</v>
      </c>
      <c r="O285" s="201">
        <v>1082</v>
      </c>
      <c r="P285" s="201">
        <v>1185</v>
      </c>
      <c r="Q285" s="201">
        <v>1279</v>
      </c>
      <c r="R285" s="201">
        <v>1304</v>
      </c>
      <c r="S285" s="201"/>
      <c r="U285" s="70" t="s">
        <v>360</v>
      </c>
      <c r="V285" s="70" t="s">
        <v>652</v>
      </c>
      <c r="W285" s="201">
        <f t="shared" si="24"/>
        <v>21.220375760810796</v>
      </c>
      <c r="X285" s="201">
        <f t="shared" si="25"/>
        <v>22.146840663825206</v>
      </c>
      <c r="Y285" s="201">
        <f t="shared" si="26"/>
        <v>21.903141373277727</v>
      </c>
      <c r="Z285" s="201">
        <f t="shared" si="27"/>
        <v>19.505628690292404</v>
      </c>
      <c r="AA285" s="201">
        <f t="shared" si="28"/>
        <v>17.882170144455042</v>
      </c>
      <c r="AB285" s="201">
        <f t="shared" si="29"/>
        <v>15.633913221773772</v>
      </c>
    </row>
    <row r="286" spans="1:28" x14ac:dyDescent="0.2">
      <c r="A286" s="70" t="s">
        <v>361</v>
      </c>
      <c r="B286" s="70" t="s">
        <v>653</v>
      </c>
      <c r="C286" s="77">
        <v>39.030166291427498</v>
      </c>
      <c r="D286" s="77">
        <v>38.6391505710302</v>
      </c>
      <c r="E286" s="77">
        <v>37.666126292724002</v>
      </c>
      <c r="F286" s="77">
        <v>38.8969770554272</v>
      </c>
      <c r="G286" s="77">
        <v>36.677847423851802</v>
      </c>
      <c r="H286" s="77">
        <v>43.436049933418097</v>
      </c>
      <c r="I286" s="77">
        <v>37.5605075652064</v>
      </c>
      <c r="K286" s="204" t="s">
        <v>361</v>
      </c>
      <c r="L286" s="205" t="s">
        <v>1024</v>
      </c>
      <c r="M286" s="201">
        <v>4544</v>
      </c>
      <c r="N286" s="201">
        <v>4814</v>
      </c>
      <c r="O286" s="201">
        <v>3668</v>
      </c>
      <c r="P286" s="201">
        <v>3301</v>
      </c>
      <c r="Q286" s="201">
        <v>4527</v>
      </c>
      <c r="R286" s="201">
        <v>4597</v>
      </c>
      <c r="S286" s="201"/>
      <c r="U286" s="70" t="s">
        <v>361</v>
      </c>
      <c r="V286" s="70" t="s">
        <v>653</v>
      </c>
      <c r="W286" s="201">
        <f t="shared" si="24"/>
        <v>8.5893851873740097</v>
      </c>
      <c r="X286" s="201">
        <f t="shared" si="25"/>
        <v>8.0264126653573324</v>
      </c>
      <c r="Y286" s="201">
        <f t="shared" si="26"/>
        <v>10.268845772280262</v>
      </c>
      <c r="Z286" s="201">
        <f t="shared" si="27"/>
        <v>11.783392019214542</v>
      </c>
      <c r="AA286" s="201">
        <f t="shared" si="28"/>
        <v>8.1020206370337533</v>
      </c>
      <c r="AB286" s="201">
        <f t="shared" si="29"/>
        <v>9.448781799742898</v>
      </c>
    </row>
    <row r="287" spans="1:28" x14ac:dyDescent="0.2">
      <c r="A287" s="70" t="s">
        <v>362</v>
      </c>
      <c r="B287" s="70" t="s">
        <v>654</v>
      </c>
      <c r="C287" s="77">
        <v>29.5536507279011</v>
      </c>
      <c r="D287" s="77">
        <v>30.487502224208299</v>
      </c>
      <c r="E287" s="77">
        <v>28.331611314334499</v>
      </c>
      <c r="F287" s="77">
        <v>24.367337748502301</v>
      </c>
      <c r="G287" s="77">
        <v>23.918557243635298</v>
      </c>
      <c r="H287" s="77">
        <v>20.149507977488099</v>
      </c>
      <c r="I287" s="77">
        <v>18.607629012667399</v>
      </c>
      <c r="K287" s="204" t="s">
        <v>362</v>
      </c>
      <c r="L287" s="205" t="s">
        <v>1025</v>
      </c>
      <c r="M287" s="201">
        <v>853</v>
      </c>
      <c r="N287" s="205">
        <v>911</v>
      </c>
      <c r="O287" s="201">
        <v>876</v>
      </c>
      <c r="P287" s="201">
        <v>926</v>
      </c>
      <c r="Q287" s="201">
        <v>923</v>
      </c>
      <c r="R287" s="201">
        <v>983</v>
      </c>
      <c r="S287" s="201"/>
      <c r="U287" s="70" t="s">
        <v>362</v>
      </c>
      <c r="V287" s="70" t="s">
        <v>654</v>
      </c>
      <c r="W287" s="201">
        <f t="shared" si="24"/>
        <v>34.646718321103286</v>
      </c>
      <c r="X287" s="201">
        <f t="shared" si="25"/>
        <v>33.465973901436115</v>
      </c>
      <c r="Y287" s="201">
        <f t="shared" si="26"/>
        <v>32.342022048327053</v>
      </c>
      <c r="Z287" s="201">
        <f t="shared" si="27"/>
        <v>26.314619598814581</v>
      </c>
      <c r="AA287" s="201">
        <f t="shared" si="28"/>
        <v>25.913929841425027</v>
      </c>
      <c r="AB287" s="201">
        <f t="shared" si="29"/>
        <v>20.497973527454828</v>
      </c>
    </row>
    <row r="288" spans="1:28" x14ac:dyDescent="0.2">
      <c r="A288" s="70" t="s">
        <v>363</v>
      </c>
      <c r="B288" s="70" t="s">
        <v>655</v>
      </c>
      <c r="C288" s="77">
        <v>95.454666500630594</v>
      </c>
      <c r="D288" s="77">
        <v>88.975094066470902</v>
      </c>
      <c r="E288" s="77">
        <v>84.722417688189594</v>
      </c>
      <c r="F288" s="77">
        <v>81.486881516168197</v>
      </c>
      <c r="G288" s="77">
        <v>75.639719179190294</v>
      </c>
      <c r="H288" s="77">
        <v>77.245518799404095</v>
      </c>
      <c r="I288" s="77">
        <v>71.898775342834398</v>
      </c>
      <c r="K288" s="204" t="s">
        <v>363</v>
      </c>
      <c r="L288" s="205" t="s">
        <v>1026</v>
      </c>
      <c r="M288" s="201">
        <v>4444</v>
      </c>
      <c r="N288" s="201">
        <v>4714</v>
      </c>
      <c r="O288" s="201">
        <v>4857</v>
      </c>
      <c r="P288" s="201">
        <v>5212</v>
      </c>
      <c r="Q288" s="201">
        <v>5068</v>
      </c>
      <c r="R288" s="201">
        <v>5380</v>
      </c>
      <c r="S288" s="201"/>
      <c r="U288" s="70" t="s">
        <v>363</v>
      </c>
      <c r="V288" s="70" t="s">
        <v>655</v>
      </c>
      <c r="W288" s="201">
        <f t="shared" si="24"/>
        <v>21.479447907432629</v>
      </c>
      <c r="X288" s="201">
        <f t="shared" si="25"/>
        <v>18.874648720082924</v>
      </c>
      <c r="Y288" s="201">
        <f t="shared" si="26"/>
        <v>17.443363740619642</v>
      </c>
      <c r="Z288" s="201">
        <f t="shared" si="27"/>
        <v>15.634474580999271</v>
      </c>
      <c r="AA288" s="201">
        <f t="shared" si="28"/>
        <v>14.924964321071485</v>
      </c>
      <c r="AB288" s="201">
        <f t="shared" si="29"/>
        <v>14.357903122565816</v>
      </c>
    </row>
    <row r="289" spans="1:28" x14ac:dyDescent="0.2">
      <c r="A289" s="70" t="s">
        <v>364</v>
      </c>
      <c r="B289" s="70" t="s">
        <v>656</v>
      </c>
      <c r="C289" s="77">
        <v>38.017253571151201</v>
      </c>
      <c r="D289" s="77">
        <v>39.839985080412802</v>
      </c>
      <c r="E289" s="77">
        <v>37.234571783520799</v>
      </c>
      <c r="F289" s="77">
        <v>28.505732034371398</v>
      </c>
      <c r="G289" s="77">
        <v>26.479790099024399</v>
      </c>
      <c r="H289" s="77">
        <v>24.745047951534598</v>
      </c>
      <c r="I289" s="77">
        <v>23.879424253239101</v>
      </c>
      <c r="K289" s="204" t="s">
        <v>364</v>
      </c>
      <c r="L289" s="205" t="s">
        <v>1027</v>
      </c>
      <c r="M289" s="201">
        <v>980</v>
      </c>
      <c r="N289" s="205">
        <v>998</v>
      </c>
      <c r="O289" s="201">
        <v>1002</v>
      </c>
      <c r="P289" s="201">
        <v>1069</v>
      </c>
      <c r="Q289" s="201">
        <v>1089</v>
      </c>
      <c r="R289" s="201">
        <v>1080</v>
      </c>
      <c r="S289" s="201"/>
      <c r="U289" s="70" t="s">
        <v>364</v>
      </c>
      <c r="V289" s="70" t="s">
        <v>656</v>
      </c>
      <c r="W289" s="201">
        <f t="shared" si="24"/>
        <v>38.793115888929798</v>
      </c>
      <c r="X289" s="201">
        <f>(D289*1000)/N289</f>
        <v>39.919824729872545</v>
      </c>
      <c r="Y289" s="201">
        <f t="shared" si="26"/>
        <v>37.160251280958882</v>
      </c>
      <c r="Z289" s="201">
        <f t="shared" si="27"/>
        <v>26.665792361432551</v>
      </c>
      <c r="AA289" s="201">
        <f t="shared" si="28"/>
        <v>24.315693387533884</v>
      </c>
      <c r="AB289" s="201">
        <f t="shared" si="29"/>
        <v>22.912081436606108</v>
      </c>
    </row>
    <row r="290" spans="1:28" x14ac:dyDescent="0.2">
      <c r="A290" s="70" t="s">
        <v>365</v>
      </c>
      <c r="B290" s="70" t="s">
        <v>657</v>
      </c>
      <c r="C290" s="77">
        <v>38.342733024744902</v>
      </c>
      <c r="D290" s="77">
        <v>44.187119040207101</v>
      </c>
      <c r="E290" s="77">
        <v>41.267134376811597</v>
      </c>
      <c r="F290" s="77">
        <v>34.341057270748102</v>
      </c>
      <c r="G290" s="77">
        <v>30.870661437911298</v>
      </c>
      <c r="H290" s="77">
        <v>29.641826875194301</v>
      </c>
      <c r="I290" s="77">
        <v>35.282937656106597</v>
      </c>
      <c r="K290" s="204" t="s">
        <v>365</v>
      </c>
      <c r="L290" s="205" t="s">
        <v>1028</v>
      </c>
      <c r="M290" s="201">
        <v>1785</v>
      </c>
      <c r="N290" s="201">
        <v>1019</v>
      </c>
      <c r="O290" s="201">
        <v>1195</v>
      </c>
      <c r="P290" s="201">
        <v>1711</v>
      </c>
      <c r="Q290" s="201">
        <v>1753</v>
      </c>
      <c r="R290" s="201">
        <v>1587</v>
      </c>
      <c r="S290" s="201"/>
      <c r="U290" s="70" t="s">
        <v>365</v>
      </c>
      <c r="V290" s="70" t="s">
        <v>657</v>
      </c>
      <c r="W290" s="201">
        <f t="shared" si="24"/>
        <v>21.48052270293832</v>
      </c>
      <c r="X290" s="201">
        <f t="shared" si="25"/>
        <v>43.363217900105106</v>
      </c>
      <c r="Y290" s="201">
        <f t="shared" si="26"/>
        <v>34.533166842520167</v>
      </c>
      <c r="Z290" s="201">
        <f t="shared" si="27"/>
        <v>20.070752349940445</v>
      </c>
      <c r="AA290" s="201">
        <f t="shared" si="28"/>
        <v>17.610189068973931</v>
      </c>
      <c r="AB290" s="201">
        <f t="shared" si="29"/>
        <v>18.677899732321549</v>
      </c>
    </row>
    <row r="291" spans="1:28" x14ac:dyDescent="0.2">
      <c r="A291" s="70" t="s">
        <v>366</v>
      </c>
      <c r="B291" s="70" t="s">
        <v>658</v>
      </c>
      <c r="C291" s="77">
        <v>431.01755808031498</v>
      </c>
      <c r="D291" s="77">
        <v>403.62244046068099</v>
      </c>
      <c r="E291" s="77">
        <v>406.09013745010202</v>
      </c>
      <c r="F291" s="77">
        <v>378.77537252123602</v>
      </c>
      <c r="G291" s="77">
        <v>447.50405681817898</v>
      </c>
      <c r="H291" s="77">
        <v>435.137892106295</v>
      </c>
      <c r="I291" s="77">
        <v>451.75756428916202</v>
      </c>
      <c r="K291" s="204" t="s">
        <v>366</v>
      </c>
      <c r="L291" s="205" t="s">
        <v>1029</v>
      </c>
      <c r="M291" s="201">
        <v>14238</v>
      </c>
      <c r="N291" s="201">
        <v>12765</v>
      </c>
      <c r="O291" s="201">
        <v>11816</v>
      </c>
      <c r="P291" s="201">
        <v>10926</v>
      </c>
      <c r="Q291" s="201">
        <v>11804</v>
      </c>
      <c r="R291" s="201">
        <v>15135</v>
      </c>
      <c r="S291" s="201"/>
      <c r="U291" s="70" t="s">
        <v>366</v>
      </c>
      <c r="V291" s="70" t="s">
        <v>658</v>
      </c>
      <c r="W291" s="201">
        <f t="shared" si="24"/>
        <v>30.272338676802573</v>
      </c>
      <c r="X291" s="201">
        <f t="shared" si="25"/>
        <v>31.619462629117194</v>
      </c>
      <c r="Y291" s="201">
        <f t="shared" si="26"/>
        <v>34.367817996792652</v>
      </c>
      <c r="Z291" s="201">
        <f t="shared" si="27"/>
        <v>34.667341435222042</v>
      </c>
      <c r="AA291" s="201">
        <f t="shared" si="28"/>
        <v>37.911221350235429</v>
      </c>
      <c r="AB291" s="201">
        <f t="shared" si="29"/>
        <v>28.750438857370003</v>
      </c>
    </row>
    <row r="292" spans="1:28" x14ac:dyDescent="0.2">
      <c r="A292" s="70" t="s">
        <v>367</v>
      </c>
      <c r="B292" s="70" t="s">
        <v>659</v>
      </c>
      <c r="C292" s="77">
        <v>39.2027774598631</v>
      </c>
      <c r="D292" s="77">
        <v>40.560810629177297</v>
      </c>
      <c r="E292" s="77">
        <v>38.279338112233297</v>
      </c>
      <c r="F292" s="77">
        <v>37.334530733971597</v>
      </c>
      <c r="G292" s="77">
        <v>35.141504080499402</v>
      </c>
      <c r="H292" s="77">
        <v>34.300681544005201</v>
      </c>
      <c r="I292" s="77">
        <v>32.924622185553503</v>
      </c>
      <c r="K292" s="204" t="s">
        <v>367</v>
      </c>
      <c r="L292" s="205" t="s">
        <v>1030</v>
      </c>
      <c r="M292" s="201">
        <v>2302</v>
      </c>
      <c r="N292" s="201">
        <v>2342</v>
      </c>
      <c r="O292" s="201">
        <v>2114</v>
      </c>
      <c r="P292" s="201">
        <v>2411</v>
      </c>
      <c r="Q292" s="201">
        <v>2375</v>
      </c>
      <c r="R292" s="201">
        <v>2617</v>
      </c>
      <c r="S292" s="201"/>
      <c r="U292" s="70" t="s">
        <v>367</v>
      </c>
      <c r="V292" s="70" t="s">
        <v>659</v>
      </c>
      <c r="W292" s="201">
        <f t="shared" si="24"/>
        <v>17.029877263189878</v>
      </c>
      <c r="X292" s="201">
        <f t="shared" si="25"/>
        <v>17.318877296830614</v>
      </c>
      <c r="Y292" s="201">
        <f t="shared" si="26"/>
        <v>18.10753931515293</v>
      </c>
      <c r="Z292" s="201">
        <f t="shared" si="27"/>
        <v>15.485081183729404</v>
      </c>
      <c r="AA292" s="201">
        <f t="shared" si="28"/>
        <v>14.796422770736589</v>
      </c>
      <c r="AB292" s="201">
        <f t="shared" si="29"/>
        <v>13.106871052352007</v>
      </c>
    </row>
    <row r="293" spans="1:28" x14ac:dyDescent="0.2">
      <c r="A293" s="70" t="s">
        <v>368</v>
      </c>
      <c r="B293" s="70" t="s">
        <v>660</v>
      </c>
      <c r="C293" s="77">
        <v>3658.6596754491402</v>
      </c>
      <c r="D293" s="77">
        <v>3546.4545897627299</v>
      </c>
      <c r="E293" s="77">
        <v>3468.8486613599398</v>
      </c>
      <c r="F293" s="77">
        <v>2977.5585727963498</v>
      </c>
      <c r="G293" s="77">
        <v>3715.6085515556802</v>
      </c>
      <c r="H293" s="77">
        <v>4030.8158691000299</v>
      </c>
      <c r="I293" s="77">
        <v>3422.9742267911702</v>
      </c>
      <c r="K293" s="204" t="s">
        <v>368</v>
      </c>
      <c r="L293" s="205" t="s">
        <v>1031</v>
      </c>
      <c r="M293" s="201">
        <v>29701</v>
      </c>
      <c r="N293" s="201">
        <v>31293</v>
      </c>
      <c r="O293" s="201">
        <v>32711</v>
      </c>
      <c r="P293" s="201">
        <v>32942</v>
      </c>
      <c r="Q293" s="201">
        <v>35009</v>
      </c>
      <c r="R293" s="201">
        <v>36980</v>
      </c>
      <c r="S293" s="201"/>
      <c r="U293" s="70" t="s">
        <v>368</v>
      </c>
      <c r="V293" s="70" t="s">
        <v>660</v>
      </c>
      <c r="W293" s="201">
        <f t="shared" si="24"/>
        <v>123.18304688223091</v>
      </c>
      <c r="X293" s="201">
        <f t="shared" si="25"/>
        <v>113.33060396135653</v>
      </c>
      <c r="Y293" s="201">
        <f t="shared" si="26"/>
        <v>106.04532607868728</v>
      </c>
      <c r="Z293" s="201">
        <f t="shared" si="27"/>
        <v>90.387911262107636</v>
      </c>
      <c r="AA293" s="201">
        <f t="shared" si="28"/>
        <v>106.13295299939102</v>
      </c>
      <c r="AB293" s="201">
        <f t="shared" si="29"/>
        <v>108.99988829367307</v>
      </c>
    </row>
    <row r="294" spans="1:28" x14ac:dyDescent="0.2">
      <c r="A294" s="70" t="s">
        <v>369</v>
      </c>
      <c r="B294" s="70" t="s">
        <v>661</v>
      </c>
      <c r="C294" s="77">
        <v>244.18038842871101</v>
      </c>
      <c r="D294" s="77">
        <v>226.63247298848901</v>
      </c>
      <c r="E294" s="77">
        <v>228.59942595823301</v>
      </c>
      <c r="F294" s="77">
        <v>221.44136598950601</v>
      </c>
      <c r="G294" s="77">
        <v>205.481844583954</v>
      </c>
      <c r="H294" s="77">
        <v>205.273971952473</v>
      </c>
      <c r="I294" s="77">
        <v>201.92622287406999</v>
      </c>
      <c r="K294" s="204" t="s">
        <v>369</v>
      </c>
      <c r="L294" s="205" t="s">
        <v>1032</v>
      </c>
      <c r="M294" s="201">
        <v>12136</v>
      </c>
      <c r="N294" s="201">
        <v>13093</v>
      </c>
      <c r="O294" s="201">
        <v>13869</v>
      </c>
      <c r="P294" s="201">
        <v>15164</v>
      </c>
      <c r="Q294" s="201">
        <v>14899</v>
      </c>
      <c r="R294" s="201">
        <v>16505</v>
      </c>
      <c r="S294" s="201"/>
      <c r="U294" s="70" t="s">
        <v>369</v>
      </c>
      <c r="V294" s="70" t="s">
        <v>661</v>
      </c>
      <c r="W294" s="201">
        <f t="shared" si="24"/>
        <v>20.120335236380274</v>
      </c>
      <c r="X294" s="201">
        <f t="shared" si="25"/>
        <v>17.309438095813718</v>
      </c>
      <c r="Y294" s="201">
        <f t="shared" si="26"/>
        <v>16.482761984154084</v>
      </c>
      <c r="Z294" s="201">
        <f t="shared" si="27"/>
        <v>14.60309720321195</v>
      </c>
      <c r="AA294" s="201">
        <f t="shared" si="28"/>
        <v>13.79165343875119</v>
      </c>
      <c r="AB294" s="201">
        <f t="shared" si="29"/>
        <v>12.437077973491245</v>
      </c>
    </row>
    <row r="295" spans="1:28" x14ac:dyDescent="0.2">
      <c r="A295" s="70" t="s">
        <v>370</v>
      </c>
      <c r="B295" s="70" t="s">
        <v>662</v>
      </c>
      <c r="C295" s="77">
        <v>143.80830968943499</v>
      </c>
      <c r="D295" s="77">
        <v>137.45633301312401</v>
      </c>
      <c r="E295" s="77">
        <v>141.281005317736</v>
      </c>
      <c r="F295" s="77">
        <v>134.53755500542201</v>
      </c>
      <c r="G295" s="77">
        <v>130.578851967443</v>
      </c>
      <c r="H295" s="77">
        <v>129.495934809722</v>
      </c>
      <c r="I295" s="77">
        <v>131.53284904443501</v>
      </c>
      <c r="K295" s="204" t="s">
        <v>370</v>
      </c>
      <c r="L295" s="205" t="s">
        <v>1033</v>
      </c>
      <c r="M295" s="201">
        <v>7002</v>
      </c>
      <c r="N295" s="201">
        <v>7172</v>
      </c>
      <c r="O295" s="201">
        <v>7355</v>
      </c>
      <c r="P295" s="201">
        <v>7515</v>
      </c>
      <c r="Q295" s="201">
        <v>7979</v>
      </c>
      <c r="R295" s="201">
        <v>8367</v>
      </c>
      <c r="S295" s="201"/>
      <c r="U295" s="70" t="s">
        <v>370</v>
      </c>
      <c r="V295" s="70" t="s">
        <v>662</v>
      </c>
      <c r="W295" s="201">
        <f t="shared" si="24"/>
        <v>20.538176191007569</v>
      </c>
      <c r="X295" s="201">
        <f t="shared" si="25"/>
        <v>19.165690604172337</v>
      </c>
      <c r="Y295" s="201">
        <f t="shared" si="26"/>
        <v>19.208838248502516</v>
      </c>
      <c r="Z295" s="201">
        <f t="shared" si="27"/>
        <v>17.902535596197207</v>
      </c>
      <c r="AA295" s="201">
        <f t="shared" si="28"/>
        <v>16.365315448983957</v>
      </c>
      <c r="AB295" s="201">
        <f t="shared" si="29"/>
        <v>15.476985157131828</v>
      </c>
    </row>
    <row r="296" spans="1:28" x14ac:dyDescent="0.2">
      <c r="A296" s="70" t="s">
        <v>371</v>
      </c>
      <c r="B296" s="70" t="s">
        <v>663</v>
      </c>
      <c r="C296" s="77">
        <v>43.388295293844799</v>
      </c>
      <c r="D296" s="77">
        <v>40.877355772031002</v>
      </c>
      <c r="E296" s="77">
        <v>39.4263624328742</v>
      </c>
      <c r="F296" s="77">
        <v>40.919724500888201</v>
      </c>
      <c r="G296" s="77">
        <v>39.574547429875302</v>
      </c>
      <c r="H296" s="77">
        <v>36.585845250383301</v>
      </c>
      <c r="I296" s="77">
        <v>36.866421094059199</v>
      </c>
      <c r="K296" s="204" t="s">
        <v>371</v>
      </c>
      <c r="L296" s="205" t="s">
        <v>1034</v>
      </c>
      <c r="M296" s="201">
        <v>2239</v>
      </c>
      <c r="N296" s="201">
        <v>2155</v>
      </c>
      <c r="O296" s="201">
        <v>2189</v>
      </c>
      <c r="P296" s="201">
        <v>2242</v>
      </c>
      <c r="Q296" s="201">
        <v>2195</v>
      </c>
      <c r="R296" s="201">
        <v>2414</v>
      </c>
      <c r="S296" s="201"/>
      <c r="U296" s="70" t="s">
        <v>371</v>
      </c>
      <c r="V296" s="70" t="s">
        <v>663</v>
      </c>
      <c r="W296" s="201">
        <f t="shared" si="24"/>
        <v>19.378425767684146</v>
      </c>
      <c r="X296" s="201">
        <f t="shared" si="25"/>
        <v>18.968610567067753</v>
      </c>
      <c r="Y296" s="201">
        <f t="shared" si="26"/>
        <v>18.011129480527273</v>
      </c>
      <c r="Z296" s="201">
        <f t="shared" si="27"/>
        <v>18.25143822519545</v>
      </c>
      <c r="AA296" s="201">
        <f t="shared" si="28"/>
        <v>18.029406573975081</v>
      </c>
      <c r="AB296" s="201">
        <f t="shared" si="29"/>
        <v>15.15569397281827</v>
      </c>
    </row>
    <row r="297" spans="1:28" x14ac:dyDescent="0.2">
      <c r="A297" s="70" t="s">
        <v>372</v>
      </c>
      <c r="B297" s="70" t="s">
        <v>664</v>
      </c>
      <c r="C297" s="77">
        <v>755.49495974046101</v>
      </c>
      <c r="D297" s="77">
        <v>725.07202761291501</v>
      </c>
      <c r="E297" s="77">
        <v>732.28858894848997</v>
      </c>
      <c r="F297" s="77">
        <v>708.13406794832702</v>
      </c>
      <c r="G297" s="77">
        <v>733.520177022344</v>
      </c>
      <c r="H297" s="77">
        <v>763.96305915420101</v>
      </c>
      <c r="I297" s="77">
        <v>715.71761687979699</v>
      </c>
      <c r="K297" s="204" t="s">
        <v>372</v>
      </c>
      <c r="L297" s="205" t="s">
        <v>1035</v>
      </c>
      <c r="M297" s="201">
        <v>19144</v>
      </c>
      <c r="N297" s="201">
        <v>17315</v>
      </c>
      <c r="O297" s="201">
        <v>16556</v>
      </c>
      <c r="P297" s="201">
        <v>14716</v>
      </c>
      <c r="Q297" s="201">
        <v>15095</v>
      </c>
      <c r="R297" s="201">
        <v>19560</v>
      </c>
      <c r="S297" s="201"/>
      <c r="U297" s="70" t="s">
        <v>372</v>
      </c>
      <c r="V297" s="70" t="s">
        <v>664</v>
      </c>
      <c r="W297" s="201">
        <f>(C297*1000)/M297</f>
        <v>39.463798565632104</v>
      </c>
      <c r="X297" s="201">
        <f t="shared" si="25"/>
        <v>41.875369772619983</v>
      </c>
      <c r="Y297" s="201">
        <f t="shared" si="26"/>
        <v>44.231009238251389</v>
      </c>
      <c r="Z297" s="201">
        <f t="shared" si="27"/>
        <v>48.120010053569381</v>
      </c>
      <c r="AA297" s="201">
        <f t="shared" si="28"/>
        <v>48.593585758353363</v>
      </c>
      <c r="AB297" s="201">
        <f t="shared" si="29"/>
        <v>39.057416112177961</v>
      </c>
    </row>
    <row r="298" spans="1:28" x14ac:dyDescent="0.2">
      <c r="A298" s="70" t="s">
        <v>675</v>
      </c>
      <c r="B298" s="70" t="s">
        <v>1092</v>
      </c>
      <c r="K298" s="204" t="s">
        <v>675</v>
      </c>
      <c r="L298" s="205" t="s">
        <v>1092</v>
      </c>
      <c r="M298" s="201">
        <v>838</v>
      </c>
      <c r="N298" s="205">
        <v>861</v>
      </c>
      <c r="O298" s="201">
        <v>856</v>
      </c>
      <c r="P298" s="201">
        <v>846</v>
      </c>
      <c r="Q298" s="201">
        <v>871</v>
      </c>
      <c r="R298" s="201">
        <v>927</v>
      </c>
      <c r="S298" s="201"/>
      <c r="U298" s="70" t="s">
        <v>675</v>
      </c>
      <c r="V298" s="70" t="s">
        <v>1092</v>
      </c>
      <c r="W298" s="201"/>
      <c r="X298" s="201"/>
      <c r="Y298" s="201"/>
      <c r="Z298" s="201"/>
      <c r="AA298" s="201"/>
      <c r="AB298" s="201"/>
    </row>
    <row r="299" spans="1:28" x14ac:dyDescent="0.2">
      <c r="A299" s="70"/>
      <c r="B299" s="69" t="s">
        <v>676</v>
      </c>
      <c r="C299" s="78">
        <v>60428.355697375948</v>
      </c>
      <c r="D299" s="78">
        <v>59302.99204982278</v>
      </c>
      <c r="E299" s="78">
        <v>58399.108979007637</v>
      </c>
      <c r="F299" s="78">
        <v>60085.574732083835</v>
      </c>
      <c r="G299" s="78">
        <v>59571.026576143689</v>
      </c>
      <c r="H299" s="78">
        <v>57916.136899806843</v>
      </c>
      <c r="I299" s="78">
        <v>57177.563027743949</v>
      </c>
      <c r="K299" s="209" t="s">
        <v>1036</v>
      </c>
      <c r="L299" s="210" t="s">
        <v>676</v>
      </c>
      <c r="M299" s="211">
        <v>3688871</v>
      </c>
      <c r="N299" s="211">
        <v>3773939</v>
      </c>
      <c r="O299" s="211">
        <v>3940925</v>
      </c>
      <c r="P299" s="211">
        <v>4201543</v>
      </c>
      <c r="Q299" s="211">
        <v>4415799</v>
      </c>
      <c r="R299" s="211">
        <v>4621046</v>
      </c>
      <c r="S299" s="211"/>
      <c r="V299" s="69" t="s">
        <v>676</v>
      </c>
      <c r="W299" s="201">
        <f t="shared" ref="W299" si="30">(C299*1000)/M299</f>
        <v>16.381260200580595</v>
      </c>
      <c r="X299" s="201">
        <f t="shared" ref="X299" si="31">(D299*1000)/N299</f>
        <v>15.713818387054687</v>
      </c>
      <c r="Y299" s="201">
        <f t="shared" ref="Y299" si="32">(E299*1000)/O299</f>
        <v>14.818629884863995</v>
      </c>
      <c r="Z299" s="201">
        <f t="shared" ref="Z299" si="33">(F299*1000)/P299</f>
        <v>14.300835367407601</v>
      </c>
      <c r="AA299" s="201">
        <f t="shared" ref="AA299" si="34">(G299*1000)/Q299</f>
        <v>13.49042983526734</v>
      </c>
      <c r="AB299" s="201">
        <f t="shared" ref="AB299" si="35">(H299*1000)/R299</f>
        <v>12.533122782116179</v>
      </c>
    </row>
    <row r="301" spans="1:28" x14ac:dyDescent="0.2">
      <c r="L301" s="92"/>
      <c r="M301" s="92"/>
      <c r="N301" s="92"/>
      <c r="O301" s="92"/>
      <c r="P301" s="92"/>
      <c r="Q301" s="92"/>
      <c r="R301" s="92"/>
      <c r="S301" s="92"/>
    </row>
    <row r="302" spans="1:28" x14ac:dyDescent="0.2">
      <c r="K302" s="262" t="s">
        <v>1070</v>
      </c>
      <c r="L302" s="92"/>
      <c r="M302" s="92"/>
      <c r="N302" s="92"/>
      <c r="O302" s="92"/>
      <c r="P302" s="92"/>
      <c r="Q302" s="92"/>
      <c r="R302" s="92"/>
      <c r="S302" s="92"/>
      <c r="U302" s="262" t="s">
        <v>1070</v>
      </c>
    </row>
    <row r="303" spans="1:28" x14ac:dyDescent="0.2">
      <c r="K303" s="263" t="s">
        <v>1071</v>
      </c>
      <c r="L303" s="92"/>
      <c r="M303" s="92"/>
      <c r="N303" s="92"/>
      <c r="O303" s="92"/>
      <c r="P303" s="92"/>
      <c r="Q303" s="92"/>
      <c r="R303" s="92"/>
      <c r="S303" s="92"/>
      <c r="U303" s="263" t="s">
        <v>1071</v>
      </c>
    </row>
    <row r="304" spans="1:28" x14ac:dyDescent="0.2">
      <c r="K304" s="262" t="s">
        <v>1087</v>
      </c>
      <c r="L304" s="92"/>
      <c r="M304" s="92"/>
      <c r="N304" s="92"/>
      <c r="O304" s="92"/>
      <c r="P304" s="92"/>
      <c r="Q304" s="92"/>
      <c r="R304" s="92"/>
      <c r="S304" s="92"/>
    </row>
    <row r="305" spans="11:19" ht="12.75" customHeight="1" x14ac:dyDescent="0.2">
      <c r="K305" s="263" t="s">
        <v>1088</v>
      </c>
      <c r="L305" s="262"/>
      <c r="M305" s="262"/>
      <c r="N305" s="262"/>
      <c r="O305" s="262"/>
      <c r="P305" s="262"/>
      <c r="Q305" s="262"/>
      <c r="R305" s="262"/>
      <c r="S305" s="92"/>
    </row>
    <row r="306" spans="11:19" x14ac:dyDescent="0.2">
      <c r="L306" s="262"/>
      <c r="M306" s="262"/>
      <c r="N306" s="262"/>
      <c r="O306" s="262"/>
      <c r="P306" s="262"/>
      <c r="Q306" s="262"/>
      <c r="R306" s="262"/>
      <c r="S306" s="92"/>
    </row>
    <row r="307" spans="11:19" x14ac:dyDescent="0.2">
      <c r="L307" s="92"/>
      <c r="M307" s="92"/>
      <c r="N307" s="92"/>
      <c r="O307" s="92"/>
      <c r="P307" s="92"/>
      <c r="Q307" s="92"/>
      <c r="R307" s="92"/>
      <c r="S307" s="92"/>
    </row>
    <row r="308" spans="11:19" x14ac:dyDescent="0.2">
      <c r="L308" s="92"/>
      <c r="M308" s="92"/>
      <c r="N308" s="92"/>
      <c r="O308" s="92"/>
      <c r="P308" s="92"/>
      <c r="Q308" s="92"/>
      <c r="R308" s="92"/>
      <c r="S308" s="92"/>
    </row>
    <row r="309" spans="11:19" x14ac:dyDescent="0.2">
      <c r="L309" s="92"/>
      <c r="M309" s="92"/>
      <c r="N309" s="92"/>
      <c r="O309" s="92"/>
      <c r="P309" s="92"/>
      <c r="Q309" s="92"/>
      <c r="R309" s="92"/>
      <c r="S309" s="92"/>
    </row>
    <row r="310" spans="11:19" x14ac:dyDescent="0.2">
      <c r="L310" s="92"/>
      <c r="M310" s="92"/>
      <c r="N310" s="92"/>
      <c r="O310" s="92"/>
      <c r="P310" s="92"/>
      <c r="Q310" s="92"/>
      <c r="R310" s="92"/>
      <c r="S310" s="92"/>
    </row>
    <row r="311" spans="11:19" x14ac:dyDescent="0.2">
      <c r="L311" s="92"/>
      <c r="M311" s="92"/>
      <c r="N311" s="92"/>
      <c r="O311" s="92"/>
      <c r="P311" s="92"/>
      <c r="Q311" s="92"/>
      <c r="R311" s="92"/>
      <c r="S311" s="92"/>
    </row>
    <row r="312" spans="11:19" x14ac:dyDescent="0.2">
      <c r="L312" s="92"/>
      <c r="M312" s="92"/>
      <c r="N312" s="92"/>
      <c r="O312" s="92"/>
      <c r="P312" s="92"/>
      <c r="Q312" s="92"/>
      <c r="R312" s="92"/>
      <c r="S312" s="92"/>
    </row>
    <row r="313" spans="11:19" x14ac:dyDescent="0.2">
      <c r="L313" s="92"/>
      <c r="M313" s="92"/>
      <c r="N313" s="92"/>
      <c r="O313" s="92"/>
      <c r="P313" s="92"/>
      <c r="Q313" s="92"/>
      <c r="R313" s="92"/>
      <c r="S313" s="92"/>
    </row>
    <row r="314" spans="11:19" x14ac:dyDescent="0.2">
      <c r="L314" s="92"/>
      <c r="M314" s="92"/>
      <c r="N314" s="92"/>
      <c r="O314" s="92"/>
      <c r="P314" s="92"/>
      <c r="Q314" s="92"/>
      <c r="R314" s="92"/>
      <c r="S314" s="92"/>
    </row>
    <row r="315" spans="11:19" x14ac:dyDescent="0.2">
      <c r="L315" s="92"/>
      <c r="M315" s="92"/>
      <c r="N315" s="92"/>
      <c r="O315" s="92"/>
      <c r="P315" s="92"/>
      <c r="Q315" s="92"/>
      <c r="R315" s="92"/>
      <c r="S315" s="92"/>
    </row>
    <row r="316" spans="11:19" x14ac:dyDescent="0.2">
      <c r="L316" s="92"/>
      <c r="M316" s="92"/>
      <c r="N316" s="92"/>
      <c r="O316" s="92"/>
      <c r="P316" s="92"/>
      <c r="Q316" s="92"/>
      <c r="R316" s="92"/>
      <c r="S316" s="92"/>
    </row>
    <row r="317" spans="11:19" x14ac:dyDescent="0.2">
      <c r="L317" s="92"/>
      <c r="M317" s="92"/>
      <c r="N317" s="92"/>
      <c r="O317" s="92"/>
      <c r="P317" s="92"/>
      <c r="Q317" s="92"/>
      <c r="R317" s="92"/>
      <c r="S317" s="92"/>
    </row>
    <row r="318" spans="11:19" x14ac:dyDescent="0.2">
      <c r="L318" s="92"/>
      <c r="M318" s="92"/>
      <c r="N318" s="92"/>
      <c r="O318" s="92"/>
      <c r="P318" s="92"/>
      <c r="Q318" s="92"/>
      <c r="R318" s="92"/>
      <c r="S318" s="92"/>
    </row>
    <row r="319" spans="11:19" x14ac:dyDescent="0.2">
      <c r="L319" s="92"/>
      <c r="M319" s="92"/>
      <c r="N319" s="92"/>
      <c r="O319" s="92"/>
      <c r="P319" s="92"/>
      <c r="Q319" s="92"/>
      <c r="R319" s="92"/>
      <c r="S319" s="92"/>
    </row>
    <row r="320" spans="11:19" x14ac:dyDescent="0.2">
      <c r="L320" s="92"/>
      <c r="M320" s="92"/>
      <c r="N320" s="92"/>
      <c r="O320" s="92"/>
      <c r="P320" s="92"/>
      <c r="Q320" s="92"/>
      <c r="R320" s="92"/>
      <c r="S320" s="92"/>
    </row>
    <row r="321" spans="12:19" x14ac:dyDescent="0.2">
      <c r="L321" s="92"/>
      <c r="M321" s="92"/>
      <c r="N321" s="92"/>
      <c r="O321" s="92"/>
      <c r="P321" s="92"/>
      <c r="Q321" s="92"/>
      <c r="R321" s="92"/>
      <c r="S321" s="92"/>
    </row>
    <row r="322" spans="12:19" x14ac:dyDescent="0.2">
      <c r="L322" s="92"/>
      <c r="M322" s="92"/>
      <c r="N322" s="92"/>
      <c r="O322" s="92"/>
      <c r="P322" s="92"/>
      <c r="Q322" s="92"/>
      <c r="R322" s="92"/>
      <c r="S322" s="92"/>
    </row>
    <row r="323" spans="12:19" x14ac:dyDescent="0.2">
      <c r="L323" s="92"/>
      <c r="M323" s="92"/>
      <c r="N323" s="92"/>
      <c r="O323" s="92"/>
      <c r="P323" s="92"/>
      <c r="Q323" s="92"/>
      <c r="R323" s="92"/>
      <c r="S323" s="92"/>
    </row>
    <row r="324" spans="12:19" x14ac:dyDescent="0.2">
      <c r="L324" s="92"/>
      <c r="M324" s="92"/>
      <c r="N324" s="92"/>
      <c r="O324" s="92"/>
      <c r="P324" s="92"/>
      <c r="Q324" s="92"/>
      <c r="R324" s="92"/>
      <c r="S324" s="92"/>
    </row>
    <row r="325" spans="12:19" x14ac:dyDescent="0.2">
      <c r="L325" s="92"/>
      <c r="M325" s="92"/>
      <c r="N325" s="92"/>
      <c r="O325" s="92"/>
      <c r="P325" s="92"/>
      <c r="Q325" s="92"/>
      <c r="R325" s="92"/>
      <c r="S325" s="92"/>
    </row>
    <row r="326" spans="12:19" x14ac:dyDescent="0.2">
      <c r="L326" s="92"/>
      <c r="M326" s="92"/>
      <c r="N326" s="92"/>
      <c r="O326" s="92"/>
      <c r="P326" s="92"/>
      <c r="Q326" s="92"/>
      <c r="R326" s="92"/>
      <c r="S326" s="92"/>
    </row>
    <row r="327" spans="12:19" x14ac:dyDescent="0.2">
      <c r="L327" s="92"/>
      <c r="M327" s="92"/>
      <c r="N327" s="92"/>
      <c r="O327" s="92"/>
      <c r="P327" s="92"/>
      <c r="Q327" s="92"/>
      <c r="R327" s="92"/>
      <c r="S327" s="92"/>
    </row>
    <row r="328" spans="12:19" x14ac:dyDescent="0.2">
      <c r="L328" s="92"/>
      <c r="M328" s="92"/>
      <c r="N328" s="92"/>
      <c r="O328" s="92"/>
      <c r="P328" s="92"/>
      <c r="Q328" s="92"/>
      <c r="R328" s="92"/>
      <c r="S328" s="92"/>
    </row>
    <row r="329" spans="12:19" x14ac:dyDescent="0.2">
      <c r="L329" s="92"/>
      <c r="M329" s="92"/>
      <c r="N329" s="92"/>
      <c r="O329" s="92"/>
      <c r="P329" s="92"/>
      <c r="Q329" s="92"/>
      <c r="R329" s="92"/>
      <c r="S329" s="92"/>
    </row>
    <row r="330" spans="12:19" x14ac:dyDescent="0.2">
      <c r="L330" s="92"/>
      <c r="M330" s="92"/>
      <c r="N330" s="92"/>
      <c r="O330" s="92"/>
      <c r="P330" s="92"/>
      <c r="Q330" s="92"/>
      <c r="R330" s="92"/>
      <c r="S330" s="92"/>
    </row>
    <row r="331" spans="12:19" x14ac:dyDescent="0.2">
      <c r="L331" s="92"/>
      <c r="M331" s="92"/>
      <c r="N331" s="92"/>
      <c r="O331" s="92"/>
      <c r="P331" s="92"/>
      <c r="Q331" s="92"/>
      <c r="R331" s="92"/>
      <c r="S331" s="92"/>
    </row>
    <row r="332" spans="12:19" x14ac:dyDescent="0.2">
      <c r="L332" s="92"/>
      <c r="M332" s="92"/>
      <c r="N332" s="92"/>
      <c r="O332" s="92"/>
      <c r="P332" s="92"/>
      <c r="Q332" s="92"/>
      <c r="R332" s="92"/>
      <c r="S332" s="92"/>
    </row>
    <row r="333" spans="12:19" x14ac:dyDescent="0.2">
      <c r="L333" s="92"/>
      <c r="M333" s="92"/>
      <c r="N333" s="92"/>
      <c r="O333" s="92"/>
      <c r="P333" s="92"/>
      <c r="Q333" s="92"/>
      <c r="R333" s="92"/>
      <c r="S333" s="92"/>
    </row>
    <row r="334" spans="12:19" x14ac:dyDescent="0.2">
      <c r="L334" s="92"/>
      <c r="M334" s="92"/>
      <c r="N334" s="92"/>
      <c r="O334" s="92"/>
      <c r="P334" s="92"/>
      <c r="Q334" s="92"/>
      <c r="R334" s="92"/>
      <c r="S334" s="92"/>
    </row>
    <row r="335" spans="12:19" x14ac:dyDescent="0.2">
      <c r="L335" s="92"/>
      <c r="M335" s="92"/>
      <c r="N335" s="92"/>
      <c r="O335" s="92"/>
      <c r="P335" s="92"/>
      <c r="Q335" s="92"/>
      <c r="R335" s="92"/>
      <c r="S335" s="92"/>
    </row>
    <row r="336" spans="12:19" x14ac:dyDescent="0.2">
      <c r="L336" s="92"/>
      <c r="M336" s="92"/>
      <c r="N336" s="92"/>
      <c r="O336" s="92"/>
      <c r="P336" s="92"/>
      <c r="Q336" s="92"/>
      <c r="R336" s="92"/>
      <c r="S336" s="92"/>
    </row>
    <row r="337" spans="12:19" x14ac:dyDescent="0.2">
      <c r="L337" s="92"/>
      <c r="M337" s="92"/>
      <c r="N337" s="92"/>
      <c r="O337" s="92"/>
      <c r="P337" s="92"/>
      <c r="Q337" s="92"/>
      <c r="R337" s="92"/>
      <c r="S337" s="92"/>
    </row>
    <row r="338" spans="12:19" x14ac:dyDescent="0.2">
      <c r="L338" s="92"/>
      <c r="M338" s="92"/>
      <c r="N338" s="92"/>
      <c r="O338" s="92"/>
      <c r="P338" s="92"/>
      <c r="Q338" s="92"/>
      <c r="R338" s="92"/>
      <c r="S338" s="92"/>
    </row>
    <row r="339" spans="12:19" x14ac:dyDescent="0.2">
      <c r="L339" s="92"/>
      <c r="M339" s="92"/>
      <c r="N339" s="92"/>
      <c r="O339" s="92"/>
      <c r="P339" s="92"/>
      <c r="Q339" s="92"/>
      <c r="R339" s="92"/>
      <c r="S339" s="92"/>
    </row>
    <row r="340" spans="12:19" x14ac:dyDescent="0.2">
      <c r="L340" s="92"/>
      <c r="M340" s="92"/>
      <c r="N340" s="92"/>
      <c r="O340" s="92"/>
      <c r="P340" s="92"/>
      <c r="Q340" s="92"/>
      <c r="R340" s="92"/>
      <c r="S340" s="92"/>
    </row>
    <row r="341" spans="12:19" x14ac:dyDescent="0.2">
      <c r="L341" s="92"/>
      <c r="M341" s="92"/>
      <c r="N341" s="92"/>
      <c r="O341" s="92"/>
      <c r="P341" s="92"/>
      <c r="Q341" s="92"/>
      <c r="R341" s="92"/>
      <c r="S341" s="92"/>
    </row>
    <row r="342" spans="12:19" x14ac:dyDescent="0.2">
      <c r="L342" s="92"/>
      <c r="M342" s="92"/>
      <c r="N342" s="92"/>
      <c r="O342" s="92"/>
      <c r="P342" s="92"/>
      <c r="Q342" s="92"/>
      <c r="R342" s="92"/>
      <c r="S342" s="92"/>
    </row>
    <row r="343" spans="12:19" x14ac:dyDescent="0.2">
      <c r="L343" s="92"/>
      <c r="M343" s="92"/>
      <c r="N343" s="92"/>
      <c r="O343" s="92"/>
      <c r="P343" s="92"/>
      <c r="Q343" s="92"/>
      <c r="R343" s="92"/>
      <c r="S343" s="92"/>
    </row>
    <row r="344" spans="12:19" x14ac:dyDescent="0.2">
      <c r="L344" s="92"/>
      <c r="M344" s="92"/>
      <c r="N344" s="92"/>
      <c r="O344" s="92"/>
      <c r="P344" s="92"/>
      <c r="Q344" s="92"/>
      <c r="R344" s="92"/>
      <c r="S344" s="92"/>
    </row>
    <row r="345" spans="12:19" x14ac:dyDescent="0.2">
      <c r="L345" s="92"/>
      <c r="M345" s="92"/>
      <c r="N345" s="92"/>
      <c r="O345" s="92"/>
      <c r="P345" s="92"/>
      <c r="Q345" s="92"/>
      <c r="R345" s="92"/>
      <c r="S345" s="92"/>
    </row>
    <row r="346" spans="12:19" x14ac:dyDescent="0.2">
      <c r="L346" s="92"/>
      <c r="M346" s="92"/>
      <c r="N346" s="92"/>
      <c r="O346" s="92"/>
      <c r="P346" s="92"/>
      <c r="Q346" s="92"/>
      <c r="R346" s="92"/>
      <c r="S346" s="92"/>
    </row>
    <row r="347" spans="12:19" x14ac:dyDescent="0.2">
      <c r="L347" s="92"/>
      <c r="M347" s="92"/>
      <c r="N347" s="92"/>
      <c r="O347" s="92"/>
      <c r="P347" s="92"/>
      <c r="Q347" s="92"/>
      <c r="R347" s="92"/>
      <c r="S347" s="92"/>
    </row>
    <row r="348" spans="12:19" x14ac:dyDescent="0.2">
      <c r="L348" s="92"/>
      <c r="M348" s="92"/>
      <c r="N348" s="92"/>
      <c r="O348" s="92"/>
      <c r="P348" s="92"/>
      <c r="Q348" s="92"/>
      <c r="R348" s="92"/>
      <c r="S348" s="92"/>
    </row>
    <row r="349" spans="12:19" x14ac:dyDescent="0.2">
      <c r="L349" s="92"/>
      <c r="M349" s="92"/>
      <c r="N349" s="92"/>
      <c r="O349" s="92"/>
      <c r="P349" s="92"/>
      <c r="Q349" s="92"/>
      <c r="R349" s="92"/>
      <c r="S349" s="92"/>
    </row>
    <row r="350" spans="12:19" x14ac:dyDescent="0.2">
      <c r="L350" s="92"/>
      <c r="M350" s="92"/>
      <c r="N350" s="92"/>
      <c r="O350" s="92"/>
      <c r="P350" s="92"/>
      <c r="Q350" s="92"/>
      <c r="R350" s="92"/>
      <c r="S350" s="92"/>
    </row>
  </sheetData>
  <sortState ref="U8:X298">
    <sortCondition ref="U8:U298"/>
  </sortState>
  <mergeCells count="6">
    <mergeCell ref="U3:X3"/>
    <mergeCell ref="U4:X4"/>
    <mergeCell ref="A3:D3"/>
    <mergeCell ref="A4:D4"/>
    <mergeCell ref="K3:N3"/>
    <mergeCell ref="K4:N4"/>
  </mergeCells>
  <hyperlinks>
    <hyperlink ref="A1" location="'Innehåll-Content'!A1" display="Tillbaka till innehåll - Back to content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79"/>
  <sheetViews>
    <sheetView zoomScale="85" zoomScaleNormal="85" workbookViewId="0">
      <pane ySplit="7" topLeftCell="A8" activePane="bottomLeft" state="frozen"/>
      <selection pane="bottomLeft" activeCell="A5" sqref="A5"/>
    </sheetView>
  </sheetViews>
  <sheetFormatPr defaultColWidth="9.140625" defaultRowHeight="12.75" x14ac:dyDescent="0.2"/>
  <cols>
    <col min="1" max="1" width="14" style="110" customWidth="1"/>
    <col min="2" max="25" width="9.140625" style="110"/>
    <col min="26" max="26" width="11" style="110" customWidth="1"/>
    <col min="27" max="27" width="13.5703125" style="110" bestFit="1" customWidth="1"/>
    <col min="28" max="29" width="34.140625" style="110" customWidth="1"/>
    <col min="30" max="30" width="24.85546875" style="110" bestFit="1" customWidth="1"/>
    <col min="31" max="37" width="8" style="110" customWidth="1"/>
    <col min="38" max="38" width="9.7109375" style="110" bestFit="1" customWidth="1"/>
    <col min="39" max="16384" width="9.140625" style="110"/>
  </cols>
  <sheetData>
    <row r="1" spans="1:41" s="159" customFormat="1" x14ac:dyDescent="0.2">
      <c r="A1" s="158" t="s">
        <v>693</v>
      </c>
    </row>
    <row r="2" spans="1:41" s="159" customFormat="1" x14ac:dyDescent="0.2"/>
    <row r="3" spans="1:41" ht="15" x14ac:dyDescent="0.25">
      <c r="A3" s="111" t="s">
        <v>1093</v>
      </c>
      <c r="Z3" s="111" t="s">
        <v>1094</v>
      </c>
      <c r="AE3" s="111"/>
    </row>
    <row r="4" spans="1:41" ht="14.25" x14ac:dyDescent="0.2">
      <c r="A4" s="112" t="s">
        <v>695</v>
      </c>
      <c r="Z4" s="112" t="s">
        <v>1045</v>
      </c>
      <c r="AE4" s="112"/>
    </row>
    <row r="5" spans="1:41" ht="14.25" x14ac:dyDescent="0.2">
      <c r="AA5" s="113"/>
      <c r="AE5" s="112"/>
    </row>
    <row r="6" spans="1:41" x14ac:dyDescent="0.2">
      <c r="Z6" s="114" t="s">
        <v>36</v>
      </c>
      <c r="AA6" s="114" t="s">
        <v>37</v>
      </c>
      <c r="AB6" s="114" t="s">
        <v>38</v>
      </c>
      <c r="AC6" s="114"/>
      <c r="AD6" s="114" t="s">
        <v>80</v>
      </c>
    </row>
    <row r="7" spans="1:41" x14ac:dyDescent="0.2">
      <c r="Z7" s="115" t="s">
        <v>39</v>
      </c>
      <c r="AA7" s="115" t="s">
        <v>40</v>
      </c>
      <c r="AB7" s="115"/>
      <c r="AC7" s="115" t="s">
        <v>41</v>
      </c>
      <c r="AD7" s="115" t="s">
        <v>79</v>
      </c>
      <c r="AE7" s="114">
        <v>2008</v>
      </c>
      <c r="AF7" s="114">
        <v>2009</v>
      </c>
      <c r="AG7" s="114">
        <v>2010</v>
      </c>
      <c r="AH7" s="114">
        <v>2011</v>
      </c>
      <c r="AI7" s="114">
        <v>2012</v>
      </c>
      <c r="AJ7" s="114">
        <v>2013</v>
      </c>
      <c r="AK7" s="114">
        <v>2014</v>
      </c>
      <c r="AL7" s="114">
        <v>2015</v>
      </c>
      <c r="AM7" s="114" t="s">
        <v>1069</v>
      </c>
      <c r="AN7" s="114">
        <v>2017</v>
      </c>
      <c r="AO7" s="114" t="s">
        <v>1064</v>
      </c>
    </row>
    <row r="8" spans="1:41" x14ac:dyDescent="0.2">
      <c r="Z8" s="116" t="s">
        <v>10</v>
      </c>
      <c r="AA8" s="117" t="s">
        <v>35</v>
      </c>
      <c r="AB8" s="118" t="s">
        <v>678</v>
      </c>
      <c r="AC8" s="117"/>
      <c r="AD8" s="118" t="s">
        <v>678</v>
      </c>
      <c r="AE8" s="116">
        <f>('1'!F6*1000)/'1'!R6</f>
        <v>10.433124388248284</v>
      </c>
      <c r="AF8" s="116">
        <f>('1'!G6*1000)/'1'!S6</f>
        <v>10.027966099300885</v>
      </c>
      <c r="AG8" s="116">
        <f>('1'!H6*1000)/'1'!T6</f>
        <v>9.2407605383989484</v>
      </c>
      <c r="AH8" s="116">
        <f>('1'!I6*1000)/'1'!U6</f>
        <v>7.5695868120989784</v>
      </c>
      <c r="AI8" s="116">
        <f>('1'!J6*1000)/'1'!V6</f>
        <v>7.4403924313217802</v>
      </c>
      <c r="AJ8" s="116">
        <f>('1'!K6*1000)/'1'!W6</f>
        <v>7.5621199639625232</v>
      </c>
      <c r="AK8" s="116">
        <f>('1'!L6*1000)/'1'!X6</f>
        <v>7.455639831817888</v>
      </c>
      <c r="AL8" s="116">
        <f>('1'!M6*1000)/'1'!Y6</f>
        <v>7.6103410892379078</v>
      </c>
      <c r="AM8" s="116">
        <f>('1'!N6*1000)/'1'!Z6</f>
        <v>7.3358945599398968</v>
      </c>
      <c r="AN8" s="116">
        <f>('1'!O6*1000)/'1'!AA6</f>
        <v>6.5606005501027198</v>
      </c>
      <c r="AO8" s="116">
        <f>('1'!P6*1000)/'1'!AB6</f>
        <v>6.3568870992990973</v>
      </c>
    </row>
    <row r="9" spans="1:41" x14ac:dyDescent="0.2">
      <c r="AB9" s="120" t="s">
        <v>45</v>
      </c>
      <c r="AC9" s="121" t="s">
        <v>46</v>
      </c>
      <c r="AD9" s="120" t="s">
        <v>11</v>
      </c>
      <c r="AE9" s="116">
        <f>('1'!F7*1000)/'1'!R7</f>
        <v>17.785232900007717</v>
      </c>
      <c r="AF9" s="116">
        <f>('1'!G7*1000)/'1'!S7</f>
        <v>16.702221012128021</v>
      </c>
      <c r="AG9" s="116">
        <f>('1'!H7*1000)/'1'!T7</f>
        <v>16.888126962148927</v>
      </c>
      <c r="AH9" s="116">
        <f>('1'!I7*1000)/'1'!U7</f>
        <v>13.670042710419553</v>
      </c>
      <c r="AI9" s="116">
        <f>('1'!J7*1000)/'1'!V7</f>
        <v>12.315437751795377</v>
      </c>
      <c r="AJ9" s="116">
        <f>('1'!K7*1000)/'1'!W7</f>
        <v>13.437608447090225</v>
      </c>
      <c r="AK9" s="116">
        <f>('1'!L7*1000)/'1'!X7</f>
        <v>12.512164149608024</v>
      </c>
      <c r="AL9" s="116">
        <f>('1'!M7*1000)/'1'!Y7</f>
        <v>14.195033486614298</v>
      </c>
      <c r="AM9" s="116">
        <f>('1'!N7*1000)/'1'!Z7</f>
        <v>12.618866251119673</v>
      </c>
      <c r="AN9" s="116">
        <f>('1'!O7*1000)/'1'!AA7</f>
        <v>11.539439107915854</v>
      </c>
      <c r="AO9" s="116">
        <f>('1'!P7*1000)/'1'!AB7</f>
        <v>10.740244158518026</v>
      </c>
    </row>
    <row r="10" spans="1:41" x14ac:dyDescent="0.2">
      <c r="AB10" s="120" t="s">
        <v>47</v>
      </c>
      <c r="AC10" s="121" t="s">
        <v>48</v>
      </c>
      <c r="AD10" s="120" t="s">
        <v>12</v>
      </c>
      <c r="AE10" s="116">
        <f>('1'!F8*1000)/'1'!R8</f>
        <v>9.7445267832878333</v>
      </c>
      <c r="AF10" s="116">
        <f>('1'!G8*1000)/'1'!S8</f>
        <v>9.5472653785329875</v>
      </c>
      <c r="AG10" s="116">
        <f>('1'!H8*1000)/'1'!T8</f>
        <v>8.1984717214977447</v>
      </c>
      <c r="AH10" s="116">
        <f>('1'!I8*1000)/'1'!U8</f>
        <v>6.5227824189398484</v>
      </c>
      <c r="AI10" s="116">
        <f>('1'!J8*1000)/'1'!V8</f>
        <v>6.8070167447874041</v>
      </c>
      <c r="AJ10" s="116">
        <f>('1'!K8*1000)/'1'!W8</f>
        <v>6.9989020980395589</v>
      </c>
      <c r="AK10" s="116">
        <f>('1'!L8*1000)/'1'!X8</f>
        <v>7.1750724390792735</v>
      </c>
      <c r="AL10" s="116">
        <f>('1'!M8*1000)/'1'!Y8</f>
        <v>7.3613114123103571</v>
      </c>
      <c r="AM10" s="116">
        <f>('1'!N8*1000)/'1'!Z8</f>
        <v>7.4478437954924068</v>
      </c>
      <c r="AN10" s="116">
        <f>('1'!O8*1000)/'1'!AA8</f>
        <v>6.5002026911355886</v>
      </c>
      <c r="AO10" s="116">
        <f>('1'!P8*1000)/'1'!AB8</f>
        <v>6.4627926829200897</v>
      </c>
    </row>
    <row r="11" spans="1:41" x14ac:dyDescent="0.2">
      <c r="AB11" s="120" t="s">
        <v>49</v>
      </c>
      <c r="AC11" s="121" t="s">
        <v>50</v>
      </c>
      <c r="AD11" s="120" t="s">
        <v>13</v>
      </c>
      <c r="AE11" s="116">
        <f>('1'!F9*1000)/'1'!R9</f>
        <v>0.85775597551161364</v>
      </c>
      <c r="AF11" s="116">
        <f>('1'!G9*1000)/'1'!S9</f>
        <v>0.91073107261424813</v>
      </c>
      <c r="AG11" s="116">
        <f>('1'!H9*1000)/'1'!T9</f>
        <v>0.83691653519492115</v>
      </c>
      <c r="AH11" s="116">
        <f>('1'!I9*1000)/'1'!U9</f>
        <v>0.75820315807619565</v>
      </c>
      <c r="AI11" s="116">
        <f>('1'!J9*1000)/'1'!V9</f>
        <v>0.78370788812253334</v>
      </c>
      <c r="AJ11" s="116">
        <f>('1'!K9*1000)/'1'!W9</f>
        <v>0.66983357573562174</v>
      </c>
      <c r="AK11" s="116">
        <f>('1'!L9*1000)/'1'!X9</f>
        <v>0.63188803761430135</v>
      </c>
      <c r="AL11" s="116">
        <f>('1'!M9*1000)/'1'!Y9</f>
        <v>0.60196979125919448</v>
      </c>
      <c r="AM11" s="116">
        <f>('1'!N9*1000)/'1'!Z9</f>
        <v>0.55040967045576406</v>
      </c>
      <c r="AN11" s="116">
        <f>('1'!O9*1000)/'1'!AA9</f>
        <v>0.51085011206661646</v>
      </c>
      <c r="AO11" s="116">
        <f>('1'!P9*1000)/'1'!AB9</f>
        <v>0.45161353786607067</v>
      </c>
    </row>
    <row r="12" spans="1:41" x14ac:dyDescent="0.2">
      <c r="AB12" s="120" t="s">
        <v>51</v>
      </c>
      <c r="AC12" s="121" t="s">
        <v>52</v>
      </c>
      <c r="AD12" s="120" t="s">
        <v>14</v>
      </c>
      <c r="AE12" s="116"/>
      <c r="AF12" s="116"/>
      <c r="AG12" s="116"/>
      <c r="AH12" s="116"/>
      <c r="AI12" s="116"/>
      <c r="AJ12" s="116"/>
      <c r="AK12" s="116"/>
      <c r="AL12" s="116"/>
      <c r="AO12" s="116"/>
    </row>
    <row r="13" spans="1:41" x14ac:dyDescent="0.2">
      <c r="AB13" s="122" t="s">
        <v>56</v>
      </c>
      <c r="AC13" s="123" t="s">
        <v>57</v>
      </c>
      <c r="AD13" s="120" t="s">
        <v>58</v>
      </c>
      <c r="AE13" s="116"/>
      <c r="AF13" s="116"/>
      <c r="AG13" s="116"/>
      <c r="AH13" s="116"/>
      <c r="AI13" s="116"/>
      <c r="AJ13" s="116"/>
      <c r="AK13" s="116"/>
      <c r="AL13" s="116"/>
      <c r="AO13" s="116"/>
    </row>
    <row r="14" spans="1:41" x14ac:dyDescent="0.2">
      <c r="Z14" s="122"/>
      <c r="AA14" s="123"/>
      <c r="AB14" s="123"/>
      <c r="AC14" s="123"/>
      <c r="AD14" s="120"/>
      <c r="AE14" s="116"/>
      <c r="AF14" s="116"/>
      <c r="AG14" s="116"/>
      <c r="AH14" s="116"/>
      <c r="AI14" s="116"/>
      <c r="AJ14" s="116"/>
      <c r="AK14" s="116"/>
      <c r="AL14" s="116"/>
      <c r="AO14" s="116"/>
    </row>
    <row r="15" spans="1:41" x14ac:dyDescent="0.2">
      <c r="Z15" s="124" t="s">
        <v>15</v>
      </c>
      <c r="AA15" s="116" t="s">
        <v>42</v>
      </c>
      <c r="AB15" s="118" t="s">
        <v>678</v>
      </c>
      <c r="AC15" s="116"/>
      <c r="AD15" s="118" t="s">
        <v>678</v>
      </c>
      <c r="AE15" s="116">
        <f>('1'!F13*1000)/'1'!R13</f>
        <v>13.537888637923029</v>
      </c>
      <c r="AF15" s="116">
        <f>('1'!G13*1000)/'1'!S13</f>
        <v>13.537177568751678</v>
      </c>
      <c r="AG15" s="116">
        <f>('1'!H13*1000)/'1'!T13</f>
        <v>16.729966138432388</v>
      </c>
      <c r="AH15" s="116">
        <f>('1'!I13*1000)/'1'!U13</f>
        <v>14.209994899069851</v>
      </c>
      <c r="AI15" s="116">
        <f>('1'!J13*1000)/'1'!V13</f>
        <v>13.019016547564554</v>
      </c>
      <c r="AJ15" s="116">
        <f>('1'!K13*1000)/'1'!W13</f>
        <v>12.358568503451057</v>
      </c>
      <c r="AK15" s="116">
        <f>('1'!L13*1000)/'1'!X13</f>
        <v>11.078911951083894</v>
      </c>
      <c r="AL15" s="116">
        <f>('1'!M13*1000)/'1'!Y13</f>
        <v>10.461893220406022</v>
      </c>
      <c r="AM15" s="116">
        <f>('1'!N13*1000)/'1'!Z13</f>
        <v>9.8269540888175353</v>
      </c>
      <c r="AN15" s="116">
        <f>('1'!O13*1000)/'1'!AA13</f>
        <v>8.7773184461527656</v>
      </c>
      <c r="AO15" s="116">
        <f>('1'!P13*1000)/'1'!AB13</f>
        <v>8.8888903719768866</v>
      </c>
    </row>
    <row r="16" spans="1:41" x14ac:dyDescent="0.2">
      <c r="AB16" s="120" t="s">
        <v>45</v>
      </c>
      <c r="AC16" s="121" t="s">
        <v>46</v>
      </c>
      <c r="AD16" s="120" t="s">
        <v>11</v>
      </c>
      <c r="AE16" s="116">
        <f>('1'!F14*1000)/'1'!R14</f>
        <v>27.552988307475864</v>
      </c>
      <c r="AF16" s="116">
        <f>('1'!G14*1000)/'1'!S14</f>
        <v>30.064315946172933</v>
      </c>
      <c r="AG16" s="116">
        <f>('1'!H14*1000)/'1'!T14</f>
        <v>39.245104203957851</v>
      </c>
      <c r="AH16" s="116">
        <f>('1'!I14*1000)/'1'!U14</f>
        <v>33.000511329235685</v>
      </c>
      <c r="AI16" s="116">
        <f>('1'!J14*1000)/'1'!V14</f>
        <v>32.030247801672644</v>
      </c>
      <c r="AJ16" s="116">
        <f>('1'!K14*1000)/'1'!W14</f>
        <v>31.021191139623184</v>
      </c>
      <c r="AK16" s="116">
        <f>('1'!L14*1000)/'1'!X14</f>
        <v>27.683420236702471</v>
      </c>
      <c r="AL16" s="116">
        <f>('1'!M14*1000)/'1'!Y14</f>
        <v>27.305973264114744</v>
      </c>
      <c r="AM16" s="116">
        <f>('1'!N14*1000)/'1'!Z14</f>
        <v>27.975024890923237</v>
      </c>
      <c r="AN16" s="116">
        <f>('1'!O14*1000)/'1'!AA14</f>
        <v>24.016669656793621</v>
      </c>
      <c r="AO16" s="116">
        <f>('1'!P14*1000)/'1'!AB14</f>
        <v>24.910616890390745</v>
      </c>
    </row>
    <row r="17" spans="26:41" x14ac:dyDescent="0.2">
      <c r="AB17" s="120" t="s">
        <v>47</v>
      </c>
      <c r="AC17" s="121" t="s">
        <v>48</v>
      </c>
      <c r="AD17" s="120" t="s">
        <v>12</v>
      </c>
      <c r="AE17" s="116">
        <f>('1'!F15*1000)/'1'!R15</f>
        <v>6.5470066851151216</v>
      </c>
      <c r="AF17" s="116">
        <f>('1'!G15*1000)/'1'!S15</f>
        <v>6.2069953999130307</v>
      </c>
      <c r="AG17" s="116">
        <f>('1'!H15*1000)/'1'!T15</f>
        <v>6.4667638161937884</v>
      </c>
      <c r="AH17" s="116">
        <f>('1'!I15*1000)/'1'!U15</f>
        <v>5.9371331827473988</v>
      </c>
      <c r="AI17" s="116">
        <f>('1'!J15*1000)/'1'!V15</f>
        <v>5.2670312078609296</v>
      </c>
      <c r="AJ17" s="116">
        <f>('1'!K15*1000)/'1'!W15</f>
        <v>4.8387944870550532</v>
      </c>
      <c r="AK17" s="116">
        <f>('1'!L15*1000)/'1'!X15</f>
        <v>4.4027961395603263</v>
      </c>
      <c r="AL17" s="116">
        <f>('1'!M15*1000)/'1'!Y15</f>
        <v>3.7952918893526579</v>
      </c>
      <c r="AM17" s="116">
        <f>('1'!N15*1000)/'1'!Z15</f>
        <v>3.3115228717925653</v>
      </c>
      <c r="AN17" s="116">
        <f>('1'!O15*1000)/'1'!AA15</f>
        <v>3.0634024284717443</v>
      </c>
      <c r="AO17" s="116">
        <f>('1'!P15*1000)/'1'!AB15</f>
        <v>3.0120632626903903</v>
      </c>
    </row>
    <row r="18" spans="26:41" x14ac:dyDescent="0.2">
      <c r="AB18" s="120" t="s">
        <v>49</v>
      </c>
      <c r="AC18" s="121" t="s">
        <v>50</v>
      </c>
      <c r="AD18" s="120" t="s">
        <v>13</v>
      </c>
      <c r="AE18" s="116">
        <f>('1'!F16*1000)/'1'!R16</f>
        <v>0.6081834837960477</v>
      </c>
      <c r="AF18" s="116">
        <f>('1'!G16*1000)/'1'!S16</f>
        <v>0.56993853107645132</v>
      </c>
      <c r="AG18" s="116">
        <f>('1'!H16*1000)/'1'!T16</f>
        <v>0.56213678458814298</v>
      </c>
      <c r="AH18" s="116">
        <f>('1'!I16*1000)/'1'!U16</f>
        <v>0.50473716691190773</v>
      </c>
      <c r="AI18" s="116">
        <f>('1'!J16*1000)/'1'!V16</f>
        <v>0.48221586422037627</v>
      </c>
      <c r="AJ18" s="116">
        <f>('1'!K16*1000)/'1'!W16</f>
        <v>0.40437273139080743</v>
      </c>
      <c r="AK18" s="116">
        <f>('1'!L16*1000)/'1'!X16</f>
        <v>0.36815534145127354</v>
      </c>
      <c r="AL18" s="116">
        <f>('1'!M16*1000)/'1'!Y16</f>
        <v>0.39929230539172256</v>
      </c>
      <c r="AM18" s="116">
        <f>('1'!N16*1000)/'1'!Z16</f>
        <v>0.34418535366764547</v>
      </c>
      <c r="AN18" s="116">
        <f>('1'!O16*1000)/'1'!AA16</f>
        <v>0.31273631554815373</v>
      </c>
      <c r="AO18" s="116">
        <f>('1'!P16*1000)/'1'!AB16</f>
        <v>0.27494285459550738</v>
      </c>
    </row>
    <row r="19" spans="26:41" x14ac:dyDescent="0.2">
      <c r="AB19" s="120" t="s">
        <v>51</v>
      </c>
      <c r="AC19" s="121" t="s">
        <v>52</v>
      </c>
      <c r="AD19" s="120" t="s">
        <v>14</v>
      </c>
      <c r="AE19" s="116"/>
      <c r="AF19" s="116"/>
      <c r="AG19" s="116"/>
      <c r="AH19" s="116"/>
      <c r="AI19" s="116"/>
      <c r="AJ19" s="116"/>
      <c r="AK19" s="116"/>
      <c r="AL19" s="116"/>
      <c r="AO19" s="116"/>
    </row>
    <row r="20" spans="26:41" x14ac:dyDescent="0.2">
      <c r="AB20" s="122" t="s">
        <v>56</v>
      </c>
      <c r="AC20" s="123" t="s">
        <v>57</v>
      </c>
      <c r="AD20" s="120" t="s">
        <v>58</v>
      </c>
      <c r="AE20" s="116"/>
      <c r="AF20" s="116"/>
      <c r="AG20" s="116"/>
      <c r="AH20" s="116"/>
      <c r="AI20" s="116"/>
      <c r="AJ20" s="116"/>
      <c r="AK20" s="116"/>
      <c r="AL20" s="116"/>
      <c r="AO20" s="116"/>
    </row>
    <row r="21" spans="26:41" x14ac:dyDescent="0.2">
      <c r="Z21" s="122"/>
      <c r="AA21" s="123"/>
      <c r="AB21" s="123"/>
      <c r="AC21" s="123"/>
      <c r="AD21" s="120"/>
      <c r="AE21" s="116"/>
      <c r="AF21" s="116"/>
      <c r="AG21" s="116"/>
      <c r="AH21" s="116"/>
      <c r="AI21" s="116"/>
      <c r="AJ21" s="116"/>
      <c r="AK21" s="116"/>
      <c r="AL21" s="116"/>
      <c r="AO21" s="116"/>
    </row>
    <row r="22" spans="26:41" x14ac:dyDescent="0.2">
      <c r="Z22" s="124" t="s">
        <v>16</v>
      </c>
      <c r="AA22" s="116" t="s">
        <v>43</v>
      </c>
      <c r="AB22" s="118" t="s">
        <v>678</v>
      </c>
      <c r="AC22" s="116"/>
      <c r="AD22" s="118" t="s">
        <v>678</v>
      </c>
      <c r="AE22" s="116">
        <f>('1'!F20*1000)/'1'!R20</f>
        <v>43.918574920941374</v>
      </c>
      <c r="AF22" s="116">
        <f>('1'!G20*1000)/'1'!S20</f>
        <v>30.273984325440711</v>
      </c>
      <c r="AG22" s="116">
        <f>('1'!H20*1000)/'1'!T20</f>
        <v>38.77116483161155</v>
      </c>
      <c r="AH22" s="116">
        <f>('1'!I20*1000)/'1'!U20</f>
        <v>34.868004213016263</v>
      </c>
      <c r="AI22" s="116">
        <f>('1'!J20*1000)/'1'!V20</f>
        <v>28.148915077868196</v>
      </c>
      <c r="AJ22" s="116">
        <f>('1'!K20*1000)/'1'!W20</f>
        <v>29.865015944834358</v>
      </c>
      <c r="AK22" s="116">
        <f>('1'!L20*1000)/'1'!X20</f>
        <v>30.772605151200967</v>
      </c>
      <c r="AL22" s="116">
        <f>('1'!M20*1000)/'1'!Y20</f>
        <v>37.71845629781545</v>
      </c>
      <c r="AM22" s="116">
        <f>('1'!N20*1000)/'1'!Z20</f>
        <v>27.655529495562977</v>
      </c>
      <c r="AN22" s="116">
        <f>('1'!O20*1000)/'1'!AA20</f>
        <v>26.287906073427731</v>
      </c>
      <c r="AO22" s="116">
        <f>('1'!P20*1000)/'1'!AB20</f>
        <v>24.327378022129327</v>
      </c>
    </row>
    <row r="23" spans="26:41" x14ac:dyDescent="0.2">
      <c r="AB23" s="120" t="s">
        <v>45</v>
      </c>
      <c r="AC23" s="121" t="s">
        <v>46</v>
      </c>
      <c r="AD23" s="120" t="s">
        <v>11</v>
      </c>
      <c r="AE23" s="116">
        <f>('1'!F21*1000)/'1'!R21</f>
        <v>107.35923242531685</v>
      </c>
      <c r="AF23" s="116">
        <f>('1'!G21*1000)/'1'!S21</f>
        <v>76.626212646208216</v>
      </c>
      <c r="AG23" s="116">
        <f>('1'!H21*1000)/'1'!T21</f>
        <v>94.429433800937517</v>
      </c>
      <c r="AH23" s="116">
        <f>('1'!I21*1000)/'1'!U21</f>
        <v>86.612450908663234</v>
      </c>
      <c r="AI23" s="116">
        <f>('1'!J21*1000)/'1'!V21</f>
        <v>69.487209032819038</v>
      </c>
      <c r="AJ23" s="116">
        <f>('1'!K21*1000)/'1'!W21</f>
        <v>80.972091009423437</v>
      </c>
      <c r="AK23" s="116">
        <f>('1'!L21*1000)/'1'!X21</f>
        <v>86.981751190699001</v>
      </c>
      <c r="AL23" s="116">
        <f>('1'!M21*1000)/'1'!Y21</f>
        <v>116.57962030077594</v>
      </c>
      <c r="AM23" s="116">
        <f>('1'!N21*1000)/'1'!Z21</f>
        <v>81.084169234733523</v>
      </c>
      <c r="AN23" s="116">
        <f>('1'!O21*1000)/'1'!AA21</f>
        <v>70.89716984881224</v>
      </c>
      <c r="AO23" s="116">
        <f>('1'!P21*1000)/'1'!AB21</f>
        <v>64.304338310868303</v>
      </c>
    </row>
    <row r="24" spans="26:41" x14ac:dyDescent="0.2">
      <c r="AB24" s="120" t="s">
        <v>47</v>
      </c>
      <c r="AC24" s="121" t="s">
        <v>48</v>
      </c>
      <c r="AD24" s="120" t="s">
        <v>12</v>
      </c>
      <c r="AE24" s="116">
        <f>('1'!F22*1000)/'1'!R22</f>
        <v>7.0536209151745171</v>
      </c>
      <c r="AF24" s="116">
        <f>('1'!G22*1000)/'1'!S22</f>
        <v>6.9049397148595926</v>
      </c>
      <c r="AG24" s="116">
        <f>('1'!H22*1000)/'1'!T22</f>
        <v>6.3469010316852046</v>
      </c>
      <c r="AH24" s="116">
        <f>('1'!I22*1000)/'1'!U22</f>
        <v>5.9724154371289861</v>
      </c>
      <c r="AI24" s="116">
        <f>('1'!J22*1000)/'1'!V22</f>
        <v>5.1907094829051026</v>
      </c>
      <c r="AJ24" s="116">
        <f>('1'!K22*1000)/'1'!W22</f>
        <v>4.9692967645163062</v>
      </c>
      <c r="AK24" s="116">
        <f>('1'!L22*1000)/'1'!X22</f>
        <v>4.7241022881472574</v>
      </c>
      <c r="AL24" s="116">
        <f>('1'!M22*1000)/'1'!Y22</f>
        <v>4.335583884537213</v>
      </c>
      <c r="AM24" s="116">
        <f>('1'!N22*1000)/'1'!Z22</f>
        <v>3.9704916511428441</v>
      </c>
      <c r="AN24" s="116">
        <f>('1'!O22*1000)/'1'!AA22</f>
        <v>3.7984695112690239</v>
      </c>
      <c r="AO24" s="116">
        <f>('1'!P22*1000)/'1'!AB22</f>
        <v>3.6770799315057507</v>
      </c>
    </row>
    <row r="25" spans="26:41" x14ac:dyDescent="0.2">
      <c r="AB25" s="120" t="s">
        <v>49</v>
      </c>
      <c r="AC25" s="121" t="s">
        <v>50</v>
      </c>
      <c r="AD25" s="120" t="s">
        <v>13</v>
      </c>
      <c r="AE25" s="116">
        <f>('1'!F23*1000)/'1'!R23</f>
        <v>1.1829382101275698</v>
      </c>
      <c r="AF25" s="116">
        <f>('1'!G23*1000)/'1'!S23</f>
        <v>1.1574220035293434</v>
      </c>
      <c r="AG25" s="116">
        <f>('1'!H23*1000)/'1'!T23</f>
        <v>1.1607206179914782</v>
      </c>
      <c r="AH25" s="116">
        <f>('1'!I23*1000)/'1'!U23</f>
        <v>1.083188956952325</v>
      </c>
      <c r="AI25" s="116">
        <f>('1'!J23*1000)/'1'!V23</f>
        <v>1.083211035820584</v>
      </c>
      <c r="AJ25" s="116">
        <f>('1'!K23*1000)/'1'!W23</f>
        <v>0.93215322559325642</v>
      </c>
      <c r="AK25" s="116">
        <f>('1'!L23*1000)/'1'!X23</f>
        <v>0.84929322348077985</v>
      </c>
      <c r="AL25" s="116">
        <f>('1'!M23*1000)/'1'!Y23</f>
        <v>0.80423075135507183</v>
      </c>
      <c r="AM25" s="116">
        <f>('1'!N23*1000)/'1'!Z23</f>
        <v>0.75338447938031328</v>
      </c>
      <c r="AN25" s="116">
        <f>('1'!O23*1000)/'1'!AA23</f>
        <v>0.65615790697200593</v>
      </c>
      <c r="AO25" s="116">
        <f>('1'!P23*1000)/'1'!AB23</f>
        <v>0.568439270236198</v>
      </c>
    </row>
    <row r="26" spans="26:41" x14ac:dyDescent="0.2">
      <c r="AB26" s="120" t="s">
        <v>51</v>
      </c>
      <c r="AC26" s="121" t="s">
        <v>52</v>
      </c>
      <c r="AD26" s="120" t="s">
        <v>14</v>
      </c>
      <c r="AE26" s="116"/>
      <c r="AF26" s="116"/>
      <c r="AG26" s="116"/>
      <c r="AH26" s="116"/>
      <c r="AI26" s="116"/>
      <c r="AJ26" s="116"/>
      <c r="AK26" s="116"/>
      <c r="AL26" s="116"/>
      <c r="AO26" s="116"/>
    </row>
    <row r="27" spans="26:41" x14ac:dyDescent="0.2">
      <c r="AB27" s="122" t="s">
        <v>56</v>
      </c>
      <c r="AC27" s="123" t="s">
        <v>57</v>
      </c>
      <c r="AD27" s="120" t="s">
        <v>58</v>
      </c>
      <c r="AE27" s="116"/>
      <c r="AF27" s="116"/>
      <c r="AG27" s="116"/>
      <c r="AH27" s="116"/>
      <c r="AI27" s="116"/>
      <c r="AJ27" s="116"/>
      <c r="AK27" s="116"/>
      <c r="AL27" s="116"/>
      <c r="AO27" s="116"/>
    </row>
    <row r="28" spans="26:41" x14ac:dyDescent="0.2">
      <c r="Z28" s="120"/>
      <c r="AA28" s="121"/>
      <c r="AB28" s="121"/>
      <c r="AC28" s="121"/>
      <c r="AD28" s="120"/>
      <c r="AE28" s="116"/>
      <c r="AF28" s="116"/>
      <c r="AG28" s="116"/>
      <c r="AH28" s="116"/>
      <c r="AI28" s="116"/>
      <c r="AJ28" s="116"/>
      <c r="AK28" s="116"/>
      <c r="AL28" s="116"/>
      <c r="AO28" s="116"/>
    </row>
    <row r="29" spans="26:41" x14ac:dyDescent="0.2">
      <c r="Z29" s="124" t="s">
        <v>17</v>
      </c>
      <c r="AA29" s="116" t="s">
        <v>44</v>
      </c>
      <c r="AB29" s="118" t="s">
        <v>678</v>
      </c>
      <c r="AC29" s="116"/>
      <c r="AD29" s="118" t="s">
        <v>678</v>
      </c>
      <c r="AE29" s="116">
        <f>('1'!F27*1000)/'1'!R27</f>
        <v>17.933113434656775</v>
      </c>
      <c r="AF29" s="116">
        <f>('1'!G27*1000)/'1'!S27</f>
        <v>17.37200632858352</v>
      </c>
      <c r="AG29" s="116">
        <f>('1'!H27*1000)/'1'!T27</f>
        <v>17.095565177791148</v>
      </c>
      <c r="AH29" s="116">
        <f>('1'!I27*1000)/'1'!U27</f>
        <v>14.956134439323385</v>
      </c>
      <c r="AI29" s="116">
        <f>('1'!J27*1000)/'1'!V27</f>
        <v>14.790958781465644</v>
      </c>
      <c r="AJ29" s="116">
        <f>('1'!K27*1000)/'1'!W27</f>
        <v>13.844433928467204</v>
      </c>
      <c r="AK29" s="116">
        <f>('1'!L27*1000)/'1'!X27</f>
        <v>12.421179236008202</v>
      </c>
      <c r="AL29" s="116">
        <f>('1'!M27*1000)/'1'!Y27</f>
        <v>11.946639187763518</v>
      </c>
      <c r="AM29" s="116">
        <f>('1'!N27*1000)/'1'!Z27</f>
        <v>11.578428483912905</v>
      </c>
      <c r="AN29" s="116">
        <f>('1'!O27*1000)/'1'!AA27</f>
        <v>10.637473837222883</v>
      </c>
      <c r="AO29" s="116">
        <f>('1'!P27*1000)/'1'!AB27</f>
        <v>9.9746455498157598</v>
      </c>
    </row>
    <row r="30" spans="26:41" x14ac:dyDescent="0.2">
      <c r="Z30" s="120"/>
      <c r="AA30" s="121"/>
      <c r="AB30" s="120" t="s">
        <v>45</v>
      </c>
      <c r="AC30" s="121" t="s">
        <v>46</v>
      </c>
      <c r="AD30" s="120" t="s">
        <v>11</v>
      </c>
      <c r="AE30" s="116">
        <f>('1'!F28*1000)/'1'!R28</f>
        <v>34.605522866425169</v>
      </c>
      <c r="AF30" s="116">
        <f>('1'!G28*1000)/'1'!S28</f>
        <v>32.411740831168153</v>
      </c>
      <c r="AG30" s="116">
        <f>('1'!H28*1000)/'1'!T28</f>
        <v>33.278534946430916</v>
      </c>
      <c r="AH30" s="116">
        <f>('1'!I28*1000)/'1'!U28</f>
        <v>30.148993462645102</v>
      </c>
      <c r="AI30" s="116">
        <f>('1'!J28*1000)/'1'!V28</f>
        <v>32.810880317588534</v>
      </c>
      <c r="AJ30" s="116">
        <f>('1'!K28*1000)/'1'!W28</f>
        <v>30.438757773571048</v>
      </c>
      <c r="AK30" s="116">
        <f>('1'!L28*1000)/'1'!X28</f>
        <v>26.93200182475125</v>
      </c>
      <c r="AL30" s="116">
        <f>('1'!M28*1000)/'1'!Y28</f>
        <v>27.58348023207154</v>
      </c>
      <c r="AM30" s="116">
        <f>('1'!N28*1000)/'1'!Z28</f>
        <v>28.587004441008581</v>
      </c>
      <c r="AN30" s="116">
        <f>('1'!O28*1000)/'1'!AA28</f>
        <v>25.66703765306654</v>
      </c>
      <c r="AO30" s="116">
        <f>('1'!P28*1000)/'1'!AB28</f>
        <v>23.936223333348249</v>
      </c>
    </row>
    <row r="31" spans="26:41" x14ac:dyDescent="0.2">
      <c r="Z31" s="120"/>
      <c r="AA31" s="121"/>
      <c r="AB31" s="120" t="s">
        <v>47</v>
      </c>
      <c r="AC31" s="121" t="s">
        <v>48</v>
      </c>
      <c r="AD31" s="120" t="s">
        <v>12</v>
      </c>
      <c r="AE31" s="116">
        <f>('1'!F29*1000)/'1'!R29</f>
        <v>8.502609042859941</v>
      </c>
      <c r="AF31" s="116">
        <f>('1'!G29*1000)/'1'!S29</f>
        <v>8.5735917829534909</v>
      </c>
      <c r="AG31" s="116">
        <f>('1'!H29*1000)/'1'!T29</f>
        <v>8.0369682565877767</v>
      </c>
      <c r="AH31" s="116">
        <f>('1'!I29*1000)/'1'!U29</f>
        <v>5.8522962138620338</v>
      </c>
      <c r="AI31" s="116">
        <f>('1'!J29*1000)/'1'!V29</f>
        <v>5.2940410658815704</v>
      </c>
      <c r="AJ31" s="116">
        <f>('1'!K29*1000)/'1'!W29</f>
        <v>4.761227621109307</v>
      </c>
      <c r="AK31" s="116">
        <f>('1'!L29*1000)/'1'!X29</f>
        <v>4.219065517976115</v>
      </c>
      <c r="AL31" s="116">
        <f>('1'!M29*1000)/'1'!Y29</f>
        <v>3.7229706858392273</v>
      </c>
      <c r="AM31" s="116">
        <f>('1'!N29*1000)/'1'!Z29</f>
        <v>3.1847619974713859</v>
      </c>
      <c r="AN31" s="116">
        <f>('1'!O29*1000)/'1'!AA29</f>
        <v>2.8531988100099834</v>
      </c>
      <c r="AO31" s="116">
        <f>('1'!P29*1000)/'1'!AB29</f>
        <v>2.6948215676286269</v>
      </c>
    </row>
    <row r="32" spans="26:41" x14ac:dyDescent="0.2">
      <c r="Z32" s="120"/>
      <c r="AA32" s="121"/>
      <c r="AB32" s="120" t="s">
        <v>49</v>
      </c>
      <c r="AC32" s="121" t="s">
        <v>50</v>
      </c>
      <c r="AD32" s="120" t="s">
        <v>13</v>
      </c>
      <c r="AE32" s="116">
        <f>('1'!F30*1000)/'1'!R30</f>
        <v>2.6802297934081802</v>
      </c>
      <c r="AF32" s="116">
        <f>('1'!G30*1000)/'1'!S30</f>
        <v>2.5829588301093458</v>
      </c>
      <c r="AG32" s="116">
        <f>('1'!H30*1000)/'1'!T30</f>
        <v>1.9972142722835473</v>
      </c>
      <c r="AH32" s="116">
        <f>('1'!I30*1000)/'1'!U30</f>
        <v>1.9466901390310867</v>
      </c>
      <c r="AI32" s="116">
        <f>('1'!J30*1000)/'1'!V30</f>
        <v>1.7811230145519235</v>
      </c>
      <c r="AJ32" s="116">
        <f>('1'!K30*1000)/'1'!W30</f>
        <v>1.5480666515576644</v>
      </c>
      <c r="AK32" s="116">
        <f>('1'!L30*1000)/'1'!X30</f>
        <v>1.4909533853763262</v>
      </c>
      <c r="AL32" s="116">
        <f>('1'!M30*1000)/'1'!Y30</f>
        <v>1.6085869538729656</v>
      </c>
      <c r="AM32" s="116">
        <f>('1'!N30*1000)/'1'!Z30</f>
        <v>1.3680353699918351</v>
      </c>
      <c r="AN32" s="116">
        <f>('1'!O30*1000)/'1'!AA30</f>
        <v>1.3576722218387387</v>
      </c>
      <c r="AO32" s="116">
        <f>('1'!P30*1000)/'1'!AB30</f>
        <v>1.1673035474987259</v>
      </c>
    </row>
    <row r="33" spans="26:41" x14ac:dyDescent="0.2">
      <c r="Z33" s="120"/>
      <c r="AA33" s="121"/>
      <c r="AB33" s="120" t="s">
        <v>51</v>
      </c>
      <c r="AC33" s="121" t="s">
        <v>52</v>
      </c>
      <c r="AD33" s="120" t="s">
        <v>14</v>
      </c>
      <c r="AE33" s="116"/>
      <c r="AF33" s="116"/>
      <c r="AG33" s="116"/>
      <c r="AH33" s="116"/>
      <c r="AI33" s="116"/>
      <c r="AJ33" s="116"/>
      <c r="AK33" s="116"/>
      <c r="AL33" s="116"/>
      <c r="AO33" s="116"/>
    </row>
    <row r="34" spans="26:41" x14ac:dyDescent="0.2">
      <c r="Z34" s="122"/>
      <c r="AA34" s="123"/>
      <c r="AB34" s="122" t="s">
        <v>56</v>
      </c>
      <c r="AC34" s="123" t="s">
        <v>57</v>
      </c>
      <c r="AD34" s="120" t="s">
        <v>58</v>
      </c>
      <c r="AE34" s="116"/>
      <c r="AF34" s="116"/>
      <c r="AG34" s="116"/>
      <c r="AH34" s="116"/>
      <c r="AI34" s="116"/>
      <c r="AJ34" s="116"/>
      <c r="AK34" s="116"/>
      <c r="AL34" s="116"/>
      <c r="AO34" s="116"/>
    </row>
    <row r="35" spans="26:41" x14ac:dyDescent="0.2">
      <c r="Z35" s="120"/>
      <c r="AA35" s="121"/>
      <c r="AB35" s="121"/>
      <c r="AC35" s="121"/>
      <c r="AD35" s="120"/>
      <c r="AE35" s="116"/>
      <c r="AF35" s="116"/>
      <c r="AG35" s="116"/>
      <c r="AH35" s="116"/>
      <c r="AI35" s="116"/>
      <c r="AJ35" s="116"/>
      <c r="AK35" s="116"/>
      <c r="AL35" s="116"/>
      <c r="AO35" s="116"/>
    </row>
    <row r="36" spans="26:41" x14ac:dyDescent="0.2">
      <c r="Z36" s="125" t="s">
        <v>18</v>
      </c>
      <c r="AA36" s="126" t="s">
        <v>59</v>
      </c>
      <c r="AB36" s="118" t="s">
        <v>678</v>
      </c>
      <c r="AC36" s="126"/>
      <c r="AD36" s="118" t="s">
        <v>678</v>
      </c>
      <c r="AE36" s="116">
        <f>('1'!F34*1000)/'1'!R34</f>
        <v>16.290368035817732</v>
      </c>
      <c r="AF36" s="116">
        <f>('1'!G34*1000)/'1'!S34</f>
        <v>17.845144342193912</v>
      </c>
      <c r="AG36" s="116">
        <f>('1'!H34*1000)/'1'!T34</f>
        <v>17.477758496813895</v>
      </c>
      <c r="AH36" s="116">
        <f>('1'!I34*1000)/'1'!U34</f>
        <v>15.284204173395858</v>
      </c>
      <c r="AI36" s="116">
        <f>('1'!J34*1000)/'1'!V34</f>
        <v>14.74733439142488</v>
      </c>
      <c r="AJ36" s="116">
        <f>('1'!K34*1000)/'1'!W34</f>
        <v>14.421220641841673</v>
      </c>
      <c r="AK36" s="116">
        <f>('1'!L34*1000)/'1'!X34</f>
        <v>13.516778556529596</v>
      </c>
      <c r="AL36" s="116">
        <f>('1'!M34*1000)/'1'!Y34</f>
        <v>12.542167541968277</v>
      </c>
      <c r="AM36" s="116">
        <f>('1'!N34*1000)/'1'!Z34</f>
        <v>11.062511804087354</v>
      </c>
      <c r="AN36" s="116">
        <f>('1'!O34*1000)/'1'!AA34</f>
        <v>10.521037041366975</v>
      </c>
      <c r="AO36" s="116">
        <f>('1'!P34*1000)/'1'!AB34</f>
        <v>9.7594792372642729</v>
      </c>
    </row>
    <row r="37" spans="26:41" x14ac:dyDescent="0.2">
      <c r="Z37" s="120"/>
      <c r="AA37" s="121"/>
      <c r="AB37" s="120" t="s">
        <v>45</v>
      </c>
      <c r="AC37" s="121" t="s">
        <v>46</v>
      </c>
      <c r="AD37" s="120" t="s">
        <v>11</v>
      </c>
      <c r="AE37" s="116">
        <f>('1'!F35*1000)/'1'!R35</f>
        <v>26.956478095916317</v>
      </c>
      <c r="AF37" s="116">
        <f>('1'!G35*1000)/'1'!S35</f>
        <v>33.788269070656561</v>
      </c>
      <c r="AG37" s="116">
        <f>('1'!H35*1000)/'1'!T35</f>
        <v>31.317551614965474</v>
      </c>
      <c r="AH37" s="116">
        <f>('1'!I35*1000)/'1'!U35</f>
        <v>26.4884052917626</v>
      </c>
      <c r="AI37" s="116">
        <f>('1'!J35*1000)/'1'!V35</f>
        <v>27.096717120564648</v>
      </c>
      <c r="AJ37" s="116">
        <f>('1'!K35*1000)/'1'!W35</f>
        <v>26.203910113196581</v>
      </c>
      <c r="AK37" s="116">
        <f>('1'!L35*1000)/'1'!X35</f>
        <v>24.38738194148247</v>
      </c>
      <c r="AL37" s="116">
        <f>('1'!M35*1000)/'1'!Y35</f>
        <v>21.811575918344207</v>
      </c>
      <c r="AM37" s="116">
        <f>('1'!N35*1000)/'1'!Z35</f>
        <v>19.478425055111156</v>
      </c>
      <c r="AN37" s="116">
        <f>('1'!O35*1000)/'1'!AA35</f>
        <v>18.972770940428223</v>
      </c>
      <c r="AO37" s="116">
        <f>('1'!P35*1000)/'1'!AB35</f>
        <v>17.411412991809996</v>
      </c>
    </row>
    <row r="38" spans="26:41" x14ac:dyDescent="0.2">
      <c r="Z38" s="120"/>
      <c r="AA38" s="121"/>
      <c r="AB38" s="120" t="s">
        <v>47</v>
      </c>
      <c r="AC38" s="121" t="s">
        <v>48</v>
      </c>
      <c r="AD38" s="120" t="s">
        <v>12</v>
      </c>
      <c r="AE38" s="116">
        <f>('1'!F36*1000)/'1'!R36</f>
        <v>8.3996060928940963</v>
      </c>
      <c r="AF38" s="116">
        <f>('1'!G36*1000)/'1'!S36</f>
        <v>8.2415103893373285</v>
      </c>
      <c r="AG38" s="116">
        <f>('1'!H36*1000)/'1'!T36</f>
        <v>8.5269683838094057</v>
      </c>
      <c r="AH38" s="116">
        <f>('1'!I36*1000)/'1'!U36</f>
        <v>7.8218432837452161</v>
      </c>
      <c r="AI38" s="116">
        <f>('1'!J36*1000)/'1'!V36</f>
        <v>7.0186900398232597</v>
      </c>
      <c r="AJ38" s="116">
        <f>('1'!K36*1000)/'1'!W36</f>
        <v>6.8025640263261122</v>
      </c>
      <c r="AK38" s="116">
        <f>('1'!L36*1000)/'1'!X36</f>
        <v>6.2195209151015218</v>
      </c>
      <c r="AL38" s="116">
        <f>('1'!M36*1000)/'1'!Y36</f>
        <v>5.8702403928289559</v>
      </c>
      <c r="AM38" s="116">
        <f>('1'!N36*1000)/'1'!Z36</f>
        <v>4.6406623265202258</v>
      </c>
      <c r="AN38" s="116">
        <f>('1'!O36*1000)/'1'!AA36</f>
        <v>4.1179749146336873</v>
      </c>
      <c r="AO38" s="116">
        <f>('1'!P36*1000)/'1'!AB36</f>
        <v>3.9332237866007231</v>
      </c>
    </row>
    <row r="39" spans="26:41" x14ac:dyDescent="0.2">
      <c r="Z39" s="120"/>
      <c r="AA39" s="121"/>
      <c r="AB39" s="120" t="s">
        <v>49</v>
      </c>
      <c r="AC39" s="121" t="s">
        <v>50</v>
      </c>
      <c r="AD39" s="120" t="s">
        <v>13</v>
      </c>
      <c r="AE39" s="116">
        <f>('1'!F37*1000)/'1'!R37</f>
        <v>1.2432640740902305</v>
      </c>
      <c r="AF39" s="116">
        <f>('1'!G37*1000)/'1'!S37</f>
        <v>1.2450316747979211</v>
      </c>
      <c r="AG39" s="116">
        <f>('1'!H37*1000)/'1'!T37</f>
        <v>1.2725662911570605</v>
      </c>
      <c r="AH39" s="116">
        <f>('1'!I37*1000)/'1'!U37</f>
        <v>1.1493850125159333</v>
      </c>
      <c r="AI39" s="116">
        <f>('1'!J37*1000)/'1'!V37</f>
        <v>1.1284799070117568</v>
      </c>
      <c r="AJ39" s="116">
        <f>('1'!K37*1000)/'1'!W37</f>
        <v>1.0232111621649065</v>
      </c>
      <c r="AK39" s="116">
        <f>('1'!L37*1000)/'1'!X37</f>
        <v>0.90684866091234151</v>
      </c>
      <c r="AL39" s="116">
        <f>('1'!M37*1000)/'1'!Y37</f>
        <v>0.81278957698310617</v>
      </c>
      <c r="AM39" s="116">
        <f>('1'!N37*1000)/'1'!Z37</f>
        <v>0.76663157814580696</v>
      </c>
      <c r="AN39" s="116">
        <f>('1'!O37*1000)/'1'!AA37</f>
        <v>0.68202949843900906</v>
      </c>
      <c r="AO39" s="116">
        <f>('1'!P37*1000)/'1'!AB37</f>
        <v>0.59723747610481903</v>
      </c>
    </row>
    <row r="40" spans="26:41" x14ac:dyDescent="0.2">
      <c r="Z40" s="120"/>
      <c r="AA40" s="121"/>
      <c r="AB40" s="120" t="s">
        <v>51</v>
      </c>
      <c r="AC40" s="121" t="s">
        <v>52</v>
      </c>
      <c r="AD40" s="120" t="s">
        <v>14</v>
      </c>
      <c r="AE40" s="116"/>
      <c r="AF40" s="116"/>
      <c r="AG40" s="116"/>
      <c r="AH40" s="116"/>
      <c r="AI40" s="116"/>
      <c r="AJ40" s="116"/>
      <c r="AK40" s="116"/>
      <c r="AL40" s="116"/>
      <c r="AO40" s="116"/>
    </row>
    <row r="41" spans="26:41" x14ac:dyDescent="0.2">
      <c r="Z41" s="122"/>
      <c r="AA41" s="123"/>
      <c r="AB41" s="122" t="s">
        <v>56</v>
      </c>
      <c r="AC41" s="123" t="s">
        <v>57</v>
      </c>
      <c r="AD41" s="120" t="s">
        <v>58</v>
      </c>
      <c r="AE41" s="116"/>
      <c r="AF41" s="116"/>
      <c r="AG41" s="116"/>
      <c r="AH41" s="116"/>
      <c r="AI41" s="116"/>
      <c r="AJ41" s="116"/>
      <c r="AK41" s="116"/>
      <c r="AL41" s="116"/>
      <c r="AO41" s="116"/>
    </row>
    <row r="42" spans="26:41" x14ac:dyDescent="0.2">
      <c r="Z42" s="120"/>
      <c r="AA42" s="121"/>
      <c r="AB42" s="121"/>
      <c r="AC42" s="121"/>
      <c r="AD42" s="120"/>
      <c r="AE42" s="116"/>
      <c r="AF42" s="116"/>
      <c r="AG42" s="116"/>
      <c r="AH42" s="116"/>
      <c r="AI42" s="116"/>
      <c r="AJ42" s="116"/>
      <c r="AK42" s="116"/>
      <c r="AL42" s="116"/>
      <c r="AO42" s="116"/>
    </row>
    <row r="43" spans="26:41" x14ac:dyDescent="0.2">
      <c r="Z43" s="125" t="s">
        <v>19</v>
      </c>
      <c r="AA43" s="126" t="s">
        <v>60</v>
      </c>
      <c r="AB43" s="118" t="s">
        <v>678</v>
      </c>
      <c r="AC43" s="126"/>
      <c r="AD43" s="118" t="s">
        <v>678</v>
      </c>
      <c r="AE43" s="116">
        <f>('1'!F41*1000)/'1'!R41</f>
        <v>16.480283260153467</v>
      </c>
      <c r="AF43" s="116">
        <f>('1'!G41*1000)/'1'!S41</f>
        <v>17.817059702118378</v>
      </c>
      <c r="AG43" s="116">
        <f>('1'!H41*1000)/'1'!T41</f>
        <v>16.754536828563612</v>
      </c>
      <c r="AH43" s="116">
        <f>('1'!I41*1000)/'1'!U41</f>
        <v>15.024984654296635</v>
      </c>
      <c r="AI43" s="116">
        <f>('1'!J41*1000)/'1'!V41</f>
        <v>14.244812902813562</v>
      </c>
      <c r="AJ43" s="116">
        <f>('1'!K41*1000)/'1'!W41</f>
        <v>13.121958436643251</v>
      </c>
      <c r="AK43" s="116">
        <f>('1'!L41*1000)/'1'!X41</f>
        <v>12.534109217751066</v>
      </c>
      <c r="AL43" s="116">
        <f>('1'!M41*1000)/'1'!Y41</f>
        <v>11.241790147593738</v>
      </c>
      <c r="AM43" s="116">
        <f>('1'!N41*1000)/'1'!Z41</f>
        <v>10.518026392715871</v>
      </c>
      <c r="AN43" s="116">
        <f>('1'!O41*1000)/'1'!AA41</f>
        <v>9.4989677602636036</v>
      </c>
      <c r="AO43" s="116">
        <f>('1'!P41*1000)/'1'!AB41</f>
        <v>8.8306887944557815</v>
      </c>
    </row>
    <row r="44" spans="26:41" x14ac:dyDescent="0.2">
      <c r="Z44" s="120"/>
      <c r="AA44" s="121"/>
      <c r="AB44" s="120" t="s">
        <v>45</v>
      </c>
      <c r="AC44" s="121" t="s">
        <v>46</v>
      </c>
      <c r="AD44" s="120" t="s">
        <v>11</v>
      </c>
      <c r="AE44" s="116">
        <f>('1'!F42*1000)/'1'!R42</f>
        <v>28.183030876893667</v>
      </c>
      <c r="AF44" s="116">
        <f>('1'!G42*1000)/'1'!S42</f>
        <v>35.132341953666298</v>
      </c>
      <c r="AG44" s="116">
        <f>('1'!H42*1000)/'1'!T42</f>
        <v>29.721677301598731</v>
      </c>
      <c r="AH44" s="116">
        <f>('1'!I42*1000)/'1'!U42</f>
        <v>26.144406403565004</v>
      </c>
      <c r="AI44" s="116">
        <f>('1'!J42*1000)/'1'!V42</f>
        <v>27.015928070773821</v>
      </c>
      <c r="AJ44" s="116">
        <f>('1'!K42*1000)/'1'!W42</f>
        <v>26.499481678408252</v>
      </c>
      <c r="AK44" s="116">
        <f>('1'!L42*1000)/'1'!X42</f>
        <v>25.985524815008066</v>
      </c>
      <c r="AL44" s="116">
        <f>('1'!M42*1000)/'1'!Y42</f>
        <v>23.043762283919161</v>
      </c>
      <c r="AM44" s="116">
        <f>('1'!N42*1000)/'1'!Z42</f>
        <v>22.603088235994257</v>
      </c>
      <c r="AN44" s="116">
        <f>('1'!O42*1000)/'1'!AA42</f>
        <v>20.146372726683321</v>
      </c>
      <c r="AO44" s="116">
        <f>('1'!P42*1000)/'1'!AB42</f>
        <v>18.655988045375771</v>
      </c>
    </row>
    <row r="45" spans="26:41" x14ac:dyDescent="0.2">
      <c r="Z45" s="120"/>
      <c r="AA45" s="121"/>
      <c r="AB45" s="120" t="s">
        <v>47</v>
      </c>
      <c r="AC45" s="121" t="s">
        <v>48</v>
      </c>
      <c r="AD45" s="120" t="s">
        <v>12</v>
      </c>
      <c r="AE45" s="116">
        <f>('1'!F43*1000)/'1'!R43</f>
        <v>8.4258246851401708</v>
      </c>
      <c r="AF45" s="116">
        <f>('1'!G43*1000)/'1'!S43</f>
        <v>8.1851547698485714</v>
      </c>
      <c r="AG45" s="116">
        <f>('1'!H43*1000)/'1'!T43</f>
        <v>8.3252418228624023</v>
      </c>
      <c r="AH45" s="116">
        <f>('1'!I43*1000)/'1'!U43</f>
        <v>7.6481912651979309</v>
      </c>
      <c r="AI45" s="116">
        <f>('1'!J43*1000)/'1'!V43</f>
        <v>6.5295839572022816</v>
      </c>
      <c r="AJ45" s="116">
        <f>('1'!K43*1000)/'1'!W43</f>
        <v>5.6059114647525794</v>
      </c>
      <c r="AK45" s="116">
        <f>('1'!L43*1000)/'1'!X43</f>
        <v>5.1567255575690574</v>
      </c>
      <c r="AL45" s="116">
        <f>('1'!M43*1000)/'1'!Y43</f>
        <v>4.2670739782219433</v>
      </c>
      <c r="AM45" s="116">
        <f>('1'!N43*1000)/'1'!Z43</f>
        <v>3.8174606496998944</v>
      </c>
      <c r="AN45" s="116">
        <f>('1'!O43*1000)/'1'!AA43</f>
        <v>3.3922418419610265</v>
      </c>
      <c r="AO45" s="116">
        <f>('1'!P43*1000)/'1'!AB43</f>
        <v>3.0870782905192367</v>
      </c>
    </row>
    <row r="46" spans="26:41" x14ac:dyDescent="0.2">
      <c r="Z46" s="120"/>
      <c r="AA46" s="121"/>
      <c r="AB46" s="120" t="s">
        <v>49</v>
      </c>
      <c r="AC46" s="121" t="s">
        <v>50</v>
      </c>
      <c r="AD46" s="120" t="s">
        <v>13</v>
      </c>
      <c r="AE46" s="116">
        <f>('1'!F44*1000)/'1'!R44</f>
        <v>1.186058498588523</v>
      </c>
      <c r="AF46" s="116">
        <f>('1'!G44*1000)/'1'!S44</f>
        <v>1.1068880524792886</v>
      </c>
      <c r="AG46" s="116">
        <f>('1'!H44*1000)/'1'!T44</f>
        <v>1.1496012734283474</v>
      </c>
      <c r="AH46" s="116">
        <f>('1'!I44*1000)/'1'!U44</f>
        <v>1.1023183577188864</v>
      </c>
      <c r="AI46" s="116">
        <f>('1'!J44*1000)/'1'!V44</f>
        <v>1.0529520451165604</v>
      </c>
      <c r="AJ46" s="116">
        <f>('1'!K44*1000)/'1'!W44</f>
        <v>0.94293985843853267</v>
      </c>
      <c r="AK46" s="116">
        <f>('1'!L44*1000)/'1'!X44</f>
        <v>0.86979599258109996</v>
      </c>
      <c r="AL46" s="116">
        <f>('1'!M44*1000)/'1'!Y44</f>
        <v>0.79837911383026317</v>
      </c>
      <c r="AM46" s="116">
        <f>('1'!N44*1000)/'1'!Z44</f>
        <v>0.76698272493117547</v>
      </c>
      <c r="AN46" s="116">
        <f>('1'!O44*1000)/'1'!AA44</f>
        <v>0.70239950224399628</v>
      </c>
      <c r="AO46" s="116">
        <f>('1'!P44*1000)/'1'!AB44</f>
        <v>0.60988929046865281</v>
      </c>
    </row>
    <row r="47" spans="26:41" x14ac:dyDescent="0.2">
      <c r="Z47" s="120"/>
      <c r="AA47" s="121"/>
      <c r="AB47" s="120" t="s">
        <v>51</v>
      </c>
      <c r="AC47" s="121" t="s">
        <v>52</v>
      </c>
      <c r="AD47" s="120" t="s">
        <v>14</v>
      </c>
      <c r="AE47" s="116"/>
      <c r="AF47" s="116"/>
      <c r="AG47" s="116"/>
      <c r="AH47" s="116"/>
      <c r="AI47" s="116"/>
      <c r="AJ47" s="116"/>
      <c r="AK47" s="116"/>
      <c r="AL47" s="116"/>
      <c r="AO47" s="116"/>
    </row>
    <row r="48" spans="26:41" x14ac:dyDescent="0.2">
      <c r="Z48" s="122"/>
      <c r="AA48" s="123"/>
      <c r="AB48" s="122" t="s">
        <v>56</v>
      </c>
      <c r="AC48" s="123" t="s">
        <v>57</v>
      </c>
      <c r="AD48" s="120" t="s">
        <v>58</v>
      </c>
      <c r="AE48" s="116"/>
      <c r="AF48" s="116"/>
      <c r="AG48" s="116"/>
      <c r="AH48" s="116"/>
      <c r="AI48" s="116"/>
      <c r="AJ48" s="116"/>
      <c r="AK48" s="116"/>
      <c r="AL48" s="116"/>
      <c r="AO48" s="116"/>
    </row>
    <row r="49" spans="26:41" x14ac:dyDescent="0.2">
      <c r="Z49" s="120"/>
      <c r="AA49" s="121"/>
      <c r="AB49" s="121"/>
      <c r="AC49" s="121"/>
      <c r="AD49" s="120"/>
      <c r="AE49" s="116"/>
      <c r="AF49" s="116"/>
      <c r="AG49" s="116"/>
      <c r="AH49" s="116"/>
      <c r="AI49" s="116"/>
      <c r="AJ49" s="116"/>
      <c r="AK49" s="116"/>
      <c r="AL49" s="116"/>
      <c r="AO49" s="116"/>
    </row>
    <row r="50" spans="26:41" x14ac:dyDescent="0.2">
      <c r="Z50" s="125" t="s">
        <v>20</v>
      </c>
      <c r="AA50" s="126" t="s">
        <v>61</v>
      </c>
      <c r="AB50" s="118" t="s">
        <v>678</v>
      </c>
      <c r="AC50" s="126"/>
      <c r="AD50" s="118" t="s">
        <v>678</v>
      </c>
      <c r="AE50" s="116">
        <f>('1'!F48*1000)/'1'!R48</f>
        <v>27.551138471612092</v>
      </c>
      <c r="AF50" s="116">
        <f>('1'!G48*1000)/'1'!S48</f>
        <v>28.740532815745276</v>
      </c>
      <c r="AG50" s="116">
        <f>('1'!H48*1000)/'1'!T48</f>
        <v>27.646907930001873</v>
      </c>
      <c r="AH50" s="116">
        <f>('1'!I48*1000)/'1'!U48</f>
        <v>26.575569344693928</v>
      </c>
      <c r="AI50" s="116">
        <f>('1'!J48*1000)/'1'!V48</f>
        <v>26.236639096244584</v>
      </c>
      <c r="AJ50" s="116">
        <f>('1'!K48*1000)/'1'!W48</f>
        <v>23.963897980445246</v>
      </c>
      <c r="AK50" s="116">
        <f>('1'!L48*1000)/'1'!X48</f>
        <v>23.906757904106364</v>
      </c>
      <c r="AL50" s="116">
        <f>('1'!M48*1000)/'1'!Y48</f>
        <v>21.770597547100326</v>
      </c>
      <c r="AM50" s="116">
        <f>('1'!N48*1000)/'1'!Z48</f>
        <v>20.405521648541832</v>
      </c>
      <c r="AN50" s="116">
        <f>('1'!O48*1000)/'1'!AA48</f>
        <v>19.871250166627018</v>
      </c>
      <c r="AO50" s="116">
        <f>('1'!P48*1000)/'1'!AB48</f>
        <v>18.338725202468762</v>
      </c>
    </row>
    <row r="51" spans="26:41" x14ac:dyDescent="0.2">
      <c r="Z51" s="120"/>
      <c r="AA51" s="121"/>
      <c r="AB51" s="120" t="s">
        <v>45</v>
      </c>
      <c r="AC51" s="121" t="s">
        <v>46</v>
      </c>
      <c r="AD51" s="120" t="s">
        <v>11</v>
      </c>
      <c r="AE51" s="116">
        <f>('1'!F49*1000)/'1'!R49</f>
        <v>51.564746089489965</v>
      </c>
      <c r="AF51" s="116">
        <f>('1'!G49*1000)/'1'!S49</f>
        <v>62.149937440769037</v>
      </c>
      <c r="AG51" s="116">
        <f>('1'!H49*1000)/'1'!T49</f>
        <v>54.128010392211586</v>
      </c>
      <c r="AH51" s="116">
        <f>('1'!I49*1000)/'1'!U49</f>
        <v>53.31181061062604</v>
      </c>
      <c r="AI51" s="116">
        <f>('1'!J49*1000)/'1'!V49</f>
        <v>56.927553785154373</v>
      </c>
      <c r="AJ51" s="116">
        <f>('1'!K49*1000)/'1'!W49</f>
        <v>51.309219247457918</v>
      </c>
      <c r="AK51" s="116">
        <f>('1'!L49*1000)/'1'!X49</f>
        <v>52.867055976472763</v>
      </c>
      <c r="AL51" s="116">
        <f>('1'!M49*1000)/'1'!Y49</f>
        <v>47.296512070470328</v>
      </c>
      <c r="AM51" s="116">
        <f>('1'!N49*1000)/'1'!Z49</f>
        <v>45.543619176383508</v>
      </c>
      <c r="AN51" s="116">
        <f>('1'!O49*1000)/'1'!AA49</f>
        <v>45.257779679860334</v>
      </c>
      <c r="AO51" s="116">
        <f>('1'!P49*1000)/'1'!AB49</f>
        <v>41.043874052683869</v>
      </c>
    </row>
    <row r="52" spans="26:41" x14ac:dyDescent="0.2">
      <c r="Z52" s="120"/>
      <c r="AA52" s="121"/>
      <c r="AB52" s="120" t="s">
        <v>47</v>
      </c>
      <c r="AC52" s="121" t="s">
        <v>48</v>
      </c>
      <c r="AD52" s="120" t="s">
        <v>12</v>
      </c>
      <c r="AE52" s="116">
        <f>('1'!F50*1000)/'1'!R50</f>
        <v>10.555565814596203</v>
      </c>
      <c r="AF52" s="116">
        <f>('1'!G50*1000)/'1'!S50</f>
        <v>9.9473982844446667</v>
      </c>
      <c r="AG52" s="116">
        <f>('1'!H50*1000)/'1'!T50</f>
        <v>10.16706955832424</v>
      </c>
      <c r="AH52" s="116">
        <f>('1'!I50*1000)/'1'!U50</f>
        <v>9.716036555360466</v>
      </c>
      <c r="AI52" s="116">
        <f>('1'!J50*1000)/'1'!V50</f>
        <v>8.3591603253498548</v>
      </c>
      <c r="AJ52" s="116">
        <f>('1'!K50*1000)/'1'!W50</f>
        <v>7.6985624490707334</v>
      </c>
      <c r="AK52" s="116">
        <f>('1'!L50*1000)/'1'!X50</f>
        <v>7.3971064746086501</v>
      </c>
      <c r="AL52" s="116">
        <f>('1'!M50*1000)/'1'!Y50</f>
        <v>6.4061212423373703</v>
      </c>
      <c r="AM52" s="116">
        <f>('1'!N50*1000)/'1'!Z50</f>
        <v>5.561316942976072</v>
      </c>
      <c r="AN52" s="116">
        <f>('1'!O50*1000)/'1'!AA50</f>
        <v>5.0354085490282481</v>
      </c>
      <c r="AO52" s="116">
        <f>('1'!P50*1000)/'1'!AB50</f>
        <v>5.0735571756230726</v>
      </c>
    </row>
    <row r="53" spans="26:41" x14ac:dyDescent="0.2">
      <c r="Z53" s="120"/>
      <c r="AA53" s="121"/>
      <c r="AB53" s="120" t="s">
        <v>49</v>
      </c>
      <c r="AC53" s="121" t="s">
        <v>50</v>
      </c>
      <c r="AD53" s="120" t="s">
        <v>13</v>
      </c>
      <c r="AE53" s="116">
        <f>('1'!F51*1000)/'1'!R51</f>
        <v>1.5168283415802137</v>
      </c>
      <c r="AF53" s="116">
        <f>('1'!G51*1000)/'1'!S51</f>
        <v>1.5754633955401984</v>
      </c>
      <c r="AG53" s="116">
        <f>('1'!H51*1000)/'1'!T51</f>
        <v>1.5582694791437273</v>
      </c>
      <c r="AH53" s="116">
        <f>('1'!I51*1000)/'1'!U51</f>
        <v>1.4632946717055104</v>
      </c>
      <c r="AI53" s="116">
        <f>('1'!J51*1000)/'1'!V51</f>
        <v>1.4505390671807992</v>
      </c>
      <c r="AJ53" s="116">
        <f>('1'!K51*1000)/'1'!W51</f>
        <v>1.2808708404236924</v>
      </c>
      <c r="AK53" s="116">
        <f>('1'!L51*1000)/'1'!X51</f>
        <v>1.2032022364804387</v>
      </c>
      <c r="AL53" s="116">
        <f>('1'!M51*1000)/'1'!Y51</f>
        <v>1.1704157718982817</v>
      </c>
      <c r="AM53" s="116">
        <f>('1'!N51*1000)/'1'!Z51</f>
        <v>1.0857834698949851</v>
      </c>
      <c r="AN53" s="116">
        <f>('1'!O51*1000)/'1'!AA51</f>
        <v>0.9975093777939511</v>
      </c>
      <c r="AO53" s="116">
        <f>('1'!P51*1000)/'1'!AB51</f>
        <v>0.86283911910277167</v>
      </c>
    </row>
    <row r="54" spans="26:41" x14ac:dyDescent="0.2">
      <c r="Z54" s="120"/>
      <c r="AA54" s="121"/>
      <c r="AB54" s="120" t="s">
        <v>51</v>
      </c>
      <c r="AC54" s="121" t="s">
        <v>52</v>
      </c>
      <c r="AD54" s="120" t="s">
        <v>14</v>
      </c>
      <c r="AE54" s="116"/>
      <c r="AF54" s="116"/>
      <c r="AG54" s="116"/>
      <c r="AH54" s="116"/>
      <c r="AI54" s="116"/>
      <c r="AJ54" s="116"/>
      <c r="AK54" s="116"/>
      <c r="AL54" s="116"/>
      <c r="AO54" s="116"/>
    </row>
    <row r="55" spans="26:41" x14ac:dyDescent="0.2">
      <c r="Z55" s="122"/>
      <c r="AA55" s="123"/>
      <c r="AB55" s="122" t="s">
        <v>56</v>
      </c>
      <c r="AC55" s="123" t="s">
        <v>57</v>
      </c>
      <c r="AD55" s="120" t="s">
        <v>58</v>
      </c>
      <c r="AE55" s="116"/>
      <c r="AF55" s="116"/>
      <c r="AG55" s="116"/>
      <c r="AH55" s="116"/>
      <c r="AI55" s="116"/>
      <c r="AJ55" s="116"/>
      <c r="AK55" s="116"/>
      <c r="AL55" s="116"/>
      <c r="AO55" s="116"/>
    </row>
    <row r="56" spans="26:41" x14ac:dyDescent="0.2">
      <c r="Z56" s="120"/>
      <c r="AA56" s="121"/>
      <c r="AB56" s="121"/>
      <c r="AC56" s="121"/>
      <c r="AD56" s="120"/>
      <c r="AE56" s="116"/>
      <c r="AF56" s="116"/>
      <c r="AG56" s="116"/>
      <c r="AH56" s="116"/>
      <c r="AI56" s="116"/>
      <c r="AJ56" s="116"/>
      <c r="AK56" s="116"/>
      <c r="AL56" s="116"/>
      <c r="AO56" s="116"/>
    </row>
    <row r="57" spans="26:41" x14ac:dyDescent="0.2">
      <c r="Z57" s="125" t="s">
        <v>21</v>
      </c>
      <c r="AA57" s="126" t="s">
        <v>62</v>
      </c>
      <c r="AB57" s="118" t="s">
        <v>678</v>
      </c>
      <c r="AC57" s="126"/>
      <c r="AD57" s="118" t="s">
        <v>678</v>
      </c>
      <c r="AE57" s="116">
        <f>('1'!F55*1000)/'1'!R55</f>
        <v>174.16506319782113</v>
      </c>
      <c r="AF57" s="116">
        <f>('1'!G55*1000)/'1'!S55</f>
        <v>155.4688050654913</v>
      </c>
      <c r="AG57" s="116">
        <f>('1'!H55*1000)/'1'!T55</f>
        <v>161.93798362746455</v>
      </c>
      <c r="AH57" s="116">
        <f>('1'!I55*1000)/'1'!U55</f>
        <v>156.04535772301105</v>
      </c>
      <c r="AI57" s="116">
        <f>('1'!J55*1000)/'1'!V55</f>
        <v>162.33009936848742</v>
      </c>
      <c r="AJ57" s="116">
        <f>('1'!K55*1000)/'1'!W55</f>
        <v>146.66870576468605</v>
      </c>
      <c r="AK57" s="116">
        <f>('1'!L55*1000)/'1'!X55</f>
        <v>142.74375451187893</v>
      </c>
      <c r="AL57" s="116">
        <f>('1'!M55*1000)/'1'!Y55</f>
        <v>149.8622185214023</v>
      </c>
      <c r="AM57" s="116">
        <f>('1'!N55*1000)/'1'!Z55</f>
        <v>123.84698333796567</v>
      </c>
      <c r="AN57" s="116">
        <f>('1'!O55*1000)/'1'!AA55</f>
        <v>113.01032075276962</v>
      </c>
      <c r="AO57" s="116">
        <f>('1'!P55*1000)/'1'!AB55</f>
        <v>116.74565742252696</v>
      </c>
    </row>
    <row r="58" spans="26:41" x14ac:dyDescent="0.2">
      <c r="Z58" s="120"/>
      <c r="AA58" s="121"/>
      <c r="AB58" s="120" t="s">
        <v>45</v>
      </c>
      <c r="AC58" s="121" t="s">
        <v>46</v>
      </c>
      <c r="AD58" s="120" t="s">
        <v>11</v>
      </c>
      <c r="AE58" s="116">
        <f>('1'!F56*1000)/'1'!R56</f>
        <v>705.43415902252059</v>
      </c>
      <c r="AF58" s="116">
        <f>('1'!G56*1000)/'1'!S56</f>
        <v>700.05063915698031</v>
      </c>
      <c r="AG58" s="116">
        <f>('1'!H56*1000)/'1'!T56</f>
        <v>731.44089966351817</v>
      </c>
      <c r="AH58" s="116">
        <f>('1'!I56*1000)/'1'!U56</f>
        <v>697.25603484571741</v>
      </c>
      <c r="AI58" s="116">
        <f>('1'!J56*1000)/'1'!V56</f>
        <v>742.63991752836057</v>
      </c>
      <c r="AJ58" s="116">
        <f>('1'!K56*1000)/'1'!W56</f>
        <v>692.10116832673907</v>
      </c>
      <c r="AK58" s="116">
        <f>('1'!L56*1000)/'1'!X56</f>
        <v>698.95854281785137</v>
      </c>
      <c r="AL58" s="116">
        <f>('1'!M56*1000)/'1'!Y56</f>
        <v>681.29959964708701</v>
      </c>
      <c r="AM58" s="116">
        <f>('1'!N56*1000)/'1'!Z56</f>
        <v>627.8092910858652</v>
      </c>
      <c r="AN58" s="116">
        <f>('1'!O56*1000)/'1'!AA56</f>
        <v>517.10000988462195</v>
      </c>
      <c r="AO58" s="116">
        <f>('1'!P56*1000)/'1'!AB56</f>
        <v>528.57754755446035</v>
      </c>
    </row>
    <row r="59" spans="26:41" x14ac:dyDescent="0.2">
      <c r="Z59" s="120"/>
      <c r="AA59" s="121"/>
      <c r="AB59" s="120" t="s">
        <v>47</v>
      </c>
      <c r="AC59" s="121" t="s">
        <v>48</v>
      </c>
      <c r="AD59" s="120" t="s">
        <v>12</v>
      </c>
      <c r="AE59" s="116">
        <f>('1'!F57*1000)/'1'!R57</f>
        <v>37.979847608678732</v>
      </c>
      <c r="AF59" s="116">
        <f>('1'!G57*1000)/'1'!S57</f>
        <v>36.943259139188456</v>
      </c>
      <c r="AG59" s="116">
        <f>('1'!H57*1000)/'1'!T57</f>
        <v>29.852321321562751</v>
      </c>
      <c r="AH59" s="116">
        <f>('1'!I57*1000)/'1'!U57</f>
        <v>21.643349078060449</v>
      </c>
      <c r="AI59" s="116">
        <f>('1'!J57*1000)/'1'!V57</f>
        <v>18.349106700209553</v>
      </c>
      <c r="AJ59" s="116">
        <f>('1'!K57*1000)/'1'!W57</f>
        <v>20.509786318770207</v>
      </c>
      <c r="AK59" s="116">
        <f>('1'!L57*1000)/'1'!X57</f>
        <v>21.287990545753242</v>
      </c>
      <c r="AL59" s="116">
        <f>('1'!M57*1000)/'1'!Y57</f>
        <v>21.750525096084871</v>
      </c>
      <c r="AM59" s="116">
        <f>('1'!N57*1000)/'1'!Z57</f>
        <v>17.922469517821078</v>
      </c>
      <c r="AN59" s="116">
        <f>('1'!O57*1000)/'1'!AA57</f>
        <v>16.467098107770514</v>
      </c>
      <c r="AO59" s="116">
        <f>('1'!P57*1000)/'1'!AB57</f>
        <v>21.568806706067626</v>
      </c>
    </row>
    <row r="60" spans="26:41" x14ac:dyDescent="0.2">
      <c r="Z60" s="120"/>
      <c r="AA60" s="121"/>
      <c r="AB60" s="120" t="s">
        <v>49</v>
      </c>
      <c r="AC60" s="121" t="s">
        <v>50</v>
      </c>
      <c r="AD60" s="120" t="s">
        <v>13</v>
      </c>
      <c r="AE60" s="116">
        <f>('1'!F58*1000)/'1'!R58</f>
        <v>3.1430532442116981</v>
      </c>
      <c r="AF60" s="116">
        <f>('1'!G58*1000)/'1'!S58</f>
        <v>3.6558860020196593</v>
      </c>
      <c r="AG60" s="116">
        <f>('1'!H58*1000)/'1'!T58</f>
        <v>3.4309983088585705</v>
      </c>
      <c r="AH60" s="116">
        <f>('1'!I58*1000)/'1'!U58</f>
        <v>3.144883387252758</v>
      </c>
      <c r="AI60" s="116">
        <f>('1'!J58*1000)/'1'!V58</f>
        <v>2.984505897710076</v>
      </c>
      <c r="AJ60" s="116">
        <f>('1'!K58*1000)/'1'!W58</f>
        <v>2.7034787095297057</v>
      </c>
      <c r="AK60" s="116">
        <f>('1'!L58*1000)/'1'!X58</f>
        <v>2.6438231202166813</v>
      </c>
      <c r="AL60" s="116">
        <f>('1'!M58*1000)/'1'!Y58</f>
        <v>2.7526099632213215</v>
      </c>
      <c r="AM60" s="116">
        <f>('1'!N58*1000)/'1'!Z58</f>
        <v>2.7784621342297893</v>
      </c>
      <c r="AN60" s="116">
        <f>('1'!O58*1000)/'1'!AA58</f>
        <v>2.434183055948425</v>
      </c>
      <c r="AO60" s="116">
        <f>('1'!P58*1000)/'1'!AB58</f>
        <v>2.2389293626479967</v>
      </c>
    </row>
    <row r="61" spans="26:41" x14ac:dyDescent="0.2">
      <c r="Z61" s="120"/>
      <c r="AA61" s="121"/>
      <c r="AB61" s="120" t="s">
        <v>51</v>
      </c>
      <c r="AC61" s="121" t="s">
        <v>52</v>
      </c>
      <c r="AD61" s="120" t="s">
        <v>14</v>
      </c>
      <c r="AE61" s="116"/>
      <c r="AF61" s="116"/>
      <c r="AG61" s="116"/>
      <c r="AH61" s="116"/>
      <c r="AI61" s="116"/>
      <c r="AJ61" s="116"/>
      <c r="AK61" s="116"/>
      <c r="AL61" s="116"/>
      <c r="AO61" s="116"/>
    </row>
    <row r="62" spans="26:41" x14ac:dyDescent="0.2">
      <c r="Z62" s="122"/>
      <c r="AA62" s="123"/>
      <c r="AB62" s="122" t="s">
        <v>56</v>
      </c>
      <c r="AC62" s="123" t="s">
        <v>57</v>
      </c>
      <c r="AD62" s="120" t="s">
        <v>58</v>
      </c>
      <c r="AE62" s="116"/>
      <c r="AF62" s="116"/>
      <c r="AG62" s="116"/>
      <c r="AH62" s="116"/>
      <c r="AI62" s="116"/>
      <c r="AJ62" s="116"/>
      <c r="AK62" s="116"/>
      <c r="AL62" s="116"/>
      <c r="AO62" s="116"/>
    </row>
    <row r="63" spans="26:41" x14ac:dyDescent="0.2">
      <c r="AD63" s="120"/>
      <c r="AE63" s="116"/>
      <c r="AF63" s="116"/>
      <c r="AG63" s="116"/>
      <c r="AH63" s="116"/>
      <c r="AI63" s="116"/>
      <c r="AJ63" s="116"/>
      <c r="AK63" s="116"/>
      <c r="AL63" s="116"/>
      <c r="AO63" s="116"/>
    </row>
    <row r="64" spans="26:41" x14ac:dyDescent="0.2">
      <c r="Z64" s="125" t="s">
        <v>22</v>
      </c>
      <c r="AA64" s="126" t="s">
        <v>63</v>
      </c>
      <c r="AB64" s="118" t="s">
        <v>678</v>
      </c>
      <c r="AC64" s="127"/>
      <c r="AD64" s="118" t="s">
        <v>678</v>
      </c>
      <c r="AE64" s="116">
        <f>('1'!F62*1000)/'1'!R62</f>
        <v>17.754484234395466</v>
      </c>
      <c r="AF64" s="116">
        <f>('1'!G62*1000)/'1'!S62</f>
        <v>19.298606217386531</v>
      </c>
      <c r="AG64" s="116">
        <f>('1'!H62*1000)/'1'!T62</f>
        <v>19.257317768812925</v>
      </c>
      <c r="AH64" s="116">
        <f>('1'!I62*1000)/'1'!U62</f>
        <v>15.813314000809937</v>
      </c>
      <c r="AI64" s="116">
        <f>('1'!J62*1000)/'1'!V62</f>
        <v>15.916349171861443</v>
      </c>
      <c r="AJ64" s="116">
        <f>('1'!K62*1000)/'1'!W62</f>
        <v>13.977966243251101</v>
      </c>
      <c r="AK64" s="116">
        <f>('1'!L62*1000)/'1'!X62</f>
        <v>12.72349682620276</v>
      </c>
      <c r="AL64" s="116">
        <f>('1'!M62*1000)/'1'!Y62</f>
        <v>12.174378443194582</v>
      </c>
      <c r="AM64" s="116">
        <f>('1'!N62*1000)/'1'!Z62</f>
        <v>11.610804405877969</v>
      </c>
      <c r="AN64" s="116">
        <f>('1'!O62*1000)/'1'!AA62</f>
        <v>10.974937250769067</v>
      </c>
      <c r="AO64" s="116">
        <f>('1'!P62*1000)/'1'!AB62</f>
        <v>10.722726369495438</v>
      </c>
    </row>
    <row r="65" spans="26:42" x14ac:dyDescent="0.2">
      <c r="Z65" s="120"/>
      <c r="AA65" s="121"/>
      <c r="AB65" s="120" t="s">
        <v>45</v>
      </c>
      <c r="AC65" s="121" t="s">
        <v>46</v>
      </c>
      <c r="AD65" s="120" t="s">
        <v>11</v>
      </c>
      <c r="AE65" s="116">
        <f>('1'!F63*1000)/'1'!R63</f>
        <v>27.403817070810028</v>
      </c>
      <c r="AF65" s="116">
        <f>('1'!G63*1000)/'1'!S63</f>
        <v>33.651334184959822</v>
      </c>
      <c r="AG65" s="116">
        <f>('1'!H63*1000)/'1'!T63</f>
        <v>34.228145695921143</v>
      </c>
      <c r="AH65" s="116">
        <f>('1'!I63*1000)/'1'!U63</f>
        <v>25.765609252211618</v>
      </c>
      <c r="AI65" s="116">
        <f>('1'!J63*1000)/'1'!V63</f>
        <v>29.960143377017424</v>
      </c>
      <c r="AJ65" s="116">
        <f>('1'!K63*1000)/'1'!W63</f>
        <v>23.947417314178828</v>
      </c>
      <c r="AK65" s="116">
        <f>('1'!L63*1000)/'1'!X63</f>
        <v>20.103186959668864</v>
      </c>
      <c r="AL65" s="116">
        <f>('1'!M63*1000)/'1'!Y63</f>
        <v>21.578621839449923</v>
      </c>
      <c r="AM65" s="116">
        <f>('1'!N63*1000)/'1'!Z63</f>
        <v>21.580495601819596</v>
      </c>
      <c r="AN65" s="116">
        <f>('1'!O63*1000)/'1'!AA63</f>
        <v>19.245283113969521</v>
      </c>
      <c r="AO65" s="116">
        <f>('1'!P63*1000)/'1'!AB63</f>
        <v>19.624044536007517</v>
      </c>
    </row>
    <row r="66" spans="26:42" x14ac:dyDescent="0.2">
      <c r="Z66" s="120"/>
      <c r="AA66" s="121"/>
      <c r="AB66" s="120" t="s">
        <v>47</v>
      </c>
      <c r="AC66" s="121" t="s">
        <v>48</v>
      </c>
      <c r="AD66" s="120" t="s">
        <v>12</v>
      </c>
      <c r="AE66" s="116">
        <f>('1'!F64*1000)/'1'!R64</f>
        <v>8.4831093445078576</v>
      </c>
      <c r="AF66" s="116">
        <f>('1'!G64*1000)/'1'!S64</f>
        <v>7.6989771057057768</v>
      </c>
      <c r="AG66" s="116">
        <f>('1'!H64*1000)/'1'!T64</f>
        <v>7.9016206832039702</v>
      </c>
      <c r="AH66" s="116">
        <f>('1'!I64*1000)/'1'!U64</f>
        <v>7.2597826561656786</v>
      </c>
      <c r="AI66" s="116">
        <f>('1'!J64*1000)/'1'!V64</f>
        <v>6.1308547012970651</v>
      </c>
      <c r="AJ66" s="116">
        <f>('1'!K64*1000)/'1'!W64</f>
        <v>5.9342531774838445</v>
      </c>
      <c r="AK66" s="116">
        <f>('1'!L64*1000)/'1'!X64</f>
        <v>5.9246029688307527</v>
      </c>
      <c r="AL66" s="116">
        <f>('1'!M64*1000)/'1'!Y64</f>
        <v>4.8204325271117812</v>
      </c>
      <c r="AM66" s="116">
        <f>('1'!N64*1000)/'1'!Z64</f>
        <v>4.5958916310717379</v>
      </c>
      <c r="AN66" s="116">
        <f>('1'!O64*1000)/'1'!AA64</f>
        <v>4.2859664451986417</v>
      </c>
      <c r="AO66" s="116">
        <f>('1'!P64*1000)/'1'!AB64</f>
        <v>4.2230627650328012</v>
      </c>
    </row>
    <row r="67" spans="26:42" x14ac:dyDescent="0.2">
      <c r="Z67" s="120"/>
      <c r="AA67" s="121"/>
      <c r="AB67" s="120" t="s">
        <v>49</v>
      </c>
      <c r="AC67" s="121" t="s">
        <v>50</v>
      </c>
      <c r="AD67" s="120" t="s">
        <v>13</v>
      </c>
      <c r="AE67" s="116">
        <f>('1'!F65*1000)/'1'!R65</f>
        <v>4.1310527998785807</v>
      </c>
      <c r="AF67" s="116">
        <f>('1'!G65*1000)/'1'!S65</f>
        <v>5.5732524114498219</v>
      </c>
      <c r="AG67" s="116">
        <f>('1'!H65*1000)/'1'!T65</f>
        <v>4.4662315665095909</v>
      </c>
      <c r="AH67" s="116">
        <f>('1'!I65*1000)/'1'!U65</f>
        <v>4.5486763170397468</v>
      </c>
      <c r="AI67" s="116">
        <f>('1'!J65*1000)/'1'!V65</f>
        <v>4.0152870420835995</v>
      </c>
      <c r="AJ67" s="116">
        <f>('1'!K65*1000)/'1'!W65</f>
        <v>3.4109460813772925</v>
      </c>
      <c r="AK67" s="116">
        <f>('1'!L65*1000)/'1'!X65</f>
        <v>3.5090434941572721</v>
      </c>
      <c r="AL67" s="116">
        <f>('1'!M65*1000)/'1'!Y65</f>
        <v>3.8058791234656688</v>
      </c>
      <c r="AM67" s="116">
        <f>('1'!N65*1000)/'1'!Z65</f>
        <v>3.2863930879639174</v>
      </c>
      <c r="AN67" s="116">
        <f>('1'!O65*1000)/'1'!AA65</f>
        <v>3.2256862823905514</v>
      </c>
      <c r="AO67" s="116">
        <f>('1'!P65*1000)/'1'!AB65</f>
        <v>2.7465633331149246</v>
      </c>
    </row>
    <row r="68" spans="26:42" x14ac:dyDescent="0.2">
      <c r="Z68" s="120"/>
      <c r="AA68" s="121"/>
      <c r="AB68" s="120" t="s">
        <v>51</v>
      </c>
      <c r="AC68" s="121" t="s">
        <v>52</v>
      </c>
      <c r="AD68" s="120" t="s">
        <v>14</v>
      </c>
      <c r="AE68" s="116"/>
      <c r="AF68" s="116"/>
      <c r="AG68" s="116"/>
      <c r="AH68" s="116"/>
      <c r="AI68" s="116"/>
      <c r="AJ68" s="116"/>
      <c r="AK68" s="116"/>
      <c r="AL68" s="116"/>
      <c r="AO68" s="116"/>
    </row>
    <row r="69" spans="26:42" x14ac:dyDescent="0.2">
      <c r="Z69" s="122"/>
      <c r="AA69" s="123"/>
      <c r="AB69" s="122" t="s">
        <v>56</v>
      </c>
      <c r="AC69" s="123" t="s">
        <v>57</v>
      </c>
      <c r="AD69" s="120" t="s">
        <v>58</v>
      </c>
      <c r="AE69" s="116"/>
      <c r="AF69" s="116"/>
      <c r="AG69" s="116"/>
      <c r="AH69" s="116"/>
      <c r="AI69" s="116"/>
      <c r="AJ69" s="116"/>
      <c r="AK69" s="116"/>
      <c r="AL69" s="116"/>
      <c r="AO69" s="116"/>
    </row>
    <row r="70" spans="26:42" x14ac:dyDescent="0.2">
      <c r="AD70" s="120"/>
      <c r="AE70" s="116"/>
      <c r="AF70" s="116"/>
      <c r="AG70" s="116"/>
      <c r="AH70" s="116"/>
      <c r="AI70" s="116"/>
      <c r="AJ70" s="116"/>
      <c r="AK70" s="116"/>
      <c r="AL70" s="116"/>
      <c r="AO70" s="116"/>
    </row>
    <row r="71" spans="26:42" x14ac:dyDescent="0.2">
      <c r="Z71" s="125" t="s">
        <v>23</v>
      </c>
      <c r="AA71" s="126" t="s">
        <v>64</v>
      </c>
      <c r="AB71" s="118" t="s">
        <v>678</v>
      </c>
      <c r="AC71" s="126"/>
      <c r="AD71" s="118" t="s">
        <v>678</v>
      </c>
      <c r="AE71" s="116">
        <f>('1'!F69*1000)/'1'!R69</f>
        <v>18.297476413234332</v>
      </c>
      <c r="AF71" s="116">
        <f>('1'!G69*1000)/'1'!S69</f>
        <v>19.437992506625477</v>
      </c>
      <c r="AG71" s="116">
        <f>('1'!H69*1000)/'1'!T69</f>
        <v>20.620761212743258</v>
      </c>
      <c r="AH71" s="116">
        <f>('1'!I69*1000)/'1'!U69</f>
        <v>18.091362327335776</v>
      </c>
      <c r="AI71" s="116">
        <f>('1'!J69*1000)/'1'!V69</f>
        <v>16.437390931382392</v>
      </c>
      <c r="AJ71" s="116">
        <f>('1'!K69*1000)/'1'!W69</f>
        <v>16.050585476537197</v>
      </c>
      <c r="AK71" s="116">
        <f>('1'!L69*1000)/'1'!X69</f>
        <v>14.442529004622894</v>
      </c>
      <c r="AL71" s="116">
        <f>('1'!M69*1000)/'1'!Y69</f>
        <v>13.877462704498965</v>
      </c>
      <c r="AM71" s="116">
        <f>('1'!N69*1000)/'1'!Z69</f>
        <v>12.5262741236861</v>
      </c>
      <c r="AN71" s="116">
        <f>('1'!O69*1000)/'1'!AA69</f>
        <v>11.057258678272952</v>
      </c>
      <c r="AO71" s="116">
        <f>('1'!P69*1000)/'1'!AB69</f>
        <v>10.243183750283379</v>
      </c>
      <c r="AP71" s="113"/>
    </row>
    <row r="72" spans="26:42" x14ac:dyDescent="0.2">
      <c r="Z72" s="120"/>
      <c r="AA72" s="121"/>
      <c r="AB72" s="120" t="s">
        <v>45</v>
      </c>
      <c r="AC72" s="121" t="s">
        <v>46</v>
      </c>
      <c r="AD72" s="120" t="s">
        <v>11</v>
      </c>
      <c r="AE72" s="116">
        <f>('1'!F70*1000)/'1'!R70</f>
        <v>35.083562339798668</v>
      </c>
      <c r="AF72" s="116">
        <f>('1'!G70*1000)/'1'!S70</f>
        <v>42.590179883339772</v>
      </c>
      <c r="AG72" s="116">
        <f>('1'!H70*1000)/'1'!T70</f>
        <v>50.734521932689695</v>
      </c>
      <c r="AH72" s="116">
        <f>('1'!I70*1000)/'1'!U70</f>
        <v>45.528445464391119</v>
      </c>
      <c r="AI72" s="116">
        <f>('1'!J70*1000)/'1'!V70</f>
        <v>43.790123254042008</v>
      </c>
      <c r="AJ72" s="116">
        <f>('1'!K70*1000)/'1'!W70</f>
        <v>44.355837813905566</v>
      </c>
      <c r="AK72" s="116">
        <f>('1'!L70*1000)/'1'!X70</f>
        <v>37.178870077692295</v>
      </c>
      <c r="AL72" s="116">
        <f>('1'!M70*1000)/'1'!Y70</f>
        <v>37.345944023321337</v>
      </c>
      <c r="AM72" s="116">
        <f>('1'!N70*1000)/'1'!Z70</f>
        <v>33.819072998954951</v>
      </c>
      <c r="AN72" s="116">
        <f>('1'!O70*1000)/'1'!AA70</f>
        <v>30.396672210029568</v>
      </c>
      <c r="AO72" s="116">
        <f>('1'!P70*1000)/'1'!AB70</f>
        <v>27.433343848919318</v>
      </c>
    </row>
    <row r="73" spans="26:42" x14ac:dyDescent="0.2">
      <c r="Z73" s="120"/>
      <c r="AA73" s="121"/>
      <c r="AB73" s="120" t="s">
        <v>47</v>
      </c>
      <c r="AC73" s="121" t="s">
        <v>48</v>
      </c>
      <c r="AD73" s="120" t="s">
        <v>12</v>
      </c>
      <c r="AE73" s="116">
        <f>('1'!F71*1000)/'1'!R71</f>
        <v>11.464471789454171</v>
      </c>
      <c r="AF73" s="116">
        <f>('1'!G71*1000)/'1'!S71</f>
        <v>11.011009816467878</v>
      </c>
      <c r="AG73" s="116">
        <f>('1'!H71*1000)/'1'!T71</f>
        <v>10.753231263106114</v>
      </c>
      <c r="AH73" s="116">
        <f>('1'!I71*1000)/'1'!U71</f>
        <v>9.4593132478752917</v>
      </c>
      <c r="AI73" s="116">
        <f>('1'!J71*1000)/'1'!V71</f>
        <v>7.9601881726101462</v>
      </c>
      <c r="AJ73" s="116">
        <f>('1'!K71*1000)/'1'!W71</f>
        <v>7.845120758810781</v>
      </c>
      <c r="AK73" s="116">
        <f>('1'!L71*1000)/'1'!X71</f>
        <v>7.3871800929922342</v>
      </c>
      <c r="AL73" s="116">
        <f>('1'!M71*1000)/'1'!Y71</f>
        <v>7.1520738827267625</v>
      </c>
      <c r="AM73" s="116">
        <f>('1'!N71*1000)/'1'!Z71</f>
        <v>5.5851137254331809</v>
      </c>
      <c r="AN73" s="116">
        <f>('1'!O71*1000)/'1'!AA71</f>
        <v>4.5549586076033357</v>
      </c>
      <c r="AO73" s="116">
        <f>('1'!P71*1000)/'1'!AB71</f>
        <v>4.4929706192400758</v>
      </c>
    </row>
    <row r="74" spans="26:42" x14ac:dyDescent="0.2">
      <c r="Z74" s="120"/>
      <c r="AA74" s="121"/>
      <c r="AB74" s="120" t="s">
        <v>49</v>
      </c>
      <c r="AC74" s="121" t="s">
        <v>50</v>
      </c>
      <c r="AD74" s="120" t="s">
        <v>13</v>
      </c>
      <c r="AE74" s="116">
        <f>('1'!F72*1000)/'1'!R72</f>
        <v>1.7118585542784923</v>
      </c>
      <c r="AF74" s="116">
        <f>('1'!G72*1000)/'1'!S72</f>
        <v>1.6569416009780167</v>
      </c>
      <c r="AG74" s="116">
        <f>('1'!H72*1000)/'1'!T72</f>
        <v>1.5875071814123156</v>
      </c>
      <c r="AH74" s="116">
        <f>('1'!I72*1000)/'1'!U72</f>
        <v>1.3095022372896121</v>
      </c>
      <c r="AI74" s="116">
        <f>('1'!J72*1000)/'1'!V72</f>
        <v>1.2509973207514975</v>
      </c>
      <c r="AJ74" s="116">
        <f>('1'!K72*1000)/'1'!W72</f>
        <v>1.0569573659263789</v>
      </c>
      <c r="AK74" s="116">
        <f>('1'!L72*1000)/'1'!X72</f>
        <v>0.95789941564397052</v>
      </c>
      <c r="AL74" s="116">
        <f>('1'!M72*1000)/'1'!Y72</f>
        <v>0.8625062878037737</v>
      </c>
      <c r="AM74" s="116">
        <f>('1'!N72*1000)/'1'!Z72</f>
        <v>0.876998575548536</v>
      </c>
      <c r="AN74" s="116">
        <f>('1'!O72*1000)/'1'!AA72</f>
        <v>0.75532414017694394</v>
      </c>
      <c r="AO74" s="116">
        <f>('1'!P72*1000)/'1'!AB72</f>
        <v>0.67287965004959349</v>
      </c>
    </row>
    <row r="75" spans="26:42" x14ac:dyDescent="0.2">
      <c r="Z75" s="120"/>
      <c r="AA75" s="121"/>
      <c r="AB75" s="120" t="s">
        <v>51</v>
      </c>
      <c r="AC75" s="121" t="s">
        <v>52</v>
      </c>
      <c r="AD75" s="120" t="s">
        <v>14</v>
      </c>
      <c r="AE75" s="116"/>
      <c r="AF75" s="116"/>
      <c r="AG75" s="116"/>
      <c r="AH75" s="116"/>
      <c r="AI75" s="116"/>
      <c r="AJ75" s="116"/>
      <c r="AK75" s="116"/>
      <c r="AL75" s="116"/>
      <c r="AO75" s="116"/>
    </row>
    <row r="76" spans="26:42" x14ac:dyDescent="0.2">
      <c r="Z76" s="122"/>
      <c r="AA76" s="123"/>
      <c r="AB76" s="122" t="s">
        <v>56</v>
      </c>
      <c r="AC76" s="123" t="s">
        <v>57</v>
      </c>
      <c r="AD76" s="120" t="s">
        <v>58</v>
      </c>
      <c r="AE76" s="116"/>
      <c r="AF76" s="116"/>
      <c r="AG76" s="116"/>
      <c r="AH76" s="116"/>
      <c r="AI76" s="116"/>
      <c r="AJ76" s="116"/>
      <c r="AK76" s="116"/>
      <c r="AL76" s="116"/>
      <c r="AO76" s="116"/>
    </row>
    <row r="77" spans="26:42" x14ac:dyDescent="0.2">
      <c r="AD77" s="120"/>
      <c r="AE77" s="116"/>
      <c r="AF77" s="116"/>
      <c r="AG77" s="116"/>
      <c r="AH77" s="116"/>
      <c r="AI77" s="116"/>
      <c r="AJ77" s="116"/>
      <c r="AK77" s="116"/>
      <c r="AL77" s="116"/>
      <c r="AO77" s="116"/>
    </row>
    <row r="78" spans="26:42" x14ac:dyDescent="0.2">
      <c r="Z78" s="125" t="s">
        <v>24</v>
      </c>
      <c r="AA78" s="126" t="s">
        <v>65</v>
      </c>
      <c r="AB78" s="118" t="s">
        <v>678</v>
      </c>
      <c r="AC78" s="126"/>
      <c r="AD78" s="118" t="s">
        <v>678</v>
      </c>
      <c r="AE78" s="116">
        <f>('1'!F76*1000)/'1'!R76</f>
        <v>20.177688726694086</v>
      </c>
      <c r="AF78" s="116">
        <f>('1'!G76*1000)/'1'!S76</f>
        <v>20.520827667984875</v>
      </c>
      <c r="AG78" s="116">
        <f>('1'!H76*1000)/'1'!T76</f>
        <v>18.828767118945745</v>
      </c>
      <c r="AH78" s="116">
        <f>('1'!I76*1000)/'1'!U76</f>
        <v>17.68004909692306</v>
      </c>
      <c r="AI78" s="116">
        <f>('1'!J76*1000)/'1'!V76</f>
        <v>16.938788310938939</v>
      </c>
      <c r="AJ78" s="116">
        <f>('1'!K76*1000)/'1'!W76</f>
        <v>14.531659142879976</v>
      </c>
      <c r="AK78" s="116">
        <f>('1'!L76*1000)/'1'!X76</f>
        <v>14.475369872659993</v>
      </c>
      <c r="AL78" s="116">
        <f>('1'!M76*1000)/'1'!Y76</f>
        <v>13.719276007334534</v>
      </c>
      <c r="AM78" s="116">
        <f>('1'!N76*1000)/'1'!Z76</f>
        <v>12.451951327927436</v>
      </c>
      <c r="AN78" s="116">
        <f>('1'!O76*1000)/'1'!AA76</f>
        <v>11.804734922248663</v>
      </c>
      <c r="AO78" s="116">
        <f>('1'!P76*1000)/'1'!AB76</f>
        <v>10.78825997345875</v>
      </c>
    </row>
    <row r="79" spans="26:42" x14ac:dyDescent="0.2">
      <c r="Z79" s="120"/>
      <c r="AA79" s="121"/>
      <c r="AB79" s="120" t="s">
        <v>45</v>
      </c>
      <c r="AC79" s="121" t="s">
        <v>46</v>
      </c>
      <c r="AD79" s="120" t="s">
        <v>11</v>
      </c>
      <c r="AE79" s="116">
        <f>('1'!F77*1000)/'1'!R77</f>
        <v>36.161958332217857</v>
      </c>
      <c r="AF79" s="116">
        <f>('1'!G77*1000)/'1'!S77</f>
        <v>41.650849602582795</v>
      </c>
      <c r="AG79" s="116">
        <f>('1'!H77*1000)/'1'!T77</f>
        <v>34.494251177880116</v>
      </c>
      <c r="AH79" s="116">
        <f>('1'!I77*1000)/'1'!U77</f>
        <v>35.559062960295996</v>
      </c>
      <c r="AI79" s="116">
        <f>('1'!J77*1000)/'1'!V77</f>
        <v>36.847910066163848</v>
      </c>
      <c r="AJ79" s="116">
        <f>('1'!K77*1000)/'1'!W77</f>
        <v>29.793226674209972</v>
      </c>
      <c r="AK79" s="116">
        <f>('1'!L77*1000)/'1'!X77</f>
        <v>31.754310338122774</v>
      </c>
      <c r="AL79" s="116">
        <f>('1'!M77*1000)/'1'!Y77</f>
        <v>31.529515047609742</v>
      </c>
      <c r="AM79" s="116">
        <f>('1'!N77*1000)/'1'!Z77</f>
        <v>27.990624694813736</v>
      </c>
      <c r="AN79" s="116">
        <f>('1'!O77*1000)/'1'!AA77</f>
        <v>26.710238408031515</v>
      </c>
      <c r="AO79" s="116">
        <f>('1'!P77*1000)/'1'!AB77</f>
        <v>23.882045963369666</v>
      </c>
    </row>
    <row r="80" spans="26:42" x14ac:dyDescent="0.2">
      <c r="Z80" s="120"/>
      <c r="AA80" s="121"/>
      <c r="AB80" s="120" t="s">
        <v>47</v>
      </c>
      <c r="AC80" s="121" t="s">
        <v>48</v>
      </c>
      <c r="AD80" s="120" t="s">
        <v>12</v>
      </c>
      <c r="AE80" s="116">
        <f>('1'!F78*1000)/'1'!R78</f>
        <v>8.9089274601911743</v>
      </c>
      <c r="AF80" s="116">
        <f>('1'!G78*1000)/'1'!S78</f>
        <v>8.2575112344263655</v>
      </c>
      <c r="AG80" s="116">
        <f>('1'!H78*1000)/'1'!T78</f>
        <v>8.4557170025591368</v>
      </c>
      <c r="AH80" s="116">
        <f>('1'!I78*1000)/'1'!U78</f>
        <v>7.7103430743584411</v>
      </c>
      <c r="AI80" s="116">
        <f>('1'!J78*1000)/'1'!V78</f>
        <v>6.6087433490450795</v>
      </c>
      <c r="AJ80" s="116">
        <f>('1'!K78*1000)/'1'!W78</f>
        <v>6.0551702972753318</v>
      </c>
      <c r="AK80" s="116">
        <f>('1'!L78*1000)/'1'!X78</f>
        <v>5.6528431788077711</v>
      </c>
      <c r="AL80" s="116">
        <f>('1'!M78*1000)/'1'!Y78</f>
        <v>5.0752304655110363</v>
      </c>
      <c r="AM80" s="116">
        <f>('1'!N78*1000)/'1'!Z78</f>
        <v>4.5075658978289059</v>
      </c>
      <c r="AN80" s="116">
        <f>('1'!O78*1000)/'1'!AA78</f>
        <v>3.9910794801582457</v>
      </c>
      <c r="AO80" s="116">
        <f>('1'!P78*1000)/'1'!AB78</f>
        <v>3.7474367131876876</v>
      </c>
    </row>
    <row r="81" spans="26:41" x14ac:dyDescent="0.2">
      <c r="Z81" s="120"/>
      <c r="AA81" s="121"/>
      <c r="AB81" s="120" t="s">
        <v>49</v>
      </c>
      <c r="AC81" s="121" t="s">
        <v>50</v>
      </c>
      <c r="AD81" s="120" t="s">
        <v>13</v>
      </c>
      <c r="AE81" s="116">
        <f>('1'!F79*1000)/'1'!R79</f>
        <v>1.9927266841335294</v>
      </c>
      <c r="AF81" s="116">
        <f>('1'!G79*1000)/'1'!S79</f>
        <v>1.9959208253991187</v>
      </c>
      <c r="AG81" s="116">
        <f>('1'!H79*1000)/'1'!T79</f>
        <v>1.9746618445646364</v>
      </c>
      <c r="AH81" s="116">
        <f>('1'!I79*1000)/'1'!U79</f>
        <v>1.6309683454054198</v>
      </c>
      <c r="AI81" s="116">
        <f>('1'!J79*1000)/'1'!V79</f>
        <v>1.5959677618054144</v>
      </c>
      <c r="AJ81" s="116">
        <f>('1'!K79*1000)/'1'!W79</f>
        <v>1.3482772554448115</v>
      </c>
      <c r="AK81" s="116">
        <f>('1'!L79*1000)/'1'!X79</f>
        <v>1.2299243556901684</v>
      </c>
      <c r="AL81" s="116">
        <f>('1'!M79*1000)/'1'!Y79</f>
        <v>1.1485829759583119</v>
      </c>
      <c r="AM81" s="116">
        <f>('1'!N79*1000)/'1'!Z79</f>
        <v>1.0730810803579343</v>
      </c>
      <c r="AN81" s="116">
        <f>('1'!O79*1000)/'1'!AA79</f>
        <v>0.92384411077067241</v>
      </c>
      <c r="AO81" s="116">
        <f>('1'!P79*1000)/'1'!AB79</f>
        <v>0.82727371744095635</v>
      </c>
    </row>
    <row r="82" spans="26:41" x14ac:dyDescent="0.2">
      <c r="Z82" s="120"/>
      <c r="AA82" s="121"/>
      <c r="AB82" s="120" t="s">
        <v>51</v>
      </c>
      <c r="AC82" s="121" t="s">
        <v>52</v>
      </c>
      <c r="AD82" s="120" t="s">
        <v>14</v>
      </c>
      <c r="AE82" s="116"/>
      <c r="AF82" s="116"/>
      <c r="AG82" s="116"/>
      <c r="AH82" s="116"/>
      <c r="AI82" s="116"/>
      <c r="AJ82" s="116"/>
      <c r="AK82" s="116"/>
      <c r="AL82" s="116"/>
      <c r="AO82" s="116"/>
    </row>
    <row r="83" spans="26:41" x14ac:dyDescent="0.2">
      <c r="Z83" s="122"/>
      <c r="AA83" s="123"/>
      <c r="AB83" s="122" t="s">
        <v>56</v>
      </c>
      <c r="AC83" s="123" t="s">
        <v>57</v>
      </c>
      <c r="AD83" s="120" t="s">
        <v>58</v>
      </c>
      <c r="AE83" s="116"/>
      <c r="AF83" s="116"/>
      <c r="AG83" s="116"/>
      <c r="AH83" s="116"/>
      <c r="AI83" s="116"/>
      <c r="AJ83" s="116"/>
      <c r="AK83" s="116"/>
      <c r="AL83" s="116"/>
      <c r="AO83" s="116"/>
    </row>
    <row r="84" spans="26:41" x14ac:dyDescent="0.2">
      <c r="AD84" s="120"/>
      <c r="AE84" s="116"/>
      <c r="AF84" s="116"/>
      <c r="AG84" s="116"/>
      <c r="AH84" s="116"/>
      <c r="AI84" s="116"/>
      <c r="AJ84" s="116"/>
      <c r="AK84" s="116"/>
      <c r="AL84" s="116"/>
      <c r="AO84" s="116"/>
    </row>
    <row r="85" spans="26:41" x14ac:dyDescent="0.2">
      <c r="Z85" s="125" t="s">
        <v>25</v>
      </c>
      <c r="AA85" s="126" t="s">
        <v>66</v>
      </c>
      <c r="AB85" s="118" t="s">
        <v>678</v>
      </c>
      <c r="AC85" s="126"/>
      <c r="AD85" s="118" t="s">
        <v>678</v>
      </c>
      <c r="AE85" s="116">
        <f>('1'!F83*1000)/'1'!R83</f>
        <v>24.287196734029546</v>
      </c>
      <c r="AF85" s="116">
        <f>('1'!G83*1000)/'1'!S83</f>
        <v>24.230669089123641</v>
      </c>
      <c r="AG85" s="116">
        <f>('1'!H83*1000)/'1'!T83</f>
        <v>24.111321696846709</v>
      </c>
      <c r="AH85" s="116">
        <f>('1'!I83*1000)/'1'!U83</f>
        <v>20.263068899102336</v>
      </c>
      <c r="AI85" s="116">
        <f>('1'!J83*1000)/'1'!V83</f>
        <v>19.066304334674388</v>
      </c>
      <c r="AJ85" s="116">
        <f>('1'!K83*1000)/'1'!W83</f>
        <v>18.10033766655658</v>
      </c>
      <c r="AK85" s="116">
        <f>('1'!L83*1000)/'1'!X83</f>
        <v>17.179742897161628</v>
      </c>
      <c r="AL85" s="116">
        <f>('1'!M83*1000)/'1'!Y83</f>
        <v>16.712899993284751</v>
      </c>
      <c r="AM85" s="116">
        <f>('1'!N83*1000)/'1'!Z83</f>
        <v>16.138260578892101</v>
      </c>
      <c r="AN85" s="116">
        <f>('1'!O83*1000)/'1'!AA83</f>
        <v>14.703723809662304</v>
      </c>
      <c r="AO85" s="116">
        <f>('1'!P83*1000)/'1'!AB83</f>
        <v>14.440747543173297</v>
      </c>
    </row>
    <row r="86" spans="26:41" x14ac:dyDescent="0.2">
      <c r="Z86" s="120"/>
      <c r="AA86" s="121"/>
      <c r="AB86" s="120" t="s">
        <v>45</v>
      </c>
      <c r="AC86" s="121" t="s">
        <v>46</v>
      </c>
      <c r="AD86" s="120" t="s">
        <v>11</v>
      </c>
      <c r="AE86" s="116">
        <f>('1'!F84*1000)/'1'!R84</f>
        <v>47.56685156513754</v>
      </c>
      <c r="AF86" s="116">
        <f>('1'!G84*1000)/'1'!S84</f>
        <v>52.200340159184215</v>
      </c>
      <c r="AG86" s="116">
        <f>('1'!H84*1000)/'1'!T84</f>
        <v>48.331682160181764</v>
      </c>
      <c r="AH86" s="116">
        <f>('1'!I84*1000)/'1'!U84</f>
        <v>43.35635188950679</v>
      </c>
      <c r="AI86" s="116">
        <f>('1'!J84*1000)/'1'!V84</f>
        <v>46.923488208296703</v>
      </c>
      <c r="AJ86" s="116">
        <f>('1'!K84*1000)/'1'!W84</f>
        <v>41.993605870701295</v>
      </c>
      <c r="AK86" s="116">
        <f>('1'!L84*1000)/'1'!X84</f>
        <v>38.678032732788331</v>
      </c>
      <c r="AL86" s="116">
        <f>('1'!M84*1000)/'1'!Y84</f>
        <v>34.817845200629584</v>
      </c>
      <c r="AM86" s="116">
        <f>('1'!N84*1000)/'1'!Z84</f>
        <v>33.746782041476784</v>
      </c>
      <c r="AN86" s="116">
        <f>('1'!O84*1000)/'1'!AA84</f>
        <v>31.721364650920378</v>
      </c>
      <c r="AO86" s="116">
        <f>('1'!P84*1000)/'1'!AB84</f>
        <v>30.974147485997058</v>
      </c>
    </row>
    <row r="87" spans="26:41" x14ac:dyDescent="0.2">
      <c r="Z87" s="120"/>
      <c r="AA87" s="121"/>
      <c r="AB87" s="120" t="s">
        <v>47</v>
      </c>
      <c r="AC87" s="121" t="s">
        <v>48</v>
      </c>
      <c r="AD87" s="120" t="s">
        <v>12</v>
      </c>
      <c r="AE87" s="116">
        <f>('1'!F85*1000)/'1'!R85</f>
        <v>17.131348156366045</v>
      </c>
      <c r="AF87" s="116">
        <f>('1'!G85*1000)/'1'!S85</f>
        <v>16.146618293297411</v>
      </c>
      <c r="AG87" s="116">
        <f>('1'!H85*1000)/'1'!T85</f>
        <v>16.23260016548204</v>
      </c>
      <c r="AH87" s="116">
        <f>('1'!I85*1000)/'1'!U85</f>
        <v>11.499413044172909</v>
      </c>
      <c r="AI87" s="116">
        <f>('1'!J85*1000)/'1'!V85</f>
        <v>8.8506147614524462</v>
      </c>
      <c r="AJ87" s="116">
        <f>('1'!K85*1000)/'1'!W85</f>
        <v>9.4563707951983513</v>
      </c>
      <c r="AK87" s="116">
        <f>('1'!L85*1000)/'1'!X85</f>
        <v>9.2952906178967805</v>
      </c>
      <c r="AL87" s="116">
        <f>('1'!M85*1000)/'1'!Y85</f>
        <v>10.904683105057629</v>
      </c>
      <c r="AM87" s="116">
        <f>('1'!N85*1000)/'1'!Z85</f>
        <v>10.799819705428646</v>
      </c>
      <c r="AN87" s="116">
        <f>('1'!O85*1000)/'1'!AA85</f>
        <v>9.0676576905003259</v>
      </c>
      <c r="AO87" s="116">
        <f>('1'!P85*1000)/'1'!AB85</f>
        <v>9.1893722678461529</v>
      </c>
    </row>
    <row r="88" spans="26:41" x14ac:dyDescent="0.2">
      <c r="Z88" s="120"/>
      <c r="AA88" s="121"/>
      <c r="AB88" s="120" t="s">
        <v>49</v>
      </c>
      <c r="AC88" s="121" t="s">
        <v>50</v>
      </c>
      <c r="AD88" s="120" t="s">
        <v>13</v>
      </c>
      <c r="AE88" s="116">
        <f>('1'!F86*1000)/'1'!R86</f>
        <v>1.4340048495326105</v>
      </c>
      <c r="AF88" s="116">
        <f>('1'!G86*1000)/'1'!S86</f>
        <v>1.5569917766317891</v>
      </c>
      <c r="AG88" s="116">
        <f>('1'!H86*1000)/'1'!T86</f>
        <v>1.5055829872491295</v>
      </c>
      <c r="AH88" s="116">
        <f>('1'!I86*1000)/'1'!U86</f>
        <v>1.3724506581746128</v>
      </c>
      <c r="AI88" s="116">
        <f>('1'!J86*1000)/'1'!V86</f>
        <v>1.274338017328237</v>
      </c>
      <c r="AJ88" s="116">
        <f>('1'!K86*1000)/'1'!W86</f>
        <v>1.1106465886204482</v>
      </c>
      <c r="AK88" s="116">
        <f>('1'!L86*1000)/'1'!X86</f>
        <v>1.0589002166076111</v>
      </c>
      <c r="AL88" s="116">
        <f>('1'!M86*1000)/'1'!Y86</f>
        <v>1.0312646648656492</v>
      </c>
      <c r="AM88" s="116">
        <f>('1'!N86*1000)/'1'!Z86</f>
        <v>0.94030219103647528</v>
      </c>
      <c r="AN88" s="116">
        <f>('1'!O86*1000)/'1'!AA86</f>
        <v>0.87022210536787992</v>
      </c>
      <c r="AO88" s="116">
        <f>('1'!P86*1000)/'1'!AB86</f>
        <v>0.75497088590385242</v>
      </c>
    </row>
    <row r="89" spans="26:41" x14ac:dyDescent="0.2">
      <c r="Z89" s="120"/>
      <c r="AA89" s="121"/>
      <c r="AB89" s="120" t="s">
        <v>51</v>
      </c>
      <c r="AC89" s="121" t="s">
        <v>52</v>
      </c>
      <c r="AD89" s="120" t="s">
        <v>14</v>
      </c>
      <c r="AE89" s="116"/>
      <c r="AF89" s="116"/>
      <c r="AG89" s="116"/>
      <c r="AH89" s="116"/>
      <c r="AI89" s="116"/>
      <c r="AJ89" s="116"/>
      <c r="AK89" s="116"/>
      <c r="AL89" s="116"/>
      <c r="AO89" s="116"/>
    </row>
    <row r="90" spans="26:41" x14ac:dyDescent="0.2">
      <c r="Z90" s="122"/>
      <c r="AA90" s="123"/>
      <c r="AB90" s="122" t="s">
        <v>56</v>
      </c>
      <c r="AC90" s="123" t="s">
        <v>57</v>
      </c>
      <c r="AD90" s="120" t="s">
        <v>58</v>
      </c>
      <c r="AE90" s="116"/>
      <c r="AF90" s="116"/>
      <c r="AG90" s="116"/>
      <c r="AH90" s="116"/>
      <c r="AI90" s="116"/>
      <c r="AJ90" s="116"/>
      <c r="AK90" s="116"/>
      <c r="AL90" s="116"/>
      <c r="AO90" s="116"/>
    </row>
    <row r="91" spans="26:41" x14ac:dyDescent="0.2">
      <c r="AD91" s="120"/>
      <c r="AE91" s="116"/>
      <c r="AF91" s="116"/>
      <c r="AG91" s="116"/>
      <c r="AH91" s="116"/>
      <c r="AI91" s="116"/>
      <c r="AJ91" s="116"/>
      <c r="AK91" s="116"/>
      <c r="AL91" s="116"/>
      <c r="AO91" s="116"/>
    </row>
    <row r="92" spans="26:41" x14ac:dyDescent="0.2">
      <c r="Z92" s="125" t="s">
        <v>26</v>
      </c>
      <c r="AA92" s="126" t="s">
        <v>67</v>
      </c>
      <c r="AB92" s="118" t="s">
        <v>678</v>
      </c>
      <c r="AC92" s="126"/>
      <c r="AD92" s="118" t="s">
        <v>678</v>
      </c>
      <c r="AE92" s="116">
        <f>('1'!F90*1000)/'1'!R90</f>
        <v>19.979399452851396</v>
      </c>
      <c r="AF92" s="116">
        <f>('1'!G90*1000)/'1'!S90</f>
        <v>21.349726255715385</v>
      </c>
      <c r="AG92" s="116">
        <f>('1'!H90*1000)/'1'!T90</f>
        <v>20.128395679689376</v>
      </c>
      <c r="AH92" s="116">
        <f>('1'!I90*1000)/'1'!U90</f>
        <v>18.080880715409119</v>
      </c>
      <c r="AI92" s="116">
        <f>('1'!J90*1000)/'1'!V90</f>
        <v>16.664393815246271</v>
      </c>
      <c r="AJ92" s="116">
        <f>('1'!K90*1000)/'1'!W90</f>
        <v>15.309701742190658</v>
      </c>
      <c r="AK92" s="116">
        <f>('1'!L90*1000)/'1'!X90</f>
        <v>14.80733833199678</v>
      </c>
      <c r="AL92" s="116">
        <f>('1'!M90*1000)/'1'!Y90</f>
        <v>14.008114329179268</v>
      </c>
      <c r="AM92" s="116">
        <f>('1'!N90*1000)/'1'!Z90</f>
        <v>12.910762852069066</v>
      </c>
      <c r="AN92" s="116">
        <f>('1'!O90*1000)/'1'!AA90</f>
        <v>12.293602196707063</v>
      </c>
      <c r="AO92" s="116">
        <f>('1'!P90*1000)/'1'!AB90</f>
        <v>11.186932536331648</v>
      </c>
    </row>
    <row r="93" spans="26:41" x14ac:dyDescent="0.2">
      <c r="Z93" s="120"/>
      <c r="AA93" s="121"/>
      <c r="AB93" s="120" t="s">
        <v>45</v>
      </c>
      <c r="AC93" s="121" t="s">
        <v>46</v>
      </c>
      <c r="AD93" s="120" t="s">
        <v>11</v>
      </c>
      <c r="AE93" s="116">
        <f>('1'!F91*1000)/'1'!R91</f>
        <v>33.381589400807236</v>
      </c>
      <c r="AF93" s="116">
        <f>('1'!G91*1000)/'1'!S91</f>
        <v>42.538167735315653</v>
      </c>
      <c r="AG93" s="116">
        <f>('1'!H91*1000)/'1'!T91</f>
        <v>34.738707054097816</v>
      </c>
      <c r="AH93" s="116">
        <f>('1'!I91*1000)/'1'!U91</f>
        <v>31.827551290816768</v>
      </c>
      <c r="AI93" s="116">
        <f>('1'!J91*1000)/'1'!V91</f>
        <v>29.34654136931108</v>
      </c>
      <c r="AJ93" s="116">
        <f>('1'!K91*1000)/'1'!W91</f>
        <v>27.129320064175296</v>
      </c>
      <c r="AK93" s="116">
        <f>('1'!L91*1000)/'1'!X91</f>
        <v>27.09956150920398</v>
      </c>
      <c r="AL93" s="116">
        <f>('1'!M91*1000)/'1'!Y91</f>
        <v>25.246688357104702</v>
      </c>
      <c r="AM93" s="116">
        <f>('1'!N91*1000)/'1'!Z91</f>
        <v>23.419408378993076</v>
      </c>
      <c r="AN93" s="116">
        <f>('1'!O91*1000)/'1'!AA91</f>
        <v>22.65701267531178</v>
      </c>
      <c r="AO93" s="116">
        <f>('1'!P91*1000)/'1'!AB91</f>
        <v>20.012440088394712</v>
      </c>
    </row>
    <row r="94" spans="26:41" x14ac:dyDescent="0.2">
      <c r="Z94" s="120"/>
      <c r="AA94" s="121"/>
      <c r="AB94" s="120" t="s">
        <v>47</v>
      </c>
      <c r="AC94" s="121" t="s">
        <v>48</v>
      </c>
      <c r="AD94" s="120" t="s">
        <v>12</v>
      </c>
      <c r="AE94" s="116">
        <f>('1'!F92*1000)/'1'!R92</f>
        <v>10.11582461593985</v>
      </c>
      <c r="AF94" s="116">
        <f>('1'!G92*1000)/'1'!S92</f>
        <v>9.5711897383299629</v>
      </c>
      <c r="AG94" s="116">
        <f>('1'!H92*1000)/'1'!T92</f>
        <v>9.6949135509518314</v>
      </c>
      <c r="AH94" s="116">
        <f>('1'!I92*1000)/'1'!U92</f>
        <v>8.6377597841524949</v>
      </c>
      <c r="AI94" s="116">
        <f>('1'!J92*1000)/'1'!V92</f>
        <v>7.5138729175001284</v>
      </c>
      <c r="AJ94" s="116">
        <f>('1'!K92*1000)/'1'!W92</f>
        <v>6.9194571966886711</v>
      </c>
      <c r="AK94" s="116">
        <f>('1'!L92*1000)/'1'!X92</f>
        <v>6.4538638054441648</v>
      </c>
      <c r="AL94" s="116">
        <f>('1'!M92*1000)/'1'!Y92</f>
        <v>6.0363260248078019</v>
      </c>
      <c r="AM94" s="116">
        <f>('1'!N92*1000)/'1'!Z92</f>
        <v>5.4848868901886201</v>
      </c>
      <c r="AN94" s="116">
        <f>('1'!O92*1000)/'1'!AA92</f>
        <v>4.850645146508759</v>
      </c>
      <c r="AO94" s="116">
        <f>('1'!P92*1000)/'1'!AB92</f>
        <v>4.6424627245217707</v>
      </c>
    </row>
    <row r="95" spans="26:41" x14ac:dyDescent="0.2">
      <c r="Z95" s="120"/>
      <c r="AA95" s="121"/>
      <c r="AB95" s="120" t="s">
        <v>49</v>
      </c>
      <c r="AC95" s="121" t="s">
        <v>50</v>
      </c>
      <c r="AD95" s="120" t="s">
        <v>13</v>
      </c>
      <c r="AE95" s="116">
        <f>('1'!F93*1000)/'1'!R93</f>
        <v>1.1863610467475596</v>
      </c>
      <c r="AF95" s="116">
        <f>('1'!G93*1000)/'1'!S93</f>
        <v>1.173823484270603</v>
      </c>
      <c r="AG95" s="116">
        <f>('1'!H93*1000)/'1'!T93</f>
        <v>1.2158880225394364</v>
      </c>
      <c r="AH95" s="116">
        <f>('1'!I93*1000)/'1'!U93</f>
        <v>1.102980190320981</v>
      </c>
      <c r="AI95" s="116">
        <f>('1'!J93*1000)/'1'!V93</f>
        <v>1.0845617734719237</v>
      </c>
      <c r="AJ95" s="116">
        <f>('1'!K93*1000)/'1'!W93</f>
        <v>0.9655589406232904</v>
      </c>
      <c r="AK95" s="116">
        <f>('1'!L93*1000)/'1'!X93</f>
        <v>0.89885010441641666</v>
      </c>
      <c r="AL95" s="116">
        <f>('1'!M93*1000)/'1'!Y93</f>
        <v>0.83875683796632639</v>
      </c>
      <c r="AM95" s="116">
        <f>('1'!N93*1000)/'1'!Z93</f>
        <v>0.77448279428231859</v>
      </c>
      <c r="AN95" s="116">
        <f>('1'!O93*1000)/'1'!AA93</f>
        <v>0.71768715425524243</v>
      </c>
      <c r="AO95" s="116">
        <f>('1'!P93*1000)/'1'!AB93</f>
        <v>0.62434660777291673</v>
      </c>
    </row>
    <row r="96" spans="26:41" x14ac:dyDescent="0.2">
      <c r="Z96" s="120"/>
      <c r="AA96" s="121"/>
      <c r="AB96" s="120" t="s">
        <v>51</v>
      </c>
      <c r="AC96" s="121" t="s">
        <v>52</v>
      </c>
      <c r="AD96" s="120" t="s">
        <v>14</v>
      </c>
      <c r="AE96" s="116"/>
      <c r="AF96" s="116"/>
      <c r="AG96" s="116"/>
      <c r="AH96" s="116"/>
      <c r="AI96" s="116"/>
      <c r="AJ96" s="116"/>
      <c r="AK96" s="116"/>
      <c r="AL96" s="116"/>
      <c r="AO96" s="116"/>
    </row>
    <row r="97" spans="26:41" x14ac:dyDescent="0.2">
      <c r="Z97" s="122"/>
      <c r="AA97" s="123"/>
      <c r="AB97" s="122" t="s">
        <v>56</v>
      </c>
      <c r="AC97" s="123" t="s">
        <v>57</v>
      </c>
      <c r="AD97" s="120" t="s">
        <v>58</v>
      </c>
      <c r="AE97" s="116"/>
      <c r="AF97" s="116"/>
      <c r="AG97" s="116"/>
      <c r="AH97" s="116"/>
      <c r="AI97" s="116"/>
      <c r="AJ97" s="116"/>
      <c r="AK97" s="116"/>
      <c r="AL97" s="116"/>
      <c r="AO97" s="116"/>
    </row>
    <row r="98" spans="26:41" x14ac:dyDescent="0.2">
      <c r="AD98" s="120"/>
      <c r="AE98" s="116"/>
      <c r="AF98" s="116"/>
      <c r="AG98" s="116"/>
      <c r="AH98" s="116"/>
      <c r="AI98" s="116"/>
      <c r="AJ98" s="116"/>
      <c r="AK98" s="116"/>
      <c r="AL98" s="116"/>
      <c r="AO98" s="116"/>
    </row>
    <row r="99" spans="26:41" x14ac:dyDescent="0.2">
      <c r="AD99" s="120"/>
      <c r="AE99" s="116"/>
      <c r="AF99" s="116"/>
      <c r="AG99" s="116"/>
      <c r="AH99" s="116"/>
      <c r="AI99" s="116"/>
      <c r="AJ99" s="116"/>
      <c r="AK99" s="116"/>
      <c r="AL99" s="116"/>
      <c r="AO99" s="116"/>
    </row>
    <row r="100" spans="26:41" x14ac:dyDescent="0.2">
      <c r="Z100" s="125" t="s">
        <v>27</v>
      </c>
      <c r="AA100" s="126" t="s">
        <v>68</v>
      </c>
      <c r="AB100" s="118" t="s">
        <v>678</v>
      </c>
      <c r="AC100" s="126"/>
      <c r="AD100" s="118" t="s">
        <v>678</v>
      </c>
      <c r="AE100" s="116">
        <f>('1'!F98*1000)/'1'!R98</f>
        <v>21.652981747372859</v>
      </c>
      <c r="AF100" s="116">
        <f>('1'!G98*1000)/'1'!S98</f>
        <v>22.779051036715874</v>
      </c>
      <c r="AG100" s="116">
        <f>('1'!H98*1000)/'1'!T98</f>
        <v>21.664829367512212</v>
      </c>
      <c r="AH100" s="116">
        <f>('1'!I98*1000)/'1'!U98</f>
        <v>19.235512155786946</v>
      </c>
      <c r="AI100" s="116">
        <f>('1'!J98*1000)/'1'!V98</f>
        <v>18.905478842100383</v>
      </c>
      <c r="AJ100" s="116">
        <f>('1'!K98*1000)/'1'!W98</f>
        <v>18.427842326498208</v>
      </c>
      <c r="AK100" s="116">
        <f>('1'!L98*1000)/'1'!X98</f>
        <v>16.514739567127776</v>
      </c>
      <c r="AL100" s="116">
        <f>('1'!M98*1000)/'1'!Y98</f>
        <v>15.348076957390671</v>
      </c>
      <c r="AM100" s="116">
        <f>('1'!N98*1000)/'1'!Z98</f>
        <v>15.60558069093319</v>
      </c>
      <c r="AN100" s="116">
        <f>('1'!O98*1000)/'1'!AA98</f>
        <v>14.683096519632635</v>
      </c>
      <c r="AO100" s="116">
        <f>('1'!P98*1000)/'1'!AB98</f>
        <v>13.732518044310806</v>
      </c>
    </row>
    <row r="101" spans="26:41" x14ac:dyDescent="0.2">
      <c r="Z101" s="120"/>
      <c r="AA101" s="121"/>
      <c r="AB101" s="120" t="s">
        <v>45</v>
      </c>
      <c r="AC101" s="121" t="s">
        <v>46</v>
      </c>
      <c r="AD101" s="120" t="s">
        <v>11</v>
      </c>
      <c r="AE101" s="116">
        <f>('1'!F99*1000)/'1'!R99</f>
        <v>45.427580074360229</v>
      </c>
      <c r="AF101" s="116">
        <f>('1'!G99*1000)/'1'!S99</f>
        <v>53.347733217288301</v>
      </c>
      <c r="AG101" s="116">
        <f>('1'!H99*1000)/'1'!T99</f>
        <v>46.601400160435787</v>
      </c>
      <c r="AH101" s="116">
        <f>('1'!I99*1000)/'1'!U99</f>
        <v>39.928930244444693</v>
      </c>
      <c r="AI101" s="116">
        <f>('1'!J99*1000)/'1'!V99</f>
        <v>40.785548156775285</v>
      </c>
      <c r="AJ101" s="116">
        <f>('1'!K99*1000)/'1'!W99</f>
        <v>41.453474648264084</v>
      </c>
      <c r="AK101" s="116">
        <f>('1'!L99*1000)/'1'!X99</f>
        <v>38.639906828658866</v>
      </c>
      <c r="AL101" s="116">
        <f>('1'!M99*1000)/'1'!Y99</f>
        <v>37.141218716094414</v>
      </c>
      <c r="AM101" s="116">
        <f>('1'!N99*1000)/'1'!Z99</f>
        <v>40.902262808546823</v>
      </c>
      <c r="AN101" s="116">
        <f>('1'!O99*1000)/'1'!AA99</f>
        <v>36.800930724729362</v>
      </c>
      <c r="AO101" s="116">
        <f>('1'!P99*1000)/'1'!AB99</f>
        <v>33.907850593315949</v>
      </c>
    </row>
    <row r="102" spans="26:41" x14ac:dyDescent="0.2">
      <c r="Z102" s="120"/>
      <c r="AA102" s="121"/>
      <c r="AB102" s="120" t="s">
        <v>47</v>
      </c>
      <c r="AC102" s="121" t="s">
        <v>48</v>
      </c>
      <c r="AD102" s="120" t="s">
        <v>12</v>
      </c>
      <c r="AE102" s="116">
        <f>('1'!F100*1000)/'1'!R100</f>
        <v>7.5013588981501664</v>
      </c>
      <c r="AF102" s="116">
        <f>('1'!G100*1000)/'1'!S100</f>
        <v>6.8289418213806936</v>
      </c>
      <c r="AG102" s="116">
        <f>('1'!H100*1000)/'1'!T100</f>
        <v>7.2282249946476735</v>
      </c>
      <c r="AH102" s="116">
        <f>('1'!I100*1000)/'1'!U100</f>
        <v>6.7800096823270746</v>
      </c>
      <c r="AI102" s="116">
        <f>('1'!J100*1000)/'1'!V100</f>
        <v>6.1170313259942661</v>
      </c>
      <c r="AJ102" s="116">
        <f>('1'!K100*1000)/'1'!W100</f>
        <v>5.7688592016911606</v>
      </c>
      <c r="AK102" s="116">
        <f>('1'!L100*1000)/'1'!X100</f>
        <v>4.9554156796674844</v>
      </c>
      <c r="AL102" s="116">
        <f>('1'!M100*1000)/'1'!Y100</f>
        <v>4.5946946270987761</v>
      </c>
      <c r="AM102" s="116">
        <f>('1'!N100*1000)/'1'!Z100</f>
        <v>3.6837415413245704</v>
      </c>
      <c r="AN102" s="116">
        <f>('1'!O100*1000)/'1'!AA100</f>
        <v>3.4186145956891085</v>
      </c>
      <c r="AO102" s="116">
        <f>('1'!P100*1000)/'1'!AB100</f>
        <v>3.2429657576551763</v>
      </c>
    </row>
    <row r="103" spans="26:41" x14ac:dyDescent="0.2">
      <c r="Z103" s="120"/>
      <c r="AA103" s="121"/>
      <c r="AB103" s="120" t="s">
        <v>49</v>
      </c>
      <c r="AC103" s="121" t="s">
        <v>50</v>
      </c>
      <c r="AD103" s="120" t="s">
        <v>13</v>
      </c>
      <c r="AE103" s="116">
        <f>('1'!F101*1000)/'1'!R101</f>
        <v>0.9922888054663449</v>
      </c>
      <c r="AF103" s="116">
        <f>('1'!G101*1000)/'1'!S101</f>
        <v>0.99015047850371274</v>
      </c>
      <c r="AG103" s="116">
        <f>('1'!H101*1000)/'1'!T101</f>
        <v>1.0062391863796216</v>
      </c>
      <c r="AH103" s="116">
        <f>('1'!I101*1000)/'1'!U101</f>
        <v>0.93146105758829445</v>
      </c>
      <c r="AI103" s="116">
        <f>('1'!J101*1000)/'1'!V101</f>
        <v>0.89586293332096345</v>
      </c>
      <c r="AJ103" s="116">
        <f>('1'!K101*1000)/'1'!W101</f>
        <v>0.80999093132115585</v>
      </c>
      <c r="AK103" s="116">
        <f>('1'!L101*1000)/'1'!X101</f>
        <v>0.73343374133272865</v>
      </c>
      <c r="AL103" s="116">
        <f>('1'!M101*1000)/'1'!Y101</f>
        <v>0.66738900126156908</v>
      </c>
      <c r="AM103" s="116">
        <f>('1'!N101*1000)/'1'!Z101</f>
        <v>0.60367829064615108</v>
      </c>
      <c r="AN103" s="116">
        <f>('1'!O101*1000)/'1'!AA101</f>
        <v>0.55557031193422846</v>
      </c>
      <c r="AO103" s="116">
        <f>('1'!P101*1000)/'1'!AB101</f>
        <v>0.48248580170409594</v>
      </c>
    </row>
    <row r="104" spans="26:41" x14ac:dyDescent="0.2">
      <c r="Z104" s="120"/>
      <c r="AA104" s="121"/>
      <c r="AB104" s="120" t="s">
        <v>51</v>
      </c>
      <c r="AC104" s="121" t="s">
        <v>52</v>
      </c>
      <c r="AD104" s="120" t="s">
        <v>14</v>
      </c>
      <c r="AE104" s="116"/>
      <c r="AF104" s="116"/>
      <c r="AG104" s="116"/>
      <c r="AH104" s="116"/>
      <c r="AI104" s="116"/>
      <c r="AJ104" s="116"/>
      <c r="AK104" s="116"/>
      <c r="AL104" s="116"/>
      <c r="AO104" s="116"/>
    </row>
    <row r="105" spans="26:41" x14ac:dyDescent="0.2">
      <c r="Z105" s="122"/>
      <c r="AA105" s="123"/>
      <c r="AB105" s="122" t="s">
        <v>56</v>
      </c>
      <c r="AC105" s="123" t="s">
        <v>57</v>
      </c>
      <c r="AD105" s="120" t="s">
        <v>58</v>
      </c>
      <c r="AE105" s="116"/>
      <c r="AF105" s="116"/>
      <c r="AG105" s="116"/>
      <c r="AH105" s="116"/>
      <c r="AI105" s="116"/>
      <c r="AJ105" s="116"/>
      <c r="AK105" s="116"/>
      <c r="AL105" s="116"/>
      <c r="AO105" s="116"/>
    </row>
    <row r="106" spans="26:41" x14ac:dyDescent="0.2">
      <c r="AD106" s="120"/>
      <c r="AE106" s="116"/>
      <c r="AF106" s="116"/>
      <c r="AG106" s="116"/>
      <c r="AH106" s="116"/>
      <c r="AI106" s="116"/>
      <c r="AJ106" s="116"/>
      <c r="AK106" s="116"/>
      <c r="AL106" s="116"/>
      <c r="AO106" s="116"/>
    </row>
    <row r="107" spans="26:41" x14ac:dyDescent="0.2">
      <c r="Z107" s="125" t="s">
        <v>28</v>
      </c>
      <c r="AA107" s="126" t="s">
        <v>69</v>
      </c>
      <c r="AB107" s="118" t="s">
        <v>678</v>
      </c>
      <c r="AC107" s="126"/>
      <c r="AD107" s="118" t="s">
        <v>678</v>
      </c>
      <c r="AE107" s="116">
        <f>('1'!F105*1000)/'1'!R105</f>
        <v>29.728032876967106</v>
      </c>
      <c r="AF107" s="116">
        <f>('1'!G105*1000)/'1'!S105</f>
        <v>24.823088463404403</v>
      </c>
      <c r="AG107" s="116">
        <f>('1'!H105*1000)/'1'!T105</f>
        <v>27.305824144067863</v>
      </c>
      <c r="AH107" s="116">
        <f>('1'!I105*1000)/'1'!U105</f>
        <v>20.946401748320767</v>
      </c>
      <c r="AI107" s="116">
        <f>('1'!J105*1000)/'1'!V105</f>
        <v>20.381223984316513</v>
      </c>
      <c r="AJ107" s="116">
        <f>('1'!K105*1000)/'1'!W105</f>
        <v>19.011174128296318</v>
      </c>
      <c r="AK107" s="116">
        <f>('1'!L105*1000)/'1'!X105</f>
        <v>16.694817812025324</v>
      </c>
      <c r="AL107" s="116">
        <f>('1'!M105*1000)/'1'!Y105</f>
        <v>14.35756305194055</v>
      </c>
      <c r="AM107" s="116">
        <f>('1'!N105*1000)/'1'!Z105</f>
        <v>13.887755177789137</v>
      </c>
      <c r="AN107" s="116">
        <f>('1'!O105*1000)/'1'!AA105</f>
        <v>13.395966900089002</v>
      </c>
      <c r="AO107" s="116">
        <f>('1'!P105*1000)/'1'!AB105</f>
        <v>12.12363370639294</v>
      </c>
    </row>
    <row r="108" spans="26:41" x14ac:dyDescent="0.2">
      <c r="Z108" s="120"/>
      <c r="AA108" s="121"/>
      <c r="AB108" s="120" t="s">
        <v>45</v>
      </c>
      <c r="AC108" s="121" t="s">
        <v>46</v>
      </c>
      <c r="AD108" s="120" t="s">
        <v>11</v>
      </c>
      <c r="AE108" s="116">
        <f>('1'!F106*1000)/'1'!R106</f>
        <v>61.873121786066193</v>
      </c>
      <c r="AF108" s="116">
        <f>('1'!G106*1000)/'1'!S106</f>
        <v>54.345440397186429</v>
      </c>
      <c r="AG108" s="116">
        <f>('1'!H106*1000)/'1'!T106</f>
        <v>59.531085138515564</v>
      </c>
      <c r="AH108" s="116">
        <f>('1'!I106*1000)/'1'!U106</f>
        <v>42.979748123778855</v>
      </c>
      <c r="AI108" s="116">
        <f>('1'!J106*1000)/'1'!V106</f>
        <v>43.74199843942057</v>
      </c>
      <c r="AJ108" s="116">
        <f>('1'!K106*1000)/'1'!W106</f>
        <v>42.447672575774774</v>
      </c>
      <c r="AK108" s="116">
        <f>('1'!L106*1000)/'1'!X106</f>
        <v>38.012411367536536</v>
      </c>
      <c r="AL108" s="116">
        <f>('1'!M106*1000)/'1'!Y106</f>
        <v>29.823627304143695</v>
      </c>
      <c r="AM108" s="116">
        <f>('1'!N106*1000)/'1'!Z106</f>
        <v>30.195939488699327</v>
      </c>
      <c r="AN108" s="116">
        <f>('1'!O106*1000)/'1'!AA106</f>
        <v>29.905763443361717</v>
      </c>
      <c r="AO108" s="116">
        <f>('1'!P106*1000)/'1'!AB106</f>
        <v>26.313037491749153</v>
      </c>
    </row>
    <row r="109" spans="26:41" x14ac:dyDescent="0.2">
      <c r="Z109" s="120"/>
      <c r="AA109" s="121"/>
      <c r="AB109" s="120" t="s">
        <v>47</v>
      </c>
      <c r="AC109" s="121" t="s">
        <v>48</v>
      </c>
      <c r="AD109" s="120" t="s">
        <v>12</v>
      </c>
      <c r="AE109" s="116">
        <f>('1'!F107*1000)/'1'!R107</f>
        <v>9.2511345653953434</v>
      </c>
      <c r="AF109" s="116">
        <f>('1'!G107*1000)/'1'!S107</f>
        <v>7.5060986201547442</v>
      </c>
      <c r="AG109" s="116">
        <f>('1'!H107*1000)/'1'!T107</f>
        <v>7.111431218046917</v>
      </c>
      <c r="AH109" s="116">
        <f>('1'!I107*1000)/'1'!U107</f>
        <v>6.5042456915400084</v>
      </c>
      <c r="AI109" s="116">
        <f>('1'!J107*1000)/'1'!V107</f>
        <v>5.7818178809565284</v>
      </c>
      <c r="AJ109" s="116">
        <f>('1'!K107*1000)/'1'!W107</f>
        <v>4.6518358472912409</v>
      </c>
      <c r="AK109" s="116">
        <f>('1'!L107*1000)/'1'!X107</f>
        <v>4.2313634645338434</v>
      </c>
      <c r="AL109" s="116">
        <f>('1'!M107*1000)/'1'!Y107</f>
        <v>4.3637368493868252</v>
      </c>
      <c r="AM109" s="116">
        <f>('1'!N107*1000)/'1'!Z107</f>
        <v>3.9806600652593516</v>
      </c>
      <c r="AN109" s="116">
        <f>('1'!O107*1000)/'1'!AA107</f>
        <v>3.6409712552609266</v>
      </c>
      <c r="AO109" s="116">
        <f>('1'!P107*1000)/'1'!AB107</f>
        <v>3.6385197611670477</v>
      </c>
    </row>
    <row r="110" spans="26:41" x14ac:dyDescent="0.2">
      <c r="Z110" s="120"/>
      <c r="AA110" s="121"/>
      <c r="AB110" s="120" t="s">
        <v>49</v>
      </c>
      <c r="AC110" s="121" t="s">
        <v>50</v>
      </c>
      <c r="AD110" s="120" t="s">
        <v>13</v>
      </c>
      <c r="AE110" s="116">
        <f>('1'!F108*1000)/'1'!R108</f>
        <v>1.2292976683656502</v>
      </c>
      <c r="AF110" s="116">
        <f>('1'!G108*1000)/'1'!S108</f>
        <v>1.1690443000842807</v>
      </c>
      <c r="AG110" s="116">
        <f>('1'!H108*1000)/'1'!T108</f>
        <v>1.1915596456228061</v>
      </c>
      <c r="AH110" s="116">
        <f>('1'!I108*1000)/'1'!U108</f>
        <v>1.1121639922328723</v>
      </c>
      <c r="AI110" s="116">
        <f>('1'!J108*1000)/'1'!V108</f>
        <v>1.1040596935540843</v>
      </c>
      <c r="AJ110" s="116">
        <f>('1'!K108*1000)/'1'!W108</f>
        <v>0.93754859235739141</v>
      </c>
      <c r="AK110" s="116">
        <f>('1'!L108*1000)/'1'!X108</f>
        <v>0.82575052421938022</v>
      </c>
      <c r="AL110" s="116">
        <f>('1'!M108*1000)/'1'!Y108</f>
        <v>0.77730801273815109</v>
      </c>
      <c r="AM110" s="116">
        <f>('1'!N108*1000)/'1'!Z108</f>
        <v>0.7648728376802576</v>
      </c>
      <c r="AN110" s="116">
        <f>('1'!O108*1000)/'1'!AA108</f>
        <v>0.70104097219433603</v>
      </c>
      <c r="AO110" s="116">
        <f>('1'!P108*1000)/'1'!AB108</f>
        <v>0.60888612327513258</v>
      </c>
    </row>
    <row r="111" spans="26:41" x14ac:dyDescent="0.2">
      <c r="Z111" s="120"/>
      <c r="AA111" s="121"/>
      <c r="AB111" s="120" t="s">
        <v>51</v>
      </c>
      <c r="AC111" s="121" t="s">
        <v>52</v>
      </c>
      <c r="AD111" s="120" t="s">
        <v>14</v>
      </c>
      <c r="AE111" s="116"/>
      <c r="AF111" s="116"/>
      <c r="AG111" s="116"/>
      <c r="AH111" s="116"/>
      <c r="AI111" s="116"/>
      <c r="AJ111" s="116"/>
      <c r="AK111" s="116"/>
      <c r="AL111" s="116"/>
      <c r="AO111" s="116"/>
    </row>
    <row r="112" spans="26:41" x14ac:dyDescent="0.2">
      <c r="Z112" s="122"/>
      <c r="AA112" s="123"/>
      <c r="AB112" s="122" t="s">
        <v>56</v>
      </c>
      <c r="AC112" s="123" t="s">
        <v>57</v>
      </c>
      <c r="AD112" s="120" t="s">
        <v>58</v>
      </c>
      <c r="AE112" s="116"/>
      <c r="AF112" s="116"/>
      <c r="AG112" s="116"/>
      <c r="AH112" s="116"/>
      <c r="AI112" s="116"/>
      <c r="AJ112" s="116"/>
      <c r="AK112" s="116"/>
      <c r="AL112" s="116"/>
      <c r="AO112" s="116"/>
    </row>
    <row r="113" spans="26:44" x14ac:dyDescent="0.2">
      <c r="AD113" s="120"/>
      <c r="AE113" s="116"/>
      <c r="AF113" s="116"/>
      <c r="AG113" s="116"/>
      <c r="AH113" s="116"/>
      <c r="AI113" s="116"/>
      <c r="AJ113" s="116"/>
      <c r="AK113" s="116"/>
      <c r="AL113" s="116"/>
      <c r="AO113" s="116"/>
    </row>
    <row r="114" spans="26:44" x14ac:dyDescent="0.2">
      <c r="Z114" s="125" t="s">
        <v>29</v>
      </c>
      <c r="AA114" s="126" t="s">
        <v>70</v>
      </c>
      <c r="AB114" s="118" t="s">
        <v>678</v>
      </c>
      <c r="AC114" s="126"/>
      <c r="AD114" s="118" t="s">
        <v>678</v>
      </c>
      <c r="AE114" s="116">
        <f>('1'!F112*1000)/'1'!R112</f>
        <v>23.089190516710264</v>
      </c>
      <c r="AF114" s="116">
        <f>('1'!G112*1000)/'1'!S112</f>
        <v>22.188371300733394</v>
      </c>
      <c r="AG114" s="116">
        <f>('1'!H112*1000)/'1'!T112</f>
        <v>22.606451067859972</v>
      </c>
      <c r="AH114" s="116">
        <f>('1'!I112*1000)/'1'!U112</f>
        <v>20.322769166526857</v>
      </c>
      <c r="AI114" s="116">
        <f>('1'!J112*1000)/'1'!V112</f>
        <v>19.858827085230665</v>
      </c>
      <c r="AJ114" s="116">
        <f>('1'!K112*1000)/'1'!W112</f>
        <v>19.667574220808916</v>
      </c>
      <c r="AK114" s="116">
        <f>('1'!L112*1000)/'1'!X112</f>
        <v>18.371535115558512</v>
      </c>
      <c r="AL114" s="116">
        <f>('1'!M112*1000)/'1'!Y112</f>
        <v>16.837803912495179</v>
      </c>
      <c r="AM114" s="116">
        <f>('1'!N112*1000)/'1'!Z112</f>
        <v>16.402620217852714</v>
      </c>
      <c r="AN114" s="116">
        <f>('1'!O112*1000)/'1'!AA112</f>
        <v>15.845982994209949</v>
      </c>
      <c r="AO114" s="116">
        <f>('1'!P112*1000)/'1'!AB112</f>
        <v>14.552940038135274</v>
      </c>
      <c r="AP114" s="113"/>
      <c r="AQ114" s="113"/>
      <c r="AR114" s="113"/>
    </row>
    <row r="115" spans="26:44" x14ac:dyDescent="0.2">
      <c r="Z115" s="120"/>
      <c r="AA115" s="121"/>
      <c r="AB115" s="120" t="s">
        <v>45</v>
      </c>
      <c r="AC115" s="121" t="s">
        <v>46</v>
      </c>
      <c r="AD115" s="120" t="s">
        <v>11</v>
      </c>
      <c r="AE115" s="116">
        <f>('1'!F113*1000)/'1'!R113</f>
        <v>41.998816539336744</v>
      </c>
      <c r="AF115" s="116">
        <f>('1'!G113*1000)/'1'!S113</f>
        <v>44.983798630236777</v>
      </c>
      <c r="AG115" s="116">
        <f>('1'!H113*1000)/'1'!T113</f>
        <v>45.49974883827386</v>
      </c>
      <c r="AH115" s="116">
        <f>('1'!I113*1000)/'1'!U113</f>
        <v>39.897687438471984</v>
      </c>
      <c r="AI115" s="116">
        <f>('1'!J113*1000)/'1'!V113</f>
        <v>42.951209538105211</v>
      </c>
      <c r="AJ115" s="116">
        <f>('1'!K113*1000)/'1'!W113</f>
        <v>44.187933522657808</v>
      </c>
      <c r="AK115" s="116">
        <f>('1'!L113*1000)/'1'!X113</f>
        <v>41.714746586762793</v>
      </c>
      <c r="AL115" s="116">
        <f>('1'!M113*1000)/'1'!Y113</f>
        <v>37.258415117941738</v>
      </c>
      <c r="AM115" s="116">
        <f>('1'!N113*1000)/'1'!Z113</f>
        <v>37.463290087965852</v>
      </c>
      <c r="AN115" s="116">
        <f>('1'!O113*1000)/'1'!AA113</f>
        <v>37.520652948398229</v>
      </c>
      <c r="AO115" s="116">
        <f>('1'!P113*1000)/'1'!AB113</f>
        <v>34.044236251148469</v>
      </c>
    </row>
    <row r="116" spans="26:44" x14ac:dyDescent="0.2">
      <c r="Z116" s="120"/>
      <c r="AA116" s="121"/>
      <c r="AB116" s="120" t="s">
        <v>47</v>
      </c>
      <c r="AC116" s="121" t="s">
        <v>48</v>
      </c>
      <c r="AD116" s="120" t="s">
        <v>12</v>
      </c>
      <c r="AE116" s="116">
        <f>('1'!F114*1000)/'1'!R114</f>
        <v>9.1171497502742795</v>
      </c>
      <c r="AF116" s="116">
        <f>('1'!G114*1000)/'1'!S114</f>
        <v>8.4761026124771721</v>
      </c>
      <c r="AG116" s="116">
        <f>('1'!H114*1000)/'1'!T114</f>
        <v>8.4741200760821815</v>
      </c>
      <c r="AH116" s="116">
        <f>('1'!I114*1000)/'1'!U114</f>
        <v>7.9136699814866969</v>
      </c>
      <c r="AI116" s="116">
        <f>('1'!J114*1000)/'1'!V114</f>
        <v>6.955733284333947</v>
      </c>
      <c r="AJ116" s="116">
        <f>('1'!K114*1000)/'1'!W114</f>
        <v>6.4815280082263262</v>
      </c>
      <c r="AK116" s="116">
        <f>('1'!L114*1000)/'1'!X114</f>
        <v>5.8960831484523881</v>
      </c>
      <c r="AL116" s="116">
        <f>('1'!M114*1000)/'1'!Y114</f>
        <v>4.9839766237798608</v>
      </c>
      <c r="AM116" s="116">
        <f>('1'!N114*1000)/'1'!Z114</f>
        <v>4.5858391827135749</v>
      </c>
      <c r="AN116" s="116">
        <f>('1'!O114*1000)/'1'!AA114</f>
        <v>4.1976619584411976</v>
      </c>
      <c r="AO116" s="116">
        <f>('1'!P114*1000)/'1'!AB114</f>
        <v>4.0393544618785047</v>
      </c>
    </row>
    <row r="117" spans="26:44" x14ac:dyDescent="0.2">
      <c r="Z117" s="120"/>
      <c r="AA117" s="121"/>
      <c r="AB117" s="120" t="s">
        <v>49</v>
      </c>
      <c r="AC117" s="121" t="s">
        <v>50</v>
      </c>
      <c r="AD117" s="120" t="s">
        <v>13</v>
      </c>
      <c r="AE117" s="116">
        <f>('1'!F115*1000)/'1'!R115</f>
        <v>0.92756595479414594</v>
      </c>
      <c r="AF117" s="116">
        <f>('1'!G115*1000)/'1'!S115</f>
        <v>0.80446848394931514</v>
      </c>
      <c r="AG117" s="116">
        <f>('1'!H115*1000)/'1'!T115</f>
        <v>0.7843503323912584</v>
      </c>
      <c r="AH117" s="116">
        <f>('1'!I115*1000)/'1'!U115</f>
        <v>0.73040118874888804</v>
      </c>
      <c r="AI117" s="116">
        <f>('1'!J115*1000)/'1'!V115</f>
        <v>0.68407592012654928</v>
      </c>
      <c r="AJ117" s="116">
        <f>('1'!K115*1000)/'1'!W115</f>
        <v>0.64693079312942536</v>
      </c>
      <c r="AK117" s="116">
        <f>('1'!L115*1000)/'1'!X115</f>
        <v>0.59507302603420253</v>
      </c>
      <c r="AL117" s="116">
        <f>('1'!M115*1000)/'1'!Y115</f>
        <v>0.56205912815879655</v>
      </c>
      <c r="AM117" s="116">
        <f>('1'!N115*1000)/'1'!Z115</f>
        <v>0.52933129501362775</v>
      </c>
      <c r="AN117" s="116">
        <f>('1'!O115*1000)/'1'!AA115</f>
        <v>0.48908643719724215</v>
      </c>
      <c r="AO117" s="116">
        <f>('1'!P115*1000)/'1'!AB115</f>
        <v>0.42873989505166787</v>
      </c>
    </row>
    <row r="118" spans="26:44" x14ac:dyDescent="0.2">
      <c r="Z118" s="120"/>
      <c r="AA118" s="121"/>
      <c r="AB118" s="120" t="s">
        <v>51</v>
      </c>
      <c r="AC118" s="121" t="s">
        <v>52</v>
      </c>
      <c r="AD118" s="120" t="s">
        <v>14</v>
      </c>
      <c r="AE118" s="116"/>
      <c r="AF118" s="116"/>
      <c r="AG118" s="116"/>
      <c r="AH118" s="116"/>
      <c r="AI118" s="116"/>
      <c r="AJ118" s="116"/>
      <c r="AK118" s="116"/>
      <c r="AL118" s="116"/>
      <c r="AO118" s="116"/>
    </row>
    <row r="119" spans="26:44" x14ac:dyDescent="0.2">
      <c r="Z119" s="122"/>
      <c r="AA119" s="123"/>
      <c r="AB119" s="122" t="s">
        <v>56</v>
      </c>
      <c r="AC119" s="123" t="s">
        <v>57</v>
      </c>
      <c r="AD119" s="120" t="s">
        <v>58</v>
      </c>
      <c r="AE119" s="116"/>
      <c r="AF119" s="116"/>
      <c r="AG119" s="116"/>
      <c r="AH119" s="116"/>
      <c r="AI119" s="116"/>
      <c r="AJ119" s="116"/>
      <c r="AK119" s="116"/>
      <c r="AL119" s="116"/>
      <c r="AO119" s="116"/>
    </row>
    <row r="120" spans="26:44" x14ac:dyDescent="0.2">
      <c r="AD120" s="120"/>
      <c r="AE120" s="116"/>
      <c r="AF120" s="116"/>
      <c r="AG120" s="116"/>
      <c r="AH120" s="116"/>
      <c r="AI120" s="116"/>
      <c r="AJ120" s="116"/>
      <c r="AK120" s="116"/>
      <c r="AL120" s="116"/>
      <c r="AO120" s="116"/>
    </row>
    <row r="121" spans="26:44" x14ac:dyDescent="0.2">
      <c r="Z121" s="125" t="s">
        <v>30</v>
      </c>
      <c r="AA121" s="126" t="s">
        <v>71</v>
      </c>
      <c r="AB121" s="118" t="s">
        <v>678</v>
      </c>
      <c r="AC121" s="126"/>
      <c r="AD121" s="118" t="s">
        <v>678</v>
      </c>
      <c r="AE121" s="116">
        <f>('1'!F119*1000)/'1'!R119</f>
        <v>20.677685621268814</v>
      </c>
      <c r="AF121" s="116">
        <f>('1'!G119*1000)/'1'!S119</f>
        <v>20.223673917763033</v>
      </c>
      <c r="AG121" s="116">
        <f>('1'!H119*1000)/'1'!T119</f>
        <v>20.315217442293324</v>
      </c>
      <c r="AH121" s="116">
        <f>('1'!I119*1000)/'1'!U119</f>
        <v>19.156100910578079</v>
      </c>
      <c r="AI121" s="116">
        <f>('1'!J119*1000)/'1'!V119</f>
        <v>17.547519180720354</v>
      </c>
      <c r="AJ121" s="116">
        <f>('1'!K119*1000)/'1'!W119</f>
        <v>16.551590885497266</v>
      </c>
      <c r="AK121" s="116">
        <f>('1'!L119*1000)/'1'!X119</f>
        <v>15.01450901949087</v>
      </c>
      <c r="AL121" s="116">
        <f>('1'!M119*1000)/'1'!Y119</f>
        <v>14.09831018754195</v>
      </c>
      <c r="AM121" s="116">
        <f>('1'!N119*1000)/'1'!Z119</f>
        <v>13.43128689005319</v>
      </c>
      <c r="AN121" s="116">
        <f>('1'!O119*1000)/'1'!AA119</f>
        <v>13.019393292435751</v>
      </c>
      <c r="AO121" s="116">
        <f>('1'!P119*1000)/'1'!AB119</f>
        <v>11.803019112305471</v>
      </c>
    </row>
    <row r="122" spans="26:44" x14ac:dyDescent="0.2">
      <c r="Z122" s="120"/>
      <c r="AA122" s="121"/>
      <c r="AB122" s="120" t="s">
        <v>45</v>
      </c>
      <c r="AC122" s="121" t="s">
        <v>46</v>
      </c>
      <c r="AD122" s="120" t="s">
        <v>11</v>
      </c>
      <c r="AE122" s="116">
        <f>('1'!F120*1000)/'1'!R120</f>
        <v>37.551607216326886</v>
      </c>
      <c r="AF122" s="116">
        <f>('1'!G120*1000)/'1'!S120</f>
        <v>37.849450000359475</v>
      </c>
      <c r="AG122" s="116">
        <f>('1'!H120*1000)/'1'!T120</f>
        <v>35.695809399597287</v>
      </c>
      <c r="AH122" s="116">
        <f>('1'!I120*1000)/'1'!U120</f>
        <v>35.929462298304855</v>
      </c>
      <c r="AI122" s="116">
        <f>('1'!J120*1000)/'1'!V120</f>
        <v>33.695798856873587</v>
      </c>
      <c r="AJ122" s="116">
        <f>('1'!K120*1000)/'1'!W120</f>
        <v>31.825618372229691</v>
      </c>
      <c r="AK122" s="116">
        <f>('1'!L120*1000)/'1'!X120</f>
        <v>27.86939906641231</v>
      </c>
      <c r="AL122" s="116">
        <f>('1'!M120*1000)/'1'!Y120</f>
        <v>26.51350258856062</v>
      </c>
      <c r="AM122" s="116">
        <f>('1'!N120*1000)/'1'!Z120</f>
        <v>26.022859557656094</v>
      </c>
      <c r="AN122" s="116">
        <f>('1'!O120*1000)/'1'!AA120</f>
        <v>26.89990704962284</v>
      </c>
      <c r="AO122" s="116">
        <f>('1'!P120*1000)/'1'!AB120</f>
        <v>23.977176266451178</v>
      </c>
    </row>
    <row r="123" spans="26:44" x14ac:dyDescent="0.2">
      <c r="Z123" s="120"/>
      <c r="AA123" s="121"/>
      <c r="AB123" s="120" t="s">
        <v>47</v>
      </c>
      <c r="AC123" s="121" t="s">
        <v>48</v>
      </c>
      <c r="AD123" s="120" t="s">
        <v>12</v>
      </c>
      <c r="AE123" s="116">
        <f>('1'!F121*1000)/'1'!R121</f>
        <v>8.8661032872821668</v>
      </c>
      <c r="AF123" s="116">
        <f>('1'!G121*1000)/'1'!S121</f>
        <v>8.056546375383645</v>
      </c>
      <c r="AG123" s="116">
        <f>('1'!H121*1000)/'1'!T121</f>
        <v>8.6417665169439246</v>
      </c>
      <c r="AH123" s="116">
        <f>('1'!I121*1000)/'1'!U121</f>
        <v>8.3168117093670073</v>
      </c>
      <c r="AI123" s="116">
        <f>('1'!J121*1000)/'1'!V121</f>
        <v>7.3943076396587966</v>
      </c>
      <c r="AJ123" s="116">
        <f>('1'!K121*1000)/'1'!W121</f>
        <v>6.611489700049912</v>
      </c>
      <c r="AK123" s="116">
        <f>('1'!L121*1000)/'1'!X121</f>
        <v>6.0297293254711626</v>
      </c>
      <c r="AL123" s="116">
        <f>('1'!M121*1000)/'1'!Y121</f>
        <v>5.5049680383503201</v>
      </c>
      <c r="AM123" s="116">
        <f>('1'!N121*1000)/'1'!Z121</f>
        <v>5.0266154157486609</v>
      </c>
      <c r="AN123" s="116">
        <f>('1'!O121*1000)/'1'!AA121</f>
        <v>4.5949223988739698</v>
      </c>
      <c r="AO123" s="116">
        <f>('1'!P121*1000)/'1'!AB121</f>
        <v>4.2100388590829185</v>
      </c>
    </row>
    <row r="124" spans="26:44" x14ac:dyDescent="0.2">
      <c r="Z124" s="120"/>
      <c r="AA124" s="121"/>
      <c r="AB124" s="120" t="s">
        <v>49</v>
      </c>
      <c r="AC124" s="121" t="s">
        <v>50</v>
      </c>
      <c r="AD124" s="120" t="s">
        <v>13</v>
      </c>
      <c r="AE124" s="116">
        <f>('1'!F122*1000)/'1'!R122</f>
        <v>1.2693438169642188</v>
      </c>
      <c r="AF124" s="116">
        <f>('1'!G122*1000)/'1'!S122</f>
        <v>1.2719479941336194</v>
      </c>
      <c r="AG124" s="116">
        <f>('1'!H122*1000)/'1'!T122</f>
        <v>1.1309216027947813</v>
      </c>
      <c r="AH124" s="116">
        <f>('1'!I122*1000)/'1'!U122</f>
        <v>0.99331778287167816</v>
      </c>
      <c r="AI124" s="116">
        <f>('1'!J122*1000)/'1'!V122</f>
        <v>0.89319390752039507</v>
      </c>
      <c r="AJ124" s="116">
        <f>('1'!K122*1000)/'1'!W122</f>
        <v>0.86299934749319707</v>
      </c>
      <c r="AK124" s="116">
        <f>('1'!L122*1000)/'1'!X122</f>
        <v>0.80220842020984628</v>
      </c>
      <c r="AL124" s="116">
        <f>('1'!M122*1000)/'1'!Y122</f>
        <v>0.75302706882736903</v>
      </c>
      <c r="AM124" s="116">
        <f>('1'!N122*1000)/'1'!Z122</f>
        <v>0.67151111100576177</v>
      </c>
      <c r="AN124" s="116">
        <f>('1'!O122*1000)/'1'!AA122</f>
        <v>0.61190310473060339</v>
      </c>
      <c r="AO124" s="116">
        <f>('1'!P122*1000)/'1'!AB122</f>
        <v>0.52388616802557042</v>
      </c>
    </row>
    <row r="125" spans="26:44" x14ac:dyDescent="0.2">
      <c r="Z125" s="120"/>
      <c r="AA125" s="121"/>
      <c r="AB125" s="120" t="s">
        <v>51</v>
      </c>
      <c r="AC125" s="121" t="s">
        <v>52</v>
      </c>
      <c r="AD125" s="120" t="s">
        <v>14</v>
      </c>
      <c r="AE125" s="116"/>
      <c r="AF125" s="116"/>
      <c r="AG125" s="116"/>
      <c r="AH125" s="116"/>
      <c r="AI125" s="116"/>
      <c r="AJ125" s="116"/>
      <c r="AK125" s="116"/>
      <c r="AL125" s="116"/>
      <c r="AO125" s="116"/>
    </row>
    <row r="126" spans="26:44" x14ac:dyDescent="0.2">
      <c r="Z126" s="122"/>
      <c r="AA126" s="123"/>
      <c r="AB126" s="122" t="s">
        <v>56</v>
      </c>
      <c r="AC126" s="123" t="s">
        <v>57</v>
      </c>
      <c r="AD126" s="120" t="s">
        <v>58</v>
      </c>
      <c r="AE126" s="116"/>
      <c r="AF126" s="116"/>
      <c r="AG126" s="116"/>
      <c r="AH126" s="116"/>
      <c r="AI126" s="116"/>
      <c r="AJ126" s="116"/>
      <c r="AK126" s="116"/>
      <c r="AL126" s="116"/>
      <c r="AO126" s="116"/>
    </row>
    <row r="127" spans="26:44" x14ac:dyDescent="0.2">
      <c r="AD127" s="120"/>
      <c r="AE127" s="116"/>
      <c r="AF127" s="116"/>
      <c r="AG127" s="116"/>
      <c r="AH127" s="116"/>
      <c r="AI127" s="116"/>
      <c r="AJ127" s="116"/>
      <c r="AK127" s="116"/>
      <c r="AL127" s="116"/>
      <c r="AO127" s="116"/>
    </row>
    <row r="128" spans="26:44" x14ac:dyDescent="0.2">
      <c r="Z128" s="125" t="s">
        <v>31</v>
      </c>
      <c r="AA128" s="126" t="s">
        <v>72</v>
      </c>
      <c r="AB128" s="118" t="s">
        <v>678</v>
      </c>
      <c r="AC128" s="126"/>
      <c r="AD128" s="118" t="s">
        <v>678</v>
      </c>
      <c r="AE128" s="116">
        <f>('1'!F126*1000)/'1'!R126</f>
        <v>24.584425259052242</v>
      </c>
      <c r="AF128" s="116">
        <f>('1'!G126*1000)/'1'!S126</f>
        <v>22.629115619756629</v>
      </c>
      <c r="AG128" s="116">
        <f>('1'!H126*1000)/'1'!T126</f>
        <v>23.85442388275013</v>
      </c>
      <c r="AH128" s="116">
        <f>('1'!I126*1000)/'1'!U126</f>
        <v>23.041487908787623</v>
      </c>
      <c r="AI128" s="116">
        <f>('1'!J126*1000)/'1'!V126</f>
        <v>20.800961463144173</v>
      </c>
      <c r="AJ128" s="116">
        <f>('1'!K126*1000)/'1'!W126</f>
        <v>19.085697440109481</v>
      </c>
      <c r="AK128" s="116">
        <f>('1'!L126*1000)/'1'!X126</f>
        <v>17.965416356126319</v>
      </c>
      <c r="AL128" s="116">
        <f>('1'!M126*1000)/'1'!Y126</f>
        <v>16.485345624836505</v>
      </c>
      <c r="AM128" s="116">
        <f>('1'!N126*1000)/'1'!Z126</f>
        <v>15.770477888591371</v>
      </c>
      <c r="AN128" s="116">
        <f>('1'!O126*1000)/'1'!AA126</f>
        <v>15.158632592794316</v>
      </c>
      <c r="AO128" s="116">
        <f>('1'!P126*1000)/'1'!AB126</f>
        <v>14.367600950960172</v>
      </c>
    </row>
    <row r="129" spans="26:41" x14ac:dyDescent="0.2">
      <c r="Z129" s="120"/>
      <c r="AA129" s="121"/>
      <c r="AB129" s="120" t="s">
        <v>45</v>
      </c>
      <c r="AC129" s="121" t="s">
        <v>46</v>
      </c>
      <c r="AD129" s="120" t="s">
        <v>11</v>
      </c>
      <c r="AE129" s="116">
        <f>('1'!F127*1000)/'1'!R127</f>
        <v>53.38836317079803</v>
      </c>
      <c r="AF129" s="116">
        <f>('1'!G127*1000)/'1'!S127</f>
        <v>49.244848671199769</v>
      </c>
      <c r="AG129" s="116">
        <f>('1'!H127*1000)/'1'!T127</f>
        <v>49.509631302032446</v>
      </c>
      <c r="AH129" s="116">
        <f>('1'!I127*1000)/'1'!U127</f>
        <v>50.890699139422544</v>
      </c>
      <c r="AI129" s="116">
        <f>('1'!J127*1000)/'1'!V127</f>
        <v>50.55426917608996</v>
      </c>
      <c r="AJ129" s="116">
        <f>('1'!K127*1000)/'1'!W127</f>
        <v>44.737813132325158</v>
      </c>
      <c r="AK129" s="116">
        <f>('1'!L127*1000)/'1'!X127</f>
        <v>42.039590855129035</v>
      </c>
      <c r="AL129" s="116">
        <f>('1'!M127*1000)/'1'!Y127</f>
        <v>38.099413122621023</v>
      </c>
      <c r="AM129" s="116">
        <f>('1'!N127*1000)/'1'!Z127</f>
        <v>38.876253571415454</v>
      </c>
      <c r="AN129" s="116">
        <f>('1'!O127*1000)/'1'!AA127</f>
        <v>39.10868157477492</v>
      </c>
      <c r="AO129" s="116">
        <f>('1'!P127*1000)/'1'!AB127</f>
        <v>36.673041654234616</v>
      </c>
    </row>
    <row r="130" spans="26:41" x14ac:dyDescent="0.2">
      <c r="Z130" s="120"/>
      <c r="AA130" s="121"/>
      <c r="AB130" s="120" t="s">
        <v>47</v>
      </c>
      <c r="AC130" s="121" t="s">
        <v>48</v>
      </c>
      <c r="AD130" s="120" t="s">
        <v>12</v>
      </c>
      <c r="AE130" s="116">
        <f>('1'!F128*1000)/'1'!R128</f>
        <v>8.6735679831932302</v>
      </c>
      <c r="AF130" s="116">
        <f>('1'!G128*1000)/'1'!S128</f>
        <v>8.2122160051191102</v>
      </c>
      <c r="AG130" s="116">
        <f>('1'!H128*1000)/'1'!T128</f>
        <v>8.7775065450619874</v>
      </c>
      <c r="AH130" s="116">
        <f>('1'!I128*1000)/'1'!U128</f>
        <v>7.8886325095124334</v>
      </c>
      <c r="AI130" s="116">
        <f>('1'!J128*1000)/'1'!V128</f>
        <v>6.7296479594765319</v>
      </c>
      <c r="AJ130" s="116">
        <f>('1'!K128*1000)/'1'!W128</f>
        <v>6.3425901238119069</v>
      </c>
      <c r="AK130" s="116">
        <f>('1'!L128*1000)/'1'!X128</f>
        <v>5.8570932459023348</v>
      </c>
      <c r="AL130" s="116">
        <f>('1'!M128*1000)/'1'!Y128</f>
        <v>5.3443884476148282</v>
      </c>
      <c r="AM130" s="116">
        <f>('1'!N128*1000)/'1'!Z128</f>
        <v>4.8643069545638387</v>
      </c>
      <c r="AN130" s="116">
        <f>('1'!O128*1000)/'1'!AA128</f>
        <v>3.9025841093537177</v>
      </c>
      <c r="AO130" s="116">
        <f>('1'!P128*1000)/'1'!AB128</f>
        <v>3.745204727180238</v>
      </c>
    </row>
    <row r="131" spans="26:41" x14ac:dyDescent="0.2">
      <c r="Z131" s="120"/>
      <c r="AA131" s="121"/>
      <c r="AB131" s="120" t="s">
        <v>49</v>
      </c>
      <c r="AC131" s="121" t="s">
        <v>50</v>
      </c>
      <c r="AD131" s="120" t="s">
        <v>13</v>
      </c>
      <c r="AE131" s="116">
        <f>('1'!F129*1000)/'1'!R129</f>
        <v>1.122295926683587</v>
      </c>
      <c r="AF131" s="116">
        <f>('1'!G129*1000)/'1'!S129</f>
        <v>1.2779861794308562</v>
      </c>
      <c r="AG131" s="116">
        <f>('1'!H129*1000)/'1'!T129</f>
        <v>1.2765818687190047</v>
      </c>
      <c r="AH131" s="116">
        <f>('1'!I129*1000)/'1'!U129</f>
        <v>1.2316877547697911</v>
      </c>
      <c r="AI131" s="116">
        <f>('1'!J129*1000)/'1'!V129</f>
        <v>1.165625388255076</v>
      </c>
      <c r="AJ131" s="116">
        <f>('1'!K129*1000)/'1'!W129</f>
        <v>1.0847646754394671</v>
      </c>
      <c r="AK131" s="116">
        <f>('1'!L129*1000)/'1'!X129</f>
        <v>1.0387253412417827</v>
      </c>
      <c r="AL131" s="116">
        <f>('1'!M129*1000)/'1'!Y129</f>
        <v>0.99116559892600986</v>
      </c>
      <c r="AM131" s="116">
        <f>('1'!N129*1000)/'1'!Z129</f>
        <v>0.9401194247051754</v>
      </c>
      <c r="AN131" s="116">
        <f>('1'!O129*1000)/'1'!AA129</f>
        <v>0.87671868592920377</v>
      </c>
      <c r="AO131" s="116">
        <f>('1'!P129*1000)/'1'!AB129</f>
        <v>0.76318562192236961</v>
      </c>
    </row>
    <row r="132" spans="26:41" x14ac:dyDescent="0.2">
      <c r="Z132" s="120"/>
      <c r="AA132" s="121"/>
      <c r="AB132" s="120" t="s">
        <v>51</v>
      </c>
      <c r="AC132" s="121" t="s">
        <v>52</v>
      </c>
      <c r="AD132" s="120" t="s">
        <v>14</v>
      </c>
      <c r="AE132" s="116"/>
      <c r="AF132" s="116"/>
      <c r="AG132" s="116"/>
      <c r="AH132" s="116"/>
      <c r="AI132" s="116"/>
      <c r="AJ132" s="116"/>
      <c r="AK132" s="116"/>
      <c r="AL132" s="116"/>
      <c r="AO132" s="116"/>
    </row>
    <row r="133" spans="26:41" x14ac:dyDescent="0.2">
      <c r="Z133" s="122"/>
      <c r="AA133" s="123"/>
      <c r="AB133" s="122" t="s">
        <v>56</v>
      </c>
      <c r="AC133" s="123" t="s">
        <v>57</v>
      </c>
      <c r="AD133" s="120" t="s">
        <v>58</v>
      </c>
      <c r="AE133" s="116"/>
      <c r="AF133" s="116"/>
      <c r="AG133" s="116"/>
      <c r="AH133" s="116"/>
      <c r="AI133" s="116"/>
      <c r="AJ133" s="116"/>
      <c r="AK133" s="116"/>
      <c r="AL133" s="116"/>
      <c r="AO133" s="116"/>
    </row>
    <row r="134" spans="26:41" x14ac:dyDescent="0.2">
      <c r="AD134" s="120"/>
      <c r="AE134" s="116"/>
      <c r="AF134" s="116"/>
      <c r="AG134" s="116"/>
      <c r="AH134" s="116"/>
      <c r="AI134" s="116"/>
      <c r="AJ134" s="116"/>
      <c r="AK134" s="116"/>
      <c r="AL134" s="116"/>
      <c r="AO134" s="116"/>
    </row>
    <row r="135" spans="26:41" x14ac:dyDescent="0.2">
      <c r="Z135" s="125" t="s">
        <v>32</v>
      </c>
      <c r="AA135" s="126" t="s">
        <v>73</v>
      </c>
      <c r="AB135" s="118" t="s">
        <v>678</v>
      </c>
      <c r="AC135" s="126"/>
      <c r="AD135" s="118" t="s">
        <v>678</v>
      </c>
      <c r="AE135" s="116">
        <f>('1'!F133*1000)/'1'!R133</f>
        <v>19.356107790853549</v>
      </c>
      <c r="AF135" s="116">
        <f>('1'!G133*1000)/'1'!S133</f>
        <v>19.693833965220517</v>
      </c>
      <c r="AG135" s="116">
        <f>('1'!H133*1000)/'1'!T133</f>
        <v>17.034018340895138</v>
      </c>
      <c r="AH135" s="116">
        <f>('1'!I133*1000)/'1'!U133</f>
        <v>17.531287712869304</v>
      </c>
      <c r="AI135" s="116">
        <f>('1'!J133*1000)/'1'!V133</f>
        <v>17.810122496903485</v>
      </c>
      <c r="AJ135" s="116">
        <f>('1'!K133*1000)/'1'!W133</f>
        <v>16.519977125919304</v>
      </c>
      <c r="AK135" s="116">
        <f>('1'!L133*1000)/'1'!X133</f>
        <v>14.958851538262943</v>
      </c>
      <c r="AL135" s="116">
        <f>('1'!M133*1000)/'1'!Y133</f>
        <v>14.964732112339592</v>
      </c>
      <c r="AM135" s="116">
        <f>('1'!N133*1000)/'1'!Z133</f>
        <v>13.373980894798734</v>
      </c>
      <c r="AN135" s="116">
        <f>('1'!O133*1000)/'1'!AA133</f>
        <v>11.986574589067883</v>
      </c>
      <c r="AO135" s="116">
        <f>('1'!P133*1000)/'1'!AB133</f>
        <v>11.067728543294985</v>
      </c>
    </row>
    <row r="136" spans="26:41" x14ac:dyDescent="0.2">
      <c r="Z136" s="120"/>
      <c r="AA136" s="121"/>
      <c r="AB136" s="120" t="s">
        <v>45</v>
      </c>
      <c r="AC136" s="121" t="s">
        <v>46</v>
      </c>
      <c r="AD136" s="120" t="s">
        <v>11</v>
      </c>
      <c r="AE136" s="116">
        <f>('1'!F134*1000)/'1'!R134</f>
        <v>32.151307614908475</v>
      </c>
      <c r="AF136" s="116">
        <f>('1'!G134*1000)/'1'!S134</f>
        <v>35.414333119128365</v>
      </c>
      <c r="AG136" s="116">
        <f>('1'!H134*1000)/'1'!T134</f>
        <v>29.016634902525581</v>
      </c>
      <c r="AH136" s="116">
        <f>('1'!I134*1000)/'1'!U134</f>
        <v>29.497679951822146</v>
      </c>
      <c r="AI136" s="116">
        <f>('1'!J134*1000)/'1'!V134</f>
        <v>35.585611953624486</v>
      </c>
      <c r="AJ136" s="116">
        <f>('1'!K134*1000)/'1'!W134</f>
        <v>32.473165580126675</v>
      </c>
      <c r="AK136" s="116">
        <f>('1'!L134*1000)/'1'!X134</f>
        <v>29.957945754332815</v>
      </c>
      <c r="AL136" s="116">
        <f>('1'!M134*1000)/'1'!Y134</f>
        <v>31.846308959103087</v>
      </c>
      <c r="AM136" s="116">
        <f>('1'!N134*1000)/'1'!Z134</f>
        <v>29.311791086607879</v>
      </c>
      <c r="AN136" s="116">
        <f>('1'!O134*1000)/'1'!AA134</f>
        <v>25.819398558020907</v>
      </c>
      <c r="AO136" s="116">
        <f>('1'!P134*1000)/'1'!AB134</f>
        <v>23.511580533959901</v>
      </c>
    </row>
    <row r="137" spans="26:41" x14ac:dyDescent="0.2">
      <c r="Z137" s="120"/>
      <c r="AA137" s="121"/>
      <c r="AB137" s="120" t="s">
        <v>47</v>
      </c>
      <c r="AC137" s="121" t="s">
        <v>48</v>
      </c>
      <c r="AD137" s="120" t="s">
        <v>12</v>
      </c>
      <c r="AE137" s="116">
        <f>('1'!F135*1000)/'1'!R135</f>
        <v>11.044001724386646</v>
      </c>
      <c r="AF137" s="116">
        <f>('1'!G135*1000)/'1'!S135</f>
        <v>10.636069984244747</v>
      </c>
      <c r="AG137" s="116">
        <f>('1'!H135*1000)/'1'!T135</f>
        <v>9.1271615897304308</v>
      </c>
      <c r="AH137" s="116">
        <f>('1'!I135*1000)/'1'!U135</f>
        <v>10.864358361495714</v>
      </c>
      <c r="AI137" s="116">
        <f>('1'!J135*1000)/'1'!V135</f>
        <v>9.3157618973981364</v>
      </c>
      <c r="AJ137" s="116">
        <f>('1'!K135*1000)/'1'!W135</f>
        <v>8.6310927519588834</v>
      </c>
      <c r="AK137" s="116">
        <f>('1'!L135*1000)/'1'!X135</f>
        <v>7.6146039381339659</v>
      </c>
      <c r="AL137" s="116">
        <f>('1'!M135*1000)/'1'!Y135</f>
        <v>6.9678473893770052</v>
      </c>
      <c r="AM137" s="116">
        <f>('1'!N135*1000)/'1'!Z135</f>
        <v>5.4398114805764237</v>
      </c>
      <c r="AN137" s="116">
        <f>('1'!O135*1000)/'1'!AA135</f>
        <v>4.7674298909564055</v>
      </c>
      <c r="AO137" s="116">
        <f>('1'!P135*1000)/'1'!AB135</f>
        <v>4.3924854013093189</v>
      </c>
    </row>
    <row r="138" spans="26:41" x14ac:dyDescent="0.2">
      <c r="Z138" s="120"/>
      <c r="AA138" s="121"/>
      <c r="AB138" s="120" t="s">
        <v>49</v>
      </c>
      <c r="AC138" s="121" t="s">
        <v>50</v>
      </c>
      <c r="AD138" s="120" t="s">
        <v>13</v>
      </c>
      <c r="AE138" s="116">
        <f>('1'!F136*1000)/'1'!R136</f>
        <v>1.1537928218747737</v>
      </c>
      <c r="AF138" s="116">
        <f>('1'!G136*1000)/'1'!S136</f>
        <v>1.2165907967118361</v>
      </c>
      <c r="AG138" s="116">
        <f>('1'!H136*1000)/'1'!T136</f>
        <v>1.1555093404116619</v>
      </c>
      <c r="AH138" s="116">
        <f>('1'!I136*1000)/'1'!U136</f>
        <v>1.0092555827571961</v>
      </c>
      <c r="AI138" s="116">
        <f>('1'!J136*1000)/'1'!V136</f>
        <v>0.90331809361996385</v>
      </c>
      <c r="AJ138" s="116">
        <f>('1'!K136*1000)/'1'!W136</f>
        <v>0.84670536499637483</v>
      </c>
      <c r="AK138" s="116">
        <f>('1'!L136*1000)/'1'!X136</f>
        <v>0.82041019324734954</v>
      </c>
      <c r="AL138" s="116">
        <f>('1'!M136*1000)/'1'!Y136</f>
        <v>0.79380524570397371</v>
      </c>
      <c r="AM138" s="116">
        <f>('1'!N136*1000)/'1'!Z136</f>
        <v>0.72684759141800781</v>
      </c>
      <c r="AN138" s="116">
        <f>('1'!O136*1000)/'1'!AA136</f>
        <v>0.69245794512671688</v>
      </c>
      <c r="AO138" s="116">
        <f>('1'!P136*1000)/'1'!AB136</f>
        <v>0.60503024991680543</v>
      </c>
    </row>
    <row r="139" spans="26:41" x14ac:dyDescent="0.2">
      <c r="Z139" s="120"/>
      <c r="AA139" s="121"/>
      <c r="AB139" s="120" t="s">
        <v>51</v>
      </c>
      <c r="AC139" s="121" t="s">
        <v>52</v>
      </c>
      <c r="AD139" s="120" t="s">
        <v>14</v>
      </c>
      <c r="AE139" s="116"/>
      <c r="AF139" s="116"/>
      <c r="AG139" s="116"/>
      <c r="AH139" s="116"/>
      <c r="AI139" s="116"/>
      <c r="AJ139" s="116"/>
      <c r="AK139" s="116"/>
      <c r="AL139" s="116"/>
      <c r="AO139" s="116"/>
    </row>
    <row r="140" spans="26:41" x14ac:dyDescent="0.2">
      <c r="Z140" s="122"/>
      <c r="AA140" s="123"/>
      <c r="AB140" s="122" t="s">
        <v>56</v>
      </c>
      <c r="AC140" s="123" t="s">
        <v>57</v>
      </c>
      <c r="AD140" s="120" t="s">
        <v>58</v>
      </c>
      <c r="AE140" s="116"/>
      <c r="AF140" s="116"/>
      <c r="AG140" s="116"/>
      <c r="AH140" s="116"/>
      <c r="AI140" s="116"/>
      <c r="AJ140" s="116"/>
      <c r="AK140" s="116"/>
      <c r="AL140" s="116"/>
      <c r="AO140" s="116"/>
    </row>
    <row r="141" spans="26:41" x14ac:dyDescent="0.2">
      <c r="AD141" s="120"/>
      <c r="AE141" s="116"/>
      <c r="AF141" s="116"/>
      <c r="AG141" s="116"/>
      <c r="AH141" s="116"/>
      <c r="AI141" s="116"/>
      <c r="AJ141" s="116"/>
      <c r="AK141" s="116"/>
      <c r="AL141" s="116"/>
      <c r="AO141" s="116"/>
    </row>
    <row r="142" spans="26:41" x14ac:dyDescent="0.2">
      <c r="Z142" s="125" t="s">
        <v>33</v>
      </c>
      <c r="AA142" s="126" t="s">
        <v>74</v>
      </c>
      <c r="AB142" s="118" t="s">
        <v>678</v>
      </c>
      <c r="AC142" s="126"/>
      <c r="AD142" s="118" t="s">
        <v>678</v>
      </c>
      <c r="AE142" s="116">
        <f>('1'!F140*1000)/'1'!R140</f>
        <v>21.233542546318564</v>
      </c>
      <c r="AF142" s="116">
        <f>('1'!G140*1000)/'1'!S140</f>
        <v>22.556499515639082</v>
      </c>
      <c r="AG142" s="116">
        <f>('1'!H140*1000)/'1'!T140</f>
        <v>18.946984201997154</v>
      </c>
      <c r="AH142" s="116">
        <f>('1'!I140*1000)/'1'!U140</f>
        <v>19.114490949020972</v>
      </c>
      <c r="AI142" s="116">
        <f>('1'!J140*1000)/'1'!V140</f>
        <v>17.76127904985956</v>
      </c>
      <c r="AJ142" s="116">
        <f>('1'!K140*1000)/'1'!W140</f>
        <v>17.4874450881467</v>
      </c>
      <c r="AK142" s="116">
        <f>('1'!L140*1000)/'1'!X140</f>
        <v>16.468924949014109</v>
      </c>
      <c r="AL142" s="116">
        <f>('1'!M140*1000)/'1'!Y140</f>
        <v>15.425345816894586</v>
      </c>
      <c r="AM142" s="116">
        <f>('1'!N140*1000)/'1'!Z140</f>
        <v>14.105653884947973</v>
      </c>
      <c r="AN142" s="116">
        <f>('1'!O140*1000)/'1'!AA140</f>
        <v>13.309665348657161</v>
      </c>
      <c r="AO142" s="116">
        <f>('1'!P140*1000)/'1'!AB140</f>
        <v>12.635852074858503</v>
      </c>
    </row>
    <row r="143" spans="26:41" x14ac:dyDescent="0.2">
      <c r="Z143" s="120"/>
      <c r="AA143" s="121"/>
      <c r="AB143" s="120" t="s">
        <v>45</v>
      </c>
      <c r="AC143" s="121" t="s">
        <v>46</v>
      </c>
      <c r="AD143" s="120" t="s">
        <v>11</v>
      </c>
      <c r="AE143" s="116">
        <f>('1'!F141*1000)/'1'!R141</f>
        <v>42.666657297304454</v>
      </c>
      <c r="AF143" s="116">
        <f>('1'!G141*1000)/'1'!S141</f>
        <v>49.361086702622714</v>
      </c>
      <c r="AG143" s="116">
        <f>('1'!H141*1000)/'1'!T141</f>
        <v>36.290269042601992</v>
      </c>
      <c r="AH143" s="116">
        <f>('1'!I141*1000)/'1'!U141</f>
        <v>39.584812034248415</v>
      </c>
      <c r="AI143" s="116">
        <f>('1'!J141*1000)/'1'!V141</f>
        <v>38.109296329177631</v>
      </c>
      <c r="AJ143" s="116">
        <f>('1'!K141*1000)/'1'!W141</f>
        <v>38.747010450327423</v>
      </c>
      <c r="AK143" s="116">
        <f>('1'!L141*1000)/'1'!X141</f>
        <v>37.53080686178842</v>
      </c>
      <c r="AL143" s="116">
        <f>('1'!M141*1000)/'1'!Y141</f>
        <v>33.708730092654385</v>
      </c>
      <c r="AM143" s="116">
        <f>('1'!N141*1000)/'1'!Z141</f>
        <v>31.864217529084645</v>
      </c>
      <c r="AN143" s="116">
        <f>('1'!O141*1000)/'1'!AA141</f>
        <v>29.716370879990215</v>
      </c>
      <c r="AO143" s="116">
        <f>('1'!P141*1000)/'1'!AB141</f>
        <v>28.190968836646849</v>
      </c>
    </row>
    <row r="144" spans="26:41" x14ac:dyDescent="0.2">
      <c r="Z144" s="120"/>
      <c r="AA144" s="121"/>
      <c r="AB144" s="120" t="s">
        <v>47</v>
      </c>
      <c r="AC144" s="121" t="s">
        <v>48</v>
      </c>
      <c r="AD144" s="120" t="s">
        <v>12</v>
      </c>
      <c r="AE144" s="116">
        <f>('1'!F142*1000)/'1'!R142</f>
        <v>8.660544339527096</v>
      </c>
      <c r="AF144" s="116">
        <f>('1'!G142*1000)/'1'!S142</f>
        <v>8.6838159517701854</v>
      </c>
      <c r="AG144" s="116">
        <f>('1'!H142*1000)/'1'!T142</f>
        <v>8.5546802151390615</v>
      </c>
      <c r="AH144" s="116">
        <f>('1'!I142*1000)/'1'!U142</f>
        <v>7.8820592405165408</v>
      </c>
      <c r="AI144" s="116">
        <f>('1'!J142*1000)/'1'!V142</f>
        <v>6.9957840118420176</v>
      </c>
      <c r="AJ144" s="116">
        <f>('1'!K142*1000)/'1'!W142</f>
        <v>6.5654632095206829</v>
      </c>
      <c r="AK144" s="116">
        <f>('1'!L142*1000)/'1'!X142</f>
        <v>5.8563065476257554</v>
      </c>
      <c r="AL144" s="116">
        <f>('1'!M142*1000)/'1'!Y142</f>
        <v>5.4725759164747334</v>
      </c>
      <c r="AM144" s="116">
        <f>('1'!N142*1000)/'1'!Z142</f>
        <v>4.7897206695223868</v>
      </c>
      <c r="AN144" s="116">
        <f>('1'!O142*1000)/'1'!AA142</f>
        <v>4.1593597846542005</v>
      </c>
      <c r="AO144" s="116">
        <f>('1'!P142*1000)/'1'!AB142</f>
        <v>3.8642741497057278</v>
      </c>
    </row>
    <row r="145" spans="26:41" x14ac:dyDescent="0.2">
      <c r="Z145" s="120"/>
      <c r="AA145" s="121"/>
      <c r="AB145" s="120" t="s">
        <v>49</v>
      </c>
      <c r="AC145" s="121" t="s">
        <v>50</v>
      </c>
      <c r="AD145" s="120" t="s">
        <v>13</v>
      </c>
      <c r="AE145" s="116">
        <f>('1'!F143*1000)/'1'!R143</f>
        <v>0.93870390530262138</v>
      </c>
      <c r="AF145" s="116">
        <f>('1'!G143*1000)/'1'!S143</f>
        <v>0.99742977960171586</v>
      </c>
      <c r="AG145" s="116">
        <f>('1'!H143*1000)/'1'!T143</f>
        <v>0.9461926939375056</v>
      </c>
      <c r="AH145" s="116">
        <f>('1'!I143*1000)/'1'!U143</f>
        <v>0.85797865922009819</v>
      </c>
      <c r="AI145" s="116">
        <f>('1'!J143*1000)/'1'!V143</f>
        <v>0.80197706667982294</v>
      </c>
      <c r="AJ145" s="116">
        <f>('1'!K143*1000)/'1'!W143</f>
        <v>0.74945375308270046</v>
      </c>
      <c r="AK145" s="116">
        <f>('1'!L143*1000)/'1'!X143</f>
        <v>0.70694831978021389</v>
      </c>
      <c r="AL145" s="116">
        <f>('1'!M143*1000)/'1'!Y143</f>
        <v>0.65550696263148012</v>
      </c>
      <c r="AM145" s="116">
        <f>('1'!N143*1000)/'1'!Z143</f>
        <v>0.6062978609405556</v>
      </c>
      <c r="AN145" s="116">
        <f>('1'!O143*1000)/'1'!AA143</f>
        <v>0.56781983852474871</v>
      </c>
      <c r="AO145" s="116">
        <f>('1'!P143*1000)/'1'!AB143</f>
        <v>0.49459376983015724</v>
      </c>
    </row>
    <row r="146" spans="26:41" x14ac:dyDescent="0.2">
      <c r="Z146" s="120"/>
      <c r="AA146" s="121"/>
      <c r="AB146" s="120" t="s">
        <v>51</v>
      </c>
      <c r="AC146" s="121" t="s">
        <v>52</v>
      </c>
      <c r="AD146" s="120" t="s">
        <v>14</v>
      </c>
      <c r="AE146" s="116"/>
      <c r="AF146" s="116"/>
      <c r="AG146" s="116"/>
      <c r="AH146" s="116"/>
      <c r="AI146" s="116"/>
      <c r="AJ146" s="116"/>
      <c r="AK146" s="116"/>
      <c r="AL146" s="116"/>
      <c r="AO146" s="116"/>
    </row>
    <row r="147" spans="26:41" x14ac:dyDescent="0.2">
      <c r="Z147" s="122"/>
      <c r="AA147" s="123"/>
      <c r="AB147" s="122" t="s">
        <v>56</v>
      </c>
      <c r="AC147" s="123" t="s">
        <v>57</v>
      </c>
      <c r="AD147" s="120" t="s">
        <v>58</v>
      </c>
      <c r="AE147" s="116"/>
      <c r="AF147" s="116"/>
      <c r="AG147" s="116"/>
      <c r="AH147" s="116"/>
      <c r="AI147" s="116"/>
      <c r="AJ147" s="116"/>
      <c r="AK147" s="116"/>
      <c r="AL147" s="116"/>
      <c r="AO147" s="116"/>
    </row>
    <row r="148" spans="26:41" x14ac:dyDescent="0.2">
      <c r="AD148" s="120"/>
      <c r="AE148" s="116"/>
      <c r="AF148" s="116"/>
      <c r="AG148" s="116"/>
      <c r="AH148" s="116"/>
      <c r="AI148" s="116"/>
      <c r="AJ148" s="116"/>
      <c r="AK148" s="116"/>
      <c r="AL148" s="116"/>
      <c r="AO148" s="116"/>
    </row>
    <row r="149" spans="26:41" x14ac:dyDescent="0.2">
      <c r="Z149" s="125" t="s">
        <v>34</v>
      </c>
      <c r="AA149" s="126" t="s">
        <v>75</v>
      </c>
      <c r="AB149" s="118" t="s">
        <v>678</v>
      </c>
      <c r="AC149" s="126"/>
      <c r="AD149" s="118" t="s">
        <v>678</v>
      </c>
      <c r="AE149" s="116">
        <f>('1'!F147*1000)/'1'!R147</f>
        <v>62.521315167764172</v>
      </c>
      <c r="AF149" s="116">
        <f>('1'!G147*1000)/'1'!S147</f>
        <v>60.241565789907405</v>
      </c>
      <c r="AG149" s="116">
        <f>('1'!H147*1000)/'1'!T147</f>
        <v>59.086239053389619</v>
      </c>
      <c r="AH149" s="116">
        <f>('1'!I147*1000)/'1'!U147</f>
        <v>55.68710143876725</v>
      </c>
      <c r="AI149" s="116">
        <f>('1'!J147*1000)/'1'!V147</f>
        <v>54.93747386213213</v>
      </c>
      <c r="AJ149" s="116">
        <f>('1'!K147*1000)/'1'!W147</f>
        <v>53.473269738277089</v>
      </c>
      <c r="AK149" s="116">
        <f>('1'!L147*1000)/'1'!X147</f>
        <v>52.922867825676683</v>
      </c>
      <c r="AL149" s="116">
        <f>('1'!M147*1000)/'1'!Y147</f>
        <v>47.136821879640578</v>
      </c>
      <c r="AM149" s="116">
        <f>('1'!N147*1000)/'1'!Z147</f>
        <v>52.905292081373865</v>
      </c>
      <c r="AN149" s="116">
        <f>('1'!O147*1000)/'1'!AA147</f>
        <v>49.987773229956005</v>
      </c>
      <c r="AO149" s="116">
        <f>('1'!P147*1000)/'1'!AB147</f>
        <v>42.536786123453467</v>
      </c>
    </row>
    <row r="150" spans="26:41" x14ac:dyDescent="0.2">
      <c r="Z150" s="120"/>
      <c r="AA150" s="121"/>
      <c r="AB150" s="120" t="s">
        <v>45</v>
      </c>
      <c r="AC150" s="121" t="s">
        <v>46</v>
      </c>
      <c r="AD150" s="120" t="s">
        <v>11</v>
      </c>
      <c r="AE150" s="116">
        <f>('1'!F148*1000)/'1'!R148</f>
        <v>136.97657489854731</v>
      </c>
      <c r="AF150" s="116">
        <f>('1'!G148*1000)/'1'!S148</f>
        <v>167.32008673582445</v>
      </c>
      <c r="AG150" s="116">
        <f>('1'!H148*1000)/'1'!T148</f>
        <v>124.32952314275788</v>
      </c>
      <c r="AH150" s="116">
        <f>('1'!I148*1000)/'1'!U148</f>
        <v>118.193983021761</v>
      </c>
      <c r="AI150" s="116">
        <f>('1'!J148*1000)/'1'!V148</f>
        <v>127.21930744670638</v>
      </c>
      <c r="AJ150" s="116">
        <f>('1'!K148*1000)/'1'!W148</f>
        <v>129.41197166133148</v>
      </c>
      <c r="AK150" s="116">
        <f>('1'!L148*1000)/'1'!X148</f>
        <v>138.21237585999197</v>
      </c>
      <c r="AL150" s="116">
        <f>('1'!M148*1000)/'1'!Y148</f>
        <v>126.56844035454459</v>
      </c>
      <c r="AM150" s="116">
        <f>('1'!N148*1000)/'1'!Z148</f>
        <v>149.23663202437575</v>
      </c>
      <c r="AN150" s="116">
        <f>('1'!O148*1000)/'1'!AA148</f>
        <v>127.68901475334188</v>
      </c>
      <c r="AO150" s="116">
        <f>('1'!P148*1000)/'1'!AB148</f>
        <v>106.97672904431501</v>
      </c>
    </row>
    <row r="151" spans="26:41" x14ac:dyDescent="0.2">
      <c r="Z151" s="120"/>
      <c r="AA151" s="121"/>
      <c r="AB151" s="120" t="s">
        <v>47</v>
      </c>
      <c r="AC151" s="121" t="s">
        <v>48</v>
      </c>
      <c r="AD151" s="120" t="s">
        <v>12</v>
      </c>
      <c r="AE151" s="116">
        <f>('1'!F149*1000)/'1'!R149</f>
        <v>9.098377574422047</v>
      </c>
      <c r="AF151" s="116">
        <f>('1'!G149*1000)/'1'!S149</f>
        <v>8.2710543764878057</v>
      </c>
      <c r="AG151" s="116">
        <f>('1'!H149*1000)/'1'!T149</f>
        <v>8.0786939348269762</v>
      </c>
      <c r="AH151" s="116">
        <f>('1'!I149*1000)/'1'!U149</f>
        <v>7.50863483222287</v>
      </c>
      <c r="AI151" s="116">
        <f>('1'!J149*1000)/'1'!V149</f>
        <v>6.4063086799441633</v>
      </c>
      <c r="AJ151" s="116">
        <f>('1'!K149*1000)/'1'!W149</f>
        <v>5.951231085715591</v>
      </c>
      <c r="AK151" s="116">
        <f>('1'!L149*1000)/'1'!X149</f>
        <v>5.5453000958354854</v>
      </c>
      <c r="AL151" s="116">
        <f>('1'!M149*1000)/'1'!Y149</f>
        <v>5.2832672782849199</v>
      </c>
      <c r="AM151" s="116">
        <f>('1'!N149*1000)/'1'!Z149</f>
        <v>4.5562634662466355</v>
      </c>
      <c r="AN151" s="116">
        <f>('1'!O149*1000)/'1'!AA149</f>
        <v>4.4014347915133163</v>
      </c>
      <c r="AO151" s="116">
        <f>('1'!P149*1000)/'1'!AB149</f>
        <v>3.8904143289527382</v>
      </c>
    </row>
    <row r="152" spans="26:41" x14ac:dyDescent="0.2">
      <c r="Z152" s="120"/>
      <c r="AA152" s="121"/>
      <c r="AB152" s="120" t="s">
        <v>49</v>
      </c>
      <c r="AC152" s="121" t="s">
        <v>50</v>
      </c>
      <c r="AD152" s="120" t="s">
        <v>13</v>
      </c>
      <c r="AE152" s="116">
        <f>('1'!F150*1000)/'1'!R150</f>
        <v>2.2320745329779168</v>
      </c>
      <c r="AF152" s="116">
        <f>('1'!G150*1000)/'1'!S150</f>
        <v>3.1183461689137357</v>
      </c>
      <c r="AG152" s="116">
        <f>('1'!H150*1000)/'1'!T150</f>
        <v>2.4601794144247604</v>
      </c>
      <c r="AH152" s="116">
        <f>('1'!I150*1000)/'1'!U150</f>
        <v>2.4996364931867303</v>
      </c>
      <c r="AI152" s="116">
        <f>('1'!J150*1000)/'1'!V150</f>
        <v>2.1506066574526654</v>
      </c>
      <c r="AJ152" s="116">
        <f>('1'!K150*1000)/'1'!W150</f>
        <v>1.925930880960214</v>
      </c>
      <c r="AK152" s="116">
        <f>('1'!L150*1000)/'1'!X150</f>
        <v>1.9358405361477835</v>
      </c>
      <c r="AL152" s="116">
        <f>('1'!M150*1000)/'1'!Y150</f>
        <v>2.1337792169902432</v>
      </c>
      <c r="AM152" s="116">
        <f>('1'!N150*1000)/'1'!Z150</f>
        <v>1.8025750131696539</v>
      </c>
      <c r="AN152" s="116">
        <f>('1'!O150*1000)/'1'!AA150</f>
        <v>1.8523853422770473</v>
      </c>
      <c r="AO152" s="116">
        <f>('1'!P150*1000)/'1'!AB150</f>
        <v>1.5903671678541118</v>
      </c>
    </row>
    <row r="153" spans="26:41" x14ac:dyDescent="0.2">
      <c r="Z153" s="120"/>
      <c r="AA153" s="121"/>
      <c r="AB153" s="120" t="s">
        <v>51</v>
      </c>
      <c r="AC153" s="121" t="s">
        <v>52</v>
      </c>
      <c r="AD153" s="120" t="s">
        <v>14</v>
      </c>
      <c r="AE153" s="116"/>
      <c r="AF153" s="116"/>
      <c r="AG153" s="116"/>
      <c r="AH153" s="116"/>
      <c r="AI153" s="116"/>
      <c r="AJ153" s="116"/>
      <c r="AK153" s="116"/>
      <c r="AL153" s="116"/>
      <c r="AO153" s="116"/>
    </row>
    <row r="154" spans="26:41" x14ac:dyDescent="0.2">
      <c r="Z154" s="122"/>
      <c r="AA154" s="123"/>
      <c r="AB154" s="122" t="s">
        <v>56</v>
      </c>
      <c r="AC154" s="123" t="s">
        <v>57</v>
      </c>
      <c r="AD154" s="120" t="s">
        <v>58</v>
      </c>
      <c r="AE154" s="116"/>
      <c r="AF154" s="116"/>
      <c r="AG154" s="116"/>
      <c r="AH154" s="116"/>
      <c r="AI154" s="116"/>
      <c r="AJ154" s="116"/>
      <c r="AK154" s="116"/>
      <c r="AL154" s="116"/>
      <c r="AO154" s="116"/>
    </row>
    <row r="155" spans="26:41" x14ac:dyDescent="0.2">
      <c r="AD155" s="120"/>
      <c r="AE155" s="116"/>
      <c r="AF155" s="116"/>
      <c r="AG155" s="116"/>
      <c r="AH155" s="116"/>
      <c r="AI155" s="116"/>
      <c r="AJ155" s="116"/>
      <c r="AK155" s="116"/>
      <c r="AL155" s="220"/>
      <c r="AO155" s="220"/>
    </row>
    <row r="156" spans="26:41" x14ac:dyDescent="0.2">
      <c r="AD156" s="120"/>
      <c r="AE156" s="116"/>
      <c r="AF156" s="116"/>
      <c r="AG156" s="116"/>
      <c r="AH156" s="116"/>
      <c r="AI156" s="116"/>
      <c r="AJ156" s="116"/>
      <c r="AK156" s="116"/>
      <c r="AL156" s="220"/>
      <c r="AO156" s="220"/>
    </row>
    <row r="157" spans="26:41" x14ac:dyDescent="0.2">
      <c r="Z157" s="128" t="s">
        <v>76</v>
      </c>
      <c r="AA157" s="116" t="s">
        <v>77</v>
      </c>
      <c r="AB157" s="118" t="s">
        <v>678</v>
      </c>
      <c r="AC157" s="116"/>
      <c r="AD157" s="120"/>
      <c r="AE157" s="116"/>
      <c r="AF157" s="116"/>
      <c r="AG157" s="116"/>
      <c r="AH157" s="116"/>
      <c r="AI157" s="116"/>
      <c r="AJ157" s="116"/>
      <c r="AK157" s="116"/>
      <c r="AL157" s="220"/>
      <c r="AO157" s="220"/>
    </row>
    <row r="158" spans="26:41" x14ac:dyDescent="0.2">
      <c r="AA158" s="120"/>
      <c r="AB158" s="120" t="s">
        <v>49</v>
      </c>
      <c r="AC158" s="121" t="s">
        <v>50</v>
      </c>
      <c r="AD158" s="120"/>
      <c r="AE158" s="116"/>
      <c r="AF158" s="116"/>
      <c r="AG158" s="116"/>
      <c r="AH158" s="116"/>
      <c r="AI158" s="116"/>
      <c r="AJ158" s="116"/>
      <c r="AK158" s="116"/>
      <c r="AL158" s="220"/>
      <c r="AO158" s="220"/>
    </row>
    <row r="159" spans="26:41" x14ac:dyDescent="0.2">
      <c r="AD159" s="120"/>
      <c r="AE159" s="116"/>
      <c r="AF159" s="116"/>
      <c r="AG159" s="116"/>
      <c r="AH159" s="116"/>
      <c r="AI159" s="116"/>
      <c r="AJ159" s="116"/>
      <c r="AK159" s="116"/>
      <c r="AL159" s="220"/>
      <c r="AO159" s="220"/>
    </row>
    <row r="160" spans="26:41" x14ac:dyDescent="0.2">
      <c r="AD160" s="120"/>
      <c r="AE160" s="116"/>
      <c r="AF160" s="116"/>
      <c r="AG160" s="116"/>
      <c r="AH160" s="116"/>
      <c r="AI160" s="116"/>
      <c r="AJ160" s="116"/>
      <c r="AK160" s="116"/>
      <c r="AL160" s="220"/>
      <c r="AO160" s="220"/>
    </row>
    <row r="161" spans="1:41" x14ac:dyDescent="0.2">
      <c r="AD161" s="120"/>
      <c r="AE161" s="116"/>
      <c r="AF161" s="116"/>
      <c r="AG161" s="116"/>
      <c r="AH161" s="116"/>
      <c r="AI161" s="116"/>
      <c r="AJ161" s="116"/>
      <c r="AK161" s="116"/>
      <c r="AL161" s="220"/>
      <c r="AO161" s="220"/>
    </row>
    <row r="162" spans="1:41" x14ac:dyDescent="0.2">
      <c r="AD162" s="120"/>
      <c r="AE162" s="116"/>
      <c r="AF162" s="116"/>
      <c r="AG162" s="116"/>
      <c r="AH162" s="116"/>
      <c r="AI162" s="116"/>
      <c r="AJ162" s="116"/>
      <c r="AK162" s="116"/>
      <c r="AL162" s="220"/>
      <c r="AO162" s="220"/>
    </row>
    <row r="163" spans="1:41" x14ac:dyDescent="0.2">
      <c r="AD163" s="120"/>
      <c r="AE163" s="116"/>
      <c r="AF163" s="116"/>
      <c r="AG163" s="116"/>
      <c r="AH163" s="116"/>
      <c r="AI163" s="116"/>
      <c r="AJ163" s="116"/>
      <c r="AK163" s="116"/>
      <c r="AL163" s="220"/>
      <c r="AO163" s="220"/>
    </row>
    <row r="164" spans="1:41" x14ac:dyDescent="0.2">
      <c r="AD164" s="120"/>
      <c r="AE164" s="116"/>
      <c r="AF164" s="116"/>
      <c r="AG164" s="116"/>
      <c r="AH164" s="116"/>
      <c r="AI164" s="116"/>
      <c r="AJ164" s="116"/>
      <c r="AK164" s="116"/>
      <c r="AL164" s="220"/>
      <c r="AO164" s="220"/>
    </row>
    <row r="165" spans="1:41" x14ac:dyDescent="0.2">
      <c r="AA165" s="118" t="s">
        <v>78</v>
      </c>
      <c r="AB165" s="118" t="s">
        <v>678</v>
      </c>
      <c r="AC165" s="118"/>
      <c r="AD165" s="118" t="s">
        <v>678</v>
      </c>
      <c r="AE165" s="116">
        <f>('1'!F163*1000)/'1'!R163</f>
        <v>20.283462525634189</v>
      </c>
      <c r="AF165" s="116">
        <f>('1'!G163*1000)/'1'!S163</f>
        <v>19.454514910176329</v>
      </c>
      <c r="AG165" s="116">
        <f>('1'!H163*1000)/'1'!T163</f>
        <v>19.75983124006439</v>
      </c>
      <c r="AH165" s="116">
        <f>('1'!I163*1000)/'1'!U163</f>
        <v>17.321266242279204</v>
      </c>
      <c r="AI165" s="116">
        <f>('1'!J163*1000)/'1'!V163</f>
        <v>16.381260200580581</v>
      </c>
      <c r="AJ165" s="116">
        <f>('1'!K163*1000)/'1'!W163</f>
        <v>15.713818387054667</v>
      </c>
      <c r="AK165" s="116">
        <f>('1'!L163*1000)/'1'!X163</f>
        <v>14.81862988486402</v>
      </c>
      <c r="AL165" s="116">
        <f>('1'!M163*1000)/'1'!Y163</f>
        <v>14.300835367407617</v>
      </c>
      <c r="AM165" s="116">
        <f>('1'!N163*1000)/'1'!Z163</f>
        <v>13.567824647632968</v>
      </c>
      <c r="AN165" s="116">
        <f>('1'!O163*1000)/'1'!AA163</f>
        <v>12.602011821659787</v>
      </c>
      <c r="AO165" s="116">
        <f>('1'!P163*1000)/'1'!AB163</f>
        <v>11.893963031817608</v>
      </c>
    </row>
    <row r="166" spans="1:41" x14ac:dyDescent="0.2">
      <c r="AB166" s="120" t="s">
        <v>45</v>
      </c>
      <c r="AC166" s="121" t="s">
        <v>46</v>
      </c>
      <c r="AD166" s="120" t="s">
        <v>11</v>
      </c>
      <c r="AE166" s="116">
        <f>('1'!F164*1000)/'1'!R164</f>
        <v>44.42323605247919</v>
      </c>
      <c r="AF166" s="116">
        <f>('1'!G164*1000)/'1'!S164</f>
        <v>45.193811167461497</v>
      </c>
      <c r="AG166" s="116">
        <f>('1'!H164*1000)/'1'!T164</f>
        <v>45.567723303732627</v>
      </c>
      <c r="AH166" s="116">
        <f>('1'!I164*1000)/'1'!U164</f>
        <v>41.246668693503757</v>
      </c>
      <c r="AI166" s="116">
        <f>('1'!J164*1000)/'1'!V164</f>
        <v>41.240602008578087</v>
      </c>
      <c r="AJ166" s="116">
        <f>('1'!K164*1000)/'1'!W164</f>
        <v>40.066493484504747</v>
      </c>
      <c r="AK166" s="116">
        <f>('1'!L164*1000)/'1'!X164</f>
        <v>37.570361193715485</v>
      </c>
      <c r="AL166" s="116">
        <f>('1'!M164*1000)/'1'!Y164</f>
        <v>36.945638851181187</v>
      </c>
      <c r="AM166" s="116">
        <f>('1'!N164*1000)/'1'!Z164</f>
        <v>35.463501686636427</v>
      </c>
      <c r="AN166" s="116">
        <f>('1'!O164*1000)/'1'!AA164</f>
        <v>33.362999436080905</v>
      </c>
      <c r="AO166" s="116">
        <f>('1'!P164*1000)/'1'!AB164</f>
        <v>30.743277519462882</v>
      </c>
    </row>
    <row r="167" spans="1:41" x14ac:dyDescent="0.2">
      <c r="A167" s="70"/>
      <c r="AB167" s="120" t="s">
        <v>47</v>
      </c>
      <c r="AC167" s="121" t="s">
        <v>48</v>
      </c>
      <c r="AD167" s="120" t="s">
        <v>12</v>
      </c>
      <c r="AE167" s="116">
        <f>('1'!F165*1000)/'1'!R165</f>
        <v>10.916138027846401</v>
      </c>
      <c r="AF167" s="116">
        <f>('1'!G165*1000)/'1'!S165</f>
        <v>10.441285000325729</v>
      </c>
      <c r="AG167" s="116">
        <f>('1'!H165*1000)/'1'!T165</f>
        <v>9.8658502314301195</v>
      </c>
      <c r="AH167" s="116">
        <f>('1'!I165*1000)/'1'!U165</f>
        <v>8.0160521294190872</v>
      </c>
      <c r="AI167" s="116">
        <f>('1'!J165*1000)/'1'!V165</f>
        <v>7.2231595980066281</v>
      </c>
      <c r="AJ167" s="116">
        <f>('1'!K165*1000)/'1'!W165</f>
        <v>7.227249299428955</v>
      </c>
      <c r="AK167" s="116">
        <f>('1'!L165*1000)/'1'!X165</f>
        <v>7.0624535608504297</v>
      </c>
      <c r="AL167" s="116">
        <f>('1'!M165*1000)/'1'!Y165</f>
        <v>7.2174039135953469</v>
      </c>
      <c r="AM167" s="116">
        <f>('1'!N165*1000)/'1'!Z165</f>
        <v>6.8532362579798436</v>
      </c>
      <c r="AN167" s="116">
        <f>('1'!O165*1000)/'1'!AA165</f>
        <v>5.9143209388522191</v>
      </c>
      <c r="AO167" s="116">
        <f>('1'!P165*1000)/'1'!AB165</f>
        <v>5.8782855361267137</v>
      </c>
    </row>
    <row r="168" spans="1:41" x14ac:dyDescent="0.2">
      <c r="AB168" s="120" t="s">
        <v>49</v>
      </c>
      <c r="AC168" s="121" t="s">
        <v>50</v>
      </c>
      <c r="AD168" s="120" t="s">
        <v>13</v>
      </c>
      <c r="AE168" s="116">
        <f>('1'!F166*1000)/'1'!R166</f>
        <v>1.3572906556406761</v>
      </c>
      <c r="AF168" s="116">
        <f>('1'!G166*1000)/'1'!S166</f>
        <v>1.4310196524052812</v>
      </c>
      <c r="AG168" s="116">
        <f>('1'!H166*1000)/'1'!T166</f>
        <v>1.3256972751902325</v>
      </c>
      <c r="AH168" s="116">
        <f>('1'!I166*1000)/'1'!U166</f>
        <v>1.2091118160718335</v>
      </c>
      <c r="AI168" s="116">
        <f>('1'!J166*1000)/'1'!V166</f>
        <v>1.1497252429301708</v>
      </c>
      <c r="AJ168" s="116">
        <f>('1'!K166*1000)/'1'!W166</f>
        <v>1.0008473524660684</v>
      </c>
      <c r="AK168" s="116">
        <f>('1'!L166*1000)/'1'!X166</f>
        <v>0.94392883182854337</v>
      </c>
      <c r="AL168" s="116">
        <f>('1'!M166*1000)/'1'!Y166</f>
        <v>0.9205808376528597</v>
      </c>
      <c r="AM168" s="116">
        <f>('1'!N166*1000)/'1'!Z166</f>
        <v>0.84289801550983801</v>
      </c>
      <c r="AN168" s="116">
        <f>('1'!O166*1000)/'1'!AA166</f>
        <v>0.78038706108009093</v>
      </c>
      <c r="AO168" s="116">
        <f>('1'!P166*1000)/'1'!AB166</f>
        <v>0.68116712711592775</v>
      </c>
    </row>
    <row r="169" spans="1:41" x14ac:dyDescent="0.2">
      <c r="AB169" s="120" t="s">
        <v>51</v>
      </c>
      <c r="AC169" s="121" t="s">
        <v>52</v>
      </c>
      <c r="AD169" s="120" t="s">
        <v>14</v>
      </c>
      <c r="AE169" s="119"/>
      <c r="AF169" s="119"/>
      <c r="AG169" s="119"/>
      <c r="AH169" s="119"/>
      <c r="AI169" s="119"/>
      <c r="AJ169" s="119"/>
      <c r="AK169" s="119"/>
      <c r="AL169" s="120"/>
    </row>
    <row r="170" spans="1:41" x14ac:dyDescent="0.2">
      <c r="AB170" s="122" t="s">
        <v>56</v>
      </c>
      <c r="AC170" s="123" t="s">
        <v>57</v>
      </c>
      <c r="AD170" s="120" t="s">
        <v>58</v>
      </c>
      <c r="AE170" s="119"/>
      <c r="AF170" s="119"/>
      <c r="AG170" s="119"/>
      <c r="AH170" s="119"/>
      <c r="AI170" s="119"/>
      <c r="AJ170" s="119"/>
      <c r="AK170" s="119"/>
    </row>
    <row r="171" spans="1:41" x14ac:dyDescent="0.2">
      <c r="AB171" s="122"/>
      <c r="AC171" s="123"/>
      <c r="AD171" s="120"/>
      <c r="AE171" s="119"/>
      <c r="AF171" s="119"/>
      <c r="AG171" s="119"/>
      <c r="AH171" s="119"/>
      <c r="AI171" s="119"/>
      <c r="AJ171" s="119"/>
      <c r="AK171" s="119"/>
    </row>
    <row r="172" spans="1:41" x14ac:dyDescent="0.2">
      <c r="AE172" s="120" t="s">
        <v>1042</v>
      </c>
    </row>
    <row r="173" spans="1:41" x14ac:dyDescent="0.2">
      <c r="AE173" s="120" t="s">
        <v>1043</v>
      </c>
    </row>
    <row r="174" spans="1:41" x14ac:dyDescent="0.2">
      <c r="AE174" s="262" t="s">
        <v>1072</v>
      </c>
    </row>
    <row r="175" spans="1:41" x14ac:dyDescent="0.2">
      <c r="AE175" s="263" t="s">
        <v>1073</v>
      </c>
    </row>
    <row r="176" spans="1:41" x14ac:dyDescent="0.2">
      <c r="AE176" s="205" t="s">
        <v>1065</v>
      </c>
    </row>
    <row r="177" spans="31:31" x14ac:dyDescent="0.2">
      <c r="AE177" s="216" t="s">
        <v>1066</v>
      </c>
    </row>
    <row r="178" spans="31:31" x14ac:dyDescent="0.2">
      <c r="AE178" s="205" t="s">
        <v>55</v>
      </c>
    </row>
    <row r="179" spans="31:31" x14ac:dyDescent="0.2">
      <c r="AE179" s="216" t="s">
        <v>1046</v>
      </c>
    </row>
  </sheetData>
  <hyperlinks>
    <hyperlink ref="A1" location="'Innehåll-Content'!A1" display="Tillbaka till innehåll - Back to content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79"/>
  <sheetViews>
    <sheetView zoomScaleNormal="100" workbookViewId="0">
      <pane ySplit="7" topLeftCell="A8" activePane="bottomLeft" state="frozen"/>
      <selection pane="bottomLeft" activeCell="A5" sqref="A5"/>
    </sheetView>
  </sheetViews>
  <sheetFormatPr defaultColWidth="9.140625" defaultRowHeight="12.75" x14ac:dyDescent="0.2"/>
  <cols>
    <col min="1" max="1" width="11" style="94" bestFit="1" customWidth="1"/>
    <col min="2" max="25" width="9.140625" style="94"/>
    <col min="26" max="26" width="5.28515625" style="94" bestFit="1" customWidth="1"/>
    <col min="27" max="27" width="13.5703125" style="138" bestFit="1" customWidth="1"/>
    <col min="28" max="29" width="34.140625" style="138" customWidth="1"/>
    <col min="30" max="30" width="22.28515625" style="94" bestFit="1" customWidth="1"/>
    <col min="31" max="39" width="6.28515625" style="94" customWidth="1"/>
    <col min="40" max="40" width="6.140625" style="94" customWidth="1"/>
    <col min="41" max="41" width="6.5703125" style="94" customWidth="1"/>
    <col min="42" max="16384" width="9.140625" style="94"/>
  </cols>
  <sheetData>
    <row r="1" spans="1:41" customFormat="1" x14ac:dyDescent="0.2">
      <c r="A1" s="157" t="s">
        <v>693</v>
      </c>
      <c r="L1" s="94"/>
      <c r="M1" s="94"/>
    </row>
    <row r="2" spans="1:41" customFormat="1" x14ac:dyDescent="0.2">
      <c r="L2" s="94"/>
      <c r="M2" s="94"/>
    </row>
    <row r="3" spans="1:41" s="95" customFormat="1" ht="15.75" x14ac:dyDescent="0.25">
      <c r="A3" s="160" t="s">
        <v>1095</v>
      </c>
      <c r="B3" s="140"/>
      <c r="Z3" s="160" t="s">
        <v>1096</v>
      </c>
      <c r="AA3" s="139"/>
      <c r="AB3" s="140"/>
      <c r="AC3" s="141"/>
    </row>
    <row r="4" spans="1:41" s="95" customFormat="1" ht="15" x14ac:dyDescent="0.2">
      <c r="A4" s="161" t="s">
        <v>696</v>
      </c>
      <c r="B4" s="143"/>
      <c r="Z4" s="161" t="s">
        <v>1047</v>
      </c>
      <c r="AA4" s="142"/>
      <c r="AB4" s="143"/>
      <c r="AC4" s="141"/>
    </row>
    <row r="5" spans="1:41" s="95" customFormat="1" ht="15" x14ac:dyDescent="0.2">
      <c r="A5" s="161"/>
      <c r="B5" s="143"/>
      <c r="AA5" s="141"/>
      <c r="AB5" s="141"/>
      <c r="AC5" s="141"/>
      <c r="AE5" s="96"/>
    </row>
    <row r="6" spans="1:41" s="95" customFormat="1" ht="15" x14ac:dyDescent="0.2">
      <c r="A6" s="161"/>
      <c r="B6" s="143"/>
      <c r="Z6" s="97" t="s">
        <v>36</v>
      </c>
      <c r="AA6" s="144" t="s">
        <v>37</v>
      </c>
      <c r="AB6" s="144" t="s">
        <v>38</v>
      </c>
      <c r="AC6" s="144"/>
      <c r="AD6" s="97" t="s">
        <v>80</v>
      </c>
    </row>
    <row r="7" spans="1:41" s="95" customFormat="1" ht="15" x14ac:dyDescent="0.2">
      <c r="A7" s="161"/>
      <c r="B7" s="143"/>
      <c r="Z7" s="98" t="s">
        <v>39</v>
      </c>
      <c r="AA7" s="99" t="s">
        <v>40</v>
      </c>
      <c r="AB7" s="99"/>
      <c r="AC7" s="99" t="s">
        <v>41</v>
      </c>
      <c r="AD7" s="99" t="s">
        <v>79</v>
      </c>
      <c r="AE7" s="97">
        <v>2008</v>
      </c>
      <c r="AF7" s="97">
        <v>2009</v>
      </c>
      <c r="AG7" s="97">
        <v>2010</v>
      </c>
      <c r="AH7" s="97">
        <v>2011</v>
      </c>
      <c r="AI7" s="97">
        <v>2012</v>
      </c>
      <c r="AJ7" s="97">
        <v>2013</v>
      </c>
      <c r="AK7" s="97">
        <v>2014</v>
      </c>
      <c r="AL7" s="97">
        <v>2015</v>
      </c>
      <c r="AM7" s="97" t="s">
        <v>1069</v>
      </c>
      <c r="AN7" s="97">
        <v>2017</v>
      </c>
      <c r="AO7" s="97" t="s">
        <v>1064</v>
      </c>
    </row>
    <row r="8" spans="1:41" s="95" customFormat="1" x14ac:dyDescent="0.2">
      <c r="Z8" s="56" t="s">
        <v>10</v>
      </c>
      <c r="AA8" s="145" t="s">
        <v>35</v>
      </c>
      <c r="AB8" s="100" t="s">
        <v>678</v>
      </c>
      <c r="AC8" s="145"/>
      <c r="AD8" s="100" t="s">
        <v>678</v>
      </c>
      <c r="AE8" s="56">
        <f>'1'!F6/'1'!AD6</f>
        <v>9.2371660511818146</v>
      </c>
      <c r="AF8" s="56">
        <f>'1'!G6/'1'!AE6</f>
        <v>9.168234070544182</v>
      </c>
      <c r="AG8" s="56">
        <f>'1'!H6/'1'!AF6</f>
        <v>8.6771276634747885</v>
      </c>
      <c r="AH8" s="56">
        <f>'1'!I6/'1'!AG6</f>
        <v>7.3687652780683122</v>
      </c>
      <c r="AI8" s="56">
        <f>'1'!J6/'1'!AH6</f>
        <v>7.2522392460344296</v>
      </c>
      <c r="AJ8" s="56">
        <f>'1'!K6/'1'!AI6</f>
        <v>7.4358819046354183</v>
      </c>
      <c r="AK8" s="56">
        <f>'1'!L6/'1'!AJ6</f>
        <v>7.6023429076823579</v>
      </c>
      <c r="AL8" s="56">
        <f>'1'!M6/'1'!AK6</f>
        <v>8.2172241730011173</v>
      </c>
      <c r="AM8" s="56">
        <f>'1'!N6/'1'!AL6</f>
        <v>8.0384066348579246</v>
      </c>
      <c r="AN8" s="56">
        <f>'1'!O6/'1'!AM6</f>
        <v>7.2206753534034247</v>
      </c>
      <c r="AO8" s="56">
        <f>'1'!P6/'1'!AN6</f>
        <v>7.1608898732984567</v>
      </c>
    </row>
    <row r="9" spans="1:41" s="95" customFormat="1" x14ac:dyDescent="0.2">
      <c r="AA9" s="141"/>
      <c r="AB9" s="93" t="s">
        <v>45</v>
      </c>
      <c r="AC9" s="146" t="s">
        <v>46</v>
      </c>
      <c r="AD9" s="85" t="s">
        <v>11</v>
      </c>
      <c r="AE9" s="56">
        <f>'1'!F7/'1'!AD7</f>
        <v>19.114353719657075</v>
      </c>
      <c r="AF9" s="56">
        <f>'1'!G7/'1'!AE7</f>
        <v>18.646998758743891</v>
      </c>
      <c r="AG9" s="56">
        <f>'1'!H7/'1'!AF7</f>
        <v>19.975895661768266</v>
      </c>
      <c r="AH9" s="56">
        <f>'1'!I7/'1'!AG7</f>
        <v>16.615660543705797</v>
      </c>
      <c r="AI9" s="56">
        <f>'1'!J7/'1'!AH7</f>
        <v>15.025198419254023</v>
      </c>
      <c r="AJ9" s="56">
        <f>'1'!K7/'1'!AI7</f>
        <v>15.085128314522608</v>
      </c>
      <c r="AK9" s="56">
        <f>'1'!L7/'1'!AJ7</f>
        <v>14.418803761231636</v>
      </c>
      <c r="AL9" s="56">
        <f>'1'!M7/'1'!AK7</f>
        <v>15.455760859032551</v>
      </c>
      <c r="AM9" s="56">
        <f>'1'!N7/'1'!AL7</f>
        <v>14.764311008156023</v>
      </c>
      <c r="AN9" s="56">
        <f>'1'!O7/'1'!AM7</f>
        <v>13.187638640674809</v>
      </c>
      <c r="AO9" s="56">
        <f>'1'!P7/'1'!AN7</f>
        <v>12.862919396610309</v>
      </c>
    </row>
    <row r="10" spans="1:41" x14ac:dyDescent="0.2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AB10" s="68" t="s">
        <v>47</v>
      </c>
      <c r="AC10" s="57" t="s">
        <v>48</v>
      </c>
      <c r="AD10" s="70" t="s">
        <v>12</v>
      </c>
      <c r="AE10" s="56">
        <f>'1'!F8/'1'!AD8</f>
        <v>7.7415129645459135</v>
      </c>
      <c r="AF10" s="56">
        <f>'1'!G8/'1'!AE8</f>
        <v>7.6972313961185126</v>
      </c>
      <c r="AG10" s="56">
        <f>'1'!H8/'1'!AF8</f>
        <v>6.7489503533607849</v>
      </c>
      <c r="AH10" s="56">
        <f>'1'!I8/'1'!AG8</f>
        <v>5.589148470188289</v>
      </c>
      <c r="AI10" s="56">
        <f>'1'!J8/'1'!AH8</f>
        <v>5.8837843935076179</v>
      </c>
      <c r="AJ10" s="56">
        <f>'1'!K8/'1'!AI8</f>
        <v>6.1974267257748403</v>
      </c>
      <c r="AK10" s="56">
        <f>'1'!L8/'1'!AJ8</f>
        <v>6.6590858271168489</v>
      </c>
      <c r="AL10" s="56">
        <f>'1'!M8/'1'!AK8</f>
        <v>7.504945422701164</v>
      </c>
      <c r="AM10" s="56">
        <f>'1'!N8/'1'!AL8</f>
        <v>7.5990887124328008</v>
      </c>
      <c r="AN10" s="56">
        <f>'1'!O8/'1'!AM8</f>
        <v>6.6765562178070459</v>
      </c>
      <c r="AO10" s="56">
        <f>'1'!P8/'1'!AN8</f>
        <v>6.7113529793640287</v>
      </c>
    </row>
    <row r="11" spans="1:41" x14ac:dyDescent="0.2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AB11" s="68" t="s">
        <v>49</v>
      </c>
      <c r="AC11" s="57" t="s">
        <v>50</v>
      </c>
      <c r="AD11" s="70" t="s">
        <v>13</v>
      </c>
      <c r="AE11" s="56">
        <f>'1'!F9/'1'!AD9</f>
        <v>0.46730287574150753</v>
      </c>
      <c r="AF11" s="56">
        <f>'1'!G9/'1'!AE9</f>
        <v>0.51717261063067721</v>
      </c>
      <c r="AG11" s="56">
        <f>'1'!H9/'1'!AF9</f>
        <v>0.49134400182868909</v>
      </c>
      <c r="AH11" s="56">
        <f>'1'!I9/'1'!AG9</f>
        <v>0.45929169167279771</v>
      </c>
      <c r="AI11" s="56">
        <f>'1'!J9/'1'!AH9</f>
        <v>0.46407988250627774</v>
      </c>
      <c r="AJ11" s="56">
        <f>'1'!K9/'1'!AI9</f>
        <v>0.42304285385858781</v>
      </c>
      <c r="AK11" s="56">
        <f>'1'!L9/'1'!AJ9</f>
        <v>0.40519820412017082</v>
      </c>
      <c r="AL11" s="56">
        <f>'1'!M9/'1'!AK9</f>
        <v>0.39605081309436918</v>
      </c>
      <c r="AM11" s="56">
        <f>'1'!N9/'1'!AL9</f>
        <v>0.3764961629919904</v>
      </c>
      <c r="AN11" s="56">
        <f>'1'!O9/'1'!AM9</f>
        <v>0.35714838641751179</v>
      </c>
      <c r="AO11" s="56">
        <f>'1'!P9/'1'!AN9</f>
        <v>0.3296474914216484</v>
      </c>
    </row>
    <row r="12" spans="1:41" x14ac:dyDescent="0.2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AB12" s="68" t="s">
        <v>51</v>
      </c>
      <c r="AC12" s="57" t="s">
        <v>52</v>
      </c>
      <c r="AD12" s="70" t="s">
        <v>14</v>
      </c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</row>
    <row r="13" spans="1:41" x14ac:dyDescent="0.2">
      <c r="AB13" s="147" t="s">
        <v>56</v>
      </c>
      <c r="AC13" s="148" t="s">
        <v>57</v>
      </c>
      <c r="AD13" s="70" t="s">
        <v>58</v>
      </c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</row>
    <row r="14" spans="1:41" x14ac:dyDescent="0.2">
      <c r="Z14" s="73"/>
      <c r="AA14" s="148"/>
      <c r="AB14" s="148"/>
      <c r="AC14" s="148"/>
      <c r="AD14" s="70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</row>
    <row r="15" spans="1:41" x14ac:dyDescent="0.2">
      <c r="Z15" s="20" t="s">
        <v>15</v>
      </c>
      <c r="AA15" s="149" t="s">
        <v>42</v>
      </c>
      <c r="AB15" s="100" t="s">
        <v>678</v>
      </c>
      <c r="AC15" s="149"/>
      <c r="AD15" s="69" t="s">
        <v>678</v>
      </c>
      <c r="AE15" s="56">
        <f>'1'!F13/'1'!AD13</f>
        <v>10.07349956255651</v>
      </c>
      <c r="AF15" s="56">
        <f>'1'!G13/'1'!AE13</f>
        <v>9.8925101032167717</v>
      </c>
      <c r="AG15" s="56">
        <f>'1'!H13/'1'!AF13</f>
        <v>12.782215524370994</v>
      </c>
      <c r="AH15" s="56">
        <f>'1'!I13/'1'!AG13</f>
        <v>11.009770131617024</v>
      </c>
      <c r="AI15" s="56">
        <f>'1'!J13/'1'!AH13</f>
        <v>10.088610456027752</v>
      </c>
      <c r="AJ15" s="56">
        <f>'1'!K13/'1'!AI13</f>
        <v>9.949115182548093</v>
      </c>
      <c r="AK15" s="56">
        <f>'1'!L13/'1'!AJ13</f>
        <v>9.0962425772942233</v>
      </c>
      <c r="AL15" s="56">
        <f>'1'!M13/'1'!AK13</f>
        <v>8.8312852758711369</v>
      </c>
      <c r="AM15" s="56">
        <f>'1'!N13/'1'!AL13</f>
        <v>8.6469112705610573</v>
      </c>
      <c r="AN15" s="56">
        <f>'1'!O13/'1'!AM13</f>
        <v>8.0249480728005658</v>
      </c>
      <c r="AO15" s="56">
        <f>'1'!P13/'1'!AN13</f>
        <v>8.4009330982426995</v>
      </c>
    </row>
    <row r="16" spans="1:41" x14ac:dyDescent="0.2">
      <c r="AB16" s="68" t="s">
        <v>45</v>
      </c>
      <c r="AC16" s="57" t="s">
        <v>46</v>
      </c>
      <c r="AD16" s="70" t="s">
        <v>11</v>
      </c>
      <c r="AE16" s="56">
        <f>'1'!F14/'1'!AD14</f>
        <v>26.760950637158071</v>
      </c>
      <c r="AF16" s="56">
        <f>'1'!G14/'1'!AE14</f>
        <v>27.395855688534429</v>
      </c>
      <c r="AG16" s="56">
        <f>'1'!H14/'1'!AF14</f>
        <v>42.260502446160949</v>
      </c>
      <c r="AH16" s="56">
        <f>'1'!I14/'1'!AG14</f>
        <v>33.930337057254398</v>
      </c>
      <c r="AI16" s="56">
        <f>'1'!J14/'1'!AH14</f>
        <v>30.78057536436431</v>
      </c>
      <c r="AJ16" s="56">
        <f>'1'!K14/'1'!AI14</f>
        <v>31.16202354111595</v>
      </c>
      <c r="AK16" s="56">
        <f>'1'!L14/'1'!AJ14</f>
        <v>27.870240864066719</v>
      </c>
      <c r="AL16" s="56">
        <f>'1'!M14/'1'!AK14</f>
        <v>27.316665362079608</v>
      </c>
      <c r="AM16" s="56">
        <f>'1'!N14/'1'!AL14</f>
        <v>29.438266847055949</v>
      </c>
      <c r="AN16" s="56">
        <f>'1'!O14/'1'!AM14</f>
        <v>26.444941915206556</v>
      </c>
      <c r="AO16" s="56">
        <f>'1'!P14/'1'!AN14</f>
        <v>29.167729776882897</v>
      </c>
    </row>
    <row r="17" spans="26:41" x14ac:dyDescent="0.2">
      <c r="AB17" s="68" t="s">
        <v>47</v>
      </c>
      <c r="AC17" s="57" t="s">
        <v>48</v>
      </c>
      <c r="AD17" s="70" t="s">
        <v>12</v>
      </c>
      <c r="AE17" s="56">
        <f>'1'!F15/'1'!AD15</f>
        <v>4.2776675747356538</v>
      </c>
      <c r="AF17" s="56">
        <f>'1'!G15/'1'!AE15</f>
        <v>3.931328259624618</v>
      </c>
      <c r="AG17" s="56">
        <f>'1'!H15/'1'!AF15</f>
        <v>3.9875258475296924</v>
      </c>
      <c r="AH17" s="56">
        <f>'1'!I15/'1'!AG15</f>
        <v>3.7879321292284227</v>
      </c>
      <c r="AI17" s="56">
        <f>'1'!J15/'1'!AH15</f>
        <v>3.4124440181628448</v>
      </c>
      <c r="AJ17" s="56">
        <f>'1'!K15/'1'!AI15</f>
        <v>3.2673191069029435</v>
      </c>
      <c r="AK17" s="56">
        <f>'1'!L15/'1'!AJ15</f>
        <v>3.103608011381815</v>
      </c>
      <c r="AL17" s="56">
        <f>'1'!M15/'1'!AK15</f>
        <v>2.8504639611085487</v>
      </c>
      <c r="AM17" s="56">
        <f>'1'!N15/'1'!AL15</f>
        <v>2.5547543395259273</v>
      </c>
      <c r="AN17" s="56">
        <f>'1'!O15/'1'!AM15</f>
        <v>2.4617117272741549</v>
      </c>
      <c r="AO17" s="56">
        <f>'1'!P15/'1'!AN15</f>
        <v>2.4399468732901606</v>
      </c>
    </row>
    <row r="18" spans="26:41" x14ac:dyDescent="0.2">
      <c r="AB18" s="68" t="s">
        <v>49</v>
      </c>
      <c r="AC18" s="57" t="s">
        <v>50</v>
      </c>
      <c r="AD18" s="70" t="s">
        <v>13</v>
      </c>
      <c r="AE18" s="56">
        <f>'1'!F16/'1'!AD16</f>
        <v>0.32538299835778378</v>
      </c>
      <c r="AF18" s="56">
        <f>'1'!G16/'1'!AE16</f>
        <v>0.31567504477229663</v>
      </c>
      <c r="AG18" s="56">
        <f>'1'!H16/'1'!AF16</f>
        <v>0.31558682360328594</v>
      </c>
      <c r="AH18" s="56">
        <f>'1'!I16/'1'!AG16</f>
        <v>0.29517157100703001</v>
      </c>
      <c r="AI18" s="56">
        <f>'1'!J16/'1'!AH16</f>
        <v>0.29679007618422876</v>
      </c>
      <c r="AJ18" s="56">
        <f>'1'!K16/'1'!AI16</f>
        <v>0.25828544673910725</v>
      </c>
      <c r="AK18" s="56">
        <f>'1'!L16/'1'!AJ16</f>
        <v>0.23940506348332144</v>
      </c>
      <c r="AL18" s="56">
        <f>'1'!M16/'1'!AK16</f>
        <v>0.26443697960848039</v>
      </c>
      <c r="AM18" s="56">
        <f>'1'!N16/'1'!AL16</f>
        <v>0.24383366272277732</v>
      </c>
      <c r="AN18" s="56">
        <f>'1'!O16/'1'!AM16</f>
        <v>0.22772197396429902</v>
      </c>
      <c r="AO18" s="56">
        <f>'1'!P16/'1'!AN16</f>
        <v>0.20819160751810617</v>
      </c>
    </row>
    <row r="19" spans="26:41" x14ac:dyDescent="0.2">
      <c r="AB19" s="68" t="s">
        <v>51</v>
      </c>
      <c r="AC19" s="57" t="s">
        <v>52</v>
      </c>
      <c r="AD19" s="70" t="s">
        <v>14</v>
      </c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</row>
    <row r="20" spans="26:41" x14ac:dyDescent="0.2">
      <c r="AB20" s="147" t="s">
        <v>56</v>
      </c>
      <c r="AC20" s="148" t="s">
        <v>57</v>
      </c>
      <c r="AD20" s="70" t="s">
        <v>58</v>
      </c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</row>
    <row r="21" spans="26:41" x14ac:dyDescent="0.2">
      <c r="Z21" s="73"/>
      <c r="AA21" s="148"/>
      <c r="AB21" s="148"/>
      <c r="AC21" s="148"/>
      <c r="AD21" s="70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</row>
    <row r="22" spans="26:41" x14ac:dyDescent="0.2">
      <c r="Z22" s="20" t="s">
        <v>16</v>
      </c>
      <c r="AA22" s="149" t="s">
        <v>43</v>
      </c>
      <c r="AB22" s="100" t="s">
        <v>678</v>
      </c>
      <c r="AC22" s="149"/>
      <c r="AD22" s="69" t="s">
        <v>678</v>
      </c>
      <c r="AE22" s="56">
        <f>'1'!F20/'1'!AD20</f>
        <v>31.310565566714203</v>
      </c>
      <c r="AF22" s="56">
        <f>'1'!G20/'1'!AE20</f>
        <v>19.911575442281691</v>
      </c>
      <c r="AG22" s="56">
        <f>'1'!H20/'1'!AF20</f>
        <v>29.339507755408945</v>
      </c>
      <c r="AH22" s="56">
        <f>'1'!I20/'1'!AG20</f>
        <v>26.43620069422192</v>
      </c>
      <c r="AI22" s="56">
        <f>'1'!J20/'1'!AH20</f>
        <v>21.528952578967193</v>
      </c>
      <c r="AJ22" s="56">
        <f>'1'!K20/'1'!AI20</f>
        <v>22.013519338224267</v>
      </c>
      <c r="AK22" s="56">
        <f>'1'!L20/'1'!AJ20</f>
        <v>22.72421731236512</v>
      </c>
      <c r="AL22" s="56">
        <f>'1'!M20/'1'!AK20</f>
        <v>28.553434379480592</v>
      </c>
      <c r="AM22" s="56">
        <f>'1'!N20/'1'!AL20</f>
        <v>21.675896799304002</v>
      </c>
      <c r="AN22" s="56">
        <f>'1'!O20/'1'!AM20</f>
        <v>21.738525542019485</v>
      </c>
      <c r="AO22" s="56">
        <f>'1'!P20/'1'!AN20</f>
        <v>20.741591950101785</v>
      </c>
    </row>
    <row r="23" spans="26:41" x14ac:dyDescent="0.2">
      <c r="AB23" s="68" t="s">
        <v>45</v>
      </c>
      <c r="AC23" s="57" t="s">
        <v>46</v>
      </c>
      <c r="AD23" s="70" t="s">
        <v>11</v>
      </c>
      <c r="AE23" s="56">
        <f>'1'!F21/'1'!AD21</f>
        <v>85.96384355385014</v>
      </c>
      <c r="AF23" s="56">
        <f>'1'!G21/'1'!AE21</f>
        <v>51.594151192500654</v>
      </c>
      <c r="AG23" s="56">
        <f>'1'!H21/'1'!AF21</f>
        <v>84.03302817664013</v>
      </c>
      <c r="AH23" s="56">
        <f>'1'!I21/'1'!AG21</f>
        <v>74.261461779087313</v>
      </c>
      <c r="AI23" s="56">
        <f>'1'!J21/'1'!AH21</f>
        <v>60.22593610917739</v>
      </c>
      <c r="AJ23" s="56">
        <f>'1'!K21/'1'!AI21</f>
        <v>63.287993953711542</v>
      </c>
      <c r="AK23" s="56">
        <f>'1'!L21/'1'!AJ21</f>
        <v>66.789757447835783</v>
      </c>
      <c r="AL23" s="56">
        <f>'1'!M21/'1'!AK21</f>
        <v>90.000221432848221</v>
      </c>
      <c r="AM23" s="56">
        <f>'1'!N21/'1'!AL21</f>
        <v>69.743531132143644</v>
      </c>
      <c r="AN23" s="56">
        <f>'1'!O21/'1'!AM21</f>
        <v>70.290157290909363</v>
      </c>
      <c r="AO23" s="56">
        <f>'1'!P21/'1'!AN21</f>
        <v>67.360386072176894</v>
      </c>
    </row>
    <row r="24" spans="26:41" x14ac:dyDescent="0.2">
      <c r="AB24" s="68" t="s">
        <v>47</v>
      </c>
      <c r="AC24" s="57" t="s">
        <v>48</v>
      </c>
      <c r="AD24" s="70" t="s">
        <v>12</v>
      </c>
      <c r="AE24" s="56">
        <f>'1'!F22/'1'!AD22</f>
        <v>4.9530638325574268</v>
      </c>
      <c r="AF24" s="56">
        <f>'1'!G22/'1'!AE22</f>
        <v>4.587787313704605</v>
      </c>
      <c r="AG24" s="56">
        <f>'1'!H22/'1'!AF22</f>
        <v>4.5261233866374537</v>
      </c>
      <c r="AH24" s="56">
        <f>'1'!I22/'1'!AG22</f>
        <v>4.3254183978949756</v>
      </c>
      <c r="AI24" s="56">
        <f>'1'!J22/'1'!AH22</f>
        <v>3.7808621462799508</v>
      </c>
      <c r="AJ24" s="56">
        <f>'1'!K22/'1'!AI22</f>
        <v>3.6838727758964618</v>
      </c>
      <c r="AK24" s="56">
        <f>'1'!L22/'1'!AJ22</f>
        <v>3.5553456225383977</v>
      </c>
      <c r="AL24" s="56">
        <f>'1'!M22/'1'!AK22</f>
        <v>3.4393552733930695</v>
      </c>
      <c r="AM24" s="56">
        <f>'1'!N22/'1'!AL22</f>
        <v>3.1305941614034185</v>
      </c>
      <c r="AN24" s="56">
        <f>'1'!O22/'1'!AM22</f>
        <v>2.9721937406941188</v>
      </c>
      <c r="AO24" s="56">
        <f>'1'!P22/'1'!AN22</f>
        <v>2.8908891220969486</v>
      </c>
    </row>
    <row r="25" spans="26:41" x14ac:dyDescent="0.2">
      <c r="AB25" s="68" t="s">
        <v>49</v>
      </c>
      <c r="AC25" s="57" t="s">
        <v>50</v>
      </c>
      <c r="AD25" s="70" t="s">
        <v>13</v>
      </c>
      <c r="AE25" s="56">
        <f>'1'!F23/'1'!AD23</f>
        <v>0.49414142675226597</v>
      </c>
      <c r="AF25" s="56">
        <f>'1'!G23/'1'!AE23</f>
        <v>0.49151251592585943</v>
      </c>
      <c r="AG25" s="56">
        <f>'1'!H23/'1'!AF23</f>
        <v>0.51068644604242486</v>
      </c>
      <c r="AH25" s="56">
        <f>'1'!I23/'1'!AG23</f>
        <v>0.48936006140084876</v>
      </c>
      <c r="AI25" s="56">
        <f>'1'!J23/'1'!AH23</f>
        <v>0.50524260676030441</v>
      </c>
      <c r="AJ25" s="56">
        <f>'1'!K23/'1'!AI23</f>
        <v>0.43428900786310631</v>
      </c>
      <c r="AK25" s="56">
        <f>'1'!L23/'1'!AJ23</f>
        <v>0.40362554812438556</v>
      </c>
      <c r="AL25" s="56">
        <f>'1'!M23/'1'!AK23</f>
        <v>0.38834803569671184</v>
      </c>
      <c r="AM25" s="56">
        <f>'1'!N23/'1'!AL23</f>
        <v>0.37312077081384909</v>
      </c>
      <c r="AN25" s="56">
        <f>'1'!O23/'1'!AM23</f>
        <v>0.33819346131467282</v>
      </c>
      <c r="AO25" s="56">
        <f>'1'!P23/'1'!AN23</f>
        <v>0.30269714852646012</v>
      </c>
    </row>
    <row r="26" spans="26:41" x14ac:dyDescent="0.2">
      <c r="AB26" s="68" t="s">
        <v>51</v>
      </c>
      <c r="AC26" s="57" t="s">
        <v>52</v>
      </c>
      <c r="AD26" s="70" t="s">
        <v>14</v>
      </c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</row>
    <row r="27" spans="26:41" x14ac:dyDescent="0.2">
      <c r="AB27" s="147" t="s">
        <v>56</v>
      </c>
      <c r="AC27" s="148" t="s">
        <v>57</v>
      </c>
      <c r="AD27" s="70" t="s">
        <v>58</v>
      </c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</row>
    <row r="28" spans="26:41" x14ac:dyDescent="0.2">
      <c r="Z28" s="68"/>
      <c r="AA28" s="57"/>
      <c r="AB28" s="57"/>
      <c r="AC28" s="57"/>
      <c r="AD28" s="70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</row>
    <row r="29" spans="26:41" x14ac:dyDescent="0.2">
      <c r="Z29" s="20" t="s">
        <v>17</v>
      </c>
      <c r="AA29" s="149" t="s">
        <v>44</v>
      </c>
      <c r="AB29" s="100" t="s">
        <v>678</v>
      </c>
      <c r="AC29" s="149"/>
      <c r="AD29" s="69" t="s">
        <v>678</v>
      </c>
      <c r="AE29" s="56">
        <f>'1'!F27/'1'!AD27</f>
        <v>11.984800090407912</v>
      </c>
      <c r="AF29" s="56">
        <f>'1'!G27/'1'!AE27</f>
        <v>12.092896633394798</v>
      </c>
      <c r="AG29" s="56">
        <f>'1'!H27/'1'!AF27</f>
        <v>12.439558465702582</v>
      </c>
      <c r="AH29" s="56">
        <f>'1'!I27/'1'!AG27</f>
        <v>11.009737270263171</v>
      </c>
      <c r="AI29" s="56">
        <f>'1'!J27/'1'!AH27</f>
        <v>10.914597251041011</v>
      </c>
      <c r="AJ29" s="56">
        <f>'1'!K27/'1'!AI27</f>
        <v>10.404047348948456</v>
      </c>
      <c r="AK29" s="56">
        <f>'1'!L27/'1'!AJ27</f>
        <v>9.6219232208731711</v>
      </c>
      <c r="AL29" s="56">
        <f>'1'!M27/'1'!AK27</f>
        <v>9.5605962437646124</v>
      </c>
      <c r="AM29" s="56">
        <f>'1'!N27/'1'!AL27</f>
        <v>9.5087293618598423</v>
      </c>
      <c r="AN29" s="56">
        <f>'1'!O27/'1'!AM27</f>
        <v>9.0583702709915315</v>
      </c>
      <c r="AO29" s="56">
        <f>'1'!P27/'1'!AN27</f>
        <v>8.7843561161193389</v>
      </c>
    </row>
    <row r="30" spans="26:41" x14ac:dyDescent="0.2">
      <c r="Z30" s="70"/>
      <c r="AA30" s="57"/>
      <c r="AB30" s="68" t="s">
        <v>45</v>
      </c>
      <c r="AC30" s="57" t="s">
        <v>46</v>
      </c>
      <c r="AD30" s="70" t="s">
        <v>11</v>
      </c>
      <c r="AE30" s="56">
        <f>'1'!F28/'1'!AD28</f>
        <v>23.93274017920864</v>
      </c>
      <c r="AF30" s="56">
        <f>'1'!G28/'1'!AE28</f>
        <v>24.483468893410741</v>
      </c>
      <c r="AG30" s="56">
        <f>'1'!H28/'1'!AF28</f>
        <v>27.294713368586908</v>
      </c>
      <c r="AH30" s="56">
        <f>'1'!I28/'1'!AG28</f>
        <v>24.916230660723695</v>
      </c>
      <c r="AI30" s="56">
        <f>'1'!J28/'1'!AH28</f>
        <v>25.553088967787993</v>
      </c>
      <c r="AJ30" s="56">
        <f>'1'!K28/'1'!AI28</f>
        <v>24.852384247844153</v>
      </c>
      <c r="AK30" s="56">
        <f>'1'!L28/'1'!AJ28</f>
        <v>22.473371167520934</v>
      </c>
      <c r="AL30" s="56">
        <f>'1'!M28/'1'!AK28</f>
        <v>23.354013263153906</v>
      </c>
      <c r="AM30" s="56">
        <f>'1'!N28/'1'!AL28</f>
        <v>25.436795490083231</v>
      </c>
      <c r="AN30" s="56">
        <f>'1'!O28/'1'!AM28</f>
        <v>23.907990005909713</v>
      </c>
      <c r="AO30" s="56">
        <f>'1'!P28/'1'!AN28</f>
        <v>23.573799160843311</v>
      </c>
    </row>
    <row r="31" spans="26:41" x14ac:dyDescent="0.2">
      <c r="Z31" s="70"/>
      <c r="AA31" s="57"/>
      <c r="AB31" s="68" t="s">
        <v>47</v>
      </c>
      <c r="AC31" s="57" t="s">
        <v>48</v>
      </c>
      <c r="AD31" s="70" t="s">
        <v>12</v>
      </c>
      <c r="AE31" s="56">
        <f>'1'!F29/'1'!AD29</f>
        <v>5.4924674260710384</v>
      </c>
      <c r="AF31" s="56">
        <f>'1'!G29/'1'!AE29</f>
        <v>5.5064226396683935</v>
      </c>
      <c r="AG31" s="56">
        <f>'1'!H29/'1'!AF29</f>
        <v>5.2847691140920716</v>
      </c>
      <c r="AH31" s="56">
        <f>'1'!I29/'1'!AG29</f>
        <v>3.8771282456927803</v>
      </c>
      <c r="AI31" s="56">
        <f>'1'!J29/'1'!AH29</f>
        <v>3.6601926900424662</v>
      </c>
      <c r="AJ31" s="56">
        <f>'1'!K29/'1'!AI29</f>
        <v>3.341406598819229</v>
      </c>
      <c r="AK31" s="56">
        <f>'1'!L29/'1'!AJ29</f>
        <v>3.0659547303368813</v>
      </c>
      <c r="AL31" s="56">
        <f>'1'!M29/'1'!AK29</f>
        <v>2.87425305164837</v>
      </c>
      <c r="AM31" s="56">
        <f>'1'!N29/'1'!AL29</f>
        <v>2.4964459280515605</v>
      </c>
      <c r="AN31" s="56">
        <f>'1'!O29/'1'!AM29</f>
        <v>2.3102740408541189</v>
      </c>
      <c r="AO31" s="56">
        <f>'1'!P29/'1'!AN29</f>
        <v>2.2208705519655618</v>
      </c>
    </row>
    <row r="32" spans="26:41" x14ac:dyDescent="0.2">
      <c r="Z32" s="70"/>
      <c r="AA32" s="57"/>
      <c r="AB32" s="68" t="s">
        <v>49</v>
      </c>
      <c r="AC32" s="57" t="s">
        <v>50</v>
      </c>
      <c r="AD32" s="70" t="s">
        <v>13</v>
      </c>
      <c r="AE32" s="56">
        <f>'1'!F30/'1'!AD30</f>
        <v>1.1741176458198945</v>
      </c>
      <c r="AF32" s="56">
        <f>'1'!G30/'1'!AE30</f>
        <v>1.1622896780988803</v>
      </c>
      <c r="AG32" s="56">
        <f>'1'!H30/'1'!AF30</f>
        <v>0.94820125212699846</v>
      </c>
      <c r="AH32" s="56">
        <f>'1'!I30/'1'!AG30</f>
        <v>0.95317083995465257</v>
      </c>
      <c r="AI32" s="56">
        <f>'1'!J30/'1'!AH30</f>
        <v>0.8954826634857127</v>
      </c>
      <c r="AJ32" s="56">
        <f>'1'!K30/'1'!AI30</f>
        <v>0.77458026176939787</v>
      </c>
      <c r="AK32" s="56">
        <f>'1'!L30/'1'!AJ30</f>
        <v>0.77880788463175843</v>
      </c>
      <c r="AL32" s="56">
        <f>'1'!M30/'1'!AK30</f>
        <v>0.85226595935700733</v>
      </c>
      <c r="AM32" s="56">
        <f>'1'!N30/'1'!AL30</f>
        <v>0.75183813534962041</v>
      </c>
      <c r="AN32" s="56">
        <f>'1'!O30/'1'!AM30</f>
        <v>0.76727389617758357</v>
      </c>
      <c r="AO32" s="56">
        <f>'1'!P30/'1'!AN30</f>
        <v>0.68182087814285974</v>
      </c>
    </row>
    <row r="33" spans="26:41" x14ac:dyDescent="0.2">
      <c r="Z33" s="68"/>
      <c r="AA33" s="57"/>
      <c r="AB33" s="68" t="s">
        <v>51</v>
      </c>
      <c r="AC33" s="57" t="s">
        <v>52</v>
      </c>
      <c r="AD33" s="70" t="s">
        <v>14</v>
      </c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</row>
    <row r="34" spans="26:41" x14ac:dyDescent="0.2">
      <c r="Z34" s="73"/>
      <c r="AA34" s="148"/>
      <c r="AB34" s="147" t="s">
        <v>56</v>
      </c>
      <c r="AC34" s="148" t="s">
        <v>57</v>
      </c>
      <c r="AD34" s="70" t="s">
        <v>58</v>
      </c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</row>
    <row r="35" spans="26:41" x14ac:dyDescent="0.2">
      <c r="Z35" s="68"/>
      <c r="AA35" s="57"/>
      <c r="AB35" s="57"/>
      <c r="AC35" s="57"/>
      <c r="AD35" s="70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</row>
    <row r="36" spans="26:41" x14ac:dyDescent="0.2">
      <c r="Z36" s="34" t="s">
        <v>18</v>
      </c>
      <c r="AA36" s="133" t="s">
        <v>59</v>
      </c>
      <c r="AB36" s="100" t="s">
        <v>678</v>
      </c>
      <c r="AC36" s="133"/>
      <c r="AD36" s="69" t="s">
        <v>678</v>
      </c>
      <c r="AE36" s="56">
        <f>'1'!F34/'1'!AD34</f>
        <v>10.509695524464254</v>
      </c>
      <c r="AF36" s="56">
        <f>'1'!G34/'1'!AE34</f>
        <v>10.920125851218614</v>
      </c>
      <c r="AG36" s="56">
        <f>'1'!H34/'1'!AF34</f>
        <v>11.095147738960724</v>
      </c>
      <c r="AH36" s="56">
        <f>'1'!I34/'1'!AG34</f>
        <v>10.125852183456951</v>
      </c>
      <c r="AI36" s="56">
        <f>'1'!J34/'1'!AH34</f>
        <v>9.8491745021931045</v>
      </c>
      <c r="AJ36" s="56">
        <f>'1'!K34/'1'!AI34</f>
        <v>9.7972160091958269</v>
      </c>
      <c r="AK36" s="56">
        <f>'1'!L34/'1'!AJ34</f>
        <v>9.3791683481592756</v>
      </c>
      <c r="AL36" s="56">
        <f>'1'!M34/'1'!AK34</f>
        <v>9.0377799405940991</v>
      </c>
      <c r="AM36" s="56">
        <f>'1'!N34/'1'!AL34</f>
        <v>8.4705209397900258</v>
      </c>
      <c r="AN36" s="56">
        <f>'1'!O34/'1'!AM34</f>
        <v>8.2671617775024124</v>
      </c>
      <c r="AO36" s="56">
        <f>'1'!P34/'1'!AN34</f>
        <v>7.9804085950242953</v>
      </c>
    </row>
    <row r="37" spans="26:41" x14ac:dyDescent="0.2">
      <c r="Z37" s="70"/>
      <c r="AA37" s="57"/>
      <c r="AB37" s="68" t="s">
        <v>45</v>
      </c>
      <c r="AC37" s="57" t="s">
        <v>46</v>
      </c>
      <c r="AD37" s="70" t="s">
        <v>11</v>
      </c>
      <c r="AE37" s="56">
        <f>'1'!F35/'1'!AD35</f>
        <v>16.484557022443337</v>
      </c>
      <c r="AF37" s="56">
        <f>'1'!G35/'1'!AE35</f>
        <v>18.475497163741164</v>
      </c>
      <c r="AG37" s="56">
        <f>'1'!H35/'1'!AF35</f>
        <v>18.680785702636239</v>
      </c>
      <c r="AH37" s="56">
        <f>'1'!I35/'1'!AG35</f>
        <v>16.370182429656307</v>
      </c>
      <c r="AI37" s="56">
        <f>'1'!J35/'1'!AH35</f>
        <v>16.459437079124193</v>
      </c>
      <c r="AJ37" s="56">
        <f>'1'!K35/'1'!AI35</f>
        <v>17.054153045836081</v>
      </c>
      <c r="AK37" s="56">
        <f>'1'!L35/'1'!AJ35</f>
        <v>16.54846169831244</v>
      </c>
      <c r="AL37" s="56">
        <f>'1'!M35/'1'!AK35</f>
        <v>15.90372330975431</v>
      </c>
      <c r="AM37" s="56">
        <f>'1'!N35/'1'!AL35</f>
        <v>15.638966425691306</v>
      </c>
      <c r="AN37" s="56">
        <f>'1'!O35/'1'!AM35</f>
        <v>15.516522618283659</v>
      </c>
      <c r="AO37" s="56">
        <f>'1'!P35/'1'!AN35</f>
        <v>14.972950367675546</v>
      </c>
    </row>
    <row r="38" spans="26:41" x14ac:dyDescent="0.2">
      <c r="Z38" s="70"/>
      <c r="AA38" s="57"/>
      <c r="AB38" s="68" t="s">
        <v>47</v>
      </c>
      <c r="AC38" s="57" t="s">
        <v>48</v>
      </c>
      <c r="AD38" s="70" t="s">
        <v>12</v>
      </c>
      <c r="AE38" s="56">
        <f>'1'!F36/'1'!AD36</f>
        <v>5.8972168780898686</v>
      </c>
      <c r="AF38" s="56">
        <f>'1'!G36/'1'!AE36</f>
        <v>5.4964413456995409</v>
      </c>
      <c r="AG38" s="56">
        <f>'1'!H36/'1'!AF36</f>
        <v>5.7920222281134999</v>
      </c>
      <c r="AH38" s="56">
        <f>'1'!I36/'1'!AG36</f>
        <v>5.6102526490993645</v>
      </c>
      <c r="AI38" s="56">
        <f>'1'!J36/'1'!AH36</f>
        <v>5.1408714228050911</v>
      </c>
      <c r="AJ38" s="56">
        <f>'1'!K36/'1'!AI36</f>
        <v>4.8900438749819539</v>
      </c>
      <c r="AK38" s="56">
        <f>'1'!L36/'1'!AJ36</f>
        <v>4.5135181850614554</v>
      </c>
      <c r="AL38" s="56">
        <f>'1'!M36/'1'!AK36</f>
        <v>4.3409879550094734</v>
      </c>
      <c r="AM38" s="56">
        <f>'1'!N36/'1'!AL36</f>
        <v>3.6231971114306663</v>
      </c>
      <c r="AN38" s="56">
        <f>'1'!O36/'1'!AM36</f>
        <v>3.2897677998025601</v>
      </c>
      <c r="AO38" s="56">
        <f>'1'!P36/'1'!AN36</f>
        <v>3.2278032220800634</v>
      </c>
    </row>
    <row r="39" spans="26:41" x14ac:dyDescent="0.2">
      <c r="Z39" s="70"/>
      <c r="AA39" s="57"/>
      <c r="AB39" s="68" t="s">
        <v>49</v>
      </c>
      <c r="AC39" s="57" t="s">
        <v>50</v>
      </c>
      <c r="AD39" s="70" t="s">
        <v>13</v>
      </c>
      <c r="AE39" s="56">
        <f>'1'!F37/'1'!AD37</f>
        <v>0.50412282455904744</v>
      </c>
      <c r="AF39" s="56">
        <f>'1'!G37/'1'!AE37</f>
        <v>0.51894781107012988</v>
      </c>
      <c r="AG39" s="56">
        <f>'1'!H37/'1'!AF37</f>
        <v>0.51641338408418813</v>
      </c>
      <c r="AH39" s="56">
        <f>'1'!I37/'1'!AG37</f>
        <v>0.48230601779707405</v>
      </c>
      <c r="AI39" s="56">
        <f>'1'!J37/'1'!AH37</f>
        <v>0.49184269040676082</v>
      </c>
      <c r="AJ39" s="56">
        <f>'1'!K37/'1'!AI37</f>
        <v>0.44878475443010246</v>
      </c>
      <c r="AK39" s="56">
        <f>'1'!L37/'1'!AJ37</f>
        <v>0.40292684783032406</v>
      </c>
      <c r="AL39" s="56">
        <f>'1'!M37/'1'!AK37</f>
        <v>0.36766371760186822</v>
      </c>
      <c r="AM39" s="56">
        <f>'1'!N37/'1'!AL37</f>
        <v>0.35464826295852608</v>
      </c>
      <c r="AN39" s="56">
        <f>'1'!O37/'1'!AM37</f>
        <v>0.32647790253803205</v>
      </c>
      <c r="AO39" s="56">
        <f>'1'!P37/'1'!AN37</f>
        <v>0.29823650606770241</v>
      </c>
    </row>
    <row r="40" spans="26:41" x14ac:dyDescent="0.2">
      <c r="Z40" s="68"/>
      <c r="AA40" s="57"/>
      <c r="AB40" s="68" t="s">
        <v>51</v>
      </c>
      <c r="AC40" s="57" t="s">
        <v>52</v>
      </c>
      <c r="AD40" s="70" t="s">
        <v>14</v>
      </c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</row>
    <row r="41" spans="26:41" x14ac:dyDescent="0.2">
      <c r="Z41" s="73"/>
      <c r="AA41" s="148"/>
      <c r="AB41" s="147" t="s">
        <v>56</v>
      </c>
      <c r="AC41" s="148" t="s">
        <v>57</v>
      </c>
      <c r="AD41" s="70" t="s">
        <v>58</v>
      </c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</row>
    <row r="42" spans="26:41" x14ac:dyDescent="0.2">
      <c r="Z42" s="68"/>
      <c r="AA42" s="57"/>
      <c r="AB42" s="57"/>
      <c r="AC42" s="57"/>
      <c r="AD42" s="70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</row>
    <row r="43" spans="26:41" x14ac:dyDescent="0.2">
      <c r="Z43" s="34" t="s">
        <v>19</v>
      </c>
      <c r="AA43" s="133" t="s">
        <v>60</v>
      </c>
      <c r="AB43" s="100" t="s">
        <v>678</v>
      </c>
      <c r="AC43" s="133"/>
      <c r="AD43" s="69" t="s">
        <v>678</v>
      </c>
      <c r="AE43" s="56">
        <f>'1'!F41/'1'!AD41</f>
        <v>10.944031341534926</v>
      </c>
      <c r="AF43" s="56">
        <f>'1'!G41/'1'!AE41</f>
        <v>11.287197104907513</v>
      </c>
      <c r="AG43" s="56">
        <f>'1'!H41/'1'!AF41</f>
        <v>11.536270319316642</v>
      </c>
      <c r="AH43" s="56">
        <f>'1'!I41/'1'!AG41</f>
        <v>10.644788853265474</v>
      </c>
      <c r="AI43" s="56">
        <f>'1'!J41/'1'!AH41</f>
        <v>10.264884263729336</v>
      </c>
      <c r="AJ43" s="56">
        <f>'1'!K41/'1'!AI41</f>
        <v>9.7417592090987348</v>
      </c>
      <c r="AK43" s="56">
        <f>'1'!L41/'1'!AJ41</f>
        <v>9.3526653402778379</v>
      </c>
      <c r="AL43" s="56">
        <f>'1'!M41/'1'!AK41</f>
        <v>8.9975781945256301</v>
      </c>
      <c r="AM43" s="56">
        <f>'1'!N41/'1'!AL41</f>
        <v>8.6730753723100111</v>
      </c>
      <c r="AN43" s="56">
        <f>'1'!O41/'1'!AM41</f>
        <v>8.2750148514536157</v>
      </c>
      <c r="AO43" s="56">
        <f>'1'!P41/'1'!AN41</f>
        <v>8.0280344296528625</v>
      </c>
    </row>
    <row r="44" spans="26:41" x14ac:dyDescent="0.2">
      <c r="Z44" s="70"/>
      <c r="AA44" s="57"/>
      <c r="AB44" s="68" t="s">
        <v>45</v>
      </c>
      <c r="AC44" s="57" t="s">
        <v>46</v>
      </c>
      <c r="AD44" s="70" t="s">
        <v>11</v>
      </c>
      <c r="AE44" s="56">
        <f>'1'!F42/'1'!AD42</f>
        <v>17.632438311729725</v>
      </c>
      <c r="AF44" s="56">
        <f>'1'!G42/'1'!AE42</f>
        <v>19.41860355257192</v>
      </c>
      <c r="AG44" s="56">
        <f>'1'!H42/'1'!AF42</f>
        <v>19.838488737899901</v>
      </c>
      <c r="AH44" s="56">
        <f>'1'!I42/'1'!AG42</f>
        <v>17.976591206875689</v>
      </c>
      <c r="AI44" s="56">
        <f>'1'!J42/'1'!AH42</f>
        <v>18.645569339693388</v>
      </c>
      <c r="AJ44" s="56">
        <f>'1'!K42/'1'!AI42</f>
        <v>18.003027657338119</v>
      </c>
      <c r="AK44" s="56">
        <f>'1'!L42/'1'!AJ42</f>
        <v>17.503813549265121</v>
      </c>
      <c r="AL44" s="56">
        <f>'1'!M42/'1'!AK42</f>
        <v>17.78848165563597</v>
      </c>
      <c r="AM44" s="56">
        <f>'1'!N42/'1'!AL42</f>
        <v>17.784045473651137</v>
      </c>
      <c r="AN44" s="56">
        <f>'1'!O42/'1'!AM42</f>
        <v>17.121628392389933</v>
      </c>
      <c r="AO44" s="56">
        <f>'1'!P42/'1'!AN42</f>
        <v>16.98860911382031</v>
      </c>
    </row>
    <row r="45" spans="26:41" x14ac:dyDescent="0.2">
      <c r="Z45" s="70"/>
      <c r="AA45" s="57"/>
      <c r="AB45" s="68" t="s">
        <v>47</v>
      </c>
      <c r="AC45" s="57" t="s">
        <v>48</v>
      </c>
      <c r="AD45" s="70" t="s">
        <v>12</v>
      </c>
      <c r="AE45" s="56">
        <f>'1'!F43/'1'!AD43</f>
        <v>5.8861491542908428</v>
      </c>
      <c r="AF45" s="56">
        <f>'1'!G43/'1'!AE43</f>
        <v>5.5809966226039371</v>
      </c>
      <c r="AG45" s="56">
        <f>'1'!H43/'1'!AF43</f>
        <v>5.8001754218355872</v>
      </c>
      <c r="AH45" s="56">
        <f>'1'!I43/'1'!AG43</f>
        <v>5.5911076267352442</v>
      </c>
      <c r="AI45" s="56">
        <f>'1'!J43/'1'!AH43</f>
        <v>4.9226455720205653</v>
      </c>
      <c r="AJ45" s="56">
        <f>'1'!K43/'1'!AI43</f>
        <v>4.5650697052940119</v>
      </c>
      <c r="AK45" s="56">
        <f>'1'!L43/'1'!AJ43</f>
        <v>4.2803777271409178</v>
      </c>
      <c r="AL45" s="56">
        <f>'1'!M43/'1'!AK43</f>
        <v>3.7363859590073631</v>
      </c>
      <c r="AM45" s="56">
        <f>'1'!N43/'1'!AL43</f>
        <v>3.4845045898250002</v>
      </c>
      <c r="AN45" s="56">
        <f>'1'!O43/'1'!AM43</f>
        <v>3.2186692644637311</v>
      </c>
      <c r="AO45" s="56">
        <f>'1'!P43/'1'!AN43</f>
        <v>3.0236260012229215</v>
      </c>
    </row>
    <row r="46" spans="26:41" x14ac:dyDescent="0.2">
      <c r="Z46" s="70"/>
      <c r="AA46" s="57"/>
      <c r="AB46" s="68" t="s">
        <v>49</v>
      </c>
      <c r="AC46" s="57" t="s">
        <v>50</v>
      </c>
      <c r="AD46" s="70" t="s">
        <v>13</v>
      </c>
      <c r="AE46" s="56">
        <f>'1'!F44/'1'!AD44</f>
        <v>0.48003485899862369</v>
      </c>
      <c r="AF46" s="56">
        <f>'1'!G44/'1'!AE44</f>
        <v>0.46104293664137319</v>
      </c>
      <c r="AG46" s="56">
        <f>'1'!H44/'1'!AF44</f>
        <v>0.49052471983122792</v>
      </c>
      <c r="AH46" s="56">
        <f>'1'!I44/'1'!AG44</f>
        <v>0.46240424688370108</v>
      </c>
      <c r="AI46" s="56">
        <f>'1'!J44/'1'!AH44</f>
        <v>0.45742812406016903</v>
      </c>
      <c r="AJ46" s="56">
        <f>'1'!K44/'1'!AI44</f>
        <v>0.41026272986724199</v>
      </c>
      <c r="AK46" s="56">
        <f>'1'!L44/'1'!AJ44</f>
        <v>0.382710236735684</v>
      </c>
      <c r="AL46" s="56">
        <f>'1'!M44/'1'!AK44</f>
        <v>0.35474997776451328</v>
      </c>
      <c r="AM46" s="56">
        <f>'1'!N44/'1'!AL44</f>
        <v>0.34821507367468268</v>
      </c>
      <c r="AN46" s="56">
        <f>'1'!O44/'1'!AM44</f>
        <v>0.33240283362483963</v>
      </c>
      <c r="AO46" s="56">
        <f>'1'!P44/'1'!AN44</f>
        <v>0.29791765993110059</v>
      </c>
    </row>
    <row r="47" spans="26:41" x14ac:dyDescent="0.2">
      <c r="Z47" s="68"/>
      <c r="AA47" s="57"/>
      <c r="AB47" s="68" t="s">
        <v>51</v>
      </c>
      <c r="AC47" s="57" t="s">
        <v>52</v>
      </c>
      <c r="AD47" s="70" t="s">
        <v>14</v>
      </c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</row>
    <row r="48" spans="26:41" x14ac:dyDescent="0.2">
      <c r="Z48" s="73"/>
      <c r="AA48" s="148"/>
      <c r="AB48" s="147" t="s">
        <v>56</v>
      </c>
      <c r="AC48" s="148" t="s">
        <v>57</v>
      </c>
      <c r="AD48" s="70" t="s">
        <v>58</v>
      </c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</row>
    <row r="49" spans="26:41" x14ac:dyDescent="0.2">
      <c r="Z49" s="68"/>
      <c r="AA49" s="57"/>
      <c r="AB49" s="57"/>
      <c r="AC49" s="57"/>
      <c r="AD49" s="70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</row>
    <row r="50" spans="26:41" x14ac:dyDescent="0.2">
      <c r="Z50" s="34" t="s">
        <v>20</v>
      </c>
      <c r="AA50" s="133" t="s">
        <v>61</v>
      </c>
      <c r="AB50" s="100" t="s">
        <v>678</v>
      </c>
      <c r="AC50" s="133"/>
      <c r="AD50" s="69" t="s">
        <v>678</v>
      </c>
      <c r="AE50" s="56">
        <f>'1'!F48/'1'!AD48</f>
        <v>18.46260698513165</v>
      </c>
      <c r="AF50" s="56">
        <f>'1'!G48/'1'!AE48</f>
        <v>17.906180998040529</v>
      </c>
      <c r="AG50" s="56">
        <f>'1'!H48/'1'!AF48</f>
        <v>18.997793852825083</v>
      </c>
      <c r="AH50" s="56">
        <f>'1'!I48/'1'!AG48</f>
        <v>18.729571974932639</v>
      </c>
      <c r="AI50" s="56">
        <f>'1'!J48/'1'!AH48</f>
        <v>18.034626735972093</v>
      </c>
      <c r="AJ50" s="56">
        <f>'1'!K48/'1'!AI48</f>
        <v>16.756205766616642</v>
      </c>
      <c r="AK50" s="56">
        <f>'1'!L48/'1'!AJ48</f>
        <v>16.98964408977703</v>
      </c>
      <c r="AL50" s="56">
        <f>'1'!M48/'1'!AK48</f>
        <v>16.15038948451334</v>
      </c>
      <c r="AM50" s="56">
        <f>'1'!N48/'1'!AL48</f>
        <v>15.629246157586531</v>
      </c>
      <c r="AN50" s="56">
        <f>'1'!O48/'1'!AM48</f>
        <v>15.655559779164381</v>
      </c>
      <c r="AO50" s="56">
        <f>'1'!P48/'1'!AN48</f>
        <v>14.999470654418113</v>
      </c>
    </row>
    <row r="51" spans="26:41" x14ac:dyDescent="0.2">
      <c r="Z51" s="70"/>
      <c r="AA51" s="57"/>
      <c r="AB51" s="68" t="s">
        <v>45</v>
      </c>
      <c r="AC51" s="57" t="s">
        <v>46</v>
      </c>
      <c r="AD51" s="70" t="s">
        <v>11</v>
      </c>
      <c r="AE51" s="56">
        <f>'1'!F49/'1'!AD49</f>
        <v>35.256079711492603</v>
      </c>
      <c r="AF51" s="56">
        <f>'1'!G49/'1'!AE49</f>
        <v>35.256430170726375</v>
      </c>
      <c r="AG51" s="56">
        <f>'1'!H49/'1'!AF49</f>
        <v>38.85877081257626</v>
      </c>
      <c r="AH51" s="56">
        <f>'1'!I49/'1'!AG49</f>
        <v>38.178660815348607</v>
      </c>
      <c r="AI51" s="56">
        <f>'1'!J49/'1'!AH49</f>
        <v>38.076953892954108</v>
      </c>
      <c r="AJ51" s="56">
        <f>'1'!K49/'1'!AI49</f>
        <v>35.463638587025216</v>
      </c>
      <c r="AK51" s="56">
        <f>'1'!L49/'1'!AJ49</f>
        <v>36.274933793087463</v>
      </c>
      <c r="AL51" s="56">
        <f>'1'!M49/'1'!AK49</f>
        <v>34.922172479769337</v>
      </c>
      <c r="AM51" s="56">
        <f>'1'!N49/'1'!AL49</f>
        <v>36.038093150079042</v>
      </c>
      <c r="AN51" s="56">
        <f>'1'!O49/'1'!AM49</f>
        <v>36.992782143746076</v>
      </c>
      <c r="AO51" s="56">
        <f>'1'!P49/'1'!AN49</f>
        <v>35.237517618584135</v>
      </c>
    </row>
    <row r="52" spans="26:41" x14ac:dyDescent="0.2">
      <c r="Z52" s="70"/>
      <c r="AA52" s="57"/>
      <c r="AB52" s="68" t="s">
        <v>47</v>
      </c>
      <c r="AC52" s="57" t="s">
        <v>48</v>
      </c>
      <c r="AD52" s="70" t="s">
        <v>12</v>
      </c>
      <c r="AE52" s="56">
        <f>'1'!F50/'1'!AD50</f>
        <v>7.4630885455915017</v>
      </c>
      <c r="AF52" s="56">
        <f>'1'!G50/'1'!AE50</f>
        <v>7.1033466840284412</v>
      </c>
      <c r="AG52" s="56">
        <f>'1'!H50/'1'!AF50</f>
        <v>7.2408196332306014</v>
      </c>
      <c r="AH52" s="56">
        <f>'1'!I50/'1'!AG50</f>
        <v>7.3408295733415638</v>
      </c>
      <c r="AI52" s="56">
        <f>'1'!J50/'1'!AH50</f>
        <v>6.2557498869327475</v>
      </c>
      <c r="AJ52" s="56">
        <f>'1'!K50/'1'!AI50</f>
        <v>5.8331045356302811</v>
      </c>
      <c r="AK52" s="56">
        <f>'1'!L50/'1'!AJ50</f>
        <v>5.8005643271722835</v>
      </c>
      <c r="AL52" s="56">
        <f>'1'!M50/'1'!AK50</f>
        <v>5.193241934783587</v>
      </c>
      <c r="AM52" s="56">
        <f>'1'!N50/'1'!AL50</f>
        <v>4.4862367781275001</v>
      </c>
      <c r="AN52" s="56">
        <f>'1'!O50/'1'!AM50</f>
        <v>4.166215061698896</v>
      </c>
      <c r="AO52" s="56">
        <f>'1'!P50/'1'!AN50</f>
        <v>4.2596136458766853</v>
      </c>
    </row>
    <row r="53" spans="26:41" x14ac:dyDescent="0.2">
      <c r="Z53" s="70"/>
      <c r="AA53" s="57"/>
      <c r="AB53" s="68" t="s">
        <v>49</v>
      </c>
      <c r="AC53" s="57" t="s">
        <v>50</v>
      </c>
      <c r="AD53" s="70" t="s">
        <v>13</v>
      </c>
      <c r="AE53" s="56">
        <f>'1'!F51/'1'!AD51</f>
        <v>0.6055294781100683</v>
      </c>
      <c r="AF53" s="56">
        <f>'1'!G51/'1'!AE51</f>
        <v>0.62175149166930166</v>
      </c>
      <c r="AG53" s="56">
        <f>'1'!H51/'1'!AF51</f>
        <v>0.62921551660589292</v>
      </c>
      <c r="AH53" s="56">
        <f>'1'!I51/'1'!AG51</f>
        <v>0.61275971058648748</v>
      </c>
      <c r="AI53" s="56">
        <f>'1'!J51/'1'!AH51</f>
        <v>0.62773881288548061</v>
      </c>
      <c r="AJ53" s="56">
        <f>'1'!K51/'1'!AI51</f>
        <v>0.55598893556861195</v>
      </c>
      <c r="AK53" s="56">
        <f>'1'!L51/'1'!AJ51</f>
        <v>0.53677284473367759</v>
      </c>
      <c r="AL53" s="56">
        <f>'1'!M51/'1'!AK51</f>
        <v>0.53181940180854015</v>
      </c>
      <c r="AM53" s="56">
        <f>'1'!N51/'1'!AL51</f>
        <v>0.51195821629996352</v>
      </c>
      <c r="AN53" s="56">
        <f>'1'!O51/'1'!AM51</f>
        <v>0.48836930848549609</v>
      </c>
      <c r="AO53" s="56">
        <f>'1'!P51/'1'!AN51</f>
        <v>0.44253221761489459</v>
      </c>
    </row>
    <row r="54" spans="26:41" x14ac:dyDescent="0.2">
      <c r="Z54" s="68"/>
      <c r="AA54" s="57"/>
      <c r="AB54" s="68" t="s">
        <v>51</v>
      </c>
      <c r="AC54" s="57" t="s">
        <v>52</v>
      </c>
      <c r="AD54" s="70" t="s">
        <v>14</v>
      </c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</row>
    <row r="55" spans="26:41" x14ac:dyDescent="0.2">
      <c r="Z55" s="73"/>
      <c r="AA55" s="148"/>
      <c r="AB55" s="147" t="s">
        <v>56</v>
      </c>
      <c r="AC55" s="148" t="s">
        <v>57</v>
      </c>
      <c r="AD55" s="70" t="s">
        <v>58</v>
      </c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</row>
    <row r="56" spans="26:41" x14ac:dyDescent="0.2">
      <c r="Z56" s="68"/>
      <c r="AA56" s="57"/>
      <c r="AB56" s="57"/>
      <c r="AC56" s="57"/>
      <c r="AD56" s="70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</row>
    <row r="57" spans="26:41" x14ac:dyDescent="0.2">
      <c r="Z57" s="34" t="s">
        <v>21</v>
      </c>
      <c r="AA57" s="133" t="s">
        <v>62</v>
      </c>
      <c r="AB57" s="100" t="s">
        <v>678</v>
      </c>
      <c r="AC57" s="133"/>
      <c r="AD57" s="69" t="s">
        <v>678</v>
      </c>
      <c r="AE57" s="56">
        <f>'1'!F55/'1'!AD55</f>
        <v>93.071365350975995</v>
      </c>
      <c r="AF57" s="56">
        <f>'1'!G55/'1'!AE55</f>
        <v>81.026683110603116</v>
      </c>
      <c r="AG57" s="56">
        <f>'1'!H55/'1'!AF55</f>
        <v>89.92119724665902</v>
      </c>
      <c r="AH57" s="56">
        <f>'1'!I55/'1'!AG55</f>
        <v>90.225533825311913</v>
      </c>
      <c r="AI57" s="56">
        <f>'1'!J55/'1'!AH55</f>
        <v>93.627092364284977</v>
      </c>
      <c r="AJ57" s="56">
        <f>'1'!K55/'1'!AI55</f>
        <v>87.050129462385343</v>
      </c>
      <c r="AK57" s="56">
        <f>'1'!L55/'1'!AJ55</f>
        <v>84.237847662610164</v>
      </c>
      <c r="AL57" s="56">
        <f>'1'!M55/'1'!AK55</f>
        <v>93.979253197344036</v>
      </c>
      <c r="AM57" s="56">
        <f>'1'!N55/'1'!AL55</f>
        <v>88.213016861159034</v>
      </c>
      <c r="AN57" s="56">
        <f>'1'!O55/'1'!AM55</f>
        <v>85.023427080254251</v>
      </c>
      <c r="AO57" s="56">
        <f>'1'!P55/'1'!AN55</f>
        <v>89.188340966222626</v>
      </c>
    </row>
    <row r="58" spans="26:41" x14ac:dyDescent="0.2">
      <c r="Z58" s="70"/>
      <c r="AA58" s="57"/>
      <c r="AB58" s="68" t="s">
        <v>45</v>
      </c>
      <c r="AC58" s="57" t="s">
        <v>46</v>
      </c>
      <c r="AD58" s="70" t="s">
        <v>11</v>
      </c>
      <c r="AE58" s="56">
        <f>'1'!F56/'1'!AD56</f>
        <v>354.77911782224925</v>
      </c>
      <c r="AF58" s="56">
        <f>'1'!G56/'1'!AE56</f>
        <v>297.57376422672831</v>
      </c>
      <c r="AG58" s="56">
        <f>'1'!H56/'1'!AF56</f>
        <v>339.56589644985149</v>
      </c>
      <c r="AH58" s="56">
        <f>'1'!I56/'1'!AG56</f>
        <v>326.06403740632362</v>
      </c>
      <c r="AI58" s="56">
        <f>'1'!J56/'1'!AH56</f>
        <v>341.30916757639039</v>
      </c>
      <c r="AJ58" s="56">
        <f>'1'!K56/'1'!AI56</f>
        <v>327.46272421402284</v>
      </c>
      <c r="AK58" s="56">
        <f>'1'!L56/'1'!AJ56</f>
        <v>309.26521826050134</v>
      </c>
      <c r="AL58" s="56">
        <f>'1'!M56/'1'!AK56</f>
        <v>344.10296217791915</v>
      </c>
      <c r="AM58" s="56">
        <f>'1'!N56/'1'!AL56</f>
        <v>327.07120150876113</v>
      </c>
      <c r="AN58" s="56">
        <f>'1'!O56/'1'!AM56</f>
        <v>306.39899252363466</v>
      </c>
      <c r="AO58" s="56">
        <f>'1'!P56/'1'!AN56</f>
        <v>324.28946836449325</v>
      </c>
    </row>
    <row r="59" spans="26:41" x14ac:dyDescent="0.2">
      <c r="Z59" s="70"/>
      <c r="AA59" s="57"/>
      <c r="AB59" s="68" t="s">
        <v>47</v>
      </c>
      <c r="AC59" s="57" t="s">
        <v>48</v>
      </c>
      <c r="AD59" s="70" t="s">
        <v>12</v>
      </c>
      <c r="AE59" s="56">
        <f>'1'!F57/'1'!AD57</f>
        <v>21.752094539516001</v>
      </c>
      <c r="AF59" s="56">
        <f>'1'!G57/'1'!AE57</f>
        <v>20.694650032578437</v>
      </c>
      <c r="AG59" s="56">
        <f>'1'!H57/'1'!AF57</f>
        <v>17.125281664803165</v>
      </c>
      <c r="AH59" s="56">
        <f>'1'!I57/'1'!AG57</f>
        <v>13.247533248196168</v>
      </c>
      <c r="AI59" s="56">
        <f>'1'!J57/'1'!AH57</f>
        <v>11.209636093218927</v>
      </c>
      <c r="AJ59" s="56">
        <f>'1'!K57/'1'!AI57</f>
        <v>13.248985735920328</v>
      </c>
      <c r="AK59" s="56">
        <f>'1'!L57/'1'!AJ57</f>
        <v>14.238322932791819</v>
      </c>
      <c r="AL59" s="56">
        <f>'1'!M57/'1'!AK57</f>
        <v>14.910793857192067</v>
      </c>
      <c r="AM59" s="56">
        <f>'1'!N57/'1'!AL57</f>
        <v>14.841238558317279</v>
      </c>
      <c r="AN59" s="56">
        <f>'1'!O57/'1'!AM57</f>
        <v>14.081344933916721</v>
      </c>
      <c r="AO59" s="56">
        <f>'1'!P57/'1'!AN57</f>
        <v>18.513787443716016</v>
      </c>
    </row>
    <row r="60" spans="26:41" x14ac:dyDescent="0.2">
      <c r="Z60" s="70"/>
      <c r="AA60" s="57"/>
      <c r="AB60" s="68" t="s">
        <v>49</v>
      </c>
      <c r="AC60" s="57" t="s">
        <v>50</v>
      </c>
      <c r="AD60" s="70" t="s">
        <v>13</v>
      </c>
      <c r="AE60" s="56">
        <f>'1'!F58/'1'!AD58</f>
        <v>1.1577865223223454</v>
      </c>
      <c r="AF60" s="56">
        <f>'1'!G58/'1'!AE58</f>
        <v>1.4042702306823178</v>
      </c>
      <c r="AG60" s="56">
        <f>'1'!H58/'1'!AF58</f>
        <v>1.4298160299365714</v>
      </c>
      <c r="AH60" s="56">
        <f>'1'!I58/'1'!AG58</f>
        <v>1.351975641736495</v>
      </c>
      <c r="AI60" s="56">
        <f>'1'!J58/'1'!AH58</f>
        <v>1.2977985439733095</v>
      </c>
      <c r="AJ60" s="56">
        <f>'1'!K58/'1'!AI58</f>
        <v>1.1560717372731484</v>
      </c>
      <c r="AK60" s="56">
        <f>'1'!L58/'1'!AJ58</f>
        <v>1.125869581571519</v>
      </c>
      <c r="AL60" s="56">
        <f>'1'!M58/'1'!AK58</f>
        <v>1.2496314745653299</v>
      </c>
      <c r="AM60" s="56">
        <f>'1'!N58/'1'!AL58</f>
        <v>1.319497115510696</v>
      </c>
      <c r="AN60" s="56">
        <f>'1'!O58/'1'!AM58</f>
        <v>1.2123186200213725</v>
      </c>
      <c r="AO60" s="56">
        <f>'1'!P58/'1'!AN58</f>
        <v>1.1392705949166537</v>
      </c>
    </row>
    <row r="61" spans="26:41" x14ac:dyDescent="0.2">
      <c r="Z61" s="68"/>
      <c r="AA61" s="57"/>
      <c r="AB61" s="68" t="s">
        <v>51</v>
      </c>
      <c r="AC61" s="57" t="s">
        <v>52</v>
      </c>
      <c r="AD61" s="70" t="s">
        <v>14</v>
      </c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</row>
    <row r="62" spans="26:41" x14ac:dyDescent="0.2">
      <c r="Z62" s="73"/>
      <c r="AA62" s="148"/>
      <c r="AB62" s="147" t="s">
        <v>56</v>
      </c>
      <c r="AC62" s="148" t="s">
        <v>57</v>
      </c>
      <c r="AD62" s="70" t="s">
        <v>58</v>
      </c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</row>
    <row r="63" spans="26:41" x14ac:dyDescent="0.2">
      <c r="AD63" s="70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</row>
    <row r="64" spans="26:41" x14ac:dyDescent="0.2">
      <c r="Z64" s="34" t="s">
        <v>22</v>
      </c>
      <c r="AA64" s="133" t="s">
        <v>63</v>
      </c>
      <c r="AB64" s="100" t="s">
        <v>678</v>
      </c>
      <c r="AC64" s="150"/>
      <c r="AD64" s="69" t="s">
        <v>678</v>
      </c>
      <c r="AE64" s="56">
        <f>'1'!F62/'1'!AD62</f>
        <v>12.171292442506697</v>
      </c>
      <c r="AF64" s="56">
        <f>'1'!G62/'1'!AE62</f>
        <v>12.784685232549016</v>
      </c>
      <c r="AG64" s="56">
        <f>'1'!H62/'1'!AF62</f>
        <v>13.386634878070451</v>
      </c>
      <c r="AH64" s="56">
        <f>'1'!I62/'1'!AG62</f>
        <v>10.784726050770086</v>
      </c>
      <c r="AI64" s="56">
        <f>'1'!J62/'1'!AH62</f>
        <v>10.596839617746053</v>
      </c>
      <c r="AJ64" s="56">
        <f>'1'!K62/'1'!AI62</f>
        <v>9.7076167584451536</v>
      </c>
      <c r="AK64" s="56">
        <f>'1'!L62/'1'!AJ62</f>
        <v>9.1463923355412771</v>
      </c>
      <c r="AL64" s="56">
        <f>'1'!M62/'1'!AK62</f>
        <v>9.4346923905704987</v>
      </c>
      <c r="AM64" s="56">
        <f>'1'!N62/'1'!AL62</f>
        <v>8.7212043531034027</v>
      </c>
      <c r="AN64" s="56">
        <f>'1'!O62/'1'!AM62</f>
        <v>8.3312685424220465</v>
      </c>
      <c r="AO64" s="56">
        <f>'1'!P62/'1'!AN62</f>
        <v>8.4578117717270835</v>
      </c>
    </row>
    <row r="65" spans="1:41" x14ac:dyDescent="0.2">
      <c r="Z65" s="70"/>
      <c r="AA65" s="57"/>
      <c r="AB65" s="68" t="s">
        <v>45</v>
      </c>
      <c r="AC65" s="57" t="s">
        <v>46</v>
      </c>
      <c r="AD65" s="70" t="s">
        <v>11</v>
      </c>
      <c r="AE65" s="56">
        <f>'1'!F63/'1'!AD63</f>
        <v>20.425927373385584</v>
      </c>
      <c r="AF65" s="56">
        <f>'1'!G63/'1'!AE63</f>
        <v>23.10237246871807</v>
      </c>
      <c r="AG65" s="56">
        <f>'1'!H63/'1'!AF63</f>
        <v>25.81548391492365</v>
      </c>
      <c r="AH65" s="56">
        <f>'1'!I63/'1'!AG63</f>
        <v>18.009683726383841</v>
      </c>
      <c r="AI65" s="56">
        <f>'1'!J63/'1'!AH63</f>
        <v>18.908968215722322</v>
      </c>
      <c r="AJ65" s="56">
        <f>'1'!K63/'1'!AI63</f>
        <v>16.542653113962047</v>
      </c>
      <c r="AK65" s="56">
        <f>'1'!L63/'1'!AJ63</f>
        <v>14.872547319451705</v>
      </c>
      <c r="AL65" s="56">
        <f>'1'!M63/'1'!AK63</f>
        <v>15.742634767092161</v>
      </c>
      <c r="AM65" s="56">
        <f>'1'!N63/'1'!AL63</f>
        <v>15.667439806921026</v>
      </c>
      <c r="AN65" s="56">
        <f>'1'!O63/'1'!AM63</f>
        <v>14.11567496089995</v>
      </c>
      <c r="AO65" s="56">
        <f>'1'!P63/'1'!AN63</f>
        <v>15.188821778133892</v>
      </c>
    </row>
    <row r="66" spans="1:41" x14ac:dyDescent="0.2">
      <c r="Z66" s="70"/>
      <c r="AA66" s="57"/>
      <c r="AB66" s="68" t="s">
        <v>47</v>
      </c>
      <c r="AC66" s="57" t="s">
        <v>48</v>
      </c>
      <c r="AD66" s="70" t="s">
        <v>12</v>
      </c>
      <c r="AE66" s="56">
        <f>'1'!F64/'1'!AD64</f>
        <v>5.9758311591642856</v>
      </c>
      <c r="AF66" s="56">
        <f>'1'!G64/'1'!AE64</f>
        <v>5.4615359129860517</v>
      </c>
      <c r="AG66" s="56">
        <f>'1'!H64/'1'!AF64</f>
        <v>5.7120815918881496</v>
      </c>
      <c r="AH66" s="56">
        <f>'1'!I64/'1'!AG64</f>
        <v>5.3853067743437002</v>
      </c>
      <c r="AI66" s="56">
        <f>'1'!J64/'1'!AH64</f>
        <v>4.5520833613013627</v>
      </c>
      <c r="AJ66" s="56">
        <f>'1'!K64/'1'!AI64</f>
        <v>4.5553593738313172</v>
      </c>
      <c r="AK66" s="56">
        <f>'1'!L64/'1'!AJ64</f>
        <v>4.7185443443717894</v>
      </c>
      <c r="AL66" s="56">
        <f>'1'!M64/'1'!AK64</f>
        <v>4.3900866667203529</v>
      </c>
      <c r="AM66" s="56">
        <f>'1'!N64/'1'!AL64</f>
        <v>4.011227061018503</v>
      </c>
      <c r="AN66" s="56">
        <f>'1'!O64/'1'!AM64</f>
        <v>3.581291781911478</v>
      </c>
      <c r="AO66" s="56">
        <f>'1'!P64/'1'!AN64</f>
        <v>3.615243374208438</v>
      </c>
    </row>
    <row r="67" spans="1:41" x14ac:dyDescent="0.2">
      <c r="Z67" s="70"/>
      <c r="AA67" s="57"/>
      <c r="AB67" s="68" t="s">
        <v>49</v>
      </c>
      <c r="AC67" s="57" t="s">
        <v>50</v>
      </c>
      <c r="AD67" s="70" t="s">
        <v>13</v>
      </c>
      <c r="AE67" s="56">
        <f>'1'!F65/'1'!AD65</f>
        <v>1.7889254733387248</v>
      </c>
      <c r="AF67" s="56">
        <f>'1'!G65/'1'!AE65</f>
        <v>2.3889999791334726</v>
      </c>
      <c r="AG67" s="56">
        <f>'1'!H65/'1'!AF65</f>
        <v>1.9585312216025992</v>
      </c>
      <c r="AH67" s="56">
        <f>'1'!I65/'1'!AG65</f>
        <v>1.9907540159703625</v>
      </c>
      <c r="AI67" s="56">
        <f>'1'!J65/'1'!AH65</f>
        <v>1.8448095557558266</v>
      </c>
      <c r="AJ67" s="56">
        <f>'1'!K65/'1'!AI65</f>
        <v>1.5799551327300503</v>
      </c>
      <c r="AK67" s="56">
        <f>'1'!L65/'1'!AJ65</f>
        <v>1.6297142781197802</v>
      </c>
      <c r="AL67" s="56">
        <f>'1'!M65/'1'!AK65</f>
        <v>1.9047788341716843</v>
      </c>
      <c r="AM67" s="56">
        <f>'1'!N65/'1'!AL65</f>
        <v>1.6085501626139322</v>
      </c>
      <c r="AN67" s="56">
        <f>'1'!O65/'1'!AM65</f>
        <v>1.6792877353924052</v>
      </c>
      <c r="AO67" s="56">
        <f>'1'!P65/'1'!AN65</f>
        <v>1.4895784566414545</v>
      </c>
    </row>
    <row r="68" spans="1:41" x14ac:dyDescent="0.2">
      <c r="Z68" s="68"/>
      <c r="AA68" s="57"/>
      <c r="AB68" s="68" t="s">
        <v>51</v>
      </c>
      <c r="AC68" s="57" t="s">
        <v>52</v>
      </c>
      <c r="AD68" s="70" t="s">
        <v>14</v>
      </c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</row>
    <row r="69" spans="1:41" x14ac:dyDescent="0.2">
      <c r="Z69" s="73"/>
      <c r="AA69" s="148"/>
      <c r="AB69" s="147" t="s">
        <v>56</v>
      </c>
      <c r="AC69" s="148" t="s">
        <v>57</v>
      </c>
      <c r="AD69" s="70" t="s">
        <v>58</v>
      </c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</row>
    <row r="70" spans="1:41" x14ac:dyDescent="0.2">
      <c r="AD70" s="70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</row>
    <row r="71" spans="1:41" x14ac:dyDescent="0.2">
      <c r="Z71" s="34" t="s">
        <v>23</v>
      </c>
      <c r="AA71" s="133" t="s">
        <v>64</v>
      </c>
      <c r="AB71" s="100" t="s">
        <v>678</v>
      </c>
      <c r="AC71" s="133"/>
      <c r="AD71" s="69" t="s">
        <v>678</v>
      </c>
      <c r="AE71" s="56">
        <f>'1'!F69/'1'!AD69</f>
        <v>12.606577203500246</v>
      </c>
      <c r="AF71" s="56">
        <f>'1'!G69/'1'!AE69</f>
        <v>13.149394251753648</v>
      </c>
      <c r="AG71" s="56">
        <f>'1'!H69/'1'!AF69</f>
        <v>14.729431510258777</v>
      </c>
      <c r="AH71" s="56">
        <f>'1'!I69/'1'!AG69</f>
        <v>12.95651571590389</v>
      </c>
      <c r="AI71" s="56">
        <f>'1'!J69/'1'!AH69</f>
        <v>11.884578483758659</v>
      </c>
      <c r="AJ71" s="56">
        <f>'1'!K69/'1'!AI69</f>
        <v>11.788668229664164</v>
      </c>
      <c r="AK71" s="56">
        <f>'1'!L69/'1'!AJ69</f>
        <v>10.970068374288758</v>
      </c>
      <c r="AL71" s="56">
        <f>'1'!M69/'1'!AK69</f>
        <v>11.098924004728046</v>
      </c>
      <c r="AM71" s="56">
        <f>'1'!N69/'1'!AL69</f>
        <v>10.309809058900864</v>
      </c>
      <c r="AN71" s="56">
        <f>'1'!O69/'1'!AM69</f>
        <v>9.4890793329896521</v>
      </c>
      <c r="AO71" s="56">
        <f>'1'!P69/'1'!AN69</f>
        <v>9.0349319938514778</v>
      </c>
    </row>
    <row r="72" spans="1:41" x14ac:dyDescent="0.2">
      <c r="Z72" s="70"/>
      <c r="AA72" s="57"/>
      <c r="AB72" s="68" t="s">
        <v>45</v>
      </c>
      <c r="AC72" s="57" t="s">
        <v>46</v>
      </c>
      <c r="AD72" s="70" t="s">
        <v>11</v>
      </c>
      <c r="AE72" s="56">
        <f>'1'!F70/'1'!AD70</f>
        <v>26.869528891318858</v>
      </c>
      <c r="AF72" s="56">
        <f>'1'!G70/'1'!AE70</f>
        <v>30.498228890055</v>
      </c>
      <c r="AG72" s="56">
        <f>'1'!H70/'1'!AF70</f>
        <v>37.98943157734228</v>
      </c>
      <c r="AH72" s="56">
        <f>'1'!I70/'1'!AG70</f>
        <v>32.970389269528248</v>
      </c>
      <c r="AI72" s="56">
        <f>'1'!J70/'1'!AH70</f>
        <v>30.717543702245404</v>
      </c>
      <c r="AJ72" s="56">
        <f>'1'!K70/'1'!AI70</f>
        <v>31.218899923477363</v>
      </c>
      <c r="AK72" s="56">
        <f>'1'!L70/'1'!AJ70</f>
        <v>27.961044566872967</v>
      </c>
      <c r="AL72" s="56">
        <f>'1'!M70/'1'!AK70</f>
        <v>28.870229344862384</v>
      </c>
      <c r="AM72" s="56">
        <f>'1'!N70/'1'!AL70</f>
        <v>29.183237294477795</v>
      </c>
      <c r="AN72" s="56">
        <f>'1'!O70/'1'!AM70</f>
        <v>26.985543673597146</v>
      </c>
      <c r="AO72" s="56">
        <f>'1'!P70/'1'!AN70</f>
        <v>25.315549996846151</v>
      </c>
    </row>
    <row r="73" spans="1:41" x14ac:dyDescent="0.2">
      <c r="Z73" s="70"/>
      <c r="AA73" s="57"/>
      <c r="AB73" s="68" t="s">
        <v>47</v>
      </c>
      <c r="AC73" s="57" t="s">
        <v>48</v>
      </c>
      <c r="AD73" s="70" t="s">
        <v>12</v>
      </c>
      <c r="AE73" s="56">
        <f>'1'!F71/'1'!AD71</f>
        <v>7.4476805441326279</v>
      </c>
      <c r="AF73" s="56">
        <f>'1'!G71/'1'!AE71</f>
        <v>7.0309177250093819</v>
      </c>
      <c r="AG73" s="56">
        <f>'1'!H71/'1'!AF71</f>
        <v>7.3028180059359222</v>
      </c>
      <c r="AH73" s="56">
        <f>'1'!I71/'1'!AG71</f>
        <v>6.5274559756072073</v>
      </c>
      <c r="AI73" s="56">
        <f>'1'!J71/'1'!AH71</f>
        <v>5.5893525680487128</v>
      </c>
      <c r="AJ73" s="56">
        <f>'1'!K71/'1'!AI71</f>
        <v>5.6853221499066082</v>
      </c>
      <c r="AK73" s="56">
        <f>'1'!L71/'1'!AJ71</f>
        <v>5.4784513364265717</v>
      </c>
      <c r="AL73" s="56">
        <f>'1'!M71/'1'!AK71</f>
        <v>5.7247412432838214</v>
      </c>
      <c r="AM73" s="56">
        <f>'1'!N71/'1'!AL71</f>
        <v>4.5226499814834593</v>
      </c>
      <c r="AN73" s="56">
        <f>'1'!O71/'1'!AM71</f>
        <v>3.8548702380253963</v>
      </c>
      <c r="AO73" s="56">
        <f>'1'!P71/'1'!AN71</f>
        <v>3.8580499391437084</v>
      </c>
    </row>
    <row r="74" spans="1:41" x14ac:dyDescent="0.2">
      <c r="A74" s="101"/>
      <c r="Z74" s="70"/>
      <c r="AA74" s="57"/>
      <c r="AB74" s="68" t="s">
        <v>49</v>
      </c>
      <c r="AC74" s="57" t="s">
        <v>50</v>
      </c>
      <c r="AD74" s="70" t="s">
        <v>13</v>
      </c>
      <c r="AE74" s="56">
        <f>'1'!F72/'1'!AD72</f>
        <v>0.72768378092509567</v>
      </c>
      <c r="AF74" s="56">
        <f>'1'!G72/'1'!AE72</f>
        <v>0.72403769699644327</v>
      </c>
      <c r="AG74" s="56">
        <f>'1'!H72/'1'!AF72</f>
        <v>0.73753169894807014</v>
      </c>
      <c r="AH74" s="56">
        <f>'1'!I72/'1'!AG72</f>
        <v>0.62661634293881874</v>
      </c>
      <c r="AI74" s="56">
        <f>'1'!J72/'1'!AH72</f>
        <v>0.628250141662416</v>
      </c>
      <c r="AJ74" s="56">
        <f>'1'!K72/'1'!AI72</f>
        <v>0.53106340802703866</v>
      </c>
      <c r="AK74" s="56">
        <f>'1'!L72/'1'!AJ72</f>
        <v>0.49509473445713431</v>
      </c>
      <c r="AL74" s="56">
        <f>'1'!M72/'1'!AK72</f>
        <v>0.45736469911675232</v>
      </c>
      <c r="AM74" s="56">
        <f>'1'!N72/'1'!AL72</f>
        <v>0.45255561304814257</v>
      </c>
      <c r="AN74" s="56">
        <f>'1'!O72/'1'!AM72</f>
        <v>0.41068029926488159</v>
      </c>
      <c r="AO74" s="56">
        <f>'1'!P72/'1'!AN72</f>
        <v>0.38097604686245418</v>
      </c>
    </row>
    <row r="75" spans="1:41" x14ac:dyDescent="0.2">
      <c r="Z75" s="68"/>
      <c r="AA75" s="57"/>
      <c r="AB75" s="68" t="s">
        <v>51</v>
      </c>
      <c r="AC75" s="57" t="s">
        <v>52</v>
      </c>
      <c r="AD75" s="70" t="s">
        <v>14</v>
      </c>
      <c r="AE75" s="78"/>
      <c r="AF75" s="78"/>
      <c r="AG75" s="78"/>
      <c r="AH75" s="78"/>
      <c r="AI75" s="78"/>
      <c r="AJ75" s="78"/>
      <c r="AK75" s="78"/>
      <c r="AL75" s="78"/>
      <c r="AM75" s="78"/>
      <c r="AN75" s="78"/>
      <c r="AO75" s="78"/>
    </row>
    <row r="76" spans="1:41" x14ac:dyDescent="0.2">
      <c r="Z76" s="73"/>
      <c r="AA76" s="148"/>
      <c r="AB76" s="147" t="s">
        <v>56</v>
      </c>
      <c r="AC76" s="148" t="s">
        <v>57</v>
      </c>
      <c r="AD76" s="70" t="s">
        <v>58</v>
      </c>
      <c r="AE76" s="78"/>
      <c r="AF76" s="78"/>
      <c r="AG76" s="78"/>
      <c r="AH76" s="78"/>
      <c r="AI76" s="78"/>
      <c r="AJ76" s="78"/>
      <c r="AK76" s="78"/>
      <c r="AL76" s="78"/>
      <c r="AM76" s="78"/>
      <c r="AN76" s="78"/>
      <c r="AO76" s="78"/>
    </row>
    <row r="77" spans="1:41" x14ac:dyDescent="0.2">
      <c r="AD77" s="70"/>
      <c r="AE77" s="78"/>
      <c r="AF77" s="78"/>
      <c r="AG77" s="78"/>
      <c r="AH77" s="78"/>
      <c r="AI77" s="78"/>
      <c r="AJ77" s="78"/>
      <c r="AK77" s="78"/>
      <c r="AL77" s="78"/>
      <c r="AM77" s="78"/>
      <c r="AN77" s="78"/>
      <c r="AO77" s="78"/>
    </row>
    <row r="78" spans="1:41" x14ac:dyDescent="0.2">
      <c r="Z78" s="34" t="s">
        <v>24</v>
      </c>
      <c r="AA78" s="133" t="s">
        <v>65</v>
      </c>
      <c r="AB78" s="100" t="s">
        <v>678</v>
      </c>
      <c r="AC78" s="133"/>
      <c r="AD78" s="69" t="s">
        <v>678</v>
      </c>
      <c r="AE78" s="56">
        <f>'1'!F76/'1'!AD76</f>
        <v>13.915573602620222</v>
      </c>
      <c r="AF78" s="56">
        <f>'1'!G76/'1'!AE76</f>
        <v>13.434773589805546</v>
      </c>
      <c r="AG78" s="56">
        <f>'1'!H76/'1'!AF76</f>
        <v>13.4535956282573</v>
      </c>
      <c r="AH78" s="56">
        <f>'1'!I76/'1'!AG76</f>
        <v>12.390411550628254</v>
      </c>
      <c r="AI78" s="56">
        <f>'1'!J76/'1'!AH76</f>
        <v>11.549106799462677</v>
      </c>
      <c r="AJ78" s="56">
        <f>'1'!K76/'1'!AI76</f>
        <v>10.223195829301261</v>
      </c>
      <c r="AK78" s="56">
        <f>'1'!L76/'1'!AJ76</f>
        <v>10.165441904093001</v>
      </c>
      <c r="AL78" s="56">
        <f>'1'!M76/'1'!AK76</f>
        <v>9.9356594828969804</v>
      </c>
      <c r="AM78" s="56">
        <f>'1'!N76/'1'!AL76</f>
        <v>9.7035206251848969</v>
      </c>
      <c r="AN78" s="56">
        <f>'1'!O76/'1'!AM76</f>
        <v>9.2905049974054954</v>
      </c>
      <c r="AO78" s="56">
        <f>'1'!P76/'1'!AN76</f>
        <v>8.7557019912223133</v>
      </c>
    </row>
    <row r="79" spans="1:41" x14ac:dyDescent="0.2">
      <c r="Z79" s="70"/>
      <c r="AA79" s="57"/>
      <c r="AB79" s="68" t="s">
        <v>45</v>
      </c>
      <c r="AC79" s="57" t="s">
        <v>46</v>
      </c>
      <c r="AD79" s="70" t="s">
        <v>11</v>
      </c>
      <c r="AE79" s="56">
        <f>'1'!F77/'1'!AD77</f>
        <v>27.796981473338835</v>
      </c>
      <c r="AF79" s="56">
        <f>'1'!G77/'1'!AE77</f>
        <v>27.350724572362701</v>
      </c>
      <c r="AG79" s="56">
        <f>'1'!H77/'1'!AF77</f>
        <v>27.988303375506685</v>
      </c>
      <c r="AH79" s="56">
        <f>'1'!I77/'1'!AG77</f>
        <v>25.825460389350724</v>
      </c>
      <c r="AI79" s="56">
        <f>'1'!J77/'1'!AH77</f>
        <v>24.231034875222633</v>
      </c>
      <c r="AJ79" s="56">
        <f>'1'!K77/'1'!AI77</f>
        <v>20.65820110969236</v>
      </c>
      <c r="AK79" s="56">
        <f>'1'!L77/'1'!AJ77</f>
        <v>21.5811701742427</v>
      </c>
      <c r="AL79" s="56">
        <f>'1'!M77/'1'!AK77</f>
        <v>21.121429775262172</v>
      </c>
      <c r="AM79" s="56">
        <f>'1'!N77/'1'!AL77</f>
        <v>21.800301415200387</v>
      </c>
      <c r="AN79" s="56">
        <f>'1'!O77/'1'!AM77</f>
        <v>21.032906944303342</v>
      </c>
      <c r="AO79" s="56">
        <f>'1'!P77/'1'!AN77</f>
        <v>19.599405824899428</v>
      </c>
    </row>
    <row r="80" spans="1:41" x14ac:dyDescent="0.2">
      <c r="Z80" s="70"/>
      <c r="AA80" s="57"/>
      <c r="AB80" s="68" t="s">
        <v>47</v>
      </c>
      <c r="AC80" s="57" t="s">
        <v>48</v>
      </c>
      <c r="AD80" s="70" t="s">
        <v>12</v>
      </c>
      <c r="AE80" s="56">
        <f>'1'!F78/'1'!AD78</f>
        <v>5.8306309954168825</v>
      </c>
      <c r="AF80" s="56">
        <f>'1'!G78/'1'!AE78</f>
        <v>5.351250607315686</v>
      </c>
      <c r="AG80" s="56">
        <f>'1'!H78/'1'!AF78</f>
        <v>5.5264487828457725</v>
      </c>
      <c r="AH80" s="56">
        <f>'1'!I78/'1'!AG78</f>
        <v>5.1782554526566074</v>
      </c>
      <c r="AI80" s="56">
        <f>'1'!J78/'1'!AH78</f>
        <v>4.4464774599044699</v>
      </c>
      <c r="AJ80" s="56">
        <f>'1'!K78/'1'!AI78</f>
        <v>4.1943181330972816</v>
      </c>
      <c r="AK80" s="56">
        <f>'1'!L78/'1'!AJ78</f>
        <v>3.9628217771968219</v>
      </c>
      <c r="AL80" s="56">
        <f>'1'!M78/'1'!AK78</f>
        <v>3.7609906695917639</v>
      </c>
      <c r="AM80" s="56">
        <f>'1'!N78/'1'!AL78</f>
        <v>3.4975289782477392</v>
      </c>
      <c r="AN80" s="56">
        <f>'1'!O78/'1'!AM78</f>
        <v>3.1312423569736643</v>
      </c>
      <c r="AO80" s="56">
        <f>'1'!P78/'1'!AN78</f>
        <v>2.9872937198321403</v>
      </c>
    </row>
    <row r="81" spans="26:41" x14ac:dyDescent="0.2">
      <c r="Z81" s="70"/>
      <c r="AA81" s="57"/>
      <c r="AB81" s="68" t="s">
        <v>49</v>
      </c>
      <c r="AC81" s="57" t="s">
        <v>50</v>
      </c>
      <c r="AD81" s="70" t="s">
        <v>13</v>
      </c>
      <c r="AE81" s="56">
        <f>'1'!F79/'1'!AD79</f>
        <v>0.79833612783099517</v>
      </c>
      <c r="AF81" s="56">
        <f>'1'!G79/'1'!AE79</f>
        <v>0.81180428498428547</v>
      </c>
      <c r="AG81" s="56">
        <f>'1'!H79/'1'!AF79</f>
        <v>0.84478051613090033</v>
      </c>
      <c r="AH81" s="56">
        <f>'1'!I79/'1'!AG79</f>
        <v>0.72844691965463215</v>
      </c>
      <c r="AI81" s="56">
        <f>'1'!J79/'1'!AH79</f>
        <v>0.72260152011451939</v>
      </c>
      <c r="AJ81" s="56">
        <f>'1'!K79/'1'!AI79</f>
        <v>0.61676374499673015</v>
      </c>
      <c r="AK81" s="56">
        <f>'1'!L79/'1'!AJ79</f>
        <v>0.56692277948165648</v>
      </c>
      <c r="AL81" s="56">
        <f>'1'!M79/'1'!AK79</f>
        <v>0.55353686071590935</v>
      </c>
      <c r="AM81" s="56">
        <f>'1'!N79/'1'!AL79</f>
        <v>0.53807004488626464</v>
      </c>
      <c r="AN81" s="56">
        <f>'1'!O79/'1'!AM79</f>
        <v>0.47045757162615215</v>
      </c>
      <c r="AO81" s="56">
        <f>'1'!P79/'1'!AN79</f>
        <v>0.43965479619757142</v>
      </c>
    </row>
    <row r="82" spans="26:41" x14ac:dyDescent="0.2">
      <c r="Z82" s="68"/>
      <c r="AA82" s="57"/>
      <c r="AB82" s="68" t="s">
        <v>51</v>
      </c>
      <c r="AC82" s="57" t="s">
        <v>52</v>
      </c>
      <c r="AD82" s="70" t="s">
        <v>14</v>
      </c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</row>
    <row r="83" spans="26:41" x14ac:dyDescent="0.2">
      <c r="Z83" s="73"/>
      <c r="AA83" s="148"/>
      <c r="AB83" s="147" t="s">
        <v>56</v>
      </c>
      <c r="AC83" s="148" t="s">
        <v>57</v>
      </c>
      <c r="AD83" s="70" t="s">
        <v>58</v>
      </c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</row>
    <row r="84" spans="26:41" x14ac:dyDescent="0.2">
      <c r="AD84" s="70"/>
      <c r="AE84" s="78"/>
      <c r="AF84" s="78"/>
      <c r="AG84" s="78"/>
      <c r="AH84" s="78"/>
      <c r="AI84" s="78"/>
      <c r="AJ84" s="78"/>
      <c r="AK84" s="78"/>
      <c r="AL84" s="78"/>
      <c r="AM84" s="78"/>
      <c r="AN84" s="78"/>
      <c r="AO84" s="78"/>
    </row>
    <row r="85" spans="26:41" x14ac:dyDescent="0.2">
      <c r="Z85" s="34" t="s">
        <v>25</v>
      </c>
      <c r="AA85" s="133" t="s">
        <v>66</v>
      </c>
      <c r="AB85" s="100" t="s">
        <v>678</v>
      </c>
      <c r="AC85" s="133"/>
      <c r="AD85" s="69" t="s">
        <v>678</v>
      </c>
      <c r="AE85" s="56">
        <f>'1'!F83/'1'!AD83</f>
        <v>17.664178130697977</v>
      </c>
      <c r="AF85" s="56">
        <f>'1'!G83/'1'!AE83</f>
        <v>17.341720667420212</v>
      </c>
      <c r="AG85" s="56">
        <f>'1'!H83/'1'!AF83</f>
        <v>18.304816794964857</v>
      </c>
      <c r="AH85" s="56">
        <f>'1'!I83/'1'!AG83</f>
        <v>15.667693418471876</v>
      </c>
      <c r="AI85" s="56">
        <f>'1'!J83/'1'!AH83</f>
        <v>14.625836843994424</v>
      </c>
      <c r="AJ85" s="56">
        <f>'1'!K83/'1'!AI83</f>
        <v>14.257918719152245</v>
      </c>
      <c r="AK85" s="56">
        <f>'1'!L83/'1'!AJ83</f>
        <v>14.060604706125739</v>
      </c>
      <c r="AL85" s="56">
        <f>'1'!M83/'1'!AK83</f>
        <v>14.589874592717258</v>
      </c>
      <c r="AM85" s="56">
        <f>'1'!N83/'1'!AL83</f>
        <v>14.610901275024766</v>
      </c>
      <c r="AN85" s="56">
        <f>'1'!O83/'1'!AM83</f>
        <v>13.463393005937535</v>
      </c>
      <c r="AO85" s="56">
        <f>'1'!P83/'1'!AN83</f>
        <v>13.649907569436575</v>
      </c>
    </row>
    <row r="86" spans="26:41" x14ac:dyDescent="0.2">
      <c r="Z86" s="70"/>
      <c r="AA86" s="57"/>
      <c r="AB86" s="68" t="s">
        <v>45</v>
      </c>
      <c r="AC86" s="57" t="s">
        <v>46</v>
      </c>
      <c r="AD86" s="70" t="s">
        <v>11</v>
      </c>
      <c r="AE86" s="56">
        <f>'1'!F84/'1'!AD84</f>
        <v>36.936449263933461</v>
      </c>
      <c r="AF86" s="56">
        <f>'1'!G84/'1'!AE84</f>
        <v>37.618587243664727</v>
      </c>
      <c r="AG86" s="56">
        <f>'1'!H84/'1'!AF84</f>
        <v>41.646087885717343</v>
      </c>
      <c r="AH86" s="56">
        <f>'1'!I84/'1'!AG84</f>
        <v>37.251180121940436</v>
      </c>
      <c r="AI86" s="56">
        <f>'1'!J84/'1'!AH84</f>
        <v>36.960546276423727</v>
      </c>
      <c r="AJ86" s="56">
        <f>'1'!K84/'1'!AI84</f>
        <v>35.210104751083982</v>
      </c>
      <c r="AK86" s="56">
        <f>'1'!L84/'1'!AJ84</f>
        <v>34.997570082231384</v>
      </c>
      <c r="AL86" s="56">
        <f>'1'!M84/'1'!AK84</f>
        <v>34.709072759267734</v>
      </c>
      <c r="AM86" s="56">
        <f>'1'!N84/'1'!AL84</f>
        <v>36.172925824427374</v>
      </c>
      <c r="AN86" s="56">
        <f>'1'!O84/'1'!AM84</f>
        <v>34.249031380918595</v>
      </c>
      <c r="AO86" s="56">
        <f>'1'!P84/'1'!AN84</f>
        <v>34.824140805729158</v>
      </c>
    </row>
    <row r="87" spans="26:41" x14ac:dyDescent="0.2">
      <c r="Z87" s="70"/>
      <c r="AA87" s="57"/>
      <c r="AB87" s="68" t="s">
        <v>47</v>
      </c>
      <c r="AC87" s="57" t="s">
        <v>48</v>
      </c>
      <c r="AD87" s="70" t="s">
        <v>12</v>
      </c>
      <c r="AE87" s="56">
        <f>'1'!F85/'1'!AD85</f>
        <v>12.279985494634346</v>
      </c>
      <c r="AF87" s="56">
        <f>'1'!G85/'1'!AE85</f>
        <v>11.511762221744483</v>
      </c>
      <c r="AG87" s="56">
        <f>'1'!H85/'1'!AF85</f>
        <v>11.637040739992171</v>
      </c>
      <c r="AH87" s="56">
        <f>'1'!I85/'1'!AG85</f>
        <v>8.5188382812168033</v>
      </c>
      <c r="AI87" s="56">
        <f>'1'!J85/'1'!AH85</f>
        <v>6.7059694318254301</v>
      </c>
      <c r="AJ87" s="56">
        <f>'1'!K85/'1'!AI85</f>
        <v>7.2846897283366543</v>
      </c>
      <c r="AK87" s="56">
        <f>'1'!L85/'1'!AJ85</f>
        <v>7.351894096908282</v>
      </c>
      <c r="AL87" s="56">
        <f>'1'!M85/'1'!AK85</f>
        <v>9.2097206047762956</v>
      </c>
      <c r="AM87" s="56">
        <f>'1'!N85/'1'!AL85</f>
        <v>9.3416423409856986</v>
      </c>
      <c r="AN87" s="56">
        <f>'1'!O85/'1'!AM85</f>
        <v>7.8714288875625797</v>
      </c>
      <c r="AO87" s="56">
        <f>'1'!P85/'1'!AN85</f>
        <v>8.1254265143267013</v>
      </c>
    </row>
    <row r="88" spans="26:41" x14ac:dyDescent="0.2">
      <c r="Z88" s="70"/>
      <c r="AA88" s="57"/>
      <c r="AB88" s="68" t="s">
        <v>49</v>
      </c>
      <c r="AC88" s="57" t="s">
        <v>50</v>
      </c>
      <c r="AD88" s="70" t="s">
        <v>13</v>
      </c>
      <c r="AE88" s="56">
        <f>'1'!F86/'1'!AD86</f>
        <v>0.6150982740851757</v>
      </c>
      <c r="AF88" s="56">
        <f>'1'!G86/'1'!AE86</f>
        <v>0.69093829896991776</v>
      </c>
      <c r="AG88" s="56">
        <f>'1'!H86/'1'!AF86</f>
        <v>0.65890210331884047</v>
      </c>
      <c r="AH88" s="56">
        <f>'1'!I86/'1'!AG86</f>
        <v>0.61361881357864201</v>
      </c>
      <c r="AI88" s="56">
        <f>'1'!J86/'1'!AH86</f>
        <v>0.60123814854713042</v>
      </c>
      <c r="AJ88" s="56">
        <f>'1'!K86/'1'!AI86</f>
        <v>0.52595235860544087</v>
      </c>
      <c r="AK88" s="56">
        <f>'1'!L86/'1'!AJ86</f>
        <v>0.51295047130104743</v>
      </c>
      <c r="AL88" s="56">
        <f>'1'!M86/'1'!AK86</f>
        <v>0.51105654902929631</v>
      </c>
      <c r="AM88" s="56">
        <f>'1'!N86/'1'!AL86</f>
        <v>0.47915980861407637</v>
      </c>
      <c r="AN88" s="56">
        <f>'1'!O86/'1'!AM86</f>
        <v>0.45872631528472479</v>
      </c>
      <c r="AO88" s="56">
        <f>'1'!P86/'1'!AN86</f>
        <v>0.41534215721240264</v>
      </c>
    </row>
    <row r="89" spans="26:41" x14ac:dyDescent="0.2">
      <c r="Z89" s="68"/>
      <c r="AA89" s="57"/>
      <c r="AB89" s="68" t="s">
        <v>51</v>
      </c>
      <c r="AC89" s="57" t="s">
        <v>52</v>
      </c>
      <c r="AD89" s="70" t="s">
        <v>14</v>
      </c>
      <c r="AE89" s="78"/>
      <c r="AF89" s="78"/>
      <c r="AG89" s="78"/>
      <c r="AH89" s="78"/>
      <c r="AI89" s="78"/>
      <c r="AJ89" s="78"/>
      <c r="AK89" s="78"/>
      <c r="AL89" s="78"/>
      <c r="AM89" s="78"/>
      <c r="AN89" s="78"/>
      <c r="AO89" s="78"/>
    </row>
    <row r="90" spans="26:41" x14ac:dyDescent="0.2">
      <c r="Z90" s="73"/>
      <c r="AA90" s="148"/>
      <c r="AB90" s="147" t="s">
        <v>56</v>
      </c>
      <c r="AC90" s="148" t="s">
        <v>57</v>
      </c>
      <c r="AD90" s="70" t="s">
        <v>58</v>
      </c>
      <c r="AE90" s="78"/>
      <c r="AF90" s="78"/>
      <c r="AG90" s="78"/>
      <c r="AH90" s="78"/>
      <c r="AI90" s="78"/>
      <c r="AJ90" s="78"/>
      <c r="AK90" s="78"/>
      <c r="AL90" s="78"/>
      <c r="AM90" s="78"/>
      <c r="AN90" s="78"/>
      <c r="AO90" s="78"/>
    </row>
    <row r="91" spans="26:41" x14ac:dyDescent="0.2">
      <c r="AD91" s="70"/>
      <c r="AE91" s="78"/>
      <c r="AF91" s="78"/>
      <c r="AG91" s="78"/>
      <c r="AH91" s="78"/>
      <c r="AI91" s="78"/>
      <c r="AJ91" s="78"/>
      <c r="AK91" s="78"/>
      <c r="AL91" s="78"/>
      <c r="AM91" s="78"/>
      <c r="AN91" s="78"/>
      <c r="AO91" s="78"/>
    </row>
    <row r="92" spans="26:41" x14ac:dyDescent="0.2">
      <c r="Z92" s="34" t="s">
        <v>26</v>
      </c>
      <c r="AA92" s="133" t="s">
        <v>67</v>
      </c>
      <c r="AB92" s="100" t="s">
        <v>678</v>
      </c>
      <c r="AC92" s="133"/>
      <c r="AD92" s="69" t="s">
        <v>678</v>
      </c>
      <c r="AE92" s="56">
        <f>'1'!F90/'1'!AD90</f>
        <v>13.425169375102964</v>
      </c>
      <c r="AF92" s="56">
        <f>'1'!G90/'1'!AE90</f>
        <v>13.746116201355079</v>
      </c>
      <c r="AG92" s="56">
        <f>'1'!H90/'1'!AF90</f>
        <v>14.113609924589289</v>
      </c>
      <c r="AH92" s="56">
        <f>'1'!I90/'1'!AG90</f>
        <v>12.772939956166175</v>
      </c>
      <c r="AI92" s="56">
        <f>'1'!J90/'1'!AH90</f>
        <v>12.114403566737931</v>
      </c>
      <c r="AJ92" s="56">
        <f>'1'!K90/'1'!AI90</f>
        <v>11.093362614015476</v>
      </c>
      <c r="AK92" s="56">
        <f>'1'!L90/'1'!AJ90</f>
        <v>10.986325865458184</v>
      </c>
      <c r="AL92" s="56">
        <f>'1'!M90/'1'!AK90</f>
        <v>10.78110414861616</v>
      </c>
      <c r="AM92" s="56">
        <f>'1'!N90/'1'!AL90</f>
        <v>10.456844085279018</v>
      </c>
      <c r="AN92" s="56">
        <f>'1'!O90/'1'!AM90</f>
        <v>10.403001380475933</v>
      </c>
      <c r="AO92" s="56">
        <f>'1'!P90/'1'!AN90</f>
        <v>9.8339072917741817</v>
      </c>
    </row>
    <row r="93" spans="26:41" x14ac:dyDescent="0.2">
      <c r="Z93" s="70"/>
      <c r="AA93" s="57"/>
      <c r="AB93" s="68" t="s">
        <v>45</v>
      </c>
      <c r="AC93" s="57" t="s">
        <v>46</v>
      </c>
      <c r="AD93" s="70" t="s">
        <v>11</v>
      </c>
      <c r="AE93" s="56">
        <f>'1'!F91/'1'!AD91</f>
        <v>25.325627796855201</v>
      </c>
      <c r="AF93" s="56">
        <f>'1'!G91/'1'!AE91</f>
        <v>27.93895735765928</v>
      </c>
      <c r="AG93" s="56">
        <f>'1'!H91/'1'!AF91</f>
        <v>28.847328213130851</v>
      </c>
      <c r="AH93" s="56">
        <f>'1'!I91/'1'!AG91</f>
        <v>25.839933106891813</v>
      </c>
      <c r="AI93" s="56">
        <f>'1'!J91/'1'!AH91</f>
        <v>24.949994708612437</v>
      </c>
      <c r="AJ93" s="56">
        <f>'1'!K91/'1'!AI91</f>
        <v>22.567730675056534</v>
      </c>
      <c r="AK93" s="56">
        <f>'1'!L91/'1'!AJ91</f>
        <v>23.029449022662391</v>
      </c>
      <c r="AL93" s="56">
        <f>'1'!M91/'1'!AK91</f>
        <v>23.540275381828081</v>
      </c>
      <c r="AM93" s="56">
        <f>'1'!N91/'1'!AL91</f>
        <v>23.739680420732284</v>
      </c>
      <c r="AN93" s="56">
        <f>'1'!O91/'1'!AM91</f>
        <v>24.036701689980923</v>
      </c>
      <c r="AO93" s="56">
        <f>'1'!P91/'1'!AN91</f>
        <v>22.55089303585703</v>
      </c>
    </row>
    <row r="94" spans="26:41" x14ac:dyDescent="0.2">
      <c r="Z94" s="70"/>
      <c r="AA94" s="57"/>
      <c r="AB94" s="68" t="s">
        <v>47</v>
      </c>
      <c r="AC94" s="57" t="s">
        <v>48</v>
      </c>
      <c r="AD94" s="70" t="s">
        <v>12</v>
      </c>
      <c r="AE94" s="56">
        <f>'1'!F92/'1'!AD92</f>
        <v>6.5874859898474627</v>
      </c>
      <c r="AF94" s="56">
        <f>'1'!G92/'1'!AE92</f>
        <v>6.2517830349929566</v>
      </c>
      <c r="AG94" s="56">
        <f>'1'!H92/'1'!AF92</f>
        <v>6.2463642509844695</v>
      </c>
      <c r="AH94" s="56">
        <f>'1'!I92/'1'!AG92</f>
        <v>5.753342260161916</v>
      </c>
      <c r="AI94" s="56">
        <f>'1'!J92/'1'!AH92</f>
        <v>5.0093098494248407</v>
      </c>
      <c r="AJ94" s="56">
        <f>'1'!K92/'1'!AI92</f>
        <v>4.7006288794607123</v>
      </c>
      <c r="AK94" s="56">
        <f>'1'!L92/'1'!AJ92</f>
        <v>4.5514442875420142</v>
      </c>
      <c r="AL94" s="56">
        <f>'1'!M92/'1'!AK92</f>
        <v>4.3733607143114552</v>
      </c>
      <c r="AM94" s="56">
        <f>'1'!N92/'1'!AL92</f>
        <v>4.1419167892104172</v>
      </c>
      <c r="AN94" s="56">
        <f>'1'!O92/'1'!AM92</f>
        <v>3.8009214400302045</v>
      </c>
      <c r="AO94" s="56">
        <f>'1'!P92/'1'!AN92</f>
        <v>3.6738247148155652</v>
      </c>
    </row>
    <row r="95" spans="26:41" x14ac:dyDescent="0.2">
      <c r="Z95" s="70"/>
      <c r="AA95" s="57"/>
      <c r="AB95" s="68" t="s">
        <v>49</v>
      </c>
      <c r="AC95" s="57" t="s">
        <v>50</v>
      </c>
      <c r="AD95" s="70" t="s">
        <v>13</v>
      </c>
      <c r="AE95" s="56">
        <f>'1'!F93/'1'!AD93</f>
        <v>0.49518158295407438</v>
      </c>
      <c r="AF95" s="56">
        <f>'1'!G93/'1'!AE93</f>
        <v>0.50581121049478717</v>
      </c>
      <c r="AG95" s="56">
        <f>'1'!H93/'1'!AF93</f>
        <v>0.53158389391216909</v>
      </c>
      <c r="AH95" s="56">
        <f>'1'!I93/'1'!AG93</f>
        <v>0.48877779291081191</v>
      </c>
      <c r="AI95" s="56">
        <f>'1'!J93/'1'!AH93</f>
        <v>0.50470200301106305</v>
      </c>
      <c r="AJ95" s="56">
        <f>'1'!K93/'1'!AI93</f>
        <v>0.45102127577171319</v>
      </c>
      <c r="AK95" s="56">
        <f>'1'!L93/'1'!AJ93</f>
        <v>0.43036176207899757</v>
      </c>
      <c r="AL95" s="56">
        <f>'1'!M93/'1'!AK93</f>
        <v>0.39967337820080368</v>
      </c>
      <c r="AM95" s="56">
        <f>'1'!N93/'1'!AL93</f>
        <v>0.38046251655868824</v>
      </c>
      <c r="AN95" s="56">
        <f>'1'!O93/'1'!AM93</f>
        <v>0.36592496922614853</v>
      </c>
      <c r="AO95" s="56">
        <f>'1'!P93/'1'!AN93</f>
        <v>0.33137127446907932</v>
      </c>
    </row>
    <row r="96" spans="26:41" x14ac:dyDescent="0.2">
      <c r="Z96" s="68"/>
      <c r="AA96" s="57"/>
      <c r="AB96" s="68" t="s">
        <v>51</v>
      </c>
      <c r="AC96" s="57" t="s">
        <v>52</v>
      </c>
      <c r="AD96" s="70" t="s">
        <v>14</v>
      </c>
      <c r="AE96" s="78"/>
      <c r="AF96" s="78"/>
      <c r="AG96" s="78"/>
      <c r="AH96" s="78"/>
      <c r="AI96" s="78"/>
      <c r="AJ96" s="78"/>
      <c r="AK96" s="78"/>
      <c r="AL96" s="78"/>
      <c r="AM96" s="78"/>
      <c r="AN96" s="78"/>
      <c r="AO96" s="78"/>
    </row>
    <row r="97" spans="26:41" x14ac:dyDescent="0.2">
      <c r="Z97" s="73"/>
      <c r="AA97" s="148"/>
      <c r="AB97" s="147" t="s">
        <v>56</v>
      </c>
      <c r="AC97" s="148" t="s">
        <v>57</v>
      </c>
      <c r="AD97" s="70" t="s">
        <v>58</v>
      </c>
      <c r="AE97" s="78"/>
      <c r="AF97" s="78"/>
      <c r="AG97" s="78"/>
      <c r="AH97" s="78"/>
      <c r="AI97" s="78"/>
      <c r="AJ97" s="78"/>
      <c r="AK97" s="78"/>
      <c r="AL97" s="78"/>
      <c r="AM97" s="78"/>
      <c r="AN97" s="78"/>
      <c r="AO97" s="78"/>
    </row>
    <row r="98" spans="26:41" x14ac:dyDescent="0.2">
      <c r="AD98" s="70"/>
      <c r="AE98" s="78"/>
      <c r="AF98" s="78"/>
      <c r="AG98" s="78"/>
      <c r="AH98" s="78"/>
      <c r="AI98" s="78"/>
      <c r="AJ98" s="78"/>
      <c r="AK98" s="78"/>
      <c r="AL98" s="78"/>
      <c r="AM98" s="78"/>
      <c r="AN98" s="78"/>
      <c r="AO98" s="78"/>
    </row>
    <row r="99" spans="26:41" x14ac:dyDescent="0.2">
      <c r="AD99" s="70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</row>
    <row r="100" spans="26:41" x14ac:dyDescent="0.2">
      <c r="Z100" s="34" t="s">
        <v>27</v>
      </c>
      <c r="AA100" s="133" t="s">
        <v>68</v>
      </c>
      <c r="AB100" s="100" t="s">
        <v>678</v>
      </c>
      <c r="AC100" s="133"/>
      <c r="AD100" s="69" t="s">
        <v>678</v>
      </c>
      <c r="AE100" s="56">
        <f>'1'!F98/'1'!AD98</f>
        <v>14.235561310526039</v>
      </c>
      <c r="AF100" s="56">
        <f>'1'!G98/'1'!AE98</f>
        <v>14.95413435196229</v>
      </c>
      <c r="AG100" s="56">
        <f>'1'!H98/'1'!AF98</f>
        <v>15.18921019141956</v>
      </c>
      <c r="AH100" s="56">
        <f>'1'!I98/'1'!AG98</f>
        <v>14.036764924104144</v>
      </c>
      <c r="AI100" s="56">
        <f>'1'!J98/'1'!AH98</f>
        <v>14.137884483755865</v>
      </c>
      <c r="AJ100" s="56">
        <f>'1'!K98/'1'!AI98</f>
        <v>13.713503582465808</v>
      </c>
      <c r="AK100" s="56">
        <f>'1'!L98/'1'!AJ98</f>
        <v>12.456512593589334</v>
      </c>
      <c r="AL100" s="56">
        <f>'1'!M98/'1'!AK98</f>
        <v>11.5830541517704</v>
      </c>
      <c r="AM100" s="56">
        <f>'1'!N98/'1'!AL98</f>
        <v>12.671913510316946</v>
      </c>
      <c r="AN100" s="56">
        <f>'1'!O98/'1'!AM98</f>
        <v>12.226581289759068</v>
      </c>
      <c r="AO100" s="56">
        <f>'1'!P98/'1'!AN98</f>
        <v>11.920789347938575</v>
      </c>
    </row>
    <row r="101" spans="26:41" x14ac:dyDescent="0.2">
      <c r="Z101" s="70"/>
      <c r="AA101" s="57"/>
      <c r="AB101" s="68" t="s">
        <v>45</v>
      </c>
      <c r="AC101" s="57" t="s">
        <v>46</v>
      </c>
      <c r="AD101" s="70" t="s">
        <v>11</v>
      </c>
      <c r="AE101" s="56">
        <f>'1'!F99/'1'!AD99</f>
        <v>34.387077686640382</v>
      </c>
      <c r="AF101" s="56">
        <f>'1'!G99/'1'!AE99</f>
        <v>38.494111451149131</v>
      </c>
      <c r="AG101" s="56">
        <f>'1'!H99/'1'!AF99</f>
        <v>39.616640592529528</v>
      </c>
      <c r="AH101" s="56">
        <f>'1'!I99/'1'!AG99</f>
        <v>35.116207923944813</v>
      </c>
      <c r="AI101" s="56">
        <f>'1'!J99/'1'!AH99</f>
        <v>36.596700027772393</v>
      </c>
      <c r="AJ101" s="56">
        <f>'1'!K99/'1'!AI99</f>
        <v>36.43085597576512</v>
      </c>
      <c r="AK101" s="56">
        <f>'1'!L99/'1'!AJ99</f>
        <v>34.084767812339884</v>
      </c>
      <c r="AL101" s="56">
        <f>'1'!M99/'1'!AK99</f>
        <v>32.174686106230951</v>
      </c>
      <c r="AM101" s="56">
        <f>'1'!N99/'1'!AL99</f>
        <v>38.087297410423865</v>
      </c>
      <c r="AN101" s="56">
        <f>'1'!O99/'1'!AM99</f>
        <v>37.016140845926607</v>
      </c>
      <c r="AO101" s="56">
        <f>'1'!P99/'1'!AN99</f>
        <v>36.389153945771433</v>
      </c>
    </row>
    <row r="102" spans="26:41" x14ac:dyDescent="0.2">
      <c r="Z102" s="70"/>
      <c r="AA102" s="57"/>
      <c r="AB102" s="68" t="s">
        <v>47</v>
      </c>
      <c r="AC102" s="57" t="s">
        <v>48</v>
      </c>
      <c r="AD102" s="70" t="s">
        <v>12</v>
      </c>
      <c r="AE102" s="56">
        <f>'1'!F100/'1'!AD100</f>
        <v>4.7685833321067239</v>
      </c>
      <c r="AF102" s="56">
        <f>'1'!G100/'1'!AE100</f>
        <v>4.4750627340946476</v>
      </c>
      <c r="AG102" s="56">
        <f>'1'!H100/'1'!AF100</f>
        <v>4.812459926223724</v>
      </c>
      <c r="AH102" s="56">
        <f>'1'!I100/'1'!AG100</f>
        <v>4.6649600232330668</v>
      </c>
      <c r="AI102" s="56">
        <f>'1'!J100/'1'!AH100</f>
        <v>4.3258720272188862</v>
      </c>
      <c r="AJ102" s="56">
        <f>'1'!K100/'1'!AI100</f>
        <v>4.1776963349053782</v>
      </c>
      <c r="AK102" s="56">
        <f>'1'!L100/'1'!AJ100</f>
        <v>3.722078922956721</v>
      </c>
      <c r="AL102" s="56">
        <f>'1'!M100/'1'!AK100</f>
        <v>3.5906319878606681</v>
      </c>
      <c r="AM102" s="56">
        <f>'1'!N100/'1'!AL100</f>
        <v>3.1422388582916905</v>
      </c>
      <c r="AN102" s="56">
        <f>'1'!O100/'1'!AM100</f>
        <v>2.9312479407083045</v>
      </c>
      <c r="AO102" s="56">
        <f>'1'!P100/'1'!AN100</f>
        <v>2.8456405636829203</v>
      </c>
    </row>
    <row r="103" spans="26:41" x14ac:dyDescent="0.2">
      <c r="Z103" s="70"/>
      <c r="AA103" s="57"/>
      <c r="AB103" s="68" t="s">
        <v>49</v>
      </c>
      <c r="AC103" s="57" t="s">
        <v>50</v>
      </c>
      <c r="AD103" s="70" t="s">
        <v>13</v>
      </c>
      <c r="AE103" s="56">
        <f>'1'!F101/'1'!AD101</f>
        <v>0.39769945097256126</v>
      </c>
      <c r="AF103" s="56">
        <f>'1'!G101/'1'!AE101</f>
        <v>0.40199694269817399</v>
      </c>
      <c r="AG103" s="56">
        <f>'1'!H101/'1'!AF101</f>
        <v>0.41171778317023383</v>
      </c>
      <c r="AH103" s="56">
        <f>'1'!I101/'1'!AG101</f>
        <v>0.39737075965249785</v>
      </c>
      <c r="AI103" s="56">
        <f>'1'!J101/'1'!AH101</f>
        <v>0.39771797283484456</v>
      </c>
      <c r="AJ103" s="56">
        <f>'1'!K101/'1'!AI101</f>
        <v>0.36049596387811939</v>
      </c>
      <c r="AK103" s="56">
        <f>'1'!L101/'1'!AJ101</f>
        <v>0.3305743141545972</v>
      </c>
      <c r="AL103" s="56">
        <f>'1'!M101/'1'!AK101</f>
        <v>0.29692514433486417</v>
      </c>
      <c r="AM103" s="56">
        <f>'1'!N101/'1'!AL101</f>
        <v>0.28512017407655577</v>
      </c>
      <c r="AN103" s="56">
        <f>'1'!O101/'1'!AM101</f>
        <v>0.25981671074329549</v>
      </c>
      <c r="AO103" s="56">
        <f>'1'!P101/'1'!AN101</f>
        <v>0.23517291818544805</v>
      </c>
    </row>
    <row r="104" spans="26:41" x14ac:dyDescent="0.2">
      <c r="Z104" s="68"/>
      <c r="AA104" s="57"/>
      <c r="AB104" s="68" t="s">
        <v>51</v>
      </c>
      <c r="AC104" s="57" t="s">
        <v>52</v>
      </c>
      <c r="AD104" s="70" t="s">
        <v>14</v>
      </c>
      <c r="AE104" s="78"/>
      <c r="AF104" s="78"/>
      <c r="AG104" s="78"/>
      <c r="AH104" s="78"/>
      <c r="AI104" s="78"/>
      <c r="AJ104" s="78"/>
      <c r="AK104" s="78"/>
      <c r="AL104" s="78"/>
      <c r="AM104" s="78"/>
      <c r="AN104" s="78"/>
      <c r="AO104" s="78"/>
    </row>
    <row r="105" spans="26:41" x14ac:dyDescent="0.2">
      <c r="Z105" s="73"/>
      <c r="AA105" s="148"/>
      <c r="AB105" s="147" t="s">
        <v>56</v>
      </c>
      <c r="AC105" s="148" t="s">
        <v>57</v>
      </c>
      <c r="AD105" s="70" t="s">
        <v>58</v>
      </c>
      <c r="AE105" s="78"/>
      <c r="AF105" s="78"/>
      <c r="AG105" s="78"/>
      <c r="AH105" s="78"/>
      <c r="AI105" s="78"/>
      <c r="AJ105" s="78"/>
      <c r="AK105" s="78"/>
      <c r="AL105" s="78"/>
      <c r="AM105" s="78"/>
      <c r="AN105" s="78"/>
      <c r="AO105" s="78"/>
    </row>
    <row r="106" spans="26:41" x14ac:dyDescent="0.2">
      <c r="AD106" s="70"/>
      <c r="AE106" s="78"/>
      <c r="AF106" s="78"/>
      <c r="AG106" s="78"/>
      <c r="AH106" s="78"/>
      <c r="AI106" s="78"/>
      <c r="AJ106" s="78"/>
      <c r="AK106" s="78"/>
      <c r="AL106" s="78"/>
      <c r="AM106" s="78"/>
      <c r="AN106" s="78"/>
      <c r="AO106" s="78"/>
    </row>
    <row r="107" spans="26:41" x14ac:dyDescent="0.2">
      <c r="Z107" s="34" t="s">
        <v>28</v>
      </c>
      <c r="AA107" s="133" t="s">
        <v>69</v>
      </c>
      <c r="AB107" s="100" t="s">
        <v>678</v>
      </c>
      <c r="AC107" s="133"/>
      <c r="AD107" s="69" t="s">
        <v>678</v>
      </c>
      <c r="AE107" s="56">
        <f>'1'!F105/'1'!AD105</f>
        <v>20.36717722586393</v>
      </c>
      <c r="AF107" s="56">
        <f>'1'!G105/'1'!AE105</f>
        <v>16.942491953047902</v>
      </c>
      <c r="AG107" s="56">
        <f>'1'!H105/'1'!AF105</f>
        <v>19.936198296839759</v>
      </c>
      <c r="AH107" s="56">
        <f>'1'!I105/'1'!AG105</f>
        <v>15.474914220395288</v>
      </c>
      <c r="AI107" s="56">
        <f>'1'!J105/'1'!AH105</f>
        <v>14.883984600763082</v>
      </c>
      <c r="AJ107" s="56">
        <f>'1'!K105/'1'!AI105</f>
        <v>14.118954383892195</v>
      </c>
      <c r="AK107" s="56">
        <f>'1'!L105/'1'!AJ105</f>
        <v>12.477524500226503</v>
      </c>
      <c r="AL107" s="56">
        <f>'1'!M105/'1'!AK105</f>
        <v>11.684014467700807</v>
      </c>
      <c r="AM107" s="56">
        <f>'1'!N105/'1'!AL105</f>
        <v>11.601743656567962</v>
      </c>
      <c r="AN107" s="56">
        <f>'1'!O105/'1'!AM105</f>
        <v>11.271357779871122</v>
      </c>
      <c r="AO107" s="56">
        <f>'1'!P105/'1'!AN105</f>
        <v>10.594107418256044</v>
      </c>
    </row>
    <row r="108" spans="26:41" x14ac:dyDescent="0.2">
      <c r="Z108" s="70"/>
      <c r="AA108" s="57"/>
      <c r="AB108" s="68" t="s">
        <v>45</v>
      </c>
      <c r="AC108" s="57" t="s">
        <v>46</v>
      </c>
      <c r="AD108" s="70" t="s">
        <v>11</v>
      </c>
      <c r="AE108" s="56">
        <f>'1'!F106/'1'!AD106</f>
        <v>45.816565803397147</v>
      </c>
      <c r="AF108" s="56">
        <f>'1'!G106/'1'!AE106</f>
        <v>38.308053951446105</v>
      </c>
      <c r="AG108" s="56">
        <f>'1'!H106/'1'!AF106</f>
        <v>48.181169989029911</v>
      </c>
      <c r="AH108" s="56">
        <f>'1'!I106/'1'!AG106</f>
        <v>35.399573391300564</v>
      </c>
      <c r="AI108" s="56">
        <f>'1'!J106/'1'!AH106</f>
        <v>33.867602802697533</v>
      </c>
      <c r="AJ108" s="56">
        <f>'1'!K106/'1'!AI106</f>
        <v>32.826977555166479</v>
      </c>
      <c r="AK108" s="56">
        <f>'1'!L106/'1'!AJ106</f>
        <v>28.29209474640934</v>
      </c>
      <c r="AL108" s="56">
        <f>'1'!M106/'1'!AK106</f>
        <v>26.338838125111216</v>
      </c>
      <c r="AM108" s="56">
        <f>'1'!N106/'1'!AL106</f>
        <v>27.87400694771755</v>
      </c>
      <c r="AN108" s="56">
        <f>'1'!O106/'1'!AM106</f>
        <v>27.568779726164522</v>
      </c>
      <c r="AO108" s="56">
        <f>'1'!P106/'1'!AN106</f>
        <v>25.58144379038896</v>
      </c>
    </row>
    <row r="109" spans="26:41" x14ac:dyDescent="0.2">
      <c r="Z109" s="70"/>
      <c r="AA109" s="57"/>
      <c r="AB109" s="68" t="s">
        <v>47</v>
      </c>
      <c r="AC109" s="57" t="s">
        <v>48</v>
      </c>
      <c r="AD109" s="70" t="s">
        <v>12</v>
      </c>
      <c r="AE109" s="56">
        <f>'1'!F107/'1'!AD107</f>
        <v>5.8948317978302631</v>
      </c>
      <c r="AF109" s="56">
        <f>'1'!G107/'1'!AE107</f>
        <v>4.8400705170300489</v>
      </c>
      <c r="AG109" s="56">
        <f>'1'!H107/'1'!AF107</f>
        <v>4.6387651337394669</v>
      </c>
      <c r="AH109" s="56">
        <f>'1'!I107/'1'!AG107</f>
        <v>4.2684470514040305</v>
      </c>
      <c r="AI109" s="56">
        <f>'1'!J107/'1'!AH107</f>
        <v>3.889621615782155</v>
      </c>
      <c r="AJ109" s="56">
        <f>'1'!K107/'1'!AI107</f>
        <v>3.2347754981462606</v>
      </c>
      <c r="AK109" s="56">
        <f>'1'!L107/'1'!AJ107</f>
        <v>3.0564242138275217</v>
      </c>
      <c r="AL109" s="56">
        <f>'1'!M107/'1'!AK107</f>
        <v>3.2908690634866242</v>
      </c>
      <c r="AM109" s="56">
        <f>'1'!N107/'1'!AL107</f>
        <v>3.0927240794524375</v>
      </c>
      <c r="AN109" s="56">
        <f>'1'!O107/'1'!AM107</f>
        <v>2.8331668787464883</v>
      </c>
      <c r="AO109" s="56">
        <f>'1'!P107/'1'!AN107</f>
        <v>2.8850695579920469</v>
      </c>
    </row>
    <row r="110" spans="26:41" x14ac:dyDescent="0.2">
      <c r="Z110" s="70"/>
      <c r="AA110" s="57"/>
      <c r="AB110" s="68" t="s">
        <v>49</v>
      </c>
      <c r="AC110" s="57" t="s">
        <v>50</v>
      </c>
      <c r="AD110" s="70" t="s">
        <v>13</v>
      </c>
      <c r="AE110" s="56">
        <f>'1'!F108/'1'!AD108</f>
        <v>0.51234745272139881</v>
      </c>
      <c r="AF110" s="56">
        <f>'1'!G108/'1'!AE108</f>
        <v>0.50962055063851031</v>
      </c>
      <c r="AG110" s="56">
        <f>'1'!H108/'1'!AF108</f>
        <v>0.53403536844731214</v>
      </c>
      <c r="AH110" s="56">
        <f>'1'!I108/'1'!AG108</f>
        <v>0.50501739330232931</v>
      </c>
      <c r="AI110" s="56">
        <f>'1'!J108/'1'!AH108</f>
        <v>0.51009553130801499</v>
      </c>
      <c r="AJ110" s="56">
        <f>'1'!K108/'1'!AI108</f>
        <v>0.45098000656864728</v>
      </c>
      <c r="AK110" s="56">
        <f>'1'!L108/'1'!AJ108</f>
        <v>0.41114308428589663</v>
      </c>
      <c r="AL110" s="56">
        <f>'1'!M108/'1'!AK108</f>
        <v>0.40252361992969743</v>
      </c>
      <c r="AM110" s="56">
        <f>'1'!N108/'1'!AL108</f>
        <v>0.40076410951350544</v>
      </c>
      <c r="AN110" s="56">
        <f>'1'!O108/'1'!AM108</f>
        <v>0.37828020502293302</v>
      </c>
      <c r="AO110" s="56">
        <f>'1'!P108/'1'!AN108</f>
        <v>0.34456751447966488</v>
      </c>
    </row>
    <row r="111" spans="26:41" x14ac:dyDescent="0.2">
      <c r="Z111" s="68"/>
      <c r="AA111" s="57"/>
      <c r="AB111" s="68" t="s">
        <v>51</v>
      </c>
      <c r="AC111" s="57" t="s">
        <v>52</v>
      </c>
      <c r="AD111" s="70" t="s">
        <v>14</v>
      </c>
      <c r="AE111" s="78"/>
      <c r="AF111" s="78"/>
      <c r="AG111" s="78"/>
      <c r="AH111" s="78"/>
      <c r="AI111" s="78"/>
      <c r="AJ111" s="78"/>
      <c r="AK111" s="78"/>
      <c r="AL111" s="78"/>
      <c r="AM111" s="78"/>
      <c r="AN111" s="78"/>
      <c r="AO111" s="78"/>
    </row>
    <row r="112" spans="26:41" x14ac:dyDescent="0.2">
      <c r="Z112" s="73"/>
      <c r="AA112" s="148"/>
      <c r="AB112" s="147" t="s">
        <v>56</v>
      </c>
      <c r="AC112" s="148" t="s">
        <v>57</v>
      </c>
      <c r="AD112" s="70" t="s">
        <v>58</v>
      </c>
      <c r="AE112" s="78"/>
      <c r="AF112" s="78"/>
      <c r="AG112" s="78"/>
      <c r="AH112" s="78"/>
      <c r="AI112" s="78"/>
      <c r="AJ112" s="78"/>
      <c r="AK112" s="78"/>
      <c r="AL112" s="78"/>
      <c r="AM112" s="78"/>
      <c r="AN112" s="78"/>
      <c r="AO112" s="78"/>
    </row>
    <row r="113" spans="1:41" x14ac:dyDescent="0.2">
      <c r="AD113" s="70"/>
      <c r="AE113" s="78"/>
      <c r="AF113" s="78"/>
      <c r="AG113" s="78"/>
      <c r="AH113" s="78"/>
      <c r="AI113" s="78"/>
      <c r="AJ113" s="78"/>
      <c r="AK113" s="78"/>
      <c r="AL113" s="78"/>
      <c r="AM113" s="78"/>
      <c r="AN113" s="78"/>
      <c r="AO113" s="78"/>
    </row>
    <row r="114" spans="1:41" x14ac:dyDescent="0.2">
      <c r="Z114" s="34" t="s">
        <v>29</v>
      </c>
      <c r="AA114" s="133" t="s">
        <v>70</v>
      </c>
      <c r="AB114" s="100" t="s">
        <v>678</v>
      </c>
      <c r="AC114" s="133"/>
      <c r="AD114" s="69" t="s">
        <v>678</v>
      </c>
      <c r="AE114" s="56">
        <f>'1'!F112/'1'!AD112</f>
        <v>16.471404655085045</v>
      </c>
      <c r="AF114" s="56">
        <f>'1'!G112/'1'!AE112</f>
        <v>15.216493134407198</v>
      </c>
      <c r="AG114" s="56">
        <f>'1'!H112/'1'!AF112</f>
        <v>16.275167223037748</v>
      </c>
      <c r="AH114" s="56">
        <f>'1'!I112/'1'!AG112</f>
        <v>15.298914538255184</v>
      </c>
      <c r="AI114" s="56">
        <f>'1'!J112/'1'!AH112</f>
        <v>14.59784201322493</v>
      </c>
      <c r="AJ114" s="56">
        <f>'1'!K112/'1'!AI112</f>
        <v>14.567436437500614</v>
      </c>
      <c r="AK114" s="56">
        <f>'1'!L112/'1'!AJ112</f>
        <v>13.76277833032904</v>
      </c>
      <c r="AL114" s="56">
        <f>'1'!M112/'1'!AK112</f>
        <v>13.140447034285586</v>
      </c>
      <c r="AM114" s="56">
        <f>'1'!N112/'1'!AL112</f>
        <v>13.510008340071707</v>
      </c>
      <c r="AN114" s="56">
        <f>'1'!O112/'1'!AM112</f>
        <v>13.138724545533799</v>
      </c>
      <c r="AO114" s="56">
        <f>'1'!P112/'1'!AN112</f>
        <v>12.474874018568544</v>
      </c>
    </row>
    <row r="115" spans="1:41" x14ac:dyDescent="0.2">
      <c r="Z115" s="70"/>
      <c r="AA115" s="57"/>
      <c r="AB115" s="68" t="s">
        <v>45</v>
      </c>
      <c r="AC115" s="57" t="s">
        <v>46</v>
      </c>
      <c r="AD115" s="70" t="s">
        <v>11</v>
      </c>
      <c r="AE115" s="56">
        <f>'1'!F113/'1'!AD113</f>
        <v>34.843109085020963</v>
      </c>
      <c r="AF115" s="56">
        <f>'1'!G113/'1'!AE113</f>
        <v>32.719465753687501</v>
      </c>
      <c r="AG115" s="56">
        <f>'1'!H113/'1'!AF113</f>
        <v>35.511528111866575</v>
      </c>
      <c r="AH115" s="56">
        <f>'1'!I113/'1'!AG113</f>
        <v>33.146332026233424</v>
      </c>
      <c r="AI115" s="56">
        <f>'1'!J113/'1'!AH113</f>
        <v>32.210034021939784</v>
      </c>
      <c r="AJ115" s="56">
        <f>'1'!K113/'1'!AI113</f>
        <v>32.636784623875798</v>
      </c>
      <c r="AK115" s="56">
        <f>'1'!L113/'1'!AJ113</f>
        <v>31.155493889747476</v>
      </c>
      <c r="AL115" s="56">
        <f>'1'!M113/'1'!AK113</f>
        <v>30.689594539539403</v>
      </c>
      <c r="AM115" s="56">
        <f>'1'!N113/'1'!AL113</f>
        <v>34.305979281708375</v>
      </c>
      <c r="AN115" s="56">
        <f>'1'!O113/'1'!AM113</f>
        <v>32.891038497823139</v>
      </c>
      <c r="AO115" s="56">
        <f>'1'!P113/'1'!AN113</f>
        <v>31.597540590901097</v>
      </c>
    </row>
    <row r="116" spans="1:41" x14ac:dyDescent="0.2">
      <c r="Z116" s="70"/>
      <c r="AA116" s="57"/>
      <c r="AB116" s="68" t="s">
        <v>47</v>
      </c>
      <c r="AC116" s="57" t="s">
        <v>48</v>
      </c>
      <c r="AD116" s="70" t="s">
        <v>12</v>
      </c>
      <c r="AE116" s="56">
        <f>'1'!F114/'1'!AD114</f>
        <v>6.0259906742751159</v>
      </c>
      <c r="AF116" s="56">
        <f>'1'!G114/'1'!AE114</f>
        <v>5.683324352719028</v>
      </c>
      <c r="AG116" s="56">
        <f>'1'!H114/'1'!AF114</f>
        <v>5.7114295009023062</v>
      </c>
      <c r="AH116" s="56">
        <f>'1'!I114/'1'!AG114</f>
        <v>5.5429072597375937</v>
      </c>
      <c r="AI116" s="56">
        <f>'1'!J114/'1'!AH114</f>
        <v>4.9007822731689421</v>
      </c>
      <c r="AJ116" s="56">
        <f>'1'!K114/'1'!AI114</f>
        <v>4.7581948591141403</v>
      </c>
      <c r="AK116" s="56">
        <f>'1'!L114/'1'!AJ114</f>
        <v>4.350182373305711</v>
      </c>
      <c r="AL116" s="56">
        <f>'1'!M114/'1'!AK114</f>
        <v>3.7382100466761643</v>
      </c>
      <c r="AM116" s="56">
        <f>'1'!N114/'1'!AL114</f>
        <v>3.576543276491233</v>
      </c>
      <c r="AN116" s="56">
        <f>'1'!O114/'1'!AM114</f>
        <v>3.4035575972809777</v>
      </c>
      <c r="AO116" s="56">
        <f>'1'!P114/'1'!AN114</f>
        <v>3.306662878142538</v>
      </c>
    </row>
    <row r="117" spans="1:41" x14ac:dyDescent="0.2">
      <c r="A117" s="101"/>
      <c r="B117" s="101"/>
      <c r="C117" s="101"/>
      <c r="Z117" s="70"/>
      <c r="AA117" s="57"/>
      <c r="AB117" s="68" t="s">
        <v>49</v>
      </c>
      <c r="AC117" s="57" t="s">
        <v>50</v>
      </c>
      <c r="AD117" s="70" t="s">
        <v>13</v>
      </c>
      <c r="AE117" s="56">
        <f>'1'!F115/'1'!AD115</f>
        <v>0.40981365849559298</v>
      </c>
      <c r="AF117" s="56">
        <f>'1'!G115/'1'!AE115</f>
        <v>0.36801751579068004</v>
      </c>
      <c r="AG117" s="56">
        <f>'1'!H115/'1'!AF115</f>
        <v>0.38454175671075003</v>
      </c>
      <c r="AH117" s="56">
        <f>'1'!I115/'1'!AG115</f>
        <v>0.36687854305129952</v>
      </c>
      <c r="AI117" s="56">
        <f>'1'!J115/'1'!AH115</f>
        <v>0.36125427454682951</v>
      </c>
      <c r="AJ117" s="56">
        <f>'1'!K115/'1'!AI115</f>
        <v>0.34134767857887982</v>
      </c>
      <c r="AK117" s="56">
        <f>'1'!L115/'1'!AJ115</f>
        <v>0.32124561623904957</v>
      </c>
      <c r="AL117" s="56">
        <f>'1'!M115/'1'!AK115</f>
        <v>0.30647144408410842</v>
      </c>
      <c r="AM117" s="56">
        <f>'1'!N115/'1'!AL115</f>
        <v>0.29639122728354861</v>
      </c>
      <c r="AN117" s="56">
        <f>'1'!O115/'1'!AM115</f>
        <v>0.27991908928911652</v>
      </c>
      <c r="AO117" s="56">
        <f>'1'!P115/'1'!AN115</f>
        <v>0.25437371179216112</v>
      </c>
    </row>
    <row r="118" spans="1:41" x14ac:dyDescent="0.2">
      <c r="Z118" s="68"/>
      <c r="AA118" s="57"/>
      <c r="AB118" s="68" t="s">
        <v>51</v>
      </c>
      <c r="AC118" s="57" t="s">
        <v>52</v>
      </c>
      <c r="AD118" s="70" t="s">
        <v>14</v>
      </c>
      <c r="AE118" s="78"/>
      <c r="AF118" s="78"/>
      <c r="AG118" s="78"/>
      <c r="AH118" s="78"/>
      <c r="AI118" s="78"/>
      <c r="AJ118" s="78"/>
      <c r="AK118" s="78"/>
      <c r="AL118" s="78"/>
      <c r="AM118" s="78"/>
      <c r="AN118" s="78"/>
      <c r="AO118" s="78"/>
    </row>
    <row r="119" spans="1:41" x14ac:dyDescent="0.2">
      <c r="Z119" s="73"/>
      <c r="AA119" s="148"/>
      <c r="AB119" s="147" t="s">
        <v>56</v>
      </c>
      <c r="AC119" s="148" t="s">
        <v>57</v>
      </c>
      <c r="AD119" s="70" t="s">
        <v>58</v>
      </c>
      <c r="AE119" s="78"/>
      <c r="AF119" s="78"/>
      <c r="AG119" s="78"/>
      <c r="AH119" s="78"/>
      <c r="AI119" s="78"/>
      <c r="AJ119" s="78"/>
      <c r="AK119" s="78"/>
      <c r="AL119" s="78"/>
      <c r="AM119" s="78"/>
      <c r="AN119" s="78"/>
      <c r="AO119" s="78"/>
    </row>
    <row r="120" spans="1:41" x14ac:dyDescent="0.2">
      <c r="AD120" s="70"/>
      <c r="AE120" s="78"/>
      <c r="AF120" s="78"/>
      <c r="AG120" s="78"/>
      <c r="AH120" s="78"/>
      <c r="AI120" s="78"/>
      <c r="AJ120" s="78"/>
      <c r="AK120" s="78"/>
      <c r="AL120" s="78"/>
      <c r="AM120" s="78"/>
      <c r="AN120" s="78"/>
      <c r="AO120" s="78"/>
    </row>
    <row r="121" spans="1:41" x14ac:dyDescent="0.2">
      <c r="Z121" s="34" t="s">
        <v>30</v>
      </c>
      <c r="AA121" s="133" t="s">
        <v>71</v>
      </c>
      <c r="AB121" s="100" t="s">
        <v>678</v>
      </c>
      <c r="AC121" s="133"/>
      <c r="AD121" s="69" t="s">
        <v>678</v>
      </c>
      <c r="AE121" s="56">
        <f>'1'!F119/'1'!AD119</f>
        <v>13.674286113580642</v>
      </c>
      <c r="AF121" s="56">
        <f>'1'!G119/'1'!AE119</f>
        <v>13.562032408627504</v>
      </c>
      <c r="AG121" s="56">
        <f>'1'!H119/'1'!AF119</f>
        <v>14.389613740293681</v>
      </c>
      <c r="AH121" s="56">
        <f>'1'!I119/'1'!AG119</f>
        <v>12.930831568694492</v>
      </c>
      <c r="AI121" s="56">
        <f>'1'!J119/'1'!AH119</f>
        <v>12.323072294752073</v>
      </c>
      <c r="AJ121" s="56">
        <f>'1'!K119/'1'!AI119</f>
        <v>11.759079099068872</v>
      </c>
      <c r="AK121" s="56">
        <f>'1'!L119/'1'!AJ119</f>
        <v>11.187658296986152</v>
      </c>
      <c r="AL121" s="56">
        <f>'1'!M119/'1'!AK119</f>
        <v>10.830745065364098</v>
      </c>
      <c r="AM121" s="56">
        <f>'1'!N119/'1'!AL119</f>
        <v>10.713781211931</v>
      </c>
      <c r="AN121" s="56">
        <f>'1'!O119/'1'!AM119</f>
        <v>10.366860486903562</v>
      </c>
      <c r="AO121" s="56">
        <f>'1'!P119/'1'!AN119</f>
        <v>9.8265974875537019</v>
      </c>
    </row>
    <row r="122" spans="1:41" x14ac:dyDescent="0.2">
      <c r="Z122" s="70"/>
      <c r="AA122" s="57"/>
      <c r="AB122" s="68" t="s">
        <v>45</v>
      </c>
      <c r="AC122" s="57" t="s">
        <v>46</v>
      </c>
      <c r="AD122" s="70" t="s">
        <v>11</v>
      </c>
      <c r="AE122" s="56">
        <f>'1'!F120/'1'!AD120</f>
        <v>26.77116664463971</v>
      </c>
      <c r="AF122" s="56">
        <f>'1'!G120/'1'!AE120</f>
        <v>27.161674497647002</v>
      </c>
      <c r="AG122" s="56">
        <f>'1'!H120/'1'!AF120</f>
        <v>29.659556502408975</v>
      </c>
      <c r="AH122" s="56">
        <f>'1'!I120/'1'!AG120</f>
        <v>25.482142338249126</v>
      </c>
      <c r="AI122" s="56">
        <f>'1'!J120/'1'!AH120</f>
        <v>24.68587310568682</v>
      </c>
      <c r="AJ122" s="56">
        <f>'1'!K120/'1'!AI120</f>
        <v>24.095454249298463</v>
      </c>
      <c r="AK122" s="56">
        <f>'1'!L120/'1'!AJ120</f>
        <v>23.00355263481708</v>
      </c>
      <c r="AL122" s="56">
        <f>'1'!M120/'1'!AK120</f>
        <v>22.529193270993957</v>
      </c>
      <c r="AM122" s="56">
        <f>'1'!N120/'1'!AL120</f>
        <v>23.780832264552831</v>
      </c>
      <c r="AN122" s="56">
        <f>'1'!O120/'1'!AM120</f>
        <v>23.255159080364084</v>
      </c>
      <c r="AO122" s="56">
        <f>'1'!P120/'1'!AN120</f>
        <v>22.209869791081292</v>
      </c>
    </row>
    <row r="123" spans="1:41" x14ac:dyDescent="0.2">
      <c r="Z123" s="70"/>
      <c r="AA123" s="57"/>
      <c r="AB123" s="68" t="s">
        <v>47</v>
      </c>
      <c r="AC123" s="57" t="s">
        <v>48</v>
      </c>
      <c r="AD123" s="70" t="s">
        <v>12</v>
      </c>
      <c r="AE123" s="56">
        <f>'1'!F121/'1'!AD121</f>
        <v>5.5733721833824585</v>
      </c>
      <c r="AF123" s="56">
        <f>'1'!G121/'1'!AE121</f>
        <v>5.0292499495504632</v>
      </c>
      <c r="AG123" s="56">
        <f>'1'!H121/'1'!AF121</f>
        <v>5.2263900978560871</v>
      </c>
      <c r="AH123" s="56">
        <f>'1'!I121/'1'!AG121</f>
        <v>5.1911094887376059</v>
      </c>
      <c r="AI123" s="56">
        <f>'1'!J121/'1'!AH121</f>
        <v>4.7342572955507007</v>
      </c>
      <c r="AJ123" s="56">
        <f>'1'!K121/'1'!AI121</f>
        <v>4.2880892149928371</v>
      </c>
      <c r="AK123" s="56">
        <f>'1'!L121/'1'!AJ121</f>
        <v>4.0411777562774942</v>
      </c>
      <c r="AL123" s="56">
        <f>'1'!M121/'1'!AK121</f>
        <v>3.8727576992376038</v>
      </c>
      <c r="AM123" s="56">
        <f>'1'!N121/'1'!AL121</f>
        <v>3.7219113170020188</v>
      </c>
      <c r="AN123" s="56">
        <f>'1'!O121/'1'!AM121</f>
        <v>3.459924938010539</v>
      </c>
      <c r="AO123" s="56">
        <f>'1'!P121/'1'!AN121</f>
        <v>3.2348067464811336</v>
      </c>
    </row>
    <row r="124" spans="1:41" x14ac:dyDescent="0.2">
      <c r="Z124" s="70"/>
      <c r="AA124" s="57"/>
      <c r="AB124" s="68" t="s">
        <v>49</v>
      </c>
      <c r="AC124" s="57" t="s">
        <v>50</v>
      </c>
      <c r="AD124" s="70" t="s">
        <v>13</v>
      </c>
      <c r="AE124" s="56">
        <f>'1'!F122/'1'!AD122</f>
        <v>0.54669124300353433</v>
      </c>
      <c r="AF124" s="56">
        <f>'1'!G122/'1'!AE122</f>
        <v>0.56840933099747382</v>
      </c>
      <c r="AG124" s="56">
        <f>'1'!H122/'1'!AF122</f>
        <v>0.51750434009792612</v>
      </c>
      <c r="AH124" s="56">
        <f>'1'!I122/'1'!AG122</f>
        <v>0.46628766426170504</v>
      </c>
      <c r="AI124" s="56">
        <f>'1'!J122/'1'!AH122</f>
        <v>0.45218491564468472</v>
      </c>
      <c r="AJ124" s="56">
        <f>'1'!K122/'1'!AI122</f>
        <v>0.4349724663015711</v>
      </c>
      <c r="AK124" s="56">
        <f>'1'!L122/'1'!AJ122</f>
        <v>0.41420502387381775</v>
      </c>
      <c r="AL124" s="56">
        <f>'1'!M122/'1'!AK122</f>
        <v>0.39824223604924069</v>
      </c>
      <c r="AM124" s="56">
        <f>'1'!N122/'1'!AL122</f>
        <v>0.354581849150721</v>
      </c>
      <c r="AN124" s="56">
        <f>'1'!O122/'1'!AM122</f>
        <v>0.33810672430839783</v>
      </c>
      <c r="AO124" s="56">
        <f>'1'!P122/'1'!AN122</f>
        <v>0.30243249200985994</v>
      </c>
    </row>
    <row r="125" spans="1:41" x14ac:dyDescent="0.2">
      <c r="Z125" s="68"/>
      <c r="AA125" s="57"/>
      <c r="AB125" s="68" t="s">
        <v>51</v>
      </c>
      <c r="AC125" s="57" t="s">
        <v>52</v>
      </c>
      <c r="AD125" s="70" t="s">
        <v>14</v>
      </c>
      <c r="AE125" s="78"/>
      <c r="AF125" s="78"/>
      <c r="AG125" s="78"/>
      <c r="AH125" s="78"/>
      <c r="AI125" s="78"/>
      <c r="AJ125" s="78"/>
      <c r="AK125" s="78"/>
      <c r="AL125" s="78"/>
      <c r="AM125" s="78"/>
      <c r="AN125" s="78"/>
      <c r="AO125" s="78"/>
    </row>
    <row r="126" spans="1:41" x14ac:dyDescent="0.2">
      <c r="Z126" s="73"/>
      <c r="AA126" s="148"/>
      <c r="AB126" s="147" t="s">
        <v>56</v>
      </c>
      <c r="AC126" s="148" t="s">
        <v>57</v>
      </c>
      <c r="AD126" s="70" t="s">
        <v>58</v>
      </c>
      <c r="AE126" s="78"/>
      <c r="AF126" s="78"/>
      <c r="AG126" s="78"/>
      <c r="AH126" s="78"/>
      <c r="AI126" s="78"/>
      <c r="AJ126" s="78"/>
      <c r="AK126" s="78"/>
      <c r="AL126" s="78"/>
      <c r="AM126" s="78"/>
      <c r="AN126" s="78"/>
      <c r="AO126" s="78"/>
    </row>
    <row r="127" spans="1:41" x14ac:dyDescent="0.2">
      <c r="AD127" s="70"/>
      <c r="AE127" s="78"/>
      <c r="AF127" s="78"/>
      <c r="AG127" s="78"/>
      <c r="AH127" s="78"/>
      <c r="AI127" s="78"/>
      <c r="AJ127" s="78"/>
      <c r="AK127" s="78"/>
      <c r="AL127" s="78"/>
      <c r="AM127" s="78"/>
      <c r="AN127" s="78"/>
      <c r="AO127" s="78"/>
    </row>
    <row r="128" spans="1:41" x14ac:dyDescent="0.2">
      <c r="Z128" s="34" t="s">
        <v>31</v>
      </c>
      <c r="AA128" s="133" t="s">
        <v>72</v>
      </c>
      <c r="AB128" s="100" t="s">
        <v>678</v>
      </c>
      <c r="AC128" s="133"/>
      <c r="AD128" s="69" t="s">
        <v>678</v>
      </c>
      <c r="AE128" s="56">
        <f>'1'!F126/'1'!AD126</f>
        <v>16.766114169593273</v>
      </c>
      <c r="AF128" s="56">
        <f>'1'!G126/'1'!AE126</f>
        <v>15.991915190211939</v>
      </c>
      <c r="AG128" s="56">
        <f>'1'!H126/'1'!AF126</f>
        <v>18.221912101473446</v>
      </c>
      <c r="AH128" s="56">
        <f>'1'!I126/'1'!AG126</f>
        <v>17.746312758774454</v>
      </c>
      <c r="AI128" s="56">
        <f>'1'!J126/'1'!AH126</f>
        <v>15.872102816805601</v>
      </c>
      <c r="AJ128" s="56">
        <f>'1'!K126/'1'!AI126</f>
        <v>14.42980516858624</v>
      </c>
      <c r="AK128" s="56">
        <f>'1'!L126/'1'!AJ126</f>
        <v>13.89437316353318</v>
      </c>
      <c r="AL128" s="56">
        <f>'1'!M126/'1'!AK126</f>
        <v>13.26063695500123</v>
      </c>
      <c r="AM128" s="56">
        <f>'1'!N126/'1'!AL126</f>
        <v>12.940700170364872</v>
      </c>
      <c r="AN128" s="56">
        <f>'1'!O126/'1'!AM126</f>
        <v>12.750036023032674</v>
      </c>
      <c r="AO128" s="56">
        <f>'1'!P126/'1'!AN126</f>
        <v>12.661851573811635</v>
      </c>
    </row>
    <row r="129" spans="26:41" x14ac:dyDescent="0.2">
      <c r="Z129" s="70"/>
      <c r="AA129" s="57"/>
      <c r="AB129" s="68" t="s">
        <v>45</v>
      </c>
      <c r="AC129" s="57" t="s">
        <v>46</v>
      </c>
      <c r="AD129" s="70" t="s">
        <v>11</v>
      </c>
      <c r="AE129" s="56">
        <f>'1'!F127/'1'!AD127</f>
        <v>42.867115040196175</v>
      </c>
      <c r="AF129" s="56">
        <f>'1'!G127/'1'!AE127</f>
        <v>41.158504899742759</v>
      </c>
      <c r="AG129" s="56">
        <f>'1'!H127/'1'!AF127</f>
        <v>49.41272632973309</v>
      </c>
      <c r="AH129" s="56">
        <f>'1'!I127/'1'!AG127</f>
        <v>48.014497212197938</v>
      </c>
      <c r="AI129" s="56">
        <f>'1'!J127/'1'!AH127</f>
        <v>42.814902065069795</v>
      </c>
      <c r="AJ129" s="56">
        <f>'1'!K127/'1'!AI127</f>
        <v>38.182952166833793</v>
      </c>
      <c r="AK129" s="56">
        <f>'1'!L127/'1'!AJ127</f>
        <v>36.610560530951204</v>
      </c>
      <c r="AL129" s="56">
        <f>'1'!M127/'1'!AK127</f>
        <v>35.129782908150524</v>
      </c>
      <c r="AM129" s="56">
        <f>'1'!N127/'1'!AL127</f>
        <v>35.58565639412064</v>
      </c>
      <c r="AN129" s="56">
        <f>'1'!O127/'1'!AM127</f>
        <v>36.489086026485616</v>
      </c>
      <c r="AO129" s="56">
        <f>'1'!P127/'1'!AN127</f>
        <v>36.768262885196492</v>
      </c>
    </row>
    <row r="130" spans="26:41" x14ac:dyDescent="0.2">
      <c r="Z130" s="70"/>
      <c r="AA130" s="57"/>
      <c r="AB130" s="68" t="s">
        <v>47</v>
      </c>
      <c r="AC130" s="57" t="s">
        <v>48</v>
      </c>
      <c r="AD130" s="70" t="s">
        <v>12</v>
      </c>
      <c r="AE130" s="56">
        <f>'1'!F128/'1'!AD128</f>
        <v>5.7230953742949753</v>
      </c>
      <c r="AF130" s="56">
        <f>'1'!G128/'1'!AE128</f>
        <v>5.5023840490609954</v>
      </c>
      <c r="AG130" s="56">
        <f>'1'!H128/'1'!AF128</f>
        <v>6.0736903132399513</v>
      </c>
      <c r="AH130" s="56">
        <f>'1'!I128/'1'!AG128</f>
        <v>5.7178329129188912</v>
      </c>
      <c r="AI130" s="56">
        <f>'1'!J128/'1'!AH128</f>
        <v>5.1005057824950581</v>
      </c>
      <c r="AJ130" s="56">
        <f>'1'!K128/'1'!AI128</f>
        <v>4.6739444297538277</v>
      </c>
      <c r="AK130" s="56">
        <f>'1'!L128/'1'!AJ128</f>
        <v>4.4600122891869862</v>
      </c>
      <c r="AL130" s="56">
        <f>'1'!M128/'1'!AK128</f>
        <v>4.2220668736157139</v>
      </c>
      <c r="AM130" s="56">
        <f>'1'!N128/'1'!AL128</f>
        <v>4.0156810815021151</v>
      </c>
      <c r="AN130" s="56">
        <f>'1'!O128/'1'!AM128</f>
        <v>3.352948057127052</v>
      </c>
      <c r="AO130" s="56">
        <f>'1'!P128/'1'!AN128</f>
        <v>3.303558011722235</v>
      </c>
    </row>
    <row r="131" spans="26:41" x14ac:dyDescent="0.2">
      <c r="Z131" s="70"/>
      <c r="AA131" s="57"/>
      <c r="AB131" s="68" t="s">
        <v>49</v>
      </c>
      <c r="AC131" s="57" t="s">
        <v>50</v>
      </c>
      <c r="AD131" s="70" t="s">
        <v>13</v>
      </c>
      <c r="AE131" s="56">
        <f>'1'!F129/'1'!AD129</f>
        <v>0.46343614366998392</v>
      </c>
      <c r="AF131" s="56">
        <f>'1'!G129/'1'!AE129</f>
        <v>0.55130733941380861</v>
      </c>
      <c r="AG131" s="56">
        <f>'1'!H129/'1'!AF129</f>
        <v>0.55445477545047428</v>
      </c>
      <c r="AH131" s="56">
        <f>'1'!I129/'1'!AG129</f>
        <v>0.55300640781152854</v>
      </c>
      <c r="AI131" s="56">
        <f>'1'!J129/'1'!AH129</f>
        <v>0.54630333034578304</v>
      </c>
      <c r="AJ131" s="56">
        <f>'1'!K129/'1'!AI129</f>
        <v>0.51188004387569308</v>
      </c>
      <c r="AK131" s="56">
        <f>'1'!L129/'1'!AJ129</f>
        <v>0.49940686357240394</v>
      </c>
      <c r="AL131" s="56">
        <f>'1'!M129/'1'!AK129</f>
        <v>0.48896695084425673</v>
      </c>
      <c r="AM131" s="56">
        <f>'1'!N129/'1'!AL129</f>
        <v>0.47716683527619619</v>
      </c>
      <c r="AN131" s="56">
        <f>'1'!O129/'1'!AM129</f>
        <v>0.45093923666735353</v>
      </c>
      <c r="AO131" s="56">
        <f>'1'!P129/'1'!AN129</f>
        <v>0.41123281069630935</v>
      </c>
    </row>
    <row r="132" spans="26:41" x14ac:dyDescent="0.2">
      <c r="Z132" s="68"/>
      <c r="AA132" s="57"/>
      <c r="AB132" s="68" t="s">
        <v>51</v>
      </c>
      <c r="AC132" s="57" t="s">
        <v>52</v>
      </c>
      <c r="AD132" s="70" t="s">
        <v>14</v>
      </c>
      <c r="AE132" s="78"/>
      <c r="AF132" s="78"/>
      <c r="AG132" s="78"/>
      <c r="AH132" s="78"/>
      <c r="AI132" s="78"/>
      <c r="AJ132" s="78"/>
      <c r="AK132" s="78"/>
      <c r="AL132" s="78"/>
      <c r="AM132" s="78"/>
      <c r="AN132" s="78"/>
      <c r="AO132" s="78"/>
    </row>
    <row r="133" spans="26:41" x14ac:dyDescent="0.2">
      <c r="Z133" s="73"/>
      <c r="AA133" s="148"/>
      <c r="AB133" s="147" t="s">
        <v>56</v>
      </c>
      <c r="AC133" s="148" t="s">
        <v>57</v>
      </c>
      <c r="AD133" s="70" t="s">
        <v>58</v>
      </c>
      <c r="AE133" s="78"/>
      <c r="AF133" s="78"/>
      <c r="AG133" s="78"/>
      <c r="AH133" s="78"/>
      <c r="AI133" s="78"/>
      <c r="AJ133" s="78"/>
      <c r="AK133" s="78"/>
      <c r="AL133" s="78"/>
      <c r="AM133" s="78"/>
      <c r="AN133" s="78"/>
      <c r="AO133" s="78"/>
    </row>
    <row r="134" spans="26:41" x14ac:dyDescent="0.2">
      <c r="AD134" s="70"/>
      <c r="AE134" s="78"/>
      <c r="AF134" s="78"/>
      <c r="AG134" s="78"/>
      <c r="AH134" s="78"/>
      <c r="AI134" s="78"/>
      <c r="AJ134" s="78"/>
      <c r="AK134" s="78"/>
      <c r="AL134" s="78"/>
      <c r="AM134" s="78"/>
      <c r="AN134" s="78"/>
      <c r="AO134" s="78"/>
    </row>
    <row r="135" spans="26:41" x14ac:dyDescent="0.2">
      <c r="Z135" s="34" t="s">
        <v>32</v>
      </c>
      <c r="AA135" s="133" t="s">
        <v>73</v>
      </c>
      <c r="AB135" s="100" t="s">
        <v>678</v>
      </c>
      <c r="AC135" s="133"/>
      <c r="AD135" s="69" t="s">
        <v>678</v>
      </c>
      <c r="AE135" s="56">
        <f>'1'!F133/'1'!AD133</f>
        <v>13.137337774971627</v>
      </c>
      <c r="AF135" s="56">
        <f>'1'!G133/'1'!AE133</f>
        <v>13.32240306609685</v>
      </c>
      <c r="AG135" s="56">
        <f>'1'!H133/'1'!AF133</f>
        <v>13.614300795995577</v>
      </c>
      <c r="AH135" s="56">
        <f>'1'!I133/'1'!AG133</f>
        <v>12.40647892602985</v>
      </c>
      <c r="AI135" s="56">
        <f>'1'!J133/'1'!AH133</f>
        <v>12.425017010210444</v>
      </c>
      <c r="AJ135" s="56">
        <f>'1'!K133/'1'!AI133</f>
        <v>11.717691601402068</v>
      </c>
      <c r="AK135" s="56">
        <f>'1'!L133/'1'!AJ133</f>
        <v>10.972696143189001</v>
      </c>
      <c r="AL135" s="56">
        <f>'1'!M133/'1'!AK133</f>
        <v>10.771578844571723</v>
      </c>
      <c r="AM135" s="56">
        <f>'1'!N133/'1'!AL133</f>
        <v>10.342317776656349</v>
      </c>
      <c r="AN135" s="56">
        <f>'1'!O133/'1'!AM133</f>
        <v>9.4806498520782387</v>
      </c>
      <c r="AO135" s="56">
        <f>'1'!P133/'1'!AN133</f>
        <v>9.0075933530551655</v>
      </c>
    </row>
    <row r="136" spans="26:41" x14ac:dyDescent="0.2">
      <c r="Z136" s="70"/>
      <c r="AA136" s="57"/>
      <c r="AB136" s="68" t="s">
        <v>45</v>
      </c>
      <c r="AC136" s="57" t="s">
        <v>46</v>
      </c>
      <c r="AD136" s="70" t="s">
        <v>11</v>
      </c>
      <c r="AE136" s="56">
        <f>'1'!F134/'1'!AD134</f>
        <v>29.797292295131605</v>
      </c>
      <c r="AF136" s="56">
        <f>'1'!G134/'1'!AE134</f>
        <v>32.404114804002461</v>
      </c>
      <c r="AG136" s="56">
        <f>'1'!H134/'1'!AF134</f>
        <v>31.762054974072232</v>
      </c>
      <c r="AH136" s="56">
        <f>'1'!I134/'1'!AG134</f>
        <v>28.230765208567625</v>
      </c>
      <c r="AI136" s="56">
        <f>'1'!J134/'1'!AH134</f>
        <v>31.102887104541043</v>
      </c>
      <c r="AJ136" s="56">
        <f>'1'!K134/'1'!AI134</f>
        <v>29.026014157005537</v>
      </c>
      <c r="AK136" s="56">
        <f>'1'!L134/'1'!AJ134</f>
        <v>26.704373506129691</v>
      </c>
      <c r="AL136" s="56">
        <f>'1'!M134/'1'!AK134</f>
        <v>27.153168691445789</v>
      </c>
      <c r="AM136" s="56">
        <f>'1'!N134/'1'!AL134</f>
        <v>27.212977343154581</v>
      </c>
      <c r="AN136" s="56">
        <f>'1'!O134/'1'!AM134</f>
        <v>24.792360259824072</v>
      </c>
      <c r="AO136" s="56">
        <f>'1'!P134/'1'!AN134</f>
        <v>23.414175414604927</v>
      </c>
    </row>
    <row r="137" spans="26:41" x14ac:dyDescent="0.2">
      <c r="Z137" s="70"/>
      <c r="AA137" s="57"/>
      <c r="AB137" s="68" t="s">
        <v>47</v>
      </c>
      <c r="AC137" s="57" t="s">
        <v>48</v>
      </c>
      <c r="AD137" s="70" t="s">
        <v>12</v>
      </c>
      <c r="AE137" s="56">
        <f>'1'!F135/'1'!AD135</f>
        <v>6.6396947404113424</v>
      </c>
      <c r="AF137" s="56">
        <f>'1'!G135/'1'!AE135</f>
        <v>6.4940231073615093</v>
      </c>
      <c r="AG137" s="56">
        <f>'1'!H135/'1'!AF135</f>
        <v>7.064245844012718</v>
      </c>
      <c r="AH137" s="56">
        <f>'1'!I135/'1'!AG135</f>
        <v>6.8051749278084399</v>
      </c>
      <c r="AI137" s="56">
        <f>'1'!J135/'1'!AH135</f>
        <v>6.2521565985334124</v>
      </c>
      <c r="AJ137" s="56">
        <f>'1'!K135/'1'!AI135</f>
        <v>5.9361845824751631</v>
      </c>
      <c r="AK137" s="56">
        <f>'1'!L135/'1'!AJ135</f>
        <v>5.5857033934965887</v>
      </c>
      <c r="AL137" s="56">
        <f>'1'!M135/'1'!AK135</f>
        <v>5.1555707350440647</v>
      </c>
      <c r="AM137" s="56">
        <f>'1'!N135/'1'!AL135</f>
        <v>4.3332928181956216</v>
      </c>
      <c r="AN137" s="56">
        <f>'1'!O135/'1'!AM135</f>
        <v>3.8315533384884772</v>
      </c>
      <c r="AO137" s="56">
        <f>'1'!P135/'1'!AN135</f>
        <v>3.5610092000130131</v>
      </c>
    </row>
    <row r="138" spans="26:41" x14ac:dyDescent="0.2">
      <c r="Z138" s="70"/>
      <c r="AA138" s="57"/>
      <c r="AB138" s="68" t="s">
        <v>49</v>
      </c>
      <c r="AC138" s="57" t="s">
        <v>50</v>
      </c>
      <c r="AD138" s="70" t="s">
        <v>13</v>
      </c>
      <c r="AE138" s="56">
        <f>'1'!F136/'1'!AD136</f>
        <v>0.46223186766611501</v>
      </c>
      <c r="AF138" s="56">
        <f>'1'!G136/'1'!AE136</f>
        <v>0.49346243899207687</v>
      </c>
      <c r="AG138" s="56">
        <f>'1'!H136/'1'!AF136</f>
        <v>0.46814029791356876</v>
      </c>
      <c r="AH138" s="56">
        <f>'1'!I136/'1'!AG136</f>
        <v>0.43064575267827143</v>
      </c>
      <c r="AI138" s="56">
        <f>'1'!J136/'1'!AH136</f>
        <v>0.39246288237701404</v>
      </c>
      <c r="AJ138" s="56">
        <f>'1'!K136/'1'!AI136</f>
        <v>0.36618166372256267</v>
      </c>
      <c r="AK138" s="56">
        <f>'1'!L136/'1'!AJ136</f>
        <v>0.36914891695290525</v>
      </c>
      <c r="AL138" s="56">
        <f>'1'!M136/'1'!AK136</f>
        <v>0.34980131574175105</v>
      </c>
      <c r="AM138" s="56">
        <f>'1'!N136/'1'!AL136</f>
        <v>0.34110987376670621</v>
      </c>
      <c r="AN138" s="56">
        <f>'1'!O136/'1'!AM136</f>
        <v>0.33550972357279685</v>
      </c>
      <c r="AO138" s="56">
        <f>'1'!P136/'1'!AN136</f>
        <v>0.30520414829136627</v>
      </c>
    </row>
    <row r="139" spans="26:41" x14ac:dyDescent="0.2">
      <c r="Z139" s="68"/>
      <c r="AA139" s="57"/>
      <c r="AB139" s="68" t="s">
        <v>51</v>
      </c>
      <c r="AC139" s="57" t="s">
        <v>52</v>
      </c>
      <c r="AD139" s="70" t="s">
        <v>14</v>
      </c>
      <c r="AE139" s="78"/>
      <c r="AF139" s="78"/>
      <c r="AG139" s="78"/>
      <c r="AH139" s="78"/>
      <c r="AI139" s="78"/>
      <c r="AJ139" s="78"/>
      <c r="AK139" s="78"/>
      <c r="AL139" s="78"/>
      <c r="AM139" s="78"/>
      <c r="AN139" s="78"/>
      <c r="AO139" s="78"/>
    </row>
    <row r="140" spans="26:41" x14ac:dyDescent="0.2">
      <c r="Z140" s="73"/>
      <c r="AA140" s="148"/>
      <c r="AB140" s="147" t="s">
        <v>56</v>
      </c>
      <c r="AC140" s="148" t="s">
        <v>57</v>
      </c>
      <c r="AD140" s="70" t="s">
        <v>58</v>
      </c>
      <c r="AE140" s="78"/>
      <c r="AF140" s="78"/>
      <c r="AG140" s="78"/>
      <c r="AH140" s="78"/>
      <c r="AI140" s="78"/>
      <c r="AJ140" s="78"/>
      <c r="AK140" s="78"/>
      <c r="AL140" s="78"/>
      <c r="AM140" s="78"/>
      <c r="AN140" s="78"/>
      <c r="AO140" s="78"/>
    </row>
    <row r="141" spans="26:41" x14ac:dyDescent="0.2">
      <c r="AD141" s="70"/>
      <c r="AE141" s="78"/>
      <c r="AF141" s="78"/>
      <c r="AG141" s="78"/>
      <c r="AH141" s="78"/>
      <c r="AI141" s="78"/>
      <c r="AJ141" s="78"/>
      <c r="AK141" s="78"/>
      <c r="AL141" s="78"/>
      <c r="AM141" s="78"/>
      <c r="AN141" s="78"/>
      <c r="AO141" s="78"/>
    </row>
    <row r="142" spans="26:41" x14ac:dyDescent="0.2">
      <c r="Z142" s="34" t="s">
        <v>33</v>
      </c>
      <c r="AA142" s="133" t="s">
        <v>74</v>
      </c>
      <c r="AB142" s="100" t="s">
        <v>678</v>
      </c>
      <c r="AC142" s="133"/>
      <c r="AD142" s="69" t="s">
        <v>678</v>
      </c>
      <c r="AE142" s="56">
        <f>'1'!F140/'1'!AD140</f>
        <v>14.132687635729598</v>
      </c>
      <c r="AF142" s="56">
        <f>'1'!G140/'1'!AE140</f>
        <v>14.91019559205024</v>
      </c>
      <c r="AG142" s="56">
        <f>'1'!H140/'1'!AF140</f>
        <v>13.5362277619162</v>
      </c>
      <c r="AH142" s="56">
        <f>'1'!I140/'1'!AG140</f>
        <v>13.358226967075838</v>
      </c>
      <c r="AI142" s="56">
        <f>'1'!J140/'1'!AH140</f>
        <v>12.579924839728337</v>
      </c>
      <c r="AJ142" s="56">
        <f>'1'!K140/'1'!AI140</f>
        <v>12.32193372132542</v>
      </c>
      <c r="AK142" s="56">
        <f>'1'!L140/'1'!AJ140</f>
        <v>11.770849941068848</v>
      </c>
      <c r="AL142" s="56">
        <f>'1'!M140/'1'!AK140</f>
        <v>11.651588259260192</v>
      </c>
      <c r="AM142" s="56">
        <f>'1'!N140/'1'!AL140</f>
        <v>11.071551040254089</v>
      </c>
      <c r="AN142" s="56">
        <f>'1'!O140/'1'!AM140</f>
        <v>10.923115347078317</v>
      </c>
      <c r="AO142" s="56">
        <f>'1'!P140/'1'!AN140</f>
        <v>10.712041186878521</v>
      </c>
    </row>
    <row r="143" spans="26:41" x14ac:dyDescent="0.2">
      <c r="Z143" s="70"/>
      <c r="AA143" s="57"/>
      <c r="AB143" s="68" t="s">
        <v>45</v>
      </c>
      <c r="AC143" s="57" t="s">
        <v>46</v>
      </c>
      <c r="AD143" s="70" t="s">
        <v>11</v>
      </c>
      <c r="AE143" s="56">
        <f>'1'!F141/'1'!AD141</f>
        <v>36.13028742463829</v>
      </c>
      <c r="AF143" s="56">
        <f>'1'!G141/'1'!AE141</f>
        <v>40.435099190238411</v>
      </c>
      <c r="AG143" s="56">
        <f>'1'!H141/'1'!AF141</f>
        <v>34.948144177331521</v>
      </c>
      <c r="AH143" s="56">
        <f>'1'!I141/'1'!AG141</f>
        <v>33.717517195307053</v>
      </c>
      <c r="AI143" s="56">
        <f>'1'!J141/'1'!AH141</f>
        <v>32.031440978254544</v>
      </c>
      <c r="AJ143" s="56">
        <f>'1'!K141/'1'!AI141</f>
        <v>31.726194783760423</v>
      </c>
      <c r="AK143" s="56">
        <f>'1'!L141/'1'!AJ141</f>
        <v>30.995068221371056</v>
      </c>
      <c r="AL143" s="56">
        <f>'1'!M141/'1'!AK141</f>
        <v>31.663804915831012</v>
      </c>
      <c r="AM143" s="56">
        <f>'1'!N141/'1'!AL141</f>
        <v>31.57273829332679</v>
      </c>
      <c r="AN143" s="56">
        <f>'1'!O141/'1'!AM141</f>
        <v>31.738230712210772</v>
      </c>
      <c r="AO143" s="56">
        <f>'1'!P141/'1'!AN141</f>
        <v>31.568549266980757</v>
      </c>
    </row>
    <row r="144" spans="26:41" x14ac:dyDescent="0.2">
      <c r="Z144" s="70"/>
      <c r="AA144" s="57"/>
      <c r="AB144" s="68" t="s">
        <v>47</v>
      </c>
      <c r="AC144" s="57" t="s">
        <v>48</v>
      </c>
      <c r="AD144" s="70" t="s">
        <v>12</v>
      </c>
      <c r="AE144" s="56">
        <f>'1'!F142/'1'!AD142</f>
        <v>5.6492708348067691</v>
      </c>
      <c r="AF144" s="56">
        <f>'1'!G142/'1'!AE142</f>
        <v>5.7170374515367639</v>
      </c>
      <c r="AG144" s="56">
        <f>'1'!H142/'1'!AF142</f>
        <v>5.7784191515697136</v>
      </c>
      <c r="AH144" s="56">
        <f>'1'!I142/'1'!AG142</f>
        <v>5.5062971686641902</v>
      </c>
      <c r="AI144" s="56">
        <f>'1'!J142/'1'!AH142</f>
        <v>4.9531553467302505</v>
      </c>
      <c r="AJ144" s="56">
        <f>'1'!K142/'1'!AI142</f>
        <v>4.7338296300486817</v>
      </c>
      <c r="AK144" s="56">
        <f>'1'!L142/'1'!AJ142</f>
        <v>4.3588475245018916</v>
      </c>
      <c r="AL144" s="56">
        <f>'1'!M142/'1'!AK142</f>
        <v>4.131339852194774</v>
      </c>
      <c r="AM144" s="56">
        <f>'1'!N142/'1'!AL142</f>
        <v>3.7232095337754019</v>
      </c>
      <c r="AN144" s="56">
        <f>'1'!O142/'1'!AM142</f>
        <v>3.3137487659912441</v>
      </c>
      <c r="AO144" s="56">
        <f>'1'!P142/'1'!AN142</f>
        <v>3.1236358847377383</v>
      </c>
    </row>
    <row r="145" spans="26:41" x14ac:dyDescent="0.2">
      <c r="Z145" s="70"/>
      <c r="AA145" s="57"/>
      <c r="AB145" s="68" t="s">
        <v>49</v>
      </c>
      <c r="AC145" s="57" t="s">
        <v>50</v>
      </c>
      <c r="AD145" s="70" t="s">
        <v>13</v>
      </c>
      <c r="AE145" s="56">
        <f>'1'!F143/'1'!AD143</f>
        <v>0.36589045700165218</v>
      </c>
      <c r="AF145" s="56">
        <f>'1'!G143/'1'!AE143</f>
        <v>0.39495001756809878</v>
      </c>
      <c r="AG145" s="56">
        <f>'1'!H143/'1'!AF143</f>
        <v>0.38465202989487557</v>
      </c>
      <c r="AH145" s="56">
        <f>'1'!I143/'1'!AG143</f>
        <v>0.35628157287614032</v>
      </c>
      <c r="AI145" s="56">
        <f>'1'!J143/'1'!AH143</f>
        <v>0.34966515846242913</v>
      </c>
      <c r="AJ145" s="56">
        <f>'1'!K143/'1'!AI143</f>
        <v>0.32606391673902557</v>
      </c>
      <c r="AK145" s="56">
        <f>'1'!L143/'1'!AJ143</f>
        <v>0.31195974792003478</v>
      </c>
      <c r="AL145" s="56">
        <f>'1'!M143/'1'!AK143</f>
        <v>0.29566880143981222</v>
      </c>
      <c r="AM145" s="56">
        <f>'1'!N143/'1'!AL143</f>
        <v>0.28646717576530323</v>
      </c>
      <c r="AN145" s="56">
        <f>'1'!O143/'1'!AM143</f>
        <v>0.27604942821413991</v>
      </c>
      <c r="AO145" s="56">
        <f>'1'!P143/'1'!AN143</f>
        <v>0.24845366960694659</v>
      </c>
    </row>
    <row r="146" spans="26:41" x14ac:dyDescent="0.2">
      <c r="Z146" s="68"/>
      <c r="AA146" s="57"/>
      <c r="AB146" s="68" t="s">
        <v>51</v>
      </c>
      <c r="AC146" s="57" t="s">
        <v>52</v>
      </c>
      <c r="AD146" s="70" t="s">
        <v>14</v>
      </c>
      <c r="AE146" s="78"/>
      <c r="AF146" s="78"/>
      <c r="AG146" s="78"/>
      <c r="AH146" s="78"/>
      <c r="AI146" s="78"/>
      <c r="AJ146" s="78"/>
      <c r="AK146" s="78"/>
      <c r="AL146" s="78"/>
      <c r="AM146" s="78"/>
      <c r="AN146" s="78"/>
      <c r="AO146" s="78"/>
    </row>
    <row r="147" spans="26:41" x14ac:dyDescent="0.2">
      <c r="Z147" s="73"/>
      <c r="AA147" s="148"/>
      <c r="AB147" s="147" t="s">
        <v>56</v>
      </c>
      <c r="AC147" s="148" t="s">
        <v>57</v>
      </c>
      <c r="AD147" s="70" t="s">
        <v>58</v>
      </c>
      <c r="AE147" s="78"/>
      <c r="AF147" s="78"/>
      <c r="AG147" s="78"/>
      <c r="AH147" s="78"/>
      <c r="AI147" s="78"/>
      <c r="AJ147" s="78"/>
      <c r="AK147" s="78"/>
      <c r="AL147" s="78"/>
      <c r="AM147" s="78"/>
      <c r="AN147" s="78"/>
      <c r="AO147" s="78"/>
    </row>
    <row r="148" spans="26:41" x14ac:dyDescent="0.2">
      <c r="AD148" s="70"/>
      <c r="AE148" s="78"/>
      <c r="AF148" s="78"/>
      <c r="AG148" s="78"/>
      <c r="AH148" s="78"/>
      <c r="AI148" s="78"/>
      <c r="AJ148" s="78"/>
      <c r="AK148" s="78"/>
      <c r="AL148" s="78"/>
      <c r="AM148" s="78"/>
      <c r="AN148" s="78"/>
      <c r="AO148" s="78"/>
    </row>
    <row r="149" spans="26:41" x14ac:dyDescent="0.2">
      <c r="Z149" s="34" t="s">
        <v>34</v>
      </c>
      <c r="AA149" s="133" t="s">
        <v>75</v>
      </c>
      <c r="AB149" s="100" t="s">
        <v>678</v>
      </c>
      <c r="AC149" s="133"/>
      <c r="AD149" s="69" t="s">
        <v>678</v>
      </c>
      <c r="AE149" s="56">
        <f>'1'!F147/'1'!AD147</f>
        <v>51.252837713286226</v>
      </c>
      <c r="AF149" s="56">
        <f>'1'!G147/'1'!AE147</f>
        <v>42.266537727715992</v>
      </c>
      <c r="AG149" s="56">
        <f>'1'!H147/'1'!AF147</f>
        <v>53.366980852897768</v>
      </c>
      <c r="AH149" s="56">
        <f>'1'!I147/'1'!AG147</f>
        <v>50.458648110910531</v>
      </c>
      <c r="AI149" s="56">
        <f>'1'!J147/'1'!AH147</f>
        <v>47.250855783764052</v>
      </c>
      <c r="AJ149" s="56">
        <f>'1'!K147/'1'!AI147</f>
        <v>44.682140759540722</v>
      </c>
      <c r="AK149" s="56">
        <f>'1'!L147/'1'!AJ147</f>
        <v>44.477241807800588</v>
      </c>
      <c r="AL149" s="56">
        <f>'1'!M147/'1'!AK147</f>
        <v>39.718374599667122</v>
      </c>
      <c r="AM149" s="56">
        <f>'1'!N147/'1'!AL147</f>
        <v>45.978114888897956</v>
      </c>
      <c r="AN149" s="56">
        <f>'1'!O147/'1'!AM147</f>
        <v>48.389398752603093</v>
      </c>
      <c r="AO149" s="56">
        <f>'1'!P147/'1'!AN147</f>
        <v>42.445635867474635</v>
      </c>
    </row>
    <row r="150" spans="26:41" x14ac:dyDescent="0.2">
      <c r="Z150" s="70"/>
      <c r="AA150" s="57"/>
      <c r="AB150" s="68" t="s">
        <v>45</v>
      </c>
      <c r="AC150" s="57" t="s">
        <v>46</v>
      </c>
      <c r="AD150" s="70" t="s">
        <v>11</v>
      </c>
      <c r="AE150" s="56">
        <f>'1'!F148/'1'!AD148</f>
        <v>177.18404223745421</v>
      </c>
      <c r="AF150" s="56">
        <f>'1'!G148/'1'!AE148</f>
        <v>141.35941999106885</v>
      </c>
      <c r="AG150" s="56">
        <f>'1'!H148/'1'!AF148</f>
        <v>178.55913573708432</v>
      </c>
      <c r="AH150" s="56">
        <f>'1'!I148/'1'!AG148</f>
        <v>163.92511290120871</v>
      </c>
      <c r="AI150" s="56">
        <f>'1'!J148/'1'!AH148</f>
        <v>154.989018851331</v>
      </c>
      <c r="AJ150" s="56">
        <f>'1'!K148/'1'!AI148</f>
        <v>146.55031385431863</v>
      </c>
      <c r="AK150" s="56">
        <f>'1'!L148/'1'!AJ148</f>
        <v>145.28584307167856</v>
      </c>
      <c r="AL150" s="56">
        <f>'1'!M148/'1'!AK148</f>
        <v>132.51993441510314</v>
      </c>
      <c r="AM150" s="56">
        <f>'1'!N148/'1'!AL148</f>
        <v>164.16029522681333</v>
      </c>
      <c r="AN150" s="56">
        <f>'1'!O148/'1'!AM148</f>
        <v>170.34361094752785</v>
      </c>
      <c r="AO150" s="56">
        <f>'1'!P148/'1'!AN148</f>
        <v>149.86497805645251</v>
      </c>
    </row>
    <row r="151" spans="26:41" x14ac:dyDescent="0.2">
      <c r="Z151" s="70"/>
      <c r="AA151" s="57"/>
      <c r="AB151" s="68" t="s">
        <v>47</v>
      </c>
      <c r="AC151" s="57" t="s">
        <v>48</v>
      </c>
      <c r="AD151" s="70" t="s">
        <v>12</v>
      </c>
      <c r="AE151" s="56">
        <f>'1'!F149/'1'!AD149</f>
        <v>6.0297653108757565</v>
      </c>
      <c r="AF151" s="56">
        <f>'1'!G149/'1'!AE149</f>
        <v>5.5711459121628577</v>
      </c>
      <c r="AG151" s="56">
        <f>'1'!H149/'1'!AF149</f>
        <v>5.70121818695754</v>
      </c>
      <c r="AH151" s="56">
        <f>'1'!I149/'1'!AG149</f>
        <v>5.3681759849576389</v>
      </c>
      <c r="AI151" s="56">
        <f>'1'!J149/'1'!AH149</f>
        <v>4.6478423177962238</v>
      </c>
      <c r="AJ151" s="56">
        <f>'1'!K149/'1'!AI149</f>
        <v>4.3837246668322614</v>
      </c>
      <c r="AK151" s="56">
        <f>'1'!L149/'1'!AJ149</f>
        <v>4.3374730401355972</v>
      </c>
      <c r="AL151" s="56">
        <f>'1'!M149/'1'!AK149</f>
        <v>4.2042865014518913</v>
      </c>
      <c r="AM151" s="56">
        <f>'1'!N149/'1'!AL149</f>
        <v>3.7111642137091585</v>
      </c>
      <c r="AN151" s="56">
        <f>'1'!O149/'1'!AM149</f>
        <v>3.7813564662422618</v>
      </c>
      <c r="AO151" s="56">
        <f>'1'!P149/'1'!AN149</f>
        <v>3.3653893440477907</v>
      </c>
    </row>
    <row r="152" spans="26:41" x14ac:dyDescent="0.2">
      <c r="Z152" s="70"/>
      <c r="AA152" s="57"/>
      <c r="AB152" s="68" t="s">
        <v>49</v>
      </c>
      <c r="AC152" s="57" t="s">
        <v>50</v>
      </c>
      <c r="AD152" s="70" t="s">
        <v>13</v>
      </c>
      <c r="AE152" s="56">
        <f>'1'!F150/'1'!AD150</f>
        <v>0.9643847951331338</v>
      </c>
      <c r="AF152" s="56">
        <f>'1'!G150/'1'!AE150</f>
        <v>1.3933520156463906</v>
      </c>
      <c r="AG152" s="56">
        <f>'1'!H150/'1'!AF150</f>
        <v>1.1085987195340852</v>
      </c>
      <c r="AH152" s="56">
        <f>'1'!I150/'1'!AG150</f>
        <v>1.1647551857584115</v>
      </c>
      <c r="AI152" s="56">
        <f>'1'!J150/'1'!AH150</f>
        <v>1.0270637081796332</v>
      </c>
      <c r="AJ152" s="56">
        <f>'1'!K150/'1'!AI150</f>
        <v>0.92244896924994813</v>
      </c>
      <c r="AK152" s="56">
        <f>'1'!L150/'1'!AJ150</f>
        <v>0.98339044671746589</v>
      </c>
      <c r="AL152" s="56">
        <f>'1'!M150/'1'!AK150</f>
        <v>1.1027082279092919</v>
      </c>
      <c r="AM152" s="56">
        <f>'1'!N150/'1'!AL150</f>
        <v>0.96623979631556822</v>
      </c>
      <c r="AN152" s="56">
        <f>'1'!O150/'1'!AM150</f>
        <v>1.0228724906728164</v>
      </c>
      <c r="AO152" s="56">
        <f>'1'!P150/'1'!AN150</f>
        <v>0.90976230942927272</v>
      </c>
    </row>
    <row r="153" spans="26:41" x14ac:dyDescent="0.2">
      <c r="Z153" s="68"/>
      <c r="AA153" s="57"/>
      <c r="AB153" s="68" t="s">
        <v>51</v>
      </c>
      <c r="AC153" s="57" t="s">
        <v>52</v>
      </c>
      <c r="AD153" s="70" t="s">
        <v>14</v>
      </c>
      <c r="AE153" s="78"/>
      <c r="AF153" s="78"/>
      <c r="AG153" s="78"/>
      <c r="AH153" s="78"/>
      <c r="AI153" s="78"/>
      <c r="AJ153" s="78"/>
      <c r="AK153" s="78"/>
      <c r="AL153" s="78"/>
      <c r="AM153" s="78"/>
      <c r="AN153" s="78"/>
      <c r="AO153" s="78"/>
    </row>
    <row r="154" spans="26:41" x14ac:dyDescent="0.2">
      <c r="Z154" s="73"/>
      <c r="AA154" s="148"/>
      <c r="AB154" s="147" t="s">
        <v>56</v>
      </c>
      <c r="AC154" s="148" t="s">
        <v>57</v>
      </c>
      <c r="AD154" s="70" t="s">
        <v>58</v>
      </c>
      <c r="AE154" s="78"/>
      <c r="AF154" s="78"/>
      <c r="AG154" s="78"/>
      <c r="AH154" s="78"/>
      <c r="AI154" s="78"/>
      <c r="AJ154" s="78"/>
      <c r="AK154" s="78"/>
      <c r="AL154" s="78"/>
      <c r="AM154" s="78"/>
      <c r="AN154" s="78"/>
      <c r="AO154" s="78"/>
    </row>
    <row r="155" spans="26:41" x14ac:dyDescent="0.2">
      <c r="AD155" s="70"/>
      <c r="AE155" s="78"/>
      <c r="AF155" s="78"/>
      <c r="AG155" s="78"/>
      <c r="AH155" s="78"/>
      <c r="AI155" s="78"/>
      <c r="AJ155" s="78"/>
      <c r="AK155" s="78"/>
      <c r="AL155" s="78"/>
      <c r="AM155" s="78"/>
      <c r="AN155" s="78"/>
      <c r="AO155" s="78"/>
    </row>
    <row r="156" spans="26:41" x14ac:dyDescent="0.2">
      <c r="AD156" s="70"/>
      <c r="AE156" s="78"/>
      <c r="AF156" s="78"/>
      <c r="AG156" s="78"/>
      <c r="AH156" s="78"/>
      <c r="AI156" s="78"/>
      <c r="AJ156" s="78"/>
      <c r="AK156" s="78"/>
      <c r="AL156" s="78"/>
      <c r="AM156" s="78"/>
      <c r="AN156" s="78"/>
      <c r="AO156" s="78"/>
    </row>
    <row r="157" spans="26:41" x14ac:dyDescent="0.2">
      <c r="Z157" s="46" t="s">
        <v>76</v>
      </c>
      <c r="AA157" s="149" t="s">
        <v>77</v>
      </c>
      <c r="AB157" s="149"/>
      <c r="AC157" s="149"/>
      <c r="AD157" s="70"/>
      <c r="AE157" s="78"/>
      <c r="AF157" s="78"/>
      <c r="AG157" s="78"/>
      <c r="AH157" s="78"/>
      <c r="AI157" s="78"/>
      <c r="AJ157" s="78"/>
      <c r="AK157" s="78"/>
      <c r="AL157" s="78"/>
      <c r="AM157" s="78"/>
      <c r="AN157" s="78"/>
      <c r="AO157" s="78"/>
    </row>
    <row r="158" spans="26:41" x14ac:dyDescent="0.2">
      <c r="AA158" s="68"/>
      <c r="AB158" s="68" t="s">
        <v>49</v>
      </c>
      <c r="AC158" s="57" t="s">
        <v>50</v>
      </c>
      <c r="AD158" s="70"/>
      <c r="AE158" s="78"/>
      <c r="AF158" s="78"/>
      <c r="AG158" s="78"/>
      <c r="AH158" s="78"/>
      <c r="AI158" s="78"/>
      <c r="AJ158" s="78"/>
      <c r="AK158" s="78"/>
      <c r="AL158" s="78"/>
      <c r="AM158" s="78"/>
      <c r="AN158" s="78"/>
      <c r="AO158" s="78"/>
    </row>
    <row r="159" spans="26:41" x14ac:dyDescent="0.2">
      <c r="AD159" s="70"/>
      <c r="AE159" s="78"/>
      <c r="AF159" s="78"/>
      <c r="AG159" s="78"/>
      <c r="AH159" s="78"/>
      <c r="AI159" s="78"/>
      <c r="AJ159" s="78"/>
      <c r="AK159" s="78"/>
      <c r="AL159" s="78"/>
      <c r="AM159" s="78"/>
      <c r="AN159" s="78"/>
      <c r="AO159" s="78"/>
    </row>
    <row r="160" spans="26:41" x14ac:dyDescent="0.2">
      <c r="AD160" s="70"/>
      <c r="AE160" s="78"/>
      <c r="AF160" s="78"/>
      <c r="AG160" s="78"/>
      <c r="AH160" s="78"/>
      <c r="AI160" s="78"/>
      <c r="AJ160" s="78"/>
      <c r="AK160" s="78"/>
      <c r="AL160" s="78"/>
      <c r="AM160" s="78"/>
      <c r="AN160" s="78"/>
      <c r="AO160" s="78"/>
    </row>
    <row r="161" spans="1:41" x14ac:dyDescent="0.2">
      <c r="AD161" s="70"/>
      <c r="AE161" s="78"/>
      <c r="AF161" s="78"/>
      <c r="AG161" s="78"/>
      <c r="AH161" s="78"/>
      <c r="AI161" s="78"/>
      <c r="AJ161" s="78"/>
      <c r="AK161" s="78"/>
      <c r="AL161" s="78"/>
      <c r="AM161" s="78"/>
      <c r="AN161" s="78"/>
      <c r="AO161" s="78"/>
    </row>
    <row r="162" spans="1:41" x14ac:dyDescent="0.2">
      <c r="AD162" s="70"/>
      <c r="AE162" s="78"/>
      <c r="AF162" s="78"/>
      <c r="AG162" s="78"/>
      <c r="AH162" s="78"/>
      <c r="AI162" s="78"/>
      <c r="AJ162" s="78"/>
      <c r="AK162" s="78"/>
      <c r="AL162" s="78"/>
      <c r="AM162" s="78"/>
      <c r="AN162" s="78"/>
      <c r="AO162" s="78"/>
    </row>
    <row r="163" spans="1:41" x14ac:dyDescent="0.2">
      <c r="AD163" s="70"/>
      <c r="AE163" s="78"/>
      <c r="AF163" s="78"/>
      <c r="AG163" s="78"/>
      <c r="AH163" s="78"/>
      <c r="AI163" s="78"/>
      <c r="AJ163" s="78"/>
      <c r="AK163" s="78"/>
      <c r="AL163" s="78"/>
      <c r="AM163" s="78"/>
      <c r="AN163" s="78"/>
      <c r="AO163" s="78"/>
    </row>
    <row r="164" spans="1:41" x14ac:dyDescent="0.2">
      <c r="AD164" s="70"/>
      <c r="AE164" s="78"/>
      <c r="AF164" s="78"/>
      <c r="AG164" s="78"/>
      <c r="AH164" s="78"/>
      <c r="AI164" s="78"/>
      <c r="AJ164" s="78"/>
      <c r="AK164" s="78"/>
      <c r="AL164" s="78"/>
      <c r="AM164" s="78"/>
      <c r="AN164" s="78"/>
      <c r="AO164" s="78"/>
    </row>
    <row r="165" spans="1:41" x14ac:dyDescent="0.2">
      <c r="A165" s="70"/>
      <c r="AA165" s="134" t="s">
        <v>78</v>
      </c>
      <c r="AB165" s="69" t="s">
        <v>678</v>
      </c>
      <c r="AC165" s="134"/>
      <c r="AD165" s="69" t="s">
        <v>678</v>
      </c>
      <c r="AE165" s="56">
        <f>'1'!F163/'1'!AD163</f>
        <v>15.069445908701807</v>
      </c>
      <c r="AF165" s="56">
        <f>'1'!G163/'1'!AE163</f>
        <v>14.376824067823797</v>
      </c>
      <c r="AG165" s="56">
        <f>'1'!H163/'1'!AF163</f>
        <v>15.481283224690101</v>
      </c>
      <c r="AH165" s="56">
        <f>'1'!I163/'1'!AG163</f>
        <v>13.804536762834443</v>
      </c>
      <c r="AI165" s="56">
        <f>'1'!J163/'1'!AH163</f>
        <v>13.059096167824842</v>
      </c>
      <c r="AJ165" s="56">
        <f>'1'!K163/'1'!AI163</f>
        <v>12.693277407924379</v>
      </c>
      <c r="AK165" s="56">
        <f>'1'!L163/'1'!AJ163</f>
        <v>12.327248908474637</v>
      </c>
      <c r="AL165" s="56">
        <f>'1'!M163/'1'!AK163</f>
        <v>12.498819447940402</v>
      </c>
      <c r="AM165" s="56">
        <f>'1'!N163/'1'!AL163</f>
        <v>12.236263777862089</v>
      </c>
      <c r="AN165" s="56">
        <f>'1'!O163/'1'!AM163</f>
        <v>11.610395705913183</v>
      </c>
      <c r="AO165" s="56">
        <f>'1'!P163/'1'!AN163</f>
        <v>11.301030344449851</v>
      </c>
    </row>
    <row r="166" spans="1:41" x14ac:dyDescent="0.2">
      <c r="AB166" s="68" t="s">
        <v>45</v>
      </c>
      <c r="AC166" s="57" t="s">
        <v>46</v>
      </c>
      <c r="AD166" s="70" t="s">
        <v>11</v>
      </c>
      <c r="AE166" s="56">
        <f>'1'!F164/'1'!AD164</f>
        <v>36.268825216952024</v>
      </c>
      <c r="AF166" s="56">
        <f>'1'!G164/'1'!AE164</f>
        <v>34.86404611110482</v>
      </c>
      <c r="AG166" s="56">
        <f>'1'!H164/'1'!AF164</f>
        <v>40.502659373598725</v>
      </c>
      <c r="AH166" s="56">
        <f>'1'!I164/'1'!AG164</f>
        <v>36.188570063192635</v>
      </c>
      <c r="AI166" s="56">
        <f>'1'!J164/'1'!AH164</f>
        <v>34.802540217671925</v>
      </c>
      <c r="AJ166" s="56">
        <f>'1'!K164/'1'!AI164</f>
        <v>33.762700966696599</v>
      </c>
      <c r="AK166" s="56">
        <f>'1'!L164/'1'!AJ164</f>
        <v>32.591021279685222</v>
      </c>
      <c r="AL166" s="56">
        <f>'1'!M164/'1'!AK164</f>
        <v>33.145648931318881</v>
      </c>
      <c r="AM166" s="56">
        <f>'1'!N164/'1'!AL164</f>
        <v>34.232729691668268</v>
      </c>
      <c r="AN166" s="56">
        <f>'1'!O164/'1'!AM164</f>
        <v>32.981637122177354</v>
      </c>
      <c r="AO166" s="56">
        <f>'1'!P164/'1'!AN164</f>
        <v>31.945992742579286</v>
      </c>
    </row>
    <row r="167" spans="1:41" x14ac:dyDescent="0.2">
      <c r="AB167" s="68" t="s">
        <v>47</v>
      </c>
      <c r="AC167" s="57" t="s">
        <v>48</v>
      </c>
      <c r="AD167" s="70" t="s">
        <v>12</v>
      </c>
      <c r="AE167" s="56">
        <f>'1'!F165/'1'!AD165</f>
        <v>7.8041509991582743</v>
      </c>
      <c r="AF167" s="56">
        <f>'1'!G165/'1'!AE165</f>
        <v>7.4765004536155031</v>
      </c>
      <c r="AG167" s="56">
        <f>'1'!H165/'1'!AF165</f>
        <v>7.2277933043171423</v>
      </c>
      <c r="AH167" s="56">
        <f>'1'!I165/'1'!AG165</f>
        <v>6.0567923495560683</v>
      </c>
      <c r="AI167" s="56">
        <f>'1'!J165/'1'!AH165</f>
        <v>5.5441819782088002</v>
      </c>
      <c r="AJ167" s="56">
        <f>'1'!K165/'1'!AI165</f>
        <v>5.677031266916913</v>
      </c>
      <c r="AK167" s="56">
        <f>'1'!L165/'1'!AJ165</f>
        <v>5.7527847651930051</v>
      </c>
      <c r="AL167" s="56">
        <f>'1'!M165/'1'!AK165</f>
        <v>6.3150016643014908</v>
      </c>
      <c r="AM167" s="56">
        <f>'1'!N165/'1'!AL165</f>
        <v>6.0981021932977404</v>
      </c>
      <c r="AN167" s="56">
        <f>'1'!O165/'1'!AM165</f>
        <v>5.3448499156878402</v>
      </c>
      <c r="AO167" s="56">
        <f>'1'!P165/'1'!AN165</f>
        <v>5.3900335458002626</v>
      </c>
    </row>
    <row r="168" spans="1:41" x14ac:dyDescent="0.2">
      <c r="AB168" s="68" t="s">
        <v>49</v>
      </c>
      <c r="AC168" s="57" t="s">
        <v>50</v>
      </c>
      <c r="AD168" s="70" t="s">
        <v>13</v>
      </c>
      <c r="AE168" s="56">
        <f>'1'!F166/'1'!AD166</f>
        <v>0.6084689835097058</v>
      </c>
      <c r="AF168" s="56">
        <f>'1'!G166/'1'!AE166</f>
        <v>0.66166858782209437</v>
      </c>
      <c r="AG168" s="56">
        <f>'1'!H166/'1'!AF166</f>
        <v>0.62842190104114914</v>
      </c>
      <c r="AH168" s="56">
        <f>'1'!I166/'1'!AG166</f>
        <v>0.58947573280981513</v>
      </c>
      <c r="AI168" s="56">
        <f>'1'!J166/'1'!AH166</f>
        <v>0.5771499312408831</v>
      </c>
      <c r="AJ168" s="56">
        <f>'1'!K166/'1'!AI166</f>
        <v>0.5117349415369491</v>
      </c>
      <c r="AK168" s="56">
        <f>'1'!L166/'1'!AJ166</f>
        <v>0.49347364571235569</v>
      </c>
      <c r="AL168" s="56">
        <f>'1'!M166/'1'!AK166</f>
        <v>0.49155893397527045</v>
      </c>
      <c r="AM168" s="56">
        <f>'1'!N166/'1'!AL166</f>
        <v>0.46279417839010156</v>
      </c>
      <c r="AN168" s="56">
        <f>'1'!O166/'1'!AM166</f>
        <v>0.44195842452327289</v>
      </c>
      <c r="AO168" s="56">
        <f>'1'!P166/'1'!AN166</f>
        <v>0.40189812515391266</v>
      </c>
    </row>
    <row r="169" spans="1:41" x14ac:dyDescent="0.2">
      <c r="AB169" s="68" t="s">
        <v>51</v>
      </c>
      <c r="AC169" s="57" t="s">
        <v>52</v>
      </c>
      <c r="AD169" s="70" t="s">
        <v>14</v>
      </c>
      <c r="AE169" s="102"/>
      <c r="AF169" s="102"/>
      <c r="AG169" s="102"/>
      <c r="AH169" s="102"/>
      <c r="AI169" s="102"/>
      <c r="AJ169" s="102"/>
      <c r="AK169" s="102"/>
      <c r="AL169" s="102"/>
      <c r="AM169" s="102"/>
    </row>
    <row r="170" spans="1:41" ht="13.5" thickBot="1" x14ac:dyDescent="0.25">
      <c r="Z170" s="103"/>
      <c r="AA170" s="151"/>
      <c r="AB170" s="152" t="s">
        <v>56</v>
      </c>
      <c r="AC170" s="153" t="s">
        <v>57</v>
      </c>
      <c r="AD170" s="72" t="s">
        <v>58</v>
      </c>
      <c r="AE170" s="104"/>
      <c r="AF170" s="104"/>
      <c r="AG170" s="104"/>
      <c r="AH170" s="104"/>
      <c r="AI170" s="104"/>
      <c r="AJ170" s="104"/>
      <c r="AK170" s="104"/>
      <c r="AL170" s="104"/>
      <c r="AM170" s="104"/>
      <c r="AN170" s="104"/>
      <c r="AO170" s="104"/>
    </row>
    <row r="171" spans="1:41" x14ac:dyDescent="0.2">
      <c r="AB171" s="147"/>
      <c r="AC171" s="148"/>
      <c r="AD171" s="70"/>
    </row>
    <row r="172" spans="1:41" x14ac:dyDescent="0.2">
      <c r="AE172" s="64" t="s">
        <v>53</v>
      </c>
    </row>
    <row r="173" spans="1:41" x14ac:dyDescent="0.2">
      <c r="AE173" s="62" t="s">
        <v>54</v>
      </c>
    </row>
    <row r="174" spans="1:41" x14ac:dyDescent="0.2">
      <c r="AE174" s="262" t="s">
        <v>1067</v>
      </c>
    </row>
    <row r="175" spans="1:41" x14ac:dyDescent="0.2">
      <c r="AE175" s="263" t="s">
        <v>1074</v>
      </c>
    </row>
    <row r="176" spans="1:41" x14ac:dyDescent="0.2">
      <c r="AE176" s="70" t="s">
        <v>1065</v>
      </c>
    </row>
    <row r="177" spans="31:31" x14ac:dyDescent="0.2">
      <c r="AE177" s="52" t="s">
        <v>1082</v>
      </c>
    </row>
    <row r="178" spans="31:31" x14ac:dyDescent="0.2">
      <c r="AE178" s="205" t="s">
        <v>55</v>
      </c>
    </row>
    <row r="179" spans="31:31" x14ac:dyDescent="0.2">
      <c r="AE179" s="216" t="s">
        <v>1046</v>
      </c>
    </row>
  </sheetData>
  <hyperlinks>
    <hyperlink ref="A1" location="'Innehåll-Content'!A1" display="Tillbaka till innehåll - Back to content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0"/>
  <sheetViews>
    <sheetView workbookViewId="0">
      <selection activeCell="B2" sqref="B2"/>
    </sheetView>
  </sheetViews>
  <sheetFormatPr defaultRowHeight="12.75" x14ac:dyDescent="0.2"/>
  <cols>
    <col min="1" max="1" width="5" customWidth="1"/>
    <col min="2" max="2" width="13.5703125" bestFit="1" customWidth="1"/>
    <col min="3" max="3" width="9.140625" customWidth="1"/>
    <col min="26" max="26" width="9.140625" bestFit="1" customWidth="1"/>
    <col min="38" max="38" width="11.85546875" bestFit="1" customWidth="1"/>
  </cols>
  <sheetData>
    <row r="1" spans="1:7" x14ac:dyDescent="0.2">
      <c r="A1" s="157" t="s">
        <v>693</v>
      </c>
    </row>
    <row r="3" spans="1:7" ht="15" x14ac:dyDescent="0.25">
      <c r="B3" s="136" t="s">
        <v>1098</v>
      </c>
    </row>
    <row r="4" spans="1:7" x14ac:dyDescent="0.2">
      <c r="B4" t="s">
        <v>703</v>
      </c>
    </row>
    <row r="5" spans="1:7" ht="14.25" x14ac:dyDescent="0.2">
      <c r="B5" s="137" t="s">
        <v>1041</v>
      </c>
    </row>
    <row r="6" spans="1:7" x14ac:dyDescent="0.2">
      <c r="B6" t="s">
        <v>704</v>
      </c>
    </row>
    <row r="7" spans="1:7" ht="13.5" thickBot="1" x14ac:dyDescent="0.25"/>
    <row r="8" spans="1:7" ht="22.5" x14ac:dyDescent="0.2">
      <c r="B8" s="242"/>
      <c r="C8" s="242"/>
      <c r="D8" s="242"/>
      <c r="E8" s="242"/>
      <c r="F8" s="243" t="s">
        <v>1049</v>
      </c>
      <c r="G8" s="243" t="s">
        <v>1079</v>
      </c>
    </row>
    <row r="9" spans="1:7" ht="23.25" thickBot="1" x14ac:dyDescent="0.25">
      <c r="B9" s="53" t="s">
        <v>1097</v>
      </c>
      <c r="C9" s="42">
        <v>2016</v>
      </c>
      <c r="D9" s="42">
        <v>2017</v>
      </c>
      <c r="E9" s="42" t="s">
        <v>1060</v>
      </c>
      <c r="F9" s="42" t="s">
        <v>1048</v>
      </c>
      <c r="G9" s="42" t="s">
        <v>1080</v>
      </c>
    </row>
    <row r="10" spans="1:7" x14ac:dyDescent="0.2">
      <c r="A10" s="215" t="s">
        <v>10</v>
      </c>
      <c r="B10" s="14" t="s">
        <v>35</v>
      </c>
      <c r="C10" s="129">
        <f>AI41</f>
        <v>7.3142129993619713</v>
      </c>
      <c r="D10" s="129">
        <f>AJ41</f>
        <v>6.5419771280746879</v>
      </c>
      <c r="E10" s="129">
        <f>AK41</f>
        <v>6.3333543938726038</v>
      </c>
      <c r="F10" s="129">
        <f t="shared" ref="F10:F31" si="0">E10-C10</f>
        <v>-0.98085860548936754</v>
      </c>
      <c r="G10" s="129">
        <f>E10-D10</f>
        <v>-0.2086227342020841</v>
      </c>
    </row>
    <row r="11" spans="1:7" x14ac:dyDescent="0.2">
      <c r="A11" s="20" t="s">
        <v>15</v>
      </c>
      <c r="B11" s="56" t="s">
        <v>42</v>
      </c>
      <c r="C11" s="129">
        <f t="shared" ref="C11:E11" si="1">AI42</f>
        <v>9.7833164810841708</v>
      </c>
      <c r="D11" s="129">
        <f t="shared" si="1"/>
        <v>8.7355788905876981</v>
      </c>
      <c r="E11" s="129">
        <f t="shared" si="1"/>
        <v>8.8406621224523843</v>
      </c>
      <c r="F11" s="129">
        <f t="shared" si="0"/>
        <v>-0.94265435863178659</v>
      </c>
      <c r="G11" s="129">
        <f t="shared" ref="G11:G31" si="2">E11-D11</f>
        <v>0.10508323186468616</v>
      </c>
    </row>
    <row r="12" spans="1:7" x14ac:dyDescent="0.2">
      <c r="A12" s="20" t="s">
        <v>16</v>
      </c>
      <c r="B12" s="56" t="s">
        <v>43</v>
      </c>
      <c r="C12" s="129">
        <f t="shared" ref="C12:E12" si="3">AI43</f>
        <v>27.418444564349013</v>
      </c>
      <c r="D12" s="129">
        <f t="shared" si="3"/>
        <v>26.102025722398988</v>
      </c>
      <c r="E12" s="129">
        <f t="shared" si="3"/>
        <v>24.117659246076489</v>
      </c>
      <c r="F12" s="129">
        <f t="shared" si="0"/>
        <v>-3.3007853182725242</v>
      </c>
      <c r="G12" s="129">
        <f t="shared" si="2"/>
        <v>-1.9843664763224993</v>
      </c>
    </row>
    <row r="13" spans="1:7" x14ac:dyDescent="0.2">
      <c r="A13" s="20" t="s">
        <v>17</v>
      </c>
      <c r="B13" s="56" t="s">
        <v>44</v>
      </c>
      <c r="C13" s="129">
        <f t="shared" ref="C13:E13" si="4">AI44</f>
        <v>11.517902668627796</v>
      </c>
      <c r="D13" s="129">
        <f t="shared" si="4"/>
        <v>10.580921027055838</v>
      </c>
      <c r="E13" s="129">
        <f t="shared" si="4"/>
        <v>9.913516544513671</v>
      </c>
      <c r="F13" s="129">
        <f t="shared" si="0"/>
        <v>-1.6043861241141251</v>
      </c>
      <c r="G13" s="129">
        <f t="shared" si="2"/>
        <v>-0.66740448254216744</v>
      </c>
    </row>
    <row r="14" spans="1:7" x14ac:dyDescent="0.2">
      <c r="A14" s="34" t="s">
        <v>18</v>
      </c>
      <c r="B14" s="61" t="s">
        <v>59</v>
      </c>
      <c r="C14" s="129">
        <f t="shared" ref="C14:E14" si="5">AI45</f>
        <v>10.980350209214775</v>
      </c>
      <c r="D14" s="129">
        <f t="shared" si="5"/>
        <v>10.445282131264129</v>
      </c>
      <c r="E14" s="129">
        <f t="shared" si="5"/>
        <v>9.6900605339940071</v>
      </c>
      <c r="F14" s="129">
        <f t="shared" si="0"/>
        <v>-1.2902896752207678</v>
      </c>
      <c r="G14" s="129">
        <f t="shared" si="2"/>
        <v>-0.75522159727012195</v>
      </c>
    </row>
    <row r="15" spans="1:7" x14ac:dyDescent="0.2">
      <c r="A15" s="34" t="s">
        <v>19</v>
      </c>
      <c r="B15" s="61" t="s">
        <v>60</v>
      </c>
      <c r="C15" s="129">
        <f t="shared" ref="C15:E15" si="6">AI46</f>
        <v>10.450009201719205</v>
      </c>
      <c r="D15" s="129">
        <f t="shared" si="6"/>
        <v>9.4431978593716934</v>
      </c>
      <c r="E15" s="129">
        <f t="shared" si="6"/>
        <v>8.8071189980177298</v>
      </c>
      <c r="F15" s="129">
        <f t="shared" si="0"/>
        <v>-1.6428902037014748</v>
      </c>
      <c r="G15" s="129">
        <f t="shared" si="2"/>
        <v>-0.63607886135396363</v>
      </c>
    </row>
    <row r="16" spans="1:7" x14ac:dyDescent="0.2">
      <c r="A16" s="34" t="s">
        <v>20</v>
      </c>
      <c r="B16" s="61" t="s">
        <v>61</v>
      </c>
      <c r="C16" s="129">
        <f t="shared" ref="C16:E16" si="7">AI47</f>
        <v>20.169709962398862</v>
      </c>
      <c r="D16" s="129">
        <f t="shared" si="7"/>
        <v>19.621266448732058</v>
      </c>
      <c r="E16" s="129">
        <f t="shared" si="7"/>
        <v>18.038231879528642</v>
      </c>
      <c r="F16" s="129">
        <f t="shared" si="0"/>
        <v>-2.1314780828702204</v>
      </c>
      <c r="G16" s="129">
        <f t="shared" si="2"/>
        <v>-1.5830345692034165</v>
      </c>
    </row>
    <row r="17" spans="1:7" x14ac:dyDescent="0.2">
      <c r="A17" s="34" t="s">
        <v>21</v>
      </c>
      <c r="B17" s="61" t="s">
        <v>62</v>
      </c>
      <c r="C17" s="129">
        <f t="shared" ref="C17:E17" si="8">AI48</f>
        <v>122.63770884589458</v>
      </c>
      <c r="D17" s="129">
        <f t="shared" si="8"/>
        <v>111.97049964345362</v>
      </c>
      <c r="E17" s="129">
        <f t="shared" si="8"/>
        <v>116.32270196771003</v>
      </c>
      <c r="F17" s="129">
        <f t="shared" si="0"/>
        <v>-6.3150068781845476</v>
      </c>
      <c r="G17" s="129">
        <f t="shared" si="2"/>
        <v>4.3522023242564103</v>
      </c>
    </row>
    <row r="18" spans="1:7" x14ac:dyDescent="0.2">
      <c r="A18" s="34" t="s">
        <v>22</v>
      </c>
      <c r="B18" s="61" t="s">
        <v>63</v>
      </c>
      <c r="C18" s="129">
        <f t="shared" ref="C18:E18" si="9">AI49</f>
        <v>11.506874137171195</v>
      </c>
      <c r="D18" s="129">
        <f t="shared" si="9"/>
        <v>10.871837227980155</v>
      </c>
      <c r="E18" s="129">
        <f t="shared" si="9"/>
        <v>10.644351285867112</v>
      </c>
      <c r="F18" s="129">
        <f t="shared" si="0"/>
        <v>-0.86252285130408346</v>
      </c>
      <c r="G18" s="129">
        <f t="shared" si="2"/>
        <v>-0.22748594211304329</v>
      </c>
    </row>
    <row r="19" spans="1:7" x14ac:dyDescent="0.2">
      <c r="A19" s="34" t="s">
        <v>23</v>
      </c>
      <c r="B19" s="61" t="s">
        <v>64</v>
      </c>
      <c r="C19" s="129">
        <f t="shared" ref="C19:E19" si="10">AI50</f>
        <v>12.437631803856613</v>
      </c>
      <c r="D19" s="129">
        <f t="shared" si="10"/>
        <v>10.985434977861955</v>
      </c>
      <c r="E19" s="129">
        <f t="shared" si="10"/>
        <v>10.178539053439982</v>
      </c>
      <c r="F19" s="129">
        <f t="shared" si="0"/>
        <v>-2.2590927504166309</v>
      </c>
      <c r="G19" s="129">
        <f t="shared" si="2"/>
        <v>-0.80689592442197267</v>
      </c>
    </row>
    <row r="20" spans="1:7" x14ac:dyDescent="0.2">
      <c r="A20" s="34" t="s">
        <v>24</v>
      </c>
      <c r="B20" s="61" t="s">
        <v>65</v>
      </c>
      <c r="C20" s="129">
        <f t="shared" ref="C20:E20" si="11">AI51</f>
        <v>12.36312607420213</v>
      </c>
      <c r="D20" s="129">
        <f t="shared" si="11"/>
        <v>11.711803594787229</v>
      </c>
      <c r="E20" s="129">
        <f t="shared" si="11"/>
        <v>10.709071536693294</v>
      </c>
      <c r="F20" s="129">
        <f t="shared" si="0"/>
        <v>-1.654054537508836</v>
      </c>
      <c r="G20" s="129">
        <f t="shared" si="2"/>
        <v>-1.002732058093935</v>
      </c>
    </row>
    <row r="21" spans="1:7" x14ac:dyDescent="0.2">
      <c r="A21" s="34" t="s">
        <v>25</v>
      </c>
      <c r="B21" s="61" t="s">
        <v>66</v>
      </c>
      <c r="C21" s="129">
        <f t="shared" ref="C21:E21" si="12">AI52</f>
        <v>16.019110801227196</v>
      </c>
      <c r="D21" s="129">
        <f t="shared" si="12"/>
        <v>14.604843660429452</v>
      </c>
      <c r="E21" s="129">
        <f t="shared" si="12"/>
        <v>14.361064028243263</v>
      </c>
      <c r="F21" s="129">
        <f t="shared" si="0"/>
        <v>-1.6580467729839334</v>
      </c>
      <c r="G21" s="129">
        <f t="shared" si="2"/>
        <v>-0.24377963218618959</v>
      </c>
    </row>
    <row r="22" spans="1:7" x14ac:dyDescent="0.2">
      <c r="A22" s="34" t="s">
        <v>26</v>
      </c>
      <c r="B22" s="61" t="s">
        <v>67</v>
      </c>
      <c r="C22" s="129">
        <f t="shared" ref="C22:E22" si="13">AI53</f>
        <v>12.797670023607164</v>
      </c>
      <c r="D22" s="129">
        <f t="shared" si="13"/>
        <v>12.189277182931432</v>
      </c>
      <c r="E22" s="129">
        <f t="shared" si="13"/>
        <v>11.133376862186811</v>
      </c>
      <c r="F22" s="129">
        <f t="shared" si="0"/>
        <v>-1.6642931614203533</v>
      </c>
      <c r="G22" s="129">
        <f t="shared" si="2"/>
        <v>-1.0559003207446214</v>
      </c>
    </row>
    <row r="23" spans="1:7" x14ac:dyDescent="0.2">
      <c r="A23" s="34" t="s">
        <v>27</v>
      </c>
      <c r="B23" s="61" t="s">
        <v>68</v>
      </c>
      <c r="C23" s="129">
        <f t="shared" ref="C23:E23" si="14">AI54</f>
        <v>15.472945129762332</v>
      </c>
      <c r="D23" s="129">
        <f t="shared" si="14"/>
        <v>14.562309994531693</v>
      </c>
      <c r="E23" s="129">
        <f t="shared" si="14"/>
        <v>13.631794839113155</v>
      </c>
      <c r="F23" s="129">
        <f t="shared" si="0"/>
        <v>-1.8411502906491766</v>
      </c>
      <c r="G23" s="129">
        <f t="shared" si="2"/>
        <v>-0.93051515541853824</v>
      </c>
    </row>
    <row r="24" spans="1:7" x14ac:dyDescent="0.2">
      <c r="A24" s="34" t="s">
        <v>28</v>
      </c>
      <c r="B24" s="61" t="s">
        <v>69</v>
      </c>
      <c r="C24" s="129">
        <f t="shared" ref="C24:E24" si="15">AI55</f>
        <v>13.837683689070325</v>
      </c>
      <c r="D24" s="129">
        <f t="shared" si="15"/>
        <v>13.346769517822546</v>
      </c>
      <c r="E24" s="129">
        <f t="shared" si="15"/>
        <v>12.082556806690656</v>
      </c>
      <c r="F24" s="129">
        <f t="shared" si="0"/>
        <v>-1.7551268823796686</v>
      </c>
      <c r="G24" s="129">
        <f t="shared" si="2"/>
        <v>-1.2642127111318899</v>
      </c>
    </row>
    <row r="25" spans="1:7" x14ac:dyDescent="0.2">
      <c r="A25" s="34" t="s">
        <v>29</v>
      </c>
      <c r="B25" s="61" t="s">
        <v>70</v>
      </c>
      <c r="C25" s="129">
        <f t="shared" ref="C25:E25" si="16">AI56</f>
        <v>16.349633536917921</v>
      </c>
      <c r="D25" s="129">
        <f t="shared" si="16"/>
        <v>15.79114542352027</v>
      </c>
      <c r="E25" s="129">
        <f t="shared" si="16"/>
        <v>14.477889471373183</v>
      </c>
      <c r="F25" s="129">
        <f t="shared" si="0"/>
        <v>-1.8717440655447373</v>
      </c>
      <c r="G25" s="129">
        <f t="shared" si="2"/>
        <v>-1.3132559521470863</v>
      </c>
    </row>
    <row r="26" spans="1:7" x14ac:dyDescent="0.2">
      <c r="A26" s="34" t="s">
        <v>30</v>
      </c>
      <c r="B26" s="61" t="s">
        <v>71</v>
      </c>
      <c r="C26" s="129">
        <f t="shared" ref="C26:E26" si="17">AI57</f>
        <v>13.355430939875317</v>
      </c>
      <c r="D26" s="129">
        <f t="shared" si="17"/>
        <v>12.94053104342945</v>
      </c>
      <c r="E26" s="129">
        <f t="shared" si="17"/>
        <v>11.701308279621294</v>
      </c>
      <c r="F26" s="129">
        <f t="shared" si="0"/>
        <v>-1.6541226602540231</v>
      </c>
      <c r="G26" s="129">
        <f t="shared" si="2"/>
        <v>-1.2392227638081561</v>
      </c>
    </row>
    <row r="27" spans="1:7" x14ac:dyDescent="0.2">
      <c r="A27" s="34" t="s">
        <v>31</v>
      </c>
      <c r="B27" s="61" t="s">
        <v>72</v>
      </c>
      <c r="C27" s="129">
        <f t="shared" ref="C27:E27" si="18">AI58</f>
        <v>15.665669387365799</v>
      </c>
      <c r="D27" s="129">
        <f t="shared" si="18"/>
        <v>15.067513435520109</v>
      </c>
      <c r="E27" s="129">
        <f t="shared" si="18"/>
        <v>14.241446950613733</v>
      </c>
      <c r="F27" s="129">
        <f t="shared" si="0"/>
        <v>-1.4242224367520659</v>
      </c>
      <c r="G27" s="129">
        <f t="shared" si="2"/>
        <v>-0.82606648490637546</v>
      </c>
    </row>
    <row r="28" spans="1:7" x14ac:dyDescent="0.2">
      <c r="A28" s="34" t="s">
        <v>32</v>
      </c>
      <c r="B28" s="61" t="s">
        <v>73</v>
      </c>
      <c r="C28" s="129">
        <f t="shared" ref="C28:E28" si="19">AI59</f>
        <v>13.269508068415048</v>
      </c>
      <c r="D28" s="129">
        <f t="shared" si="19"/>
        <v>11.898592908531977</v>
      </c>
      <c r="E28" s="129">
        <f t="shared" si="19"/>
        <v>11.040116199788427</v>
      </c>
      <c r="F28" s="129">
        <f t="shared" si="0"/>
        <v>-2.229391868626621</v>
      </c>
      <c r="G28" s="129">
        <f t="shared" si="2"/>
        <v>-0.85847670874355053</v>
      </c>
    </row>
    <row r="29" spans="1:7" x14ac:dyDescent="0.2">
      <c r="A29" s="34" t="s">
        <v>33</v>
      </c>
      <c r="B29" s="61" t="s">
        <v>74</v>
      </c>
      <c r="C29" s="129">
        <f t="shared" ref="C29:E29" si="20">AI60</f>
        <v>14.00625205004822</v>
      </c>
      <c r="D29" s="129">
        <f t="shared" si="20"/>
        <v>13.22130418838991</v>
      </c>
      <c r="E29" s="129">
        <f t="shared" si="20"/>
        <v>12.552163455812639</v>
      </c>
      <c r="F29" s="129">
        <f t="shared" si="0"/>
        <v>-1.4540885942355803</v>
      </c>
      <c r="G29" s="129">
        <f t="shared" si="2"/>
        <v>-0.66914073257727047</v>
      </c>
    </row>
    <row r="30" spans="1:7" x14ac:dyDescent="0.2">
      <c r="A30" s="34" t="s">
        <v>34</v>
      </c>
      <c r="B30" s="61" t="s">
        <v>75</v>
      </c>
      <c r="C30" s="129">
        <f t="shared" ref="C30:E30" si="21">AI61</f>
        <v>52.474432222390028</v>
      </c>
      <c r="D30" s="129">
        <f t="shared" si="21"/>
        <v>49.628686276579572</v>
      </c>
      <c r="E30" s="129">
        <f t="shared" si="21"/>
        <v>42.308271350104164</v>
      </c>
      <c r="F30" s="129">
        <f t="shared" si="0"/>
        <v>-10.166160872285865</v>
      </c>
      <c r="G30" s="129">
        <f t="shared" si="2"/>
        <v>-7.3204149264754079</v>
      </c>
    </row>
    <row r="31" spans="1:7" x14ac:dyDescent="0.2">
      <c r="B31" s="61" t="s">
        <v>676</v>
      </c>
      <c r="C31" s="129">
        <f>AI63</f>
        <v>13.490429835267362</v>
      </c>
      <c r="D31" s="129">
        <f t="shared" ref="D31:E31" si="22">AJ63</f>
        <v>12.533122782116152</v>
      </c>
      <c r="E31" s="129">
        <f t="shared" si="22"/>
        <v>11.828718121868718</v>
      </c>
      <c r="F31" s="129">
        <f t="shared" si="0"/>
        <v>-1.6617117133986437</v>
      </c>
      <c r="G31" s="129">
        <f t="shared" si="2"/>
        <v>-0.70440466024743387</v>
      </c>
    </row>
    <row r="33" spans="1:40" x14ac:dyDescent="0.2">
      <c r="B33" s="150" t="s">
        <v>1077</v>
      </c>
      <c r="L33" s="150" t="s">
        <v>1077</v>
      </c>
    </row>
    <row r="34" spans="1:40" x14ac:dyDescent="0.2">
      <c r="B34" s="150" t="s">
        <v>1078</v>
      </c>
      <c r="L34" s="150" t="s">
        <v>1078</v>
      </c>
    </row>
    <row r="36" spans="1:40" ht="15" x14ac:dyDescent="0.25">
      <c r="C36" s="49" t="s">
        <v>1099</v>
      </c>
      <c r="O36" s="49" t="s">
        <v>1100</v>
      </c>
      <c r="AA36" s="136" t="s">
        <v>1101</v>
      </c>
      <c r="AB36" s="135"/>
      <c r="AC36" s="135"/>
      <c r="AD36" s="135"/>
    </row>
    <row r="37" spans="1:40" ht="14.25" x14ac:dyDescent="0.2">
      <c r="C37" s="50" t="s">
        <v>701</v>
      </c>
      <c r="O37" s="50" t="s">
        <v>700</v>
      </c>
      <c r="AA37" s="137" t="s">
        <v>702</v>
      </c>
      <c r="AB37" s="135"/>
      <c r="AC37" s="135"/>
      <c r="AD37" s="135"/>
    </row>
    <row r="38" spans="1:40" ht="15" thickBot="1" x14ac:dyDescent="0.25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1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132"/>
      <c r="AC38" s="43"/>
      <c r="AD38" s="43"/>
      <c r="AE38" s="43"/>
      <c r="AF38" s="43"/>
      <c r="AG38" s="43"/>
      <c r="AH38" s="43"/>
      <c r="AI38" s="43"/>
      <c r="AJ38" s="44"/>
    </row>
    <row r="39" spans="1:40" x14ac:dyDescent="0.2">
      <c r="A39" s="63" t="s">
        <v>36</v>
      </c>
      <c r="B39" s="63" t="s">
        <v>37</v>
      </c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J39" s="242"/>
      <c r="AK39" s="242"/>
    </row>
    <row r="40" spans="1:40" ht="13.5" thickBot="1" x14ac:dyDescent="0.25">
      <c r="A40" s="53" t="s">
        <v>39</v>
      </c>
      <c r="B40" s="53" t="s">
        <v>40</v>
      </c>
      <c r="C40" s="42" t="s">
        <v>3</v>
      </c>
      <c r="D40" s="42" t="s">
        <v>4</v>
      </c>
      <c r="E40" s="42" t="s">
        <v>5</v>
      </c>
      <c r="F40" s="42" t="s">
        <v>6</v>
      </c>
      <c r="G40" s="42" t="s">
        <v>7</v>
      </c>
      <c r="H40" s="42" t="s">
        <v>8</v>
      </c>
      <c r="I40" s="42" t="s">
        <v>9</v>
      </c>
      <c r="J40" s="42">
        <v>2015</v>
      </c>
      <c r="K40" s="42">
        <v>2016</v>
      </c>
      <c r="L40" s="42">
        <v>2017</v>
      </c>
      <c r="M40" s="42">
        <v>2018</v>
      </c>
      <c r="N40" s="42"/>
      <c r="O40" s="42">
        <v>2008</v>
      </c>
      <c r="P40" s="42">
        <v>2009</v>
      </c>
      <c r="Q40" s="42">
        <v>2010</v>
      </c>
      <c r="R40" s="42">
        <v>2011</v>
      </c>
      <c r="S40" s="42">
        <v>2012</v>
      </c>
      <c r="T40" s="42">
        <v>2013</v>
      </c>
      <c r="U40" s="42">
        <v>2014</v>
      </c>
      <c r="V40" s="42">
        <v>2015</v>
      </c>
      <c r="W40" s="42" t="s">
        <v>1052</v>
      </c>
      <c r="X40" s="42">
        <v>2017</v>
      </c>
      <c r="Y40" s="42" t="s">
        <v>1055</v>
      </c>
      <c r="Z40" s="42"/>
      <c r="AA40" s="42">
        <v>2008</v>
      </c>
      <c r="AB40" s="42">
        <v>2009</v>
      </c>
      <c r="AC40" s="42">
        <v>2010</v>
      </c>
      <c r="AD40" s="42">
        <v>2011</v>
      </c>
      <c r="AE40" s="42">
        <v>2012</v>
      </c>
      <c r="AF40" s="42">
        <v>2013</v>
      </c>
      <c r="AG40" s="42">
        <v>2014</v>
      </c>
      <c r="AH40" s="42">
        <v>2015</v>
      </c>
      <c r="AI40" s="42">
        <v>2016</v>
      </c>
      <c r="AJ40" s="42">
        <v>2017</v>
      </c>
      <c r="AK40" s="42" t="s">
        <v>1055</v>
      </c>
    </row>
    <row r="41" spans="1:40" x14ac:dyDescent="0.2">
      <c r="A41" s="56" t="s">
        <v>10</v>
      </c>
      <c r="B41" s="14" t="s">
        <v>35</v>
      </c>
      <c r="C41" s="201">
        <v>10448.15852049175</v>
      </c>
      <c r="D41" s="201">
        <v>10325.265210246858</v>
      </c>
      <c r="E41" s="201">
        <v>9888.4546852958683</v>
      </c>
      <c r="F41" s="201">
        <v>8594.1909438110724</v>
      </c>
      <c r="G41" s="201">
        <v>8609.8584328920751</v>
      </c>
      <c r="H41" s="201">
        <v>8968.4171651807774</v>
      </c>
      <c r="I41" s="201">
        <v>9385.092319533871</v>
      </c>
      <c r="J41" s="201">
        <v>10292.8949991012</v>
      </c>
      <c r="K41" s="201">
        <v>10257.810706742197</v>
      </c>
      <c r="L41" s="201">
        <v>9439.5888895042972</v>
      </c>
      <c r="M41" s="201">
        <v>9536.1570442715547</v>
      </c>
      <c r="N41" s="78"/>
      <c r="O41" s="201">
        <v>1001441</v>
      </c>
      <c r="P41" s="205">
        <v>1029647</v>
      </c>
      <c r="Q41" s="201">
        <v>1070091</v>
      </c>
      <c r="R41" s="201">
        <v>1135358</v>
      </c>
      <c r="S41" s="201">
        <v>1157178</v>
      </c>
      <c r="T41" s="201">
        <v>1185966</v>
      </c>
      <c r="U41" s="201">
        <v>1258791</v>
      </c>
      <c r="V41" s="201">
        <v>1352488</v>
      </c>
      <c r="W41" s="201">
        <v>1402449</v>
      </c>
      <c r="X41" s="201">
        <v>1442926</v>
      </c>
      <c r="Y41" s="201">
        <v>1505704</v>
      </c>
      <c r="Z41" s="78"/>
      <c r="AA41" s="247">
        <f t="shared" ref="AA41:AK41" si="23">(C41*1000)/O41</f>
        <v>10.433124388248284</v>
      </c>
      <c r="AB41" s="247">
        <f t="shared" si="23"/>
        <v>10.027966099300885</v>
      </c>
      <c r="AC41" s="247">
        <f t="shared" si="23"/>
        <v>9.2407605383989484</v>
      </c>
      <c r="AD41" s="247">
        <f t="shared" si="23"/>
        <v>7.5695868120989784</v>
      </c>
      <c r="AE41" s="247">
        <f t="shared" si="23"/>
        <v>7.4403924313217802</v>
      </c>
      <c r="AF41" s="247">
        <f t="shared" si="23"/>
        <v>7.5621199639625232</v>
      </c>
      <c r="AG41" s="247">
        <f t="shared" si="23"/>
        <v>7.455639831817888</v>
      </c>
      <c r="AH41" s="247">
        <f t="shared" si="23"/>
        <v>7.6103410892379078</v>
      </c>
      <c r="AI41" s="247">
        <f t="shared" si="23"/>
        <v>7.3142129993619713</v>
      </c>
      <c r="AJ41" s="247">
        <f t="shared" si="23"/>
        <v>6.5419771280746879</v>
      </c>
      <c r="AK41" s="247">
        <f t="shared" si="23"/>
        <v>6.3333543938726038</v>
      </c>
      <c r="AL41" s="250"/>
      <c r="AM41" s="36"/>
      <c r="AN41" s="249"/>
    </row>
    <row r="42" spans="1:40" x14ac:dyDescent="0.2">
      <c r="A42" s="20" t="s">
        <v>15</v>
      </c>
      <c r="B42" s="56" t="s">
        <v>42</v>
      </c>
      <c r="C42" s="201">
        <v>1477.7823858270399</v>
      </c>
      <c r="D42" s="201">
        <v>1446.2849770902919</v>
      </c>
      <c r="E42" s="201">
        <v>1886.6550113971587</v>
      </c>
      <c r="F42" s="201">
        <v>1682.2928761110816</v>
      </c>
      <c r="G42" s="201">
        <v>1572.8143700947264</v>
      </c>
      <c r="H42" s="201">
        <v>1577.9296679521276</v>
      </c>
      <c r="I42" s="201">
        <v>1459.0373093979933</v>
      </c>
      <c r="J42" s="201">
        <v>1455.3958134635634</v>
      </c>
      <c r="K42" s="201">
        <v>1471.7042982494918</v>
      </c>
      <c r="L42" s="201">
        <v>1397.9459542818586</v>
      </c>
      <c r="M42" s="201">
        <v>1482.7646918398364</v>
      </c>
      <c r="N42" s="78"/>
      <c r="O42" s="201">
        <v>109159</v>
      </c>
      <c r="P42" s="205">
        <v>106838</v>
      </c>
      <c r="Q42" s="201">
        <v>112771</v>
      </c>
      <c r="R42" s="201">
        <v>118388</v>
      </c>
      <c r="S42" s="201">
        <v>120809</v>
      </c>
      <c r="T42" s="201">
        <v>127679</v>
      </c>
      <c r="U42" s="201">
        <v>131695</v>
      </c>
      <c r="V42" s="201">
        <v>139114</v>
      </c>
      <c r="W42" s="201">
        <v>150430</v>
      </c>
      <c r="X42" s="201">
        <v>160029</v>
      </c>
      <c r="Y42" s="201">
        <v>167721</v>
      </c>
      <c r="Z42" s="78"/>
      <c r="AA42" s="247">
        <f t="shared" ref="AA42:AA61" si="24">(C42*1000)/O42</f>
        <v>13.537888637923029</v>
      </c>
      <c r="AB42" s="247">
        <f t="shared" ref="AB42:AB61" si="25">(D42*1000)/P42</f>
        <v>13.537177568751678</v>
      </c>
      <c r="AC42" s="247">
        <f t="shared" ref="AC42:AC61" si="26">(E42*1000)/Q42</f>
        <v>16.729966138432388</v>
      </c>
      <c r="AD42" s="247">
        <f t="shared" ref="AD42:AD61" si="27">(F42*1000)/R42</f>
        <v>14.209994899069851</v>
      </c>
      <c r="AE42" s="247">
        <f t="shared" ref="AE42:AE61" si="28">(G42*1000)/S42</f>
        <v>13.019016547564554</v>
      </c>
      <c r="AF42" s="247">
        <f t="shared" ref="AF42:AF61" si="29">(H42*1000)/T42</f>
        <v>12.358568503451057</v>
      </c>
      <c r="AG42" s="247">
        <f t="shared" ref="AG42:AG61" si="30">(I42*1000)/U42</f>
        <v>11.078911951083894</v>
      </c>
      <c r="AH42" s="247">
        <f t="shared" ref="AH42:AH61" si="31">(J42*1000)/V42</f>
        <v>10.461893220406022</v>
      </c>
      <c r="AI42" s="247">
        <f t="shared" ref="AI42:AI61" si="32">(K42*1000)/W42</f>
        <v>9.7833164810841708</v>
      </c>
      <c r="AJ42" s="247">
        <f t="shared" ref="AJ42:AK61" si="33">(L42*1000)/X42</f>
        <v>8.7355788905876981</v>
      </c>
      <c r="AK42" s="247">
        <f t="shared" si="33"/>
        <v>8.8406621224523843</v>
      </c>
      <c r="AL42" s="250"/>
      <c r="AM42" s="36"/>
      <c r="AN42" s="249"/>
    </row>
    <row r="43" spans="1:40" x14ac:dyDescent="0.2">
      <c r="A43" s="20" t="s">
        <v>16</v>
      </c>
      <c r="B43" s="56" t="s">
        <v>43</v>
      </c>
      <c r="C43" s="201">
        <v>3459.8174951219194</v>
      </c>
      <c r="D43" s="201">
        <v>2132.529729868369</v>
      </c>
      <c r="E43" s="201">
        <v>3136.3933790532164</v>
      </c>
      <c r="F43" s="201">
        <v>2918.5565566421001</v>
      </c>
      <c r="G43" s="201">
        <v>2378.9492599758746</v>
      </c>
      <c r="H43" s="201">
        <v>2452.3060542781836</v>
      </c>
      <c r="I43" s="201">
        <v>2561.0192911035492</v>
      </c>
      <c r="J43" s="201">
        <v>3252.2361758228394</v>
      </c>
      <c r="K43" s="201">
        <v>2481.8901835203083</v>
      </c>
      <c r="L43" s="201">
        <v>2543.4074884162796</v>
      </c>
      <c r="M43" s="201">
        <v>2470.3236012571224</v>
      </c>
      <c r="N43" s="78"/>
      <c r="O43" s="201">
        <v>78778</v>
      </c>
      <c r="P43" s="205">
        <v>70441</v>
      </c>
      <c r="Q43" s="201">
        <v>80895</v>
      </c>
      <c r="R43" s="201">
        <v>83703</v>
      </c>
      <c r="S43" s="201">
        <v>84513</v>
      </c>
      <c r="T43" s="201">
        <v>82113</v>
      </c>
      <c r="U43" s="201">
        <v>83224</v>
      </c>
      <c r="V43" s="201">
        <v>86224</v>
      </c>
      <c r="W43" s="201">
        <v>90519</v>
      </c>
      <c r="X43" s="201">
        <v>97441</v>
      </c>
      <c r="Y43" s="201">
        <v>102428</v>
      </c>
      <c r="Z43" s="78"/>
      <c r="AA43" s="247">
        <f t="shared" si="24"/>
        <v>43.918574920941374</v>
      </c>
      <c r="AB43" s="247">
        <f t="shared" si="25"/>
        <v>30.273984325440711</v>
      </c>
      <c r="AC43" s="247">
        <f t="shared" si="26"/>
        <v>38.77116483161155</v>
      </c>
      <c r="AD43" s="247">
        <f t="shared" si="27"/>
        <v>34.868004213016263</v>
      </c>
      <c r="AE43" s="247">
        <f t="shared" si="28"/>
        <v>28.148915077868196</v>
      </c>
      <c r="AF43" s="247">
        <f t="shared" si="29"/>
        <v>29.865015944834358</v>
      </c>
      <c r="AG43" s="247">
        <f t="shared" si="30"/>
        <v>30.772605151200967</v>
      </c>
      <c r="AH43" s="247">
        <f t="shared" si="31"/>
        <v>37.71845629781545</v>
      </c>
      <c r="AI43" s="247">
        <f t="shared" si="32"/>
        <v>27.418444564349013</v>
      </c>
      <c r="AJ43" s="247">
        <f t="shared" si="33"/>
        <v>26.102025722398988</v>
      </c>
      <c r="AK43" s="247">
        <f t="shared" si="33"/>
        <v>24.117659246076489</v>
      </c>
      <c r="AL43" s="250"/>
      <c r="AM43" s="36"/>
      <c r="AN43" s="249"/>
    </row>
    <row r="44" spans="1:40" x14ac:dyDescent="0.2">
      <c r="A44" s="20" t="s">
        <v>17</v>
      </c>
      <c r="B44" s="56" t="s">
        <v>44</v>
      </c>
      <c r="C44" s="201">
        <v>2376.5858579278893</v>
      </c>
      <c r="D44" s="201">
        <v>2333.9290502451959</v>
      </c>
      <c r="E44" s="201">
        <v>2412.0303864997309</v>
      </c>
      <c r="F44" s="201">
        <v>2182.1299269661604</v>
      </c>
      <c r="G44" s="201">
        <v>2170.9133932320569</v>
      </c>
      <c r="H44" s="201">
        <v>2092.2539218735346</v>
      </c>
      <c r="I44" s="201">
        <v>1956.1369908035158</v>
      </c>
      <c r="J44" s="201">
        <v>1981.9116013324044</v>
      </c>
      <c r="K44" s="201">
        <v>2000.636657735311</v>
      </c>
      <c r="L44" s="201">
        <v>1948.4554452902785</v>
      </c>
      <c r="M44" s="201">
        <v>1918.5033757604638</v>
      </c>
      <c r="N44" s="78"/>
      <c r="O44" s="201">
        <v>132525</v>
      </c>
      <c r="P44" s="205">
        <v>134350</v>
      </c>
      <c r="Q44" s="201">
        <v>141091</v>
      </c>
      <c r="R44" s="201">
        <v>145902</v>
      </c>
      <c r="S44" s="201">
        <v>146773</v>
      </c>
      <c r="T44" s="201">
        <v>151126</v>
      </c>
      <c r="U44" s="201">
        <v>157484</v>
      </c>
      <c r="V44" s="201">
        <v>165897</v>
      </c>
      <c r="W44" s="201">
        <v>173698</v>
      </c>
      <c r="X44" s="201">
        <v>184148</v>
      </c>
      <c r="Y44" s="201">
        <v>193524</v>
      </c>
      <c r="Z44" s="78"/>
      <c r="AA44" s="247">
        <f t="shared" si="24"/>
        <v>17.933113434656775</v>
      </c>
      <c r="AB44" s="247">
        <f t="shared" si="25"/>
        <v>17.37200632858352</v>
      </c>
      <c r="AC44" s="247">
        <f t="shared" si="26"/>
        <v>17.095565177791148</v>
      </c>
      <c r="AD44" s="247">
        <f t="shared" si="27"/>
        <v>14.956134439323385</v>
      </c>
      <c r="AE44" s="247">
        <f t="shared" si="28"/>
        <v>14.790958781465644</v>
      </c>
      <c r="AF44" s="247">
        <f t="shared" si="29"/>
        <v>13.844433928467204</v>
      </c>
      <c r="AG44" s="247">
        <f t="shared" si="30"/>
        <v>12.421179236008202</v>
      </c>
      <c r="AH44" s="247">
        <f t="shared" si="31"/>
        <v>11.946639187763518</v>
      </c>
      <c r="AI44" s="247">
        <f t="shared" si="32"/>
        <v>11.517902668627796</v>
      </c>
      <c r="AJ44" s="247">
        <f t="shared" si="33"/>
        <v>10.580921027055838</v>
      </c>
      <c r="AK44" s="247">
        <f t="shared" si="33"/>
        <v>9.913516544513671</v>
      </c>
      <c r="AL44" s="250"/>
      <c r="AM44" s="36"/>
      <c r="AN44" s="249"/>
    </row>
    <row r="45" spans="1:40" x14ac:dyDescent="0.2">
      <c r="A45" s="34" t="s">
        <v>18</v>
      </c>
      <c r="B45" s="61" t="s">
        <v>59</v>
      </c>
      <c r="C45" s="201">
        <v>1812.9224779700837</v>
      </c>
      <c r="D45" s="201">
        <v>1802.9127780361932</v>
      </c>
      <c r="E45" s="201">
        <v>1861.7657905976098</v>
      </c>
      <c r="F45" s="201">
        <v>1734.5584790261757</v>
      </c>
      <c r="G45" s="201">
        <v>1676.3295002732661</v>
      </c>
      <c r="H45" s="201">
        <v>1671.4050511688081</v>
      </c>
      <c r="I45" s="201">
        <v>1631.9752925797138</v>
      </c>
      <c r="J45" s="201">
        <v>1604.2059394554526</v>
      </c>
      <c r="K45" s="201">
        <v>1521.3055607862887</v>
      </c>
      <c r="L45" s="201">
        <v>1531.905077371197</v>
      </c>
      <c r="M45" s="201">
        <v>1483.5579578150166</v>
      </c>
      <c r="N45" s="78"/>
      <c r="O45" s="201">
        <v>111288</v>
      </c>
      <c r="P45" s="205">
        <v>101031</v>
      </c>
      <c r="Q45" s="201">
        <v>106522</v>
      </c>
      <c r="R45" s="201">
        <v>113487</v>
      </c>
      <c r="S45" s="201">
        <v>113670</v>
      </c>
      <c r="T45" s="201">
        <v>115899</v>
      </c>
      <c r="U45" s="201">
        <v>120737</v>
      </c>
      <c r="V45" s="201">
        <v>127905</v>
      </c>
      <c r="W45" s="201">
        <v>138548</v>
      </c>
      <c r="X45" s="201">
        <v>146660</v>
      </c>
      <c r="Y45" s="201">
        <v>153101</v>
      </c>
      <c r="Z45" s="78"/>
      <c r="AA45" s="247">
        <f t="shared" si="24"/>
        <v>16.290368035817732</v>
      </c>
      <c r="AB45" s="247">
        <f t="shared" si="25"/>
        <v>17.845144342193912</v>
      </c>
      <c r="AC45" s="247">
        <f t="shared" si="26"/>
        <v>17.477758496813895</v>
      </c>
      <c r="AD45" s="247">
        <f t="shared" si="27"/>
        <v>15.284204173395858</v>
      </c>
      <c r="AE45" s="247">
        <f t="shared" si="28"/>
        <v>14.74733439142488</v>
      </c>
      <c r="AF45" s="247">
        <f t="shared" si="29"/>
        <v>14.421220641841673</v>
      </c>
      <c r="AG45" s="247">
        <f t="shared" si="30"/>
        <v>13.516778556529596</v>
      </c>
      <c r="AH45" s="247">
        <f t="shared" si="31"/>
        <v>12.542167541968277</v>
      </c>
      <c r="AI45" s="247">
        <f t="shared" si="32"/>
        <v>10.980350209214775</v>
      </c>
      <c r="AJ45" s="247">
        <f t="shared" si="33"/>
        <v>10.445282131264129</v>
      </c>
      <c r="AK45" s="247">
        <f t="shared" si="33"/>
        <v>9.6900605339940071</v>
      </c>
      <c r="AL45" s="250"/>
      <c r="AM45" s="36"/>
      <c r="AN45" s="249"/>
    </row>
    <row r="46" spans="1:40" x14ac:dyDescent="0.2">
      <c r="A46" s="34" t="s">
        <v>19</v>
      </c>
      <c r="B46" s="61" t="s">
        <v>60</v>
      </c>
      <c r="C46" s="201">
        <v>1027.6445429701296</v>
      </c>
      <c r="D46" s="201">
        <v>1007.9467014682409</v>
      </c>
      <c r="E46" s="201">
        <v>1039.4179557704294</v>
      </c>
      <c r="F46" s="201">
        <v>968.67578564715825</v>
      </c>
      <c r="G46" s="201">
        <v>933.0779795729967</v>
      </c>
      <c r="H46" s="201">
        <v>888.44843986980459</v>
      </c>
      <c r="I46" s="201">
        <v>866.05681050972771</v>
      </c>
      <c r="J46" s="201">
        <v>853.87017066048236</v>
      </c>
      <c r="K46" s="201">
        <v>838.68638850237812</v>
      </c>
      <c r="L46" s="201">
        <v>828.32898663050685</v>
      </c>
      <c r="M46" s="201">
        <v>808.42306706604336</v>
      </c>
      <c r="N46" s="78"/>
      <c r="O46" s="201">
        <v>62356</v>
      </c>
      <c r="P46" s="205">
        <v>56572</v>
      </c>
      <c r="Q46" s="201">
        <v>62038</v>
      </c>
      <c r="R46" s="201">
        <v>64471</v>
      </c>
      <c r="S46" s="201">
        <v>65503</v>
      </c>
      <c r="T46" s="201">
        <v>67707</v>
      </c>
      <c r="U46" s="201">
        <v>69096</v>
      </c>
      <c r="V46" s="201">
        <v>75955</v>
      </c>
      <c r="W46" s="201">
        <v>80257</v>
      </c>
      <c r="X46" s="201">
        <v>87717</v>
      </c>
      <c r="Y46" s="201">
        <v>91792</v>
      </c>
      <c r="Z46" s="78"/>
      <c r="AA46" s="247">
        <f t="shared" si="24"/>
        <v>16.480283260153467</v>
      </c>
      <c r="AB46" s="247">
        <f t="shared" si="25"/>
        <v>17.817059702118378</v>
      </c>
      <c r="AC46" s="247">
        <f t="shared" si="26"/>
        <v>16.754536828563612</v>
      </c>
      <c r="AD46" s="247">
        <f t="shared" si="27"/>
        <v>15.024984654296635</v>
      </c>
      <c r="AE46" s="247">
        <f t="shared" si="28"/>
        <v>14.244812902813562</v>
      </c>
      <c r="AF46" s="247">
        <f t="shared" si="29"/>
        <v>13.121958436643251</v>
      </c>
      <c r="AG46" s="247">
        <f t="shared" si="30"/>
        <v>12.534109217751066</v>
      </c>
      <c r="AH46" s="247">
        <f t="shared" si="31"/>
        <v>11.241790147593738</v>
      </c>
      <c r="AI46" s="247">
        <f t="shared" si="32"/>
        <v>10.450009201719205</v>
      </c>
      <c r="AJ46" s="247">
        <f t="shared" si="33"/>
        <v>9.4431978593716934</v>
      </c>
      <c r="AK46" s="247">
        <f t="shared" si="33"/>
        <v>8.8071189980177298</v>
      </c>
      <c r="AL46" s="250"/>
      <c r="AM46" s="36"/>
      <c r="AN46" s="249"/>
    </row>
    <row r="47" spans="1:40" x14ac:dyDescent="0.2">
      <c r="A47" s="34" t="s">
        <v>20</v>
      </c>
      <c r="B47" s="61" t="s">
        <v>61</v>
      </c>
      <c r="C47" s="201">
        <v>1977.3452081075998</v>
      </c>
      <c r="D47" s="201">
        <v>1862.2428237962151</v>
      </c>
      <c r="E47" s="201">
        <v>1971.9710019232434</v>
      </c>
      <c r="F47" s="201">
        <v>1925.3999990230752</v>
      </c>
      <c r="G47" s="201">
        <v>1853.9596284579311</v>
      </c>
      <c r="H47" s="201">
        <v>1734.2672968448223</v>
      </c>
      <c r="I47" s="201">
        <v>1768.6219497457887</v>
      </c>
      <c r="J47" s="201">
        <v>1699.0209737708035</v>
      </c>
      <c r="K47" s="201">
        <v>1659.8259419356896</v>
      </c>
      <c r="L47" s="201">
        <v>1667.3171164810067</v>
      </c>
      <c r="M47" s="201">
        <v>1609.4432012190634</v>
      </c>
      <c r="N47" s="78"/>
      <c r="O47" s="201">
        <v>71770</v>
      </c>
      <c r="P47" s="205">
        <v>64795</v>
      </c>
      <c r="Q47" s="201">
        <v>71327</v>
      </c>
      <c r="R47" s="201">
        <v>72450</v>
      </c>
      <c r="S47" s="201">
        <v>70663</v>
      </c>
      <c r="T47" s="201">
        <v>72370</v>
      </c>
      <c r="U47" s="201">
        <v>73980</v>
      </c>
      <c r="V47" s="201">
        <v>78042</v>
      </c>
      <c r="W47" s="201">
        <v>82293</v>
      </c>
      <c r="X47" s="201">
        <v>84975</v>
      </c>
      <c r="Y47" s="201">
        <v>89224</v>
      </c>
      <c r="Z47" s="78"/>
      <c r="AA47" s="247">
        <f t="shared" si="24"/>
        <v>27.551138471612092</v>
      </c>
      <c r="AB47" s="247">
        <f t="shared" si="25"/>
        <v>28.740532815745276</v>
      </c>
      <c r="AC47" s="247">
        <f t="shared" si="26"/>
        <v>27.646907930001873</v>
      </c>
      <c r="AD47" s="247">
        <f t="shared" si="27"/>
        <v>26.575569344693928</v>
      </c>
      <c r="AE47" s="247">
        <f t="shared" si="28"/>
        <v>26.236639096244584</v>
      </c>
      <c r="AF47" s="247">
        <f t="shared" si="29"/>
        <v>23.963897980445246</v>
      </c>
      <c r="AG47" s="247">
        <f t="shared" si="30"/>
        <v>23.906757904106364</v>
      </c>
      <c r="AH47" s="247">
        <f t="shared" si="31"/>
        <v>21.770597547100326</v>
      </c>
      <c r="AI47" s="247">
        <f t="shared" si="32"/>
        <v>20.169709962398862</v>
      </c>
      <c r="AJ47" s="247">
        <f t="shared" si="33"/>
        <v>19.621266448732058</v>
      </c>
      <c r="AK47" s="247">
        <f t="shared" si="33"/>
        <v>18.038231879528642</v>
      </c>
      <c r="AL47" s="250"/>
      <c r="AM47" s="36"/>
      <c r="AN47" s="249"/>
    </row>
    <row r="48" spans="1:40" x14ac:dyDescent="0.2">
      <c r="A48" s="34" t="s">
        <v>21</v>
      </c>
      <c r="B48" s="61" t="s">
        <v>62</v>
      </c>
      <c r="C48" s="201">
        <v>2652.5339125028158</v>
      </c>
      <c r="D48" s="201">
        <v>2341.6711418964301</v>
      </c>
      <c r="E48" s="201">
        <v>2553.7620018051161</v>
      </c>
      <c r="F48" s="201">
        <v>2607.5179275515143</v>
      </c>
      <c r="G48" s="201">
        <v>2724.548387800693</v>
      </c>
      <c r="H48" s="201">
        <v>2550.5687932478904</v>
      </c>
      <c r="I48" s="201">
        <v>2527.1354298783049</v>
      </c>
      <c r="J48" s="201">
        <v>2791.1838199611179</v>
      </c>
      <c r="K48" s="201">
        <v>2637.569204148655</v>
      </c>
      <c r="L48" s="201">
        <v>2567.7074978236783</v>
      </c>
      <c r="M48" s="201">
        <v>2729.1632335664126</v>
      </c>
      <c r="N48" s="78"/>
      <c r="O48" s="201">
        <v>15230</v>
      </c>
      <c r="P48" s="205">
        <v>15062</v>
      </c>
      <c r="Q48" s="201">
        <v>15770</v>
      </c>
      <c r="R48" s="201">
        <v>16710</v>
      </c>
      <c r="S48" s="201">
        <v>16784</v>
      </c>
      <c r="T48" s="201">
        <v>17390</v>
      </c>
      <c r="U48" s="201">
        <v>17704</v>
      </c>
      <c r="V48" s="201">
        <v>18625</v>
      </c>
      <c r="W48" s="201">
        <v>21507</v>
      </c>
      <c r="X48" s="201">
        <v>22932</v>
      </c>
      <c r="Y48" s="201">
        <v>23462</v>
      </c>
      <c r="Z48" s="78"/>
      <c r="AA48" s="247">
        <f t="shared" si="24"/>
        <v>174.16506319782113</v>
      </c>
      <c r="AB48" s="247">
        <f t="shared" si="25"/>
        <v>155.4688050654913</v>
      </c>
      <c r="AC48" s="247">
        <f t="shared" si="26"/>
        <v>161.93798362746455</v>
      </c>
      <c r="AD48" s="247">
        <f t="shared" si="27"/>
        <v>156.04535772301105</v>
      </c>
      <c r="AE48" s="247">
        <f t="shared" si="28"/>
        <v>162.33009936848742</v>
      </c>
      <c r="AF48" s="247">
        <f t="shared" si="29"/>
        <v>146.66870576468605</v>
      </c>
      <c r="AG48" s="247">
        <f t="shared" si="30"/>
        <v>142.74375451187893</v>
      </c>
      <c r="AH48" s="247">
        <f t="shared" si="31"/>
        <v>149.8622185214023</v>
      </c>
      <c r="AI48" s="247">
        <f t="shared" si="32"/>
        <v>122.63770884589458</v>
      </c>
      <c r="AJ48" s="247">
        <f t="shared" si="33"/>
        <v>111.97049964345362</v>
      </c>
      <c r="AK48" s="247">
        <f t="shared" si="33"/>
        <v>116.32270196771003</v>
      </c>
      <c r="AL48" s="250"/>
      <c r="AM48" s="36"/>
      <c r="AN48" s="249"/>
    </row>
    <row r="49" spans="1:40" x14ac:dyDescent="0.2">
      <c r="A49" s="34" t="s">
        <v>22</v>
      </c>
      <c r="B49" s="61" t="s">
        <v>63</v>
      </c>
      <c r="C49" s="201">
        <v>855.64185870822075</v>
      </c>
      <c r="D49" s="201">
        <v>865.52319024356848</v>
      </c>
      <c r="E49" s="201">
        <v>921.00047961124699</v>
      </c>
      <c r="F49" s="201">
        <v>743.06762489805897</v>
      </c>
      <c r="G49" s="201">
        <v>723.76414589205535</v>
      </c>
      <c r="H49" s="201">
        <v>671.76707968440462</v>
      </c>
      <c r="I49" s="201">
        <v>632.93034961945636</v>
      </c>
      <c r="J49" s="201">
        <v>636.84173636350863</v>
      </c>
      <c r="K49" s="201">
        <v>618.33338863503127</v>
      </c>
      <c r="L49" s="201">
        <v>594.85257392893413</v>
      </c>
      <c r="M49" s="201">
        <v>607.27088521000462</v>
      </c>
      <c r="N49" s="78"/>
      <c r="O49" s="201">
        <v>48193</v>
      </c>
      <c r="P49" s="205">
        <v>44849</v>
      </c>
      <c r="Q49" s="201">
        <v>47826</v>
      </c>
      <c r="R49" s="201">
        <v>46990</v>
      </c>
      <c r="S49" s="201">
        <v>45473</v>
      </c>
      <c r="T49" s="201">
        <v>48059</v>
      </c>
      <c r="U49" s="201">
        <v>49745</v>
      </c>
      <c r="V49" s="201">
        <v>52310</v>
      </c>
      <c r="W49" s="201">
        <v>53736</v>
      </c>
      <c r="X49" s="201">
        <v>54715</v>
      </c>
      <c r="Y49" s="201">
        <v>57051</v>
      </c>
      <c r="Z49" s="78"/>
      <c r="AA49" s="247">
        <f t="shared" si="24"/>
        <v>17.754484234395466</v>
      </c>
      <c r="AB49" s="247">
        <f t="shared" si="25"/>
        <v>19.298606217386531</v>
      </c>
      <c r="AC49" s="247">
        <f t="shared" si="26"/>
        <v>19.257317768812925</v>
      </c>
      <c r="AD49" s="247">
        <f t="shared" si="27"/>
        <v>15.813314000809937</v>
      </c>
      <c r="AE49" s="247">
        <f t="shared" si="28"/>
        <v>15.916349171861443</v>
      </c>
      <c r="AF49" s="247">
        <f t="shared" si="29"/>
        <v>13.977966243251101</v>
      </c>
      <c r="AG49" s="247">
        <f t="shared" si="30"/>
        <v>12.72349682620276</v>
      </c>
      <c r="AH49" s="247">
        <f t="shared" si="31"/>
        <v>12.174378443194582</v>
      </c>
      <c r="AI49" s="247">
        <f t="shared" si="32"/>
        <v>11.506874137171195</v>
      </c>
      <c r="AJ49" s="247">
        <f t="shared" si="33"/>
        <v>10.871837227980155</v>
      </c>
      <c r="AK49" s="247">
        <f t="shared" si="33"/>
        <v>10.644351285867112</v>
      </c>
      <c r="AL49" s="250"/>
      <c r="AM49" s="36"/>
      <c r="AN49" s="249"/>
    </row>
    <row r="50" spans="1:40" x14ac:dyDescent="0.2">
      <c r="A50" s="34" t="s">
        <v>23</v>
      </c>
      <c r="B50" s="61" t="s">
        <v>64</v>
      </c>
      <c r="C50" s="201">
        <v>7087.4177038078387</v>
      </c>
      <c r="D50" s="201">
        <v>7241.371414440735</v>
      </c>
      <c r="E50" s="201">
        <v>8229.3333847815793</v>
      </c>
      <c r="F50" s="201">
        <v>7394.2835190663509</v>
      </c>
      <c r="G50" s="201">
        <v>6797.9788927099535</v>
      </c>
      <c r="H50" s="201">
        <v>6802.0615685162229</v>
      </c>
      <c r="I50" s="201">
        <v>6435.0421083577858</v>
      </c>
      <c r="J50" s="201">
        <v>6623.8378460216973</v>
      </c>
      <c r="K50" s="201">
        <v>6179.6995499051773</v>
      </c>
      <c r="L50" s="201">
        <v>5817.7545390559562</v>
      </c>
      <c r="M50" s="201">
        <v>5628.7626321694706</v>
      </c>
      <c r="N50" s="78"/>
      <c r="O50" s="201">
        <v>387344</v>
      </c>
      <c r="P50" s="205">
        <v>372537</v>
      </c>
      <c r="Q50" s="201">
        <v>399080</v>
      </c>
      <c r="R50" s="201">
        <v>408719</v>
      </c>
      <c r="S50" s="201">
        <v>413568</v>
      </c>
      <c r="T50" s="201">
        <v>423789</v>
      </c>
      <c r="U50" s="201">
        <v>445562</v>
      </c>
      <c r="V50" s="201">
        <v>477309</v>
      </c>
      <c r="W50" s="201">
        <v>496855</v>
      </c>
      <c r="X50" s="201">
        <v>529588</v>
      </c>
      <c r="Y50" s="201">
        <v>553003</v>
      </c>
      <c r="Z50" s="78"/>
      <c r="AA50" s="247">
        <f t="shared" si="24"/>
        <v>18.297476413234332</v>
      </c>
      <c r="AB50" s="247">
        <f t="shared" si="25"/>
        <v>19.437992506625477</v>
      </c>
      <c r="AC50" s="247">
        <f t="shared" si="26"/>
        <v>20.620761212743258</v>
      </c>
      <c r="AD50" s="247">
        <f t="shared" si="27"/>
        <v>18.091362327335776</v>
      </c>
      <c r="AE50" s="247">
        <f t="shared" si="28"/>
        <v>16.437390931382392</v>
      </c>
      <c r="AF50" s="247">
        <f t="shared" si="29"/>
        <v>16.050585476537197</v>
      </c>
      <c r="AG50" s="247">
        <f t="shared" si="30"/>
        <v>14.442529004622894</v>
      </c>
      <c r="AH50" s="247">
        <f t="shared" si="31"/>
        <v>13.877462704498965</v>
      </c>
      <c r="AI50" s="247">
        <f t="shared" si="32"/>
        <v>12.437631803856613</v>
      </c>
      <c r="AJ50" s="247">
        <f t="shared" si="33"/>
        <v>10.985434977861955</v>
      </c>
      <c r="AK50" s="247">
        <f t="shared" si="33"/>
        <v>10.178539053439982</v>
      </c>
      <c r="AL50" s="250"/>
      <c r="AM50" s="36"/>
      <c r="AN50" s="249"/>
    </row>
    <row r="51" spans="1:40" x14ac:dyDescent="0.2">
      <c r="A51" s="34" t="s">
        <v>24</v>
      </c>
      <c r="B51" s="61" t="s">
        <v>65</v>
      </c>
      <c r="C51" s="201">
        <v>1836.8557155458693</v>
      </c>
      <c r="D51" s="201">
        <v>1753.2379534696238</v>
      </c>
      <c r="E51" s="201">
        <v>1778.565342055615</v>
      </c>
      <c r="F51" s="201">
        <v>1691.2911766607567</v>
      </c>
      <c r="G51" s="201">
        <v>1591.4669169659571</v>
      </c>
      <c r="H51" s="201">
        <v>1411.8233440265042</v>
      </c>
      <c r="I51" s="201">
        <v>1427.2280433346573</v>
      </c>
      <c r="J51" s="201">
        <v>1398.940855191895</v>
      </c>
      <c r="K51" s="201">
        <v>1369.166760213589</v>
      </c>
      <c r="L51" s="201">
        <v>1350.839426622759</v>
      </c>
      <c r="M51" s="201">
        <v>1289.7149033070468</v>
      </c>
      <c r="N51" s="78"/>
      <c r="O51" s="201">
        <v>91034</v>
      </c>
      <c r="P51" s="205">
        <v>85437</v>
      </c>
      <c r="Q51" s="201">
        <v>94460</v>
      </c>
      <c r="R51" s="201">
        <v>95661</v>
      </c>
      <c r="S51" s="201">
        <v>93954</v>
      </c>
      <c r="T51" s="201">
        <v>97155</v>
      </c>
      <c r="U51" s="201">
        <v>98597</v>
      </c>
      <c r="V51" s="201">
        <v>101969</v>
      </c>
      <c r="W51" s="201">
        <v>110746</v>
      </c>
      <c r="X51" s="201">
        <v>115340</v>
      </c>
      <c r="Y51" s="201">
        <v>120432</v>
      </c>
      <c r="Z51" s="78"/>
      <c r="AA51" s="247">
        <f t="shared" si="24"/>
        <v>20.177688726694086</v>
      </c>
      <c r="AB51" s="247">
        <f t="shared" si="25"/>
        <v>20.520827667984875</v>
      </c>
      <c r="AC51" s="247">
        <f t="shared" si="26"/>
        <v>18.828767118945745</v>
      </c>
      <c r="AD51" s="247">
        <f t="shared" si="27"/>
        <v>17.68004909692306</v>
      </c>
      <c r="AE51" s="247">
        <f t="shared" si="28"/>
        <v>16.938788310938939</v>
      </c>
      <c r="AF51" s="247">
        <f t="shared" si="29"/>
        <v>14.531659142879976</v>
      </c>
      <c r="AG51" s="247">
        <f t="shared" si="30"/>
        <v>14.475369872659993</v>
      </c>
      <c r="AH51" s="247">
        <f t="shared" si="31"/>
        <v>13.719276007334534</v>
      </c>
      <c r="AI51" s="247">
        <f t="shared" si="32"/>
        <v>12.36312607420213</v>
      </c>
      <c r="AJ51" s="247">
        <f t="shared" si="33"/>
        <v>11.711803594787229</v>
      </c>
      <c r="AK51" s="247">
        <f t="shared" si="33"/>
        <v>10.709071536693294</v>
      </c>
      <c r="AL51" s="250"/>
      <c r="AM51" s="36"/>
      <c r="AN51" s="249"/>
    </row>
    <row r="52" spans="1:40" x14ac:dyDescent="0.2">
      <c r="A52" s="34" t="s">
        <v>25</v>
      </c>
      <c r="B52" s="61" t="s">
        <v>66</v>
      </c>
      <c r="C52" s="201">
        <v>13864.613414784841</v>
      </c>
      <c r="D52" s="201">
        <v>13162.365986571942</v>
      </c>
      <c r="E52" s="201">
        <v>13984.88003135315</v>
      </c>
      <c r="F52" s="201">
        <v>12234.901790484688</v>
      </c>
      <c r="G52" s="201">
        <v>11484.207089904423</v>
      </c>
      <c r="H52" s="201">
        <v>11290.845833696663</v>
      </c>
      <c r="I52" s="201">
        <v>11282.229216195292</v>
      </c>
      <c r="J52" s="201">
        <v>11914.091592412913</v>
      </c>
      <c r="K52" s="201">
        <v>12146.042229928087</v>
      </c>
      <c r="L52" s="201">
        <v>11540.820484689655</v>
      </c>
      <c r="M52" s="201">
        <v>11880.879548437595</v>
      </c>
      <c r="N52" s="78"/>
      <c r="O52" s="201">
        <v>570861</v>
      </c>
      <c r="P52" s="205">
        <v>543211</v>
      </c>
      <c r="Q52" s="201">
        <v>580013</v>
      </c>
      <c r="R52" s="201">
        <v>603803</v>
      </c>
      <c r="S52" s="201">
        <v>602330</v>
      </c>
      <c r="T52" s="201">
        <v>623792</v>
      </c>
      <c r="U52" s="201">
        <v>656717</v>
      </c>
      <c r="V52" s="201">
        <v>712868</v>
      </c>
      <c r="W52" s="201">
        <v>758222</v>
      </c>
      <c r="X52" s="201">
        <v>790205</v>
      </c>
      <c r="Y52" s="201">
        <v>827298</v>
      </c>
      <c r="Z52" s="78"/>
      <c r="AA52" s="247">
        <f t="shared" si="24"/>
        <v>24.287196734029546</v>
      </c>
      <c r="AB52" s="247">
        <f t="shared" si="25"/>
        <v>24.230669089123641</v>
      </c>
      <c r="AC52" s="247">
        <f t="shared" si="26"/>
        <v>24.111321696846709</v>
      </c>
      <c r="AD52" s="247">
        <f t="shared" si="27"/>
        <v>20.263068899102336</v>
      </c>
      <c r="AE52" s="247">
        <f t="shared" si="28"/>
        <v>19.066304334674388</v>
      </c>
      <c r="AF52" s="247">
        <f t="shared" si="29"/>
        <v>18.10033766655658</v>
      </c>
      <c r="AG52" s="247">
        <f t="shared" si="30"/>
        <v>17.179742897161628</v>
      </c>
      <c r="AH52" s="247">
        <f t="shared" si="31"/>
        <v>16.712899993284751</v>
      </c>
      <c r="AI52" s="247">
        <f t="shared" si="32"/>
        <v>16.019110801227196</v>
      </c>
      <c r="AJ52" s="247">
        <f t="shared" si="33"/>
        <v>14.604843660429452</v>
      </c>
      <c r="AK52" s="247">
        <f t="shared" si="33"/>
        <v>14.361064028243263</v>
      </c>
      <c r="AL52" s="250"/>
      <c r="AM52" s="36"/>
      <c r="AN52" s="249"/>
    </row>
    <row r="53" spans="1:40" x14ac:dyDescent="0.2">
      <c r="A53" s="34" t="s">
        <v>26</v>
      </c>
      <c r="B53" s="61" t="s">
        <v>67</v>
      </c>
      <c r="C53" s="201">
        <v>1576.1148846370882</v>
      </c>
      <c r="D53" s="201">
        <v>1529.9427332108203</v>
      </c>
      <c r="E53" s="201">
        <v>1592.0151994936718</v>
      </c>
      <c r="F53" s="201">
        <v>1479.106446924043</v>
      </c>
      <c r="G53" s="201">
        <v>1388.3106487481668</v>
      </c>
      <c r="H53" s="201">
        <v>1293.4860807942043</v>
      </c>
      <c r="I53" s="201">
        <v>1266.7233722873286</v>
      </c>
      <c r="J53" s="201">
        <v>1262.4672958029523</v>
      </c>
      <c r="K53" s="201">
        <v>1235.9989708799799</v>
      </c>
      <c r="L53" s="201">
        <v>1252.5213662093024</v>
      </c>
      <c r="M53" s="201">
        <v>1204.6536432423372</v>
      </c>
      <c r="N53" s="78"/>
      <c r="O53" s="201">
        <v>78887</v>
      </c>
      <c r="P53" s="205">
        <v>71661</v>
      </c>
      <c r="Q53" s="201">
        <v>79093</v>
      </c>
      <c r="R53" s="201">
        <v>81805</v>
      </c>
      <c r="S53" s="201">
        <v>83310</v>
      </c>
      <c r="T53" s="201">
        <v>84488</v>
      </c>
      <c r="U53" s="201">
        <v>85547</v>
      </c>
      <c r="V53" s="201">
        <v>90124</v>
      </c>
      <c r="W53" s="201">
        <v>96580</v>
      </c>
      <c r="X53" s="201">
        <v>102756</v>
      </c>
      <c r="Y53" s="201">
        <v>108202</v>
      </c>
      <c r="Z53" s="78"/>
      <c r="AA53" s="247">
        <f t="shared" si="24"/>
        <v>19.979399452851396</v>
      </c>
      <c r="AB53" s="247">
        <f t="shared" si="25"/>
        <v>21.349726255715385</v>
      </c>
      <c r="AC53" s="247">
        <f t="shared" si="26"/>
        <v>20.128395679689376</v>
      </c>
      <c r="AD53" s="247">
        <f t="shared" si="27"/>
        <v>18.080880715409119</v>
      </c>
      <c r="AE53" s="247">
        <f t="shared" si="28"/>
        <v>16.664393815246271</v>
      </c>
      <c r="AF53" s="247">
        <f t="shared" si="29"/>
        <v>15.309701742190658</v>
      </c>
      <c r="AG53" s="247">
        <f t="shared" si="30"/>
        <v>14.80733833199678</v>
      </c>
      <c r="AH53" s="247">
        <f t="shared" si="31"/>
        <v>14.008114329179268</v>
      </c>
      <c r="AI53" s="247">
        <f t="shared" si="32"/>
        <v>12.797670023607164</v>
      </c>
      <c r="AJ53" s="247">
        <f t="shared" si="33"/>
        <v>12.189277182931432</v>
      </c>
      <c r="AK53" s="247">
        <f t="shared" si="33"/>
        <v>11.133376862186811</v>
      </c>
      <c r="AL53" s="250"/>
      <c r="AM53" s="36"/>
      <c r="AN53" s="249"/>
    </row>
    <row r="54" spans="1:40" x14ac:dyDescent="0.2">
      <c r="A54" s="34" t="s">
        <v>27</v>
      </c>
      <c r="B54" s="61" t="s">
        <v>68</v>
      </c>
      <c r="C54" s="201">
        <v>1874.8234245962792</v>
      </c>
      <c r="D54" s="201">
        <v>1906.652129875192</v>
      </c>
      <c r="E54" s="201">
        <v>1960.9270357122653</v>
      </c>
      <c r="F54" s="201">
        <v>1831.7978225955908</v>
      </c>
      <c r="G54" s="201">
        <v>1847.8215020268915</v>
      </c>
      <c r="H54" s="201">
        <v>1790.9835678700344</v>
      </c>
      <c r="I54" s="201">
        <v>1655.4705236880225</v>
      </c>
      <c r="J54" s="201">
        <v>1592.66994586843</v>
      </c>
      <c r="K54" s="201">
        <v>1738.5865336154848</v>
      </c>
      <c r="L54" s="201">
        <v>1731.2839106298838</v>
      </c>
      <c r="M54" s="201">
        <v>1698.7124820812469</v>
      </c>
      <c r="N54" s="78"/>
      <c r="O54" s="201">
        <v>86585</v>
      </c>
      <c r="P54" s="205">
        <v>83702</v>
      </c>
      <c r="Q54" s="201">
        <v>90512</v>
      </c>
      <c r="R54" s="201">
        <v>95230</v>
      </c>
      <c r="S54" s="201">
        <v>97740</v>
      </c>
      <c r="T54" s="201">
        <v>97189</v>
      </c>
      <c r="U54" s="201">
        <v>100242</v>
      </c>
      <c r="V54" s="201">
        <v>103770</v>
      </c>
      <c r="W54" s="201">
        <v>112363</v>
      </c>
      <c r="X54" s="201">
        <v>118888</v>
      </c>
      <c r="Y54" s="201">
        <v>124614</v>
      </c>
      <c r="Z54" s="78"/>
      <c r="AA54" s="247">
        <f t="shared" si="24"/>
        <v>21.652981747372859</v>
      </c>
      <c r="AB54" s="247">
        <f t="shared" si="25"/>
        <v>22.779051036715874</v>
      </c>
      <c r="AC54" s="247">
        <f t="shared" si="26"/>
        <v>21.664829367512212</v>
      </c>
      <c r="AD54" s="247">
        <f t="shared" si="27"/>
        <v>19.235512155786946</v>
      </c>
      <c r="AE54" s="247">
        <f t="shared" si="28"/>
        <v>18.905478842100383</v>
      </c>
      <c r="AF54" s="247">
        <f t="shared" si="29"/>
        <v>18.427842326498208</v>
      </c>
      <c r="AG54" s="247">
        <f t="shared" si="30"/>
        <v>16.514739567127776</v>
      </c>
      <c r="AH54" s="247">
        <f t="shared" si="31"/>
        <v>15.348076957390671</v>
      </c>
      <c r="AI54" s="247">
        <f t="shared" si="32"/>
        <v>15.472945129762332</v>
      </c>
      <c r="AJ54" s="247">
        <f t="shared" si="33"/>
        <v>14.562309994531693</v>
      </c>
      <c r="AK54" s="247">
        <f t="shared" si="33"/>
        <v>13.631794839113155</v>
      </c>
      <c r="AL54" s="250"/>
      <c r="AM54" s="36"/>
      <c r="AN54" s="249"/>
    </row>
    <row r="55" spans="1:40" x14ac:dyDescent="0.2">
      <c r="A55" s="34" t="s">
        <v>28</v>
      </c>
      <c r="B55" s="61" t="s">
        <v>69</v>
      </c>
      <c r="C55" s="201">
        <v>2352.408969587284</v>
      </c>
      <c r="D55" s="201">
        <v>1861.9798656399644</v>
      </c>
      <c r="E55" s="201">
        <v>2216.9052506085814</v>
      </c>
      <c r="F55" s="201">
        <v>1759.4977468589443</v>
      </c>
      <c r="G55" s="201">
        <v>1705.704635247449</v>
      </c>
      <c r="H55" s="201">
        <v>1636.3868130931055</v>
      </c>
      <c r="I55" s="201">
        <v>1462.3658714265462</v>
      </c>
      <c r="J55" s="201">
        <v>1378.7137071886953</v>
      </c>
      <c r="K55" s="201">
        <v>1370.1659258406762</v>
      </c>
      <c r="L55" s="201">
        <v>1377.3599207002512</v>
      </c>
      <c r="M55" s="201">
        <v>1305.1940339291448</v>
      </c>
      <c r="N55" s="78"/>
      <c r="O55" s="201">
        <v>79131</v>
      </c>
      <c r="P55" s="205">
        <v>75010</v>
      </c>
      <c r="Q55" s="201">
        <v>81188</v>
      </c>
      <c r="R55" s="201">
        <v>84000</v>
      </c>
      <c r="S55" s="201">
        <v>83690</v>
      </c>
      <c r="T55" s="201">
        <v>86075</v>
      </c>
      <c r="U55" s="201">
        <v>87594</v>
      </c>
      <c r="V55" s="201">
        <v>96027</v>
      </c>
      <c r="W55" s="201">
        <v>99017</v>
      </c>
      <c r="X55" s="201">
        <v>103198</v>
      </c>
      <c r="Y55" s="201">
        <v>108023</v>
      </c>
      <c r="Z55" s="78"/>
      <c r="AA55" s="247">
        <f t="shared" si="24"/>
        <v>29.728032876967106</v>
      </c>
      <c r="AB55" s="247">
        <f t="shared" si="25"/>
        <v>24.823088463404403</v>
      </c>
      <c r="AC55" s="247">
        <f t="shared" si="26"/>
        <v>27.305824144067863</v>
      </c>
      <c r="AD55" s="247">
        <f t="shared" si="27"/>
        <v>20.946401748320767</v>
      </c>
      <c r="AE55" s="247">
        <f t="shared" si="28"/>
        <v>20.381223984316513</v>
      </c>
      <c r="AF55" s="247">
        <f t="shared" si="29"/>
        <v>19.011174128296318</v>
      </c>
      <c r="AG55" s="247">
        <f t="shared" si="30"/>
        <v>16.694817812025324</v>
      </c>
      <c r="AH55" s="247">
        <f t="shared" si="31"/>
        <v>14.35756305194055</v>
      </c>
      <c r="AI55" s="247">
        <f t="shared" si="32"/>
        <v>13.837683689070325</v>
      </c>
      <c r="AJ55" s="247">
        <f t="shared" si="33"/>
        <v>13.346769517822546</v>
      </c>
      <c r="AK55" s="247">
        <f t="shared" si="33"/>
        <v>12.082556806690656</v>
      </c>
      <c r="AL55" s="250"/>
      <c r="AM55" s="36"/>
      <c r="AN55" s="249"/>
    </row>
    <row r="56" spans="1:40" x14ac:dyDescent="0.2">
      <c r="A56" s="34" t="s">
        <v>29</v>
      </c>
      <c r="B56" s="61" t="s">
        <v>70</v>
      </c>
      <c r="C56" s="201">
        <v>2045.7484581615627</v>
      </c>
      <c r="D56" s="201">
        <v>1827.5008254423044</v>
      </c>
      <c r="E56" s="201">
        <v>1992.0804680998206</v>
      </c>
      <c r="F56" s="201">
        <v>1881.7664882053878</v>
      </c>
      <c r="G56" s="201">
        <v>1807.2128412372463</v>
      </c>
      <c r="H56" s="201">
        <v>1791.7946818125756</v>
      </c>
      <c r="I56" s="201">
        <v>1720.34729129113</v>
      </c>
      <c r="J56" s="201">
        <v>1653.0682369131266</v>
      </c>
      <c r="K56" s="201">
        <v>1695.5060466789992</v>
      </c>
      <c r="L56" s="201">
        <v>1688.3261041010933</v>
      </c>
      <c r="M56" s="201">
        <v>1625.4760846194813</v>
      </c>
      <c r="N56" s="78"/>
      <c r="O56" s="201">
        <v>88602</v>
      </c>
      <c r="P56" s="205">
        <v>82363</v>
      </c>
      <c r="Q56" s="201">
        <v>88120</v>
      </c>
      <c r="R56" s="201">
        <v>92594</v>
      </c>
      <c r="S56" s="201">
        <v>91003</v>
      </c>
      <c r="T56" s="201">
        <v>91104</v>
      </c>
      <c r="U56" s="201">
        <v>93642</v>
      </c>
      <c r="V56" s="201">
        <v>98176</v>
      </c>
      <c r="W56" s="201">
        <v>103703</v>
      </c>
      <c r="X56" s="201">
        <v>106916</v>
      </c>
      <c r="Y56" s="201">
        <v>112273</v>
      </c>
      <c r="Z56" s="78"/>
      <c r="AA56" s="247">
        <f t="shared" si="24"/>
        <v>23.089190516710264</v>
      </c>
      <c r="AB56" s="247">
        <f t="shared" si="25"/>
        <v>22.188371300733394</v>
      </c>
      <c r="AC56" s="247">
        <f t="shared" si="26"/>
        <v>22.606451067859972</v>
      </c>
      <c r="AD56" s="247">
        <f t="shared" si="27"/>
        <v>20.322769166526857</v>
      </c>
      <c r="AE56" s="247">
        <f t="shared" si="28"/>
        <v>19.858827085230665</v>
      </c>
      <c r="AF56" s="247">
        <f t="shared" si="29"/>
        <v>19.667574220808916</v>
      </c>
      <c r="AG56" s="247">
        <f t="shared" si="30"/>
        <v>18.371535115558512</v>
      </c>
      <c r="AH56" s="247">
        <f t="shared" si="31"/>
        <v>16.837803912495179</v>
      </c>
      <c r="AI56" s="247">
        <f t="shared" si="32"/>
        <v>16.349633536917921</v>
      </c>
      <c r="AJ56" s="247">
        <f t="shared" si="33"/>
        <v>15.79114542352027</v>
      </c>
      <c r="AK56" s="247">
        <f t="shared" si="33"/>
        <v>14.477889471373183</v>
      </c>
      <c r="AL56" s="250"/>
      <c r="AM56" s="36"/>
      <c r="AN56" s="249"/>
    </row>
    <row r="57" spans="1:40" x14ac:dyDescent="0.2">
      <c r="A57" s="34" t="s">
        <v>30</v>
      </c>
      <c r="B57" s="61" t="s">
        <v>71</v>
      </c>
      <c r="C57" s="201">
        <v>1727.0623361452351</v>
      </c>
      <c r="D57" s="201">
        <v>1645.0745311665162</v>
      </c>
      <c r="E57" s="201">
        <v>1761.2887218119467</v>
      </c>
      <c r="F57" s="201">
        <v>1603.423114518117</v>
      </c>
      <c r="G57" s="201">
        <v>1504.6471271892281</v>
      </c>
      <c r="H57" s="201">
        <v>1436.9594659062161</v>
      </c>
      <c r="I57" s="201">
        <v>1362.6567805729132</v>
      </c>
      <c r="J57" s="201">
        <v>1327.8493450136384</v>
      </c>
      <c r="K57" s="201">
        <v>1312.4381984615475</v>
      </c>
      <c r="L57" s="201">
        <v>1301.0409911063971</v>
      </c>
      <c r="M57" s="201">
        <v>1241.0992626780326</v>
      </c>
      <c r="N57" s="78"/>
      <c r="O57" s="201">
        <v>83523</v>
      </c>
      <c r="P57" s="205">
        <v>81344</v>
      </c>
      <c r="Q57" s="201">
        <v>86698</v>
      </c>
      <c r="R57" s="201">
        <v>83703</v>
      </c>
      <c r="S57" s="201">
        <v>85747</v>
      </c>
      <c r="T57" s="201">
        <v>86817</v>
      </c>
      <c r="U57" s="201">
        <v>90756</v>
      </c>
      <c r="V57" s="201">
        <v>94185</v>
      </c>
      <c r="W57" s="201">
        <v>98270</v>
      </c>
      <c r="X57" s="201">
        <v>100540</v>
      </c>
      <c r="Y57" s="201">
        <v>106065</v>
      </c>
      <c r="Z57" s="78"/>
      <c r="AA57" s="247">
        <f t="shared" si="24"/>
        <v>20.677685621268814</v>
      </c>
      <c r="AB57" s="247">
        <f t="shared" si="25"/>
        <v>20.223673917763033</v>
      </c>
      <c r="AC57" s="247">
        <f t="shared" si="26"/>
        <v>20.315217442293324</v>
      </c>
      <c r="AD57" s="247">
        <f t="shared" si="27"/>
        <v>19.156100910578079</v>
      </c>
      <c r="AE57" s="247">
        <f t="shared" si="28"/>
        <v>17.547519180720354</v>
      </c>
      <c r="AF57" s="247">
        <f t="shared" si="29"/>
        <v>16.551590885497266</v>
      </c>
      <c r="AG57" s="247">
        <f t="shared" si="30"/>
        <v>15.01450901949087</v>
      </c>
      <c r="AH57" s="247">
        <f t="shared" si="31"/>
        <v>14.09831018754195</v>
      </c>
      <c r="AI57" s="247">
        <f t="shared" si="32"/>
        <v>13.355430939875317</v>
      </c>
      <c r="AJ57" s="247">
        <f t="shared" si="33"/>
        <v>12.94053104342945</v>
      </c>
      <c r="AK57" s="247">
        <f t="shared" si="33"/>
        <v>11.701308279621294</v>
      </c>
      <c r="AL57" s="250"/>
      <c r="AM57" s="36"/>
      <c r="AN57" s="249"/>
    </row>
    <row r="58" spans="1:40" x14ac:dyDescent="0.2">
      <c r="A58" s="34" t="s">
        <v>31</v>
      </c>
      <c r="B58" s="61" t="s">
        <v>72</v>
      </c>
      <c r="C58" s="201">
        <v>1954.9289121745753</v>
      </c>
      <c r="D58" s="201">
        <v>1791.0945013037372</v>
      </c>
      <c r="E58" s="201">
        <v>2000.7659487417843</v>
      </c>
      <c r="F58" s="201">
        <v>1966.2914536722096</v>
      </c>
      <c r="G58" s="201">
        <v>1771.326674355505</v>
      </c>
      <c r="H58" s="201">
        <v>1623.3530814659521</v>
      </c>
      <c r="I58" s="201">
        <v>1563.1169808974828</v>
      </c>
      <c r="J58" s="201">
        <v>1498.451975915139</v>
      </c>
      <c r="K58" s="201">
        <v>1466.1813293023399</v>
      </c>
      <c r="L58" s="201">
        <v>1473.9041642625771</v>
      </c>
      <c r="M58" s="201">
        <v>1466.2424122473874</v>
      </c>
      <c r="N58" s="78"/>
      <c r="O58" s="201">
        <v>79519</v>
      </c>
      <c r="P58" s="205">
        <v>79150</v>
      </c>
      <c r="Q58" s="201">
        <v>83874</v>
      </c>
      <c r="R58" s="201">
        <v>85337</v>
      </c>
      <c r="S58" s="201">
        <v>85156</v>
      </c>
      <c r="T58" s="201">
        <v>85056</v>
      </c>
      <c r="U58" s="201">
        <v>87007</v>
      </c>
      <c r="V58" s="201">
        <v>90896</v>
      </c>
      <c r="W58" s="201">
        <v>93592</v>
      </c>
      <c r="X58" s="201">
        <v>97820</v>
      </c>
      <c r="Y58" s="201">
        <v>102956</v>
      </c>
      <c r="Z58" s="78"/>
      <c r="AA58" s="247">
        <f t="shared" si="24"/>
        <v>24.584425259052242</v>
      </c>
      <c r="AB58" s="247">
        <f t="shared" si="25"/>
        <v>22.629115619756629</v>
      </c>
      <c r="AC58" s="247">
        <f t="shared" si="26"/>
        <v>23.85442388275013</v>
      </c>
      <c r="AD58" s="247">
        <f t="shared" si="27"/>
        <v>23.041487908787623</v>
      </c>
      <c r="AE58" s="247">
        <f t="shared" si="28"/>
        <v>20.800961463144173</v>
      </c>
      <c r="AF58" s="247">
        <f t="shared" si="29"/>
        <v>19.085697440109481</v>
      </c>
      <c r="AG58" s="247">
        <f t="shared" si="30"/>
        <v>17.965416356126319</v>
      </c>
      <c r="AH58" s="247">
        <f t="shared" si="31"/>
        <v>16.485345624836505</v>
      </c>
      <c r="AI58" s="247">
        <f t="shared" si="32"/>
        <v>15.665669387365799</v>
      </c>
      <c r="AJ58" s="247">
        <f t="shared" si="33"/>
        <v>15.067513435520109</v>
      </c>
      <c r="AK58" s="247">
        <f t="shared" si="33"/>
        <v>14.241446950613733</v>
      </c>
      <c r="AL58" s="250"/>
      <c r="AM58" s="36"/>
      <c r="AN58" s="249"/>
    </row>
    <row r="59" spans="1:40" x14ac:dyDescent="0.2">
      <c r="A59" s="34" t="s">
        <v>32</v>
      </c>
      <c r="B59" s="61" t="s">
        <v>73</v>
      </c>
      <c r="C59" s="201">
        <v>768.5342598358402</v>
      </c>
      <c r="D59" s="201">
        <v>744.72233139481386</v>
      </c>
      <c r="E59" s="201">
        <v>754.23226409815493</v>
      </c>
      <c r="F59" s="201">
        <v>720.81642560233433</v>
      </c>
      <c r="G59" s="201">
        <v>720.65098659220575</v>
      </c>
      <c r="H59" s="201">
        <v>673.76726708061892</v>
      </c>
      <c r="I59" s="201">
        <v>628.73548900472974</v>
      </c>
      <c r="J59" s="201">
        <v>638.75462548310315</v>
      </c>
      <c r="K59" s="201">
        <v>608.12828526739327</v>
      </c>
      <c r="L59" s="201">
        <v>575.47544602114908</v>
      </c>
      <c r="M59" s="201">
        <v>557.57002855411474</v>
      </c>
      <c r="N59" s="78"/>
      <c r="O59" s="201">
        <v>39705</v>
      </c>
      <c r="P59" s="205">
        <v>37815</v>
      </c>
      <c r="Q59" s="201">
        <v>44278</v>
      </c>
      <c r="R59" s="201">
        <v>41116</v>
      </c>
      <c r="S59" s="201">
        <v>40463</v>
      </c>
      <c r="T59" s="201">
        <v>40785</v>
      </c>
      <c r="U59" s="201">
        <v>42031</v>
      </c>
      <c r="V59" s="201">
        <v>42684</v>
      </c>
      <c r="W59" s="201">
        <v>45829</v>
      </c>
      <c r="X59" s="201">
        <v>48365</v>
      </c>
      <c r="Y59" s="201">
        <v>50504</v>
      </c>
      <c r="Z59" s="78"/>
      <c r="AA59" s="247">
        <f t="shared" si="24"/>
        <v>19.356107790853549</v>
      </c>
      <c r="AB59" s="247">
        <f t="shared" si="25"/>
        <v>19.693833965220517</v>
      </c>
      <c r="AC59" s="247">
        <f t="shared" si="26"/>
        <v>17.034018340895138</v>
      </c>
      <c r="AD59" s="247">
        <f t="shared" si="27"/>
        <v>17.531287712869304</v>
      </c>
      <c r="AE59" s="247">
        <f t="shared" si="28"/>
        <v>17.810122496903485</v>
      </c>
      <c r="AF59" s="247">
        <f t="shared" si="29"/>
        <v>16.519977125919304</v>
      </c>
      <c r="AG59" s="247">
        <f t="shared" si="30"/>
        <v>14.958851538262943</v>
      </c>
      <c r="AH59" s="247">
        <f t="shared" si="31"/>
        <v>14.964732112339592</v>
      </c>
      <c r="AI59" s="247">
        <f t="shared" si="32"/>
        <v>13.269508068415048</v>
      </c>
      <c r="AJ59" s="247">
        <f t="shared" si="33"/>
        <v>11.898592908531977</v>
      </c>
      <c r="AK59" s="247">
        <f t="shared" si="33"/>
        <v>11.040116199788427</v>
      </c>
      <c r="AL59" s="250"/>
      <c r="AM59" s="36"/>
      <c r="AN59" s="249"/>
    </row>
    <row r="60" spans="1:40" x14ac:dyDescent="0.2">
      <c r="A60" s="34" t="s">
        <v>33</v>
      </c>
      <c r="B60" s="61" t="s">
        <v>74</v>
      </c>
      <c r="C60" s="201">
        <v>1708.6419351597085</v>
      </c>
      <c r="D60" s="201">
        <v>1732.564727796238</v>
      </c>
      <c r="E60" s="201">
        <v>1593.2140075775367</v>
      </c>
      <c r="F60" s="201">
        <v>1631.0395126799597</v>
      </c>
      <c r="G60" s="201">
        <v>1556.1367026743953</v>
      </c>
      <c r="H60" s="201">
        <v>1524.2232013279545</v>
      </c>
      <c r="I60" s="201">
        <v>1465.4708176630716</v>
      </c>
      <c r="J60" s="201">
        <v>1466.9349618408583</v>
      </c>
      <c r="K60" s="201">
        <v>1407.1941372162946</v>
      </c>
      <c r="L60" s="201">
        <v>1407.9895682383951</v>
      </c>
      <c r="M60" s="201">
        <v>1404.3485995997739</v>
      </c>
      <c r="N60" s="78"/>
      <c r="O60" s="201">
        <v>80469</v>
      </c>
      <c r="P60" s="205">
        <v>76810</v>
      </c>
      <c r="Q60" s="201">
        <v>84088</v>
      </c>
      <c r="R60" s="201">
        <v>85330</v>
      </c>
      <c r="S60" s="201">
        <v>87614</v>
      </c>
      <c r="T60" s="201">
        <v>87161</v>
      </c>
      <c r="U60" s="201">
        <v>88984</v>
      </c>
      <c r="V60" s="201">
        <v>95099</v>
      </c>
      <c r="W60" s="201">
        <v>100469</v>
      </c>
      <c r="X60" s="201">
        <v>106494</v>
      </c>
      <c r="Y60" s="201">
        <v>111881</v>
      </c>
      <c r="Z60" s="78"/>
      <c r="AA60" s="247">
        <f t="shared" si="24"/>
        <v>21.233542546318564</v>
      </c>
      <c r="AB60" s="247">
        <f t="shared" si="25"/>
        <v>22.556499515639082</v>
      </c>
      <c r="AC60" s="247">
        <f t="shared" si="26"/>
        <v>18.946984201997154</v>
      </c>
      <c r="AD60" s="247">
        <f t="shared" si="27"/>
        <v>19.114490949020972</v>
      </c>
      <c r="AE60" s="247">
        <f t="shared" si="28"/>
        <v>17.76127904985956</v>
      </c>
      <c r="AF60" s="247">
        <f t="shared" si="29"/>
        <v>17.4874450881467</v>
      </c>
      <c r="AG60" s="247">
        <f t="shared" si="30"/>
        <v>16.468924949014109</v>
      </c>
      <c r="AH60" s="247">
        <f t="shared" si="31"/>
        <v>15.425345816894586</v>
      </c>
      <c r="AI60" s="247">
        <f t="shared" si="32"/>
        <v>14.00625205004822</v>
      </c>
      <c r="AJ60" s="247">
        <f t="shared" si="33"/>
        <v>13.22130418838991</v>
      </c>
      <c r="AK60" s="247">
        <f t="shared" si="33"/>
        <v>12.552163455812639</v>
      </c>
      <c r="AL60" s="250"/>
      <c r="AM60" s="36"/>
      <c r="AN60" s="249"/>
    </row>
    <row r="61" spans="1:40" x14ac:dyDescent="0.2">
      <c r="A61" s="34" t="s">
        <v>34</v>
      </c>
      <c r="B61" s="61" t="s">
        <v>75</v>
      </c>
      <c r="C61" s="201">
        <v>5909.452188341902</v>
      </c>
      <c r="D61" s="201">
        <v>4729.6255717314198</v>
      </c>
      <c r="E61" s="201">
        <v>6094.5092134009255</v>
      </c>
      <c r="F61" s="201">
        <v>5863.2949104878035</v>
      </c>
      <c r="G61" s="201">
        <v>5608.6765815327935</v>
      </c>
      <c r="H61" s="201">
        <v>5419.9436741322897</v>
      </c>
      <c r="I61" s="201">
        <v>5341.7167411168502</v>
      </c>
      <c r="J61" s="201">
        <v>4762.233114500088</v>
      </c>
      <c r="K61" s="201">
        <v>5554.1562785788728</v>
      </c>
      <c r="L61" s="201">
        <v>5879.3119484412755</v>
      </c>
      <c r="M61" s="201">
        <v>5229.3023388728752</v>
      </c>
      <c r="N61" s="78"/>
      <c r="O61" s="201">
        <v>94519</v>
      </c>
      <c r="P61" s="205">
        <v>78511</v>
      </c>
      <c r="Q61" s="201">
        <v>103146</v>
      </c>
      <c r="R61" s="201">
        <v>105290</v>
      </c>
      <c r="S61" s="201">
        <v>102092</v>
      </c>
      <c r="T61" s="201">
        <v>101358</v>
      </c>
      <c r="U61" s="201">
        <v>100934</v>
      </c>
      <c r="V61" s="201">
        <v>101030</v>
      </c>
      <c r="W61" s="201">
        <v>105845</v>
      </c>
      <c r="X61" s="201">
        <v>118466</v>
      </c>
      <c r="Y61" s="201">
        <v>123600</v>
      </c>
      <c r="Z61" s="78"/>
      <c r="AA61" s="247">
        <f t="shared" si="24"/>
        <v>62.521315167764172</v>
      </c>
      <c r="AB61" s="247">
        <f t="shared" si="25"/>
        <v>60.241565789907405</v>
      </c>
      <c r="AC61" s="247">
        <f t="shared" si="26"/>
        <v>59.086239053389619</v>
      </c>
      <c r="AD61" s="247">
        <f t="shared" si="27"/>
        <v>55.68710143876725</v>
      </c>
      <c r="AE61" s="247">
        <f t="shared" si="28"/>
        <v>54.93747386213213</v>
      </c>
      <c r="AF61" s="247">
        <f t="shared" si="29"/>
        <v>53.473269738277089</v>
      </c>
      <c r="AG61" s="247">
        <f t="shared" si="30"/>
        <v>52.922867825676683</v>
      </c>
      <c r="AH61" s="247">
        <f t="shared" si="31"/>
        <v>47.136821879640578</v>
      </c>
      <c r="AI61" s="247">
        <f t="shared" si="32"/>
        <v>52.474432222390028</v>
      </c>
      <c r="AJ61" s="247">
        <f t="shared" si="33"/>
        <v>49.628686276579572</v>
      </c>
      <c r="AK61" s="247">
        <f t="shared" si="33"/>
        <v>42.308271350104164</v>
      </c>
      <c r="AL61" s="250"/>
      <c r="AM61" s="36"/>
      <c r="AN61" s="249"/>
    </row>
    <row r="62" spans="1:40" x14ac:dyDescent="0.2">
      <c r="A62" s="214">
        <v>99</v>
      </c>
      <c r="B62" s="203" t="s">
        <v>1037</v>
      </c>
      <c r="C62" s="201"/>
      <c r="D62" s="201"/>
      <c r="E62" s="201"/>
      <c r="F62" s="201"/>
      <c r="G62" s="201"/>
      <c r="H62" s="201"/>
      <c r="I62" s="201"/>
      <c r="J62" s="201"/>
      <c r="K62" s="201"/>
      <c r="L62" s="201"/>
      <c r="M62" s="201"/>
      <c r="N62" s="78"/>
      <c r="O62" s="201">
        <v>762</v>
      </c>
      <c r="P62" s="205">
        <v>873</v>
      </c>
      <c r="Q62" s="201">
        <v>943</v>
      </c>
      <c r="R62" s="201">
        <v>996</v>
      </c>
      <c r="S62" s="201">
        <v>838</v>
      </c>
      <c r="T62" s="201">
        <v>861</v>
      </c>
      <c r="U62" s="201">
        <v>856</v>
      </c>
      <c r="V62" s="201">
        <v>846</v>
      </c>
      <c r="W62" s="201">
        <v>871</v>
      </c>
      <c r="X62" s="201">
        <v>927</v>
      </c>
      <c r="Y62" s="201">
        <v>934</v>
      </c>
      <c r="Z62" s="78"/>
      <c r="AA62" s="247"/>
      <c r="AB62" s="247"/>
      <c r="AC62" s="247"/>
      <c r="AD62" s="247"/>
      <c r="AE62" s="247"/>
      <c r="AF62" s="247"/>
      <c r="AG62" s="247"/>
      <c r="AH62" s="247"/>
      <c r="AI62" s="247"/>
      <c r="AJ62" s="247"/>
      <c r="AK62" s="247"/>
      <c r="AL62" s="250"/>
      <c r="AM62" s="36"/>
      <c r="AN62" s="249"/>
    </row>
    <row r="63" spans="1:40" ht="13.5" thickBot="1" x14ac:dyDescent="0.25">
      <c r="B63" s="61" t="s">
        <v>676</v>
      </c>
      <c r="C63" s="212">
        <v>68795.034462405485</v>
      </c>
      <c r="D63" s="212">
        <v>64044.43817493465</v>
      </c>
      <c r="E63" s="212">
        <v>69630.167559688663</v>
      </c>
      <c r="F63" s="212">
        <v>63413.90052743259</v>
      </c>
      <c r="G63" s="212">
        <v>60428.355697375897</v>
      </c>
      <c r="H63" s="212">
        <v>59302.9920498227</v>
      </c>
      <c r="I63" s="212">
        <v>58399.108979007731</v>
      </c>
      <c r="J63" s="212">
        <v>60085.574732083915</v>
      </c>
      <c r="K63" s="212">
        <v>59571.026576143777</v>
      </c>
      <c r="L63" s="212">
        <v>57916.136899806719</v>
      </c>
      <c r="M63" s="212">
        <v>57177.563027744036</v>
      </c>
      <c r="O63" s="212">
        <v>3391681</v>
      </c>
      <c r="P63" s="213">
        <v>3292009</v>
      </c>
      <c r="Q63" s="212">
        <v>3523824</v>
      </c>
      <c r="R63" s="212">
        <v>3661043</v>
      </c>
      <c r="S63" s="212">
        <v>3688871</v>
      </c>
      <c r="T63" s="212">
        <v>3773939</v>
      </c>
      <c r="U63" s="212">
        <v>3940925</v>
      </c>
      <c r="V63" s="212">
        <v>4201543</v>
      </c>
      <c r="W63" s="212">
        <v>4415799</v>
      </c>
      <c r="X63" s="212">
        <v>4621046</v>
      </c>
      <c r="Y63" s="212">
        <v>4833792</v>
      </c>
      <c r="AA63" s="254">
        <f t="shared" ref="AA63:AK63" si="34">(C63*1000)/O63</f>
        <v>20.283462525634189</v>
      </c>
      <c r="AB63" s="254">
        <f t="shared" si="34"/>
        <v>19.454514910176325</v>
      </c>
      <c r="AC63" s="254">
        <f t="shared" si="34"/>
        <v>19.75983124006439</v>
      </c>
      <c r="AD63" s="254">
        <f t="shared" si="34"/>
        <v>17.321266242279204</v>
      </c>
      <c r="AE63" s="254">
        <f t="shared" si="34"/>
        <v>16.381260200580581</v>
      </c>
      <c r="AF63" s="254">
        <f t="shared" si="34"/>
        <v>15.713818387054667</v>
      </c>
      <c r="AG63" s="254">
        <f t="shared" si="34"/>
        <v>14.818629884864018</v>
      </c>
      <c r="AH63" s="254">
        <f t="shared" si="34"/>
        <v>14.30083536740762</v>
      </c>
      <c r="AI63" s="254">
        <f t="shared" si="34"/>
        <v>13.490429835267362</v>
      </c>
      <c r="AJ63" s="254">
        <f t="shared" si="34"/>
        <v>12.533122782116152</v>
      </c>
      <c r="AK63" s="254">
        <f t="shared" si="34"/>
        <v>11.828718121868718</v>
      </c>
      <c r="AL63" s="250"/>
      <c r="AM63" s="36"/>
      <c r="AN63" s="249"/>
    </row>
    <row r="64" spans="1:40" x14ac:dyDescent="0.2">
      <c r="B64" s="63"/>
    </row>
    <row r="67" spans="15:27" x14ac:dyDescent="0.2">
      <c r="O67" s="262" t="s">
        <v>1070</v>
      </c>
      <c r="AA67" s="262" t="s">
        <v>1070</v>
      </c>
    </row>
    <row r="68" spans="15:27" x14ac:dyDescent="0.2">
      <c r="O68" s="263" t="s">
        <v>1071</v>
      </c>
      <c r="AA68" s="263" t="s">
        <v>1071</v>
      </c>
    </row>
    <row r="69" spans="15:27" x14ac:dyDescent="0.2">
      <c r="O69" s="205" t="s">
        <v>1056</v>
      </c>
      <c r="AA69" s="205" t="s">
        <v>1075</v>
      </c>
    </row>
    <row r="70" spans="15:27" x14ac:dyDescent="0.2">
      <c r="O70" s="216" t="s">
        <v>1057</v>
      </c>
      <c r="AA70" s="216" t="s">
        <v>1076</v>
      </c>
    </row>
  </sheetData>
  <conditionalFormatting sqref="AL41:AL6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N41:AN6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A1" location="'Innehåll-Content'!A1" display="Tillbaka till innehåll - Back to content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5"/>
  <sheetViews>
    <sheetView workbookViewId="0">
      <selection activeCell="A69" sqref="A69"/>
    </sheetView>
  </sheetViews>
  <sheetFormatPr defaultRowHeight="12.75" x14ac:dyDescent="0.2"/>
  <cols>
    <col min="2" max="2" width="13.5703125" bestFit="1" customWidth="1"/>
    <col min="3" max="3" width="7.140625" customWidth="1"/>
    <col min="4" max="11" width="7.5703125" customWidth="1"/>
    <col min="12" max="12" width="8.7109375" customWidth="1"/>
    <col min="13" max="13" width="11.7109375" customWidth="1"/>
    <col min="14" max="14" width="10.5703125" customWidth="1"/>
    <col min="23" max="23" width="9.140625" bestFit="1" customWidth="1"/>
  </cols>
  <sheetData>
    <row r="1" spans="1:15" x14ac:dyDescent="0.2">
      <c r="A1" s="157" t="s">
        <v>693</v>
      </c>
    </row>
    <row r="3" spans="1:15" ht="15" x14ac:dyDescent="0.25">
      <c r="A3" s="160" t="s">
        <v>1105</v>
      </c>
    </row>
    <row r="4" spans="1:15" ht="14.25" x14ac:dyDescent="0.2">
      <c r="A4" s="161" t="s">
        <v>1081</v>
      </c>
    </row>
    <row r="7" spans="1:15" ht="33.75" x14ac:dyDescent="0.2">
      <c r="L7" s="63" t="s">
        <v>37</v>
      </c>
      <c r="M7" s="63" t="s">
        <v>709</v>
      </c>
      <c r="N7" s="63" t="s">
        <v>711</v>
      </c>
      <c r="O7" s="63" t="s">
        <v>688</v>
      </c>
    </row>
    <row r="8" spans="1:15" ht="34.5" thickBot="1" x14ac:dyDescent="0.25">
      <c r="L8" s="53" t="s">
        <v>40</v>
      </c>
      <c r="M8" s="53" t="s">
        <v>710</v>
      </c>
      <c r="N8" s="53" t="s">
        <v>712</v>
      </c>
      <c r="O8" s="53" t="s">
        <v>713</v>
      </c>
    </row>
    <row r="9" spans="1:15" x14ac:dyDescent="0.2">
      <c r="L9" s="163" t="s">
        <v>35</v>
      </c>
      <c r="M9" s="165">
        <f>N44</f>
        <v>0.16678145306130596</v>
      </c>
      <c r="N9" s="165">
        <f t="shared" ref="N9:N29" si="0">AA44</f>
        <v>0.31149540567736467</v>
      </c>
      <c r="O9" s="165">
        <f>AN44</f>
        <v>0.26295204402515726</v>
      </c>
    </row>
    <row r="10" spans="1:15" x14ac:dyDescent="0.2">
      <c r="L10" s="89" t="s">
        <v>42</v>
      </c>
      <c r="M10" s="165">
        <f t="shared" ref="M10:M29" si="1">N45</f>
        <v>2.593263184582317E-2</v>
      </c>
      <c r="N10" s="165">
        <f t="shared" si="0"/>
        <v>3.4697603868763902E-2</v>
      </c>
      <c r="O10" s="165">
        <f t="shared" ref="O10:O29" si="2">AN45</f>
        <v>3.4866352201257861E-2</v>
      </c>
    </row>
    <row r="11" spans="1:15" x14ac:dyDescent="0.2">
      <c r="L11" s="89" t="s">
        <v>43</v>
      </c>
      <c r="M11" s="165">
        <f t="shared" si="1"/>
        <v>4.3204422686893063E-2</v>
      </c>
      <c r="N11" s="165">
        <f t="shared" si="0"/>
        <v>2.1189989143099247E-2</v>
      </c>
      <c r="O11" s="165">
        <f t="shared" si="2"/>
        <v>2.3624213836477989E-2</v>
      </c>
    </row>
    <row r="12" spans="1:15" x14ac:dyDescent="0.2">
      <c r="L12" s="89" t="s">
        <v>44</v>
      </c>
      <c r="M12" s="165">
        <f t="shared" si="1"/>
        <v>3.3553430299741109E-2</v>
      </c>
      <c r="N12" s="165">
        <f t="shared" si="0"/>
        <v>4.0035649030823003E-2</v>
      </c>
      <c r="O12" s="165">
        <f t="shared" si="2"/>
        <v>4.3258647798742139E-2</v>
      </c>
    </row>
    <row r="13" spans="1:15" x14ac:dyDescent="0.2">
      <c r="L13" s="39" t="s">
        <v>59</v>
      </c>
      <c r="M13" s="165">
        <f t="shared" si="1"/>
        <v>2.5946505574138509E-2</v>
      </c>
      <c r="N13" s="165">
        <f t="shared" si="0"/>
        <v>3.1673063301027433E-2</v>
      </c>
      <c r="O13" s="165">
        <f t="shared" si="2"/>
        <v>3.6772798742138367E-2</v>
      </c>
    </row>
    <row r="14" spans="1:15" x14ac:dyDescent="0.2">
      <c r="L14" s="39" t="s">
        <v>60</v>
      </c>
      <c r="M14" s="165">
        <f t="shared" si="1"/>
        <v>1.413881642129056E-2</v>
      </c>
      <c r="N14" s="165">
        <f t="shared" si="0"/>
        <v>1.8989646223916957E-2</v>
      </c>
      <c r="O14" s="165">
        <f t="shared" si="2"/>
        <v>1.9830974842767298E-2</v>
      </c>
    </row>
    <row r="15" spans="1:15" x14ac:dyDescent="0.2">
      <c r="L15" s="39" t="s">
        <v>61</v>
      </c>
      <c r="M15" s="165">
        <f t="shared" si="1"/>
        <v>2.8148160152228242E-2</v>
      </c>
      <c r="N15" s="165">
        <f t="shared" si="0"/>
        <v>1.8458386293824805E-2</v>
      </c>
      <c r="O15" s="165">
        <f t="shared" si="2"/>
        <v>2.1305031446540883E-2</v>
      </c>
    </row>
    <row r="16" spans="1:15" x14ac:dyDescent="0.2">
      <c r="L16" s="39" t="s">
        <v>62</v>
      </c>
      <c r="M16" s="165">
        <f t="shared" si="1"/>
        <v>4.7731366799283692E-2</v>
      </c>
      <c r="N16" s="165">
        <f t="shared" si="0"/>
        <v>4.8537462927655973E-3</v>
      </c>
      <c r="O16" s="165">
        <f t="shared" si="2"/>
        <v>6.0338050314465404E-3</v>
      </c>
    </row>
    <row r="17" spans="12:15" x14ac:dyDescent="0.2">
      <c r="L17" s="39" t="s">
        <v>63</v>
      </c>
      <c r="M17" s="165">
        <f t="shared" si="1"/>
        <v>1.0620789922706937E-2</v>
      </c>
      <c r="N17" s="165">
        <f t="shared" si="0"/>
        <v>1.1802535152526215E-2</v>
      </c>
      <c r="O17" s="165">
        <f t="shared" si="2"/>
        <v>1.4170597484276728E-2</v>
      </c>
    </row>
    <row r="18" spans="12:15" x14ac:dyDescent="0.2">
      <c r="L18" s="39" t="s">
        <v>64</v>
      </c>
      <c r="M18" s="165">
        <f t="shared" si="1"/>
        <v>9.8443556075278146E-2</v>
      </c>
      <c r="N18" s="165">
        <f t="shared" si="0"/>
        <v>0.11440355729001166</v>
      </c>
      <c r="O18" s="165">
        <f t="shared" si="2"/>
        <v>0.12317216981132076</v>
      </c>
    </row>
    <row r="19" spans="12:15" x14ac:dyDescent="0.2">
      <c r="L19" s="39" t="s">
        <v>65</v>
      </c>
      <c r="M19" s="165">
        <f t="shared" si="1"/>
        <v>2.2556311164944959E-2</v>
      </c>
      <c r="N19" s="165">
        <f t="shared" si="0"/>
        <v>2.4914601207499207E-2</v>
      </c>
      <c r="O19" s="165">
        <f t="shared" si="2"/>
        <v>2.9166666666666667E-2</v>
      </c>
    </row>
    <row r="20" spans="12:15" x14ac:dyDescent="0.2">
      <c r="L20" s="39" t="s">
        <v>66</v>
      </c>
      <c r="M20" s="165">
        <f t="shared" si="1"/>
        <v>0.20778919071231988</v>
      </c>
      <c r="N20" s="165">
        <f t="shared" si="0"/>
        <v>0.17114886201143947</v>
      </c>
      <c r="O20" s="165">
        <f t="shared" si="2"/>
        <v>0.17201257861635222</v>
      </c>
    </row>
    <row r="21" spans="12:15" x14ac:dyDescent="0.2">
      <c r="L21" s="39" t="s">
        <v>67</v>
      </c>
      <c r="M21" s="165">
        <f t="shared" si="1"/>
        <v>2.1068642653724295E-2</v>
      </c>
      <c r="N21" s="165">
        <f t="shared" si="0"/>
        <v>2.2384496478127316E-2</v>
      </c>
      <c r="O21" s="165">
        <f t="shared" si="2"/>
        <v>2.415487421383648E-2</v>
      </c>
    </row>
    <row r="22" spans="12:15" x14ac:dyDescent="0.2">
      <c r="L22" s="39" t="s">
        <v>68</v>
      </c>
      <c r="M22" s="165">
        <f t="shared" si="1"/>
        <v>2.9709424328857589E-2</v>
      </c>
      <c r="N22" s="165">
        <f t="shared" si="0"/>
        <v>2.5779760486177312E-2</v>
      </c>
      <c r="O22" s="165">
        <f t="shared" si="2"/>
        <v>2.816430817610063E-2</v>
      </c>
    </row>
    <row r="23" spans="12:15" x14ac:dyDescent="0.2">
      <c r="L23" s="39" t="s">
        <v>69</v>
      </c>
      <c r="M23" s="165">
        <f t="shared" si="1"/>
        <v>2.2827031528010924E-2</v>
      </c>
      <c r="N23" s="165">
        <f t="shared" si="0"/>
        <v>2.2347465509479927E-2</v>
      </c>
      <c r="O23" s="165">
        <f t="shared" si="2"/>
        <v>2.4351415094339624E-2</v>
      </c>
    </row>
    <row r="24" spans="12:15" x14ac:dyDescent="0.2">
      <c r="L24" s="39" t="s">
        <v>70</v>
      </c>
      <c r="M24" s="165">
        <f t="shared" si="1"/>
        <v>2.8428565306827754E-2</v>
      </c>
      <c r="N24" s="165">
        <f t="shared" si="0"/>
        <v>2.3226692418705647E-2</v>
      </c>
      <c r="O24" s="165">
        <f t="shared" si="2"/>
        <v>2.5786163522012576E-2</v>
      </c>
    </row>
    <row r="25" spans="12:15" x14ac:dyDescent="0.2">
      <c r="L25" s="39" t="s">
        <v>71</v>
      </c>
      <c r="M25" s="165">
        <f t="shared" si="1"/>
        <v>2.1706053860249677E-2</v>
      </c>
      <c r="N25" s="165">
        <f t="shared" si="0"/>
        <v>2.1942400500476644E-2</v>
      </c>
      <c r="O25" s="165">
        <f t="shared" si="2"/>
        <v>2.5000000000000001E-2</v>
      </c>
    </row>
    <row r="26" spans="12:15" x14ac:dyDescent="0.2">
      <c r="L26" s="39" t="s">
        <v>72</v>
      </c>
      <c r="M26" s="165">
        <f t="shared" si="1"/>
        <v>2.5643667456339975E-2</v>
      </c>
      <c r="N26" s="165">
        <f t="shared" si="0"/>
        <v>2.1299220156763055E-2</v>
      </c>
      <c r="O26" s="165">
        <f t="shared" si="2"/>
        <v>2.2955974842767294E-2</v>
      </c>
    </row>
    <row r="27" spans="12:15" x14ac:dyDescent="0.2">
      <c r="L27" s="39" t="s">
        <v>73</v>
      </c>
      <c r="M27" s="165">
        <f t="shared" si="1"/>
        <v>9.7515528649510172E-3</v>
      </c>
      <c r="N27" s="165">
        <f t="shared" si="0"/>
        <v>1.0448111958478975E-2</v>
      </c>
      <c r="O27" s="165">
        <f t="shared" si="2"/>
        <v>1.2205188679245284E-2</v>
      </c>
    </row>
    <row r="28" spans="12:15" x14ac:dyDescent="0.2">
      <c r="L28" s="39" t="s">
        <v>74</v>
      </c>
      <c r="M28" s="165">
        <f t="shared" si="1"/>
        <v>2.4561183185060679E-2</v>
      </c>
      <c r="N28" s="165">
        <f t="shared" si="0"/>
        <v>2.3145596666137063E-2</v>
      </c>
      <c r="O28" s="165">
        <f t="shared" si="2"/>
        <v>2.5904088050314467E-2</v>
      </c>
    </row>
    <row r="29" spans="12:15" x14ac:dyDescent="0.2">
      <c r="L29" s="39" t="s">
        <v>75</v>
      </c>
      <c r="M29" s="165">
        <f t="shared" si="1"/>
        <v>9.1457244100023677E-2</v>
      </c>
      <c r="N29" s="165">
        <f t="shared" si="0"/>
        <v>2.5569987289482045E-2</v>
      </c>
      <c r="O29" s="165">
        <f t="shared" si="2"/>
        <v>2.4312106918238995E-2</v>
      </c>
    </row>
    <row r="31" spans="12:15" x14ac:dyDescent="0.2">
      <c r="L31" s="77" t="s">
        <v>1062</v>
      </c>
    </row>
    <row r="37" spans="1:40" x14ac:dyDescent="0.2">
      <c r="A37" s="77" t="s">
        <v>1062</v>
      </c>
    </row>
    <row r="39" spans="1:40" ht="15" x14ac:dyDescent="0.25">
      <c r="C39" s="49" t="s">
        <v>1102</v>
      </c>
      <c r="P39" s="49" t="s">
        <v>1103</v>
      </c>
      <c r="AC39" s="130" t="s">
        <v>1104</v>
      </c>
    </row>
    <row r="40" spans="1:40" ht="14.25" x14ac:dyDescent="0.2">
      <c r="C40" s="50" t="s">
        <v>82</v>
      </c>
      <c r="P40" s="50" t="s">
        <v>707</v>
      </c>
      <c r="AC40" s="131" t="s">
        <v>708</v>
      </c>
    </row>
    <row r="41" spans="1:40" ht="15" thickBot="1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1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132"/>
      <c r="AB41" s="43"/>
      <c r="AC41" s="43"/>
      <c r="AD41" s="43"/>
      <c r="AE41" s="43"/>
      <c r="AF41" s="43"/>
      <c r="AG41" s="43"/>
      <c r="AH41" s="43"/>
      <c r="AI41" s="43"/>
      <c r="AJ41" s="44"/>
    </row>
    <row r="42" spans="1:40" x14ac:dyDescent="0.2">
      <c r="A42" s="63" t="s">
        <v>36</v>
      </c>
      <c r="B42" s="63" t="s">
        <v>37</v>
      </c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242"/>
      <c r="AK42" s="242"/>
      <c r="AL42" s="242"/>
      <c r="AM42" s="242"/>
      <c r="AN42" s="242"/>
    </row>
    <row r="43" spans="1:40" ht="23.25" thickBot="1" x14ac:dyDescent="0.25">
      <c r="A43" s="53" t="s">
        <v>39</v>
      </c>
      <c r="B43" s="53" t="s">
        <v>40</v>
      </c>
      <c r="C43" s="42" t="s">
        <v>3</v>
      </c>
      <c r="D43" s="42" t="s">
        <v>4</v>
      </c>
      <c r="E43" s="42" t="s">
        <v>5</v>
      </c>
      <c r="F43" s="42" t="s">
        <v>6</v>
      </c>
      <c r="G43" s="42" t="s">
        <v>7</v>
      </c>
      <c r="H43" s="42" t="s">
        <v>8</v>
      </c>
      <c r="I43" s="42" t="s">
        <v>9</v>
      </c>
      <c r="J43" s="42">
        <v>2015</v>
      </c>
      <c r="K43" s="42">
        <v>2016</v>
      </c>
      <c r="L43" s="42">
        <v>2017</v>
      </c>
      <c r="M43" s="42">
        <v>2018</v>
      </c>
      <c r="N43" s="42" t="s">
        <v>1061</v>
      </c>
      <c r="O43" s="42"/>
      <c r="P43" s="42">
        <v>2008</v>
      </c>
      <c r="Q43" s="42">
        <v>2009</v>
      </c>
      <c r="R43" s="42">
        <v>2010</v>
      </c>
      <c r="S43" s="42">
        <v>2011</v>
      </c>
      <c r="T43" s="42">
        <v>2012</v>
      </c>
      <c r="U43" s="42">
        <v>2013</v>
      </c>
      <c r="V43" s="42">
        <v>2014</v>
      </c>
      <c r="W43" s="42">
        <v>2015</v>
      </c>
      <c r="X43" s="42" t="s">
        <v>1052</v>
      </c>
      <c r="Y43" s="42">
        <v>2017</v>
      </c>
      <c r="Z43" s="42" t="s">
        <v>1055</v>
      </c>
      <c r="AA43" s="42" t="s">
        <v>1061</v>
      </c>
      <c r="AB43" s="42"/>
      <c r="AC43" s="42">
        <v>2008</v>
      </c>
      <c r="AD43" s="42">
        <v>2009</v>
      </c>
      <c r="AE43" s="42">
        <v>2010</v>
      </c>
      <c r="AF43" s="42">
        <v>2011</v>
      </c>
      <c r="AG43" s="42">
        <v>2012</v>
      </c>
      <c r="AH43" s="42">
        <v>2013</v>
      </c>
      <c r="AI43" s="42">
        <v>2014</v>
      </c>
      <c r="AJ43" s="42">
        <v>2015</v>
      </c>
      <c r="AK43" s="42" t="s">
        <v>1052</v>
      </c>
      <c r="AL43" s="42">
        <v>2017</v>
      </c>
      <c r="AM43" s="42" t="s">
        <v>1055</v>
      </c>
      <c r="AN43" s="42" t="s">
        <v>1061</v>
      </c>
    </row>
    <row r="44" spans="1:40" s="38" customFormat="1" x14ac:dyDescent="0.2">
      <c r="A44" s="162" t="s">
        <v>10</v>
      </c>
      <c r="B44" s="163" t="s">
        <v>35</v>
      </c>
      <c r="C44" s="201">
        <v>10448.15852049175</v>
      </c>
      <c r="D44" s="201">
        <v>10325.265210246858</v>
      </c>
      <c r="E44" s="201">
        <v>9888.4546852958683</v>
      </c>
      <c r="F44" s="201">
        <v>8594.1909438110724</v>
      </c>
      <c r="G44" s="201">
        <v>8609.8584328920751</v>
      </c>
      <c r="H44" s="201">
        <v>8968.4171651807774</v>
      </c>
      <c r="I44" s="201">
        <v>9385.092319533871</v>
      </c>
      <c r="J44" s="201">
        <v>10292.8949991012</v>
      </c>
      <c r="K44" s="201">
        <v>10257.810706742197</v>
      </c>
      <c r="L44" s="201">
        <v>9439.5888895042972</v>
      </c>
      <c r="M44" s="201">
        <v>9536.1570442715547</v>
      </c>
      <c r="N44" s="166">
        <f>M44/$M$66</f>
        <v>0.16678145306130596</v>
      </c>
      <c r="O44" s="77"/>
      <c r="P44" s="201">
        <v>1001441</v>
      </c>
      <c r="Q44" s="205">
        <v>1029647</v>
      </c>
      <c r="R44" s="201">
        <v>1070091</v>
      </c>
      <c r="S44" s="201">
        <v>1135358</v>
      </c>
      <c r="T44" s="201">
        <v>1157178</v>
      </c>
      <c r="U44" s="201">
        <v>1185966</v>
      </c>
      <c r="V44" s="201">
        <v>1258791</v>
      </c>
      <c r="W44" s="201">
        <v>1352488</v>
      </c>
      <c r="X44" s="201">
        <v>1402449</v>
      </c>
      <c r="Y44" s="201">
        <v>1442926</v>
      </c>
      <c r="Z44" s="201">
        <v>1505704</v>
      </c>
      <c r="AA44" s="166">
        <f>Z44/$Z$66</f>
        <v>0.31149540567736467</v>
      </c>
      <c r="AB44" s="77"/>
      <c r="AC44" s="201">
        <v>1131.0999999999999</v>
      </c>
      <c r="AD44" s="201">
        <v>1126.1999999999998</v>
      </c>
      <c r="AE44" s="201">
        <v>1139.5999999999999</v>
      </c>
      <c r="AF44" s="201">
        <v>1166.3</v>
      </c>
      <c r="AG44" s="201">
        <v>1187.2</v>
      </c>
      <c r="AH44" s="201">
        <v>1206.0999999999999</v>
      </c>
      <c r="AI44" s="201">
        <v>1234.5</v>
      </c>
      <c r="AJ44" s="201">
        <v>1252.5999999999999</v>
      </c>
      <c r="AK44" s="201">
        <v>1282.3</v>
      </c>
      <c r="AL44" s="201">
        <v>1313.4</v>
      </c>
      <c r="AM44" s="201">
        <v>1337.9</v>
      </c>
      <c r="AN44" s="166">
        <f t="shared" ref="AN44:AN64" si="3">AM44/$AM$66</f>
        <v>0.26295204402515726</v>
      </c>
    </row>
    <row r="45" spans="1:40" s="38" customFormat="1" x14ac:dyDescent="0.2">
      <c r="A45" s="162" t="s">
        <v>15</v>
      </c>
      <c r="B45" s="89" t="s">
        <v>42</v>
      </c>
      <c r="C45" s="201">
        <v>1477.7823858270399</v>
      </c>
      <c r="D45" s="201">
        <v>1446.2849770902919</v>
      </c>
      <c r="E45" s="201">
        <v>1886.6550113971587</v>
      </c>
      <c r="F45" s="201">
        <v>1682.2928761110816</v>
      </c>
      <c r="G45" s="201">
        <v>1572.8143700947264</v>
      </c>
      <c r="H45" s="201">
        <v>1577.9296679521276</v>
      </c>
      <c r="I45" s="201">
        <v>1459.0373093979933</v>
      </c>
      <c r="J45" s="201">
        <v>1455.3958134635634</v>
      </c>
      <c r="K45" s="201">
        <v>1471.7042982494918</v>
      </c>
      <c r="L45" s="201">
        <v>1397.9459542818586</v>
      </c>
      <c r="M45" s="201">
        <v>1482.7646918398364</v>
      </c>
      <c r="N45" s="166">
        <f t="shared" ref="N45:N66" si="4">M45/$M$66</f>
        <v>2.593263184582317E-2</v>
      </c>
      <c r="O45" s="77"/>
      <c r="P45" s="201">
        <v>109159</v>
      </c>
      <c r="Q45" s="205">
        <v>106838</v>
      </c>
      <c r="R45" s="201">
        <v>112771</v>
      </c>
      <c r="S45" s="201">
        <v>118388</v>
      </c>
      <c r="T45" s="201">
        <v>120809</v>
      </c>
      <c r="U45" s="201">
        <v>127679</v>
      </c>
      <c r="V45" s="201">
        <v>131695</v>
      </c>
      <c r="W45" s="201">
        <v>139114</v>
      </c>
      <c r="X45" s="201">
        <v>150430</v>
      </c>
      <c r="Y45" s="201">
        <v>160029</v>
      </c>
      <c r="Z45" s="201">
        <v>167721</v>
      </c>
      <c r="AA45" s="166">
        <f t="shared" ref="AA45:AA66" si="5">Z45/$Z$66</f>
        <v>3.4697603868763902E-2</v>
      </c>
      <c r="AB45" s="77"/>
      <c r="AC45" s="201">
        <v>146.69999999999999</v>
      </c>
      <c r="AD45" s="201">
        <v>146.19999999999999</v>
      </c>
      <c r="AE45" s="201">
        <v>147.6</v>
      </c>
      <c r="AF45" s="201">
        <v>152.80000000000001</v>
      </c>
      <c r="AG45" s="201">
        <v>155.9</v>
      </c>
      <c r="AH45" s="201">
        <v>158.60000000000002</v>
      </c>
      <c r="AI45" s="201">
        <v>160.4</v>
      </c>
      <c r="AJ45" s="201">
        <v>164.8</v>
      </c>
      <c r="AK45" s="201">
        <v>171.1</v>
      </c>
      <c r="AL45" s="201">
        <v>175.1</v>
      </c>
      <c r="AM45" s="201">
        <v>177.4</v>
      </c>
      <c r="AN45" s="166">
        <f t="shared" si="3"/>
        <v>3.4866352201257861E-2</v>
      </c>
    </row>
    <row r="46" spans="1:40" s="38" customFormat="1" x14ac:dyDescent="0.2">
      <c r="A46" s="162" t="s">
        <v>16</v>
      </c>
      <c r="B46" s="89" t="s">
        <v>43</v>
      </c>
      <c r="C46" s="201">
        <v>3459.8174951219194</v>
      </c>
      <c r="D46" s="201">
        <v>2132.529729868369</v>
      </c>
      <c r="E46" s="201">
        <v>3136.3933790532164</v>
      </c>
      <c r="F46" s="201">
        <v>2918.5565566421001</v>
      </c>
      <c r="G46" s="201">
        <v>2378.9492599758746</v>
      </c>
      <c r="H46" s="201">
        <v>2452.3060542781836</v>
      </c>
      <c r="I46" s="201">
        <v>2561.0192911035492</v>
      </c>
      <c r="J46" s="201">
        <v>3252.2361758228394</v>
      </c>
      <c r="K46" s="201">
        <v>2481.8901835203083</v>
      </c>
      <c r="L46" s="201">
        <v>2543.4074884162796</v>
      </c>
      <c r="M46" s="201">
        <v>2470.3236012571224</v>
      </c>
      <c r="N46" s="166">
        <f t="shared" si="4"/>
        <v>4.3204422686893063E-2</v>
      </c>
      <c r="O46" s="77"/>
      <c r="P46" s="201">
        <v>78778</v>
      </c>
      <c r="Q46" s="205">
        <v>70441</v>
      </c>
      <c r="R46" s="201">
        <v>80895</v>
      </c>
      <c r="S46" s="201">
        <v>83703</v>
      </c>
      <c r="T46" s="201">
        <v>84513</v>
      </c>
      <c r="U46" s="201">
        <v>82113</v>
      </c>
      <c r="V46" s="201">
        <v>83224</v>
      </c>
      <c r="W46" s="201">
        <v>86224</v>
      </c>
      <c r="X46" s="201">
        <v>90519</v>
      </c>
      <c r="Y46" s="201">
        <v>97441</v>
      </c>
      <c r="Z46" s="201">
        <v>102428</v>
      </c>
      <c r="AA46" s="166">
        <f t="shared" si="5"/>
        <v>2.1189989143099247E-2</v>
      </c>
      <c r="AB46" s="77"/>
      <c r="AC46" s="201">
        <v>110.50000000000001</v>
      </c>
      <c r="AD46" s="201">
        <v>107.1</v>
      </c>
      <c r="AE46" s="201">
        <v>106.9</v>
      </c>
      <c r="AF46" s="201">
        <v>110.4</v>
      </c>
      <c r="AG46" s="201">
        <v>110.5</v>
      </c>
      <c r="AH46" s="201">
        <v>111.4</v>
      </c>
      <c r="AI46" s="201">
        <v>112.7</v>
      </c>
      <c r="AJ46" s="201">
        <v>113.89999999999999</v>
      </c>
      <c r="AK46" s="201">
        <v>115.6</v>
      </c>
      <c r="AL46" s="201">
        <v>118.1</v>
      </c>
      <c r="AM46" s="201">
        <v>120.2</v>
      </c>
      <c r="AN46" s="166">
        <f t="shared" si="3"/>
        <v>2.3624213836477989E-2</v>
      </c>
    </row>
    <row r="47" spans="1:40" s="38" customFormat="1" x14ac:dyDescent="0.2">
      <c r="A47" s="162" t="s">
        <v>17</v>
      </c>
      <c r="B47" s="89" t="s">
        <v>44</v>
      </c>
      <c r="C47" s="201">
        <v>2376.5858579278893</v>
      </c>
      <c r="D47" s="201">
        <v>2333.9290502451959</v>
      </c>
      <c r="E47" s="201">
        <v>2412.0303864997309</v>
      </c>
      <c r="F47" s="201">
        <v>2182.1299269661604</v>
      </c>
      <c r="G47" s="201">
        <v>2170.9133932320569</v>
      </c>
      <c r="H47" s="201">
        <v>2092.2539218735346</v>
      </c>
      <c r="I47" s="201">
        <v>1956.1369908035158</v>
      </c>
      <c r="J47" s="201">
        <v>1981.9116013324044</v>
      </c>
      <c r="K47" s="201">
        <v>2000.636657735311</v>
      </c>
      <c r="L47" s="201">
        <v>1948.4554452902785</v>
      </c>
      <c r="M47" s="201">
        <v>1918.5033757604638</v>
      </c>
      <c r="N47" s="166">
        <f t="shared" si="4"/>
        <v>3.3553430299741109E-2</v>
      </c>
      <c r="O47" s="77"/>
      <c r="P47" s="201">
        <v>132525</v>
      </c>
      <c r="Q47" s="205">
        <v>134350</v>
      </c>
      <c r="R47" s="201">
        <v>141091</v>
      </c>
      <c r="S47" s="201">
        <v>145902</v>
      </c>
      <c r="T47" s="201">
        <v>146773</v>
      </c>
      <c r="U47" s="201">
        <v>151126</v>
      </c>
      <c r="V47" s="201">
        <v>157484</v>
      </c>
      <c r="W47" s="201">
        <v>165897</v>
      </c>
      <c r="X47" s="201">
        <v>173698</v>
      </c>
      <c r="Y47" s="201">
        <v>184148</v>
      </c>
      <c r="Z47" s="201">
        <v>193524</v>
      </c>
      <c r="AA47" s="166">
        <f t="shared" si="5"/>
        <v>4.0035649030823003E-2</v>
      </c>
      <c r="AB47" s="77"/>
      <c r="AC47" s="201">
        <v>198.3</v>
      </c>
      <c r="AD47" s="201">
        <v>193</v>
      </c>
      <c r="AE47" s="201">
        <v>193.9</v>
      </c>
      <c r="AF47" s="201">
        <v>198.2</v>
      </c>
      <c r="AG47" s="201">
        <v>198.9</v>
      </c>
      <c r="AH47" s="201">
        <v>201.1</v>
      </c>
      <c r="AI47" s="201">
        <v>203.3</v>
      </c>
      <c r="AJ47" s="201">
        <v>207.3</v>
      </c>
      <c r="AK47" s="201">
        <v>211.9</v>
      </c>
      <c r="AL47" s="201">
        <v>216.8</v>
      </c>
      <c r="AM47" s="201">
        <v>220.1</v>
      </c>
      <c r="AN47" s="166">
        <f t="shared" si="3"/>
        <v>4.3258647798742139E-2</v>
      </c>
    </row>
    <row r="48" spans="1:40" s="38" customFormat="1" x14ac:dyDescent="0.2">
      <c r="A48" s="164" t="s">
        <v>18</v>
      </c>
      <c r="B48" s="39" t="s">
        <v>59</v>
      </c>
      <c r="C48" s="201">
        <v>1812.9224779700837</v>
      </c>
      <c r="D48" s="201">
        <v>1802.9127780361932</v>
      </c>
      <c r="E48" s="201">
        <v>1861.7657905976098</v>
      </c>
      <c r="F48" s="201">
        <v>1734.5584790261757</v>
      </c>
      <c r="G48" s="201">
        <v>1676.3295002732661</v>
      </c>
      <c r="H48" s="201">
        <v>1671.4050511688081</v>
      </c>
      <c r="I48" s="201">
        <v>1631.9752925797138</v>
      </c>
      <c r="J48" s="201">
        <v>1604.2059394554526</v>
      </c>
      <c r="K48" s="201">
        <v>1521.3055607862887</v>
      </c>
      <c r="L48" s="201">
        <v>1531.905077371197</v>
      </c>
      <c r="M48" s="201">
        <v>1483.5579578150166</v>
      </c>
      <c r="N48" s="166">
        <f t="shared" si="4"/>
        <v>2.5946505574138509E-2</v>
      </c>
      <c r="O48" s="77"/>
      <c r="P48" s="201">
        <v>111288</v>
      </c>
      <c r="Q48" s="205">
        <v>101031</v>
      </c>
      <c r="R48" s="201">
        <v>106522</v>
      </c>
      <c r="S48" s="201">
        <v>113487</v>
      </c>
      <c r="T48" s="201">
        <v>113670</v>
      </c>
      <c r="U48" s="201">
        <v>115899</v>
      </c>
      <c r="V48" s="201">
        <v>120737</v>
      </c>
      <c r="W48" s="201">
        <v>127905</v>
      </c>
      <c r="X48" s="201">
        <v>138548</v>
      </c>
      <c r="Y48" s="201">
        <v>146660</v>
      </c>
      <c r="Z48" s="201">
        <v>153101</v>
      </c>
      <c r="AA48" s="166">
        <f t="shared" si="5"/>
        <v>3.1673063301027433E-2</v>
      </c>
      <c r="AB48" s="77"/>
      <c r="AC48" s="201">
        <v>172.5</v>
      </c>
      <c r="AD48" s="201">
        <v>165.10000000000002</v>
      </c>
      <c r="AE48" s="201">
        <v>167.8</v>
      </c>
      <c r="AF48" s="201">
        <v>171.3</v>
      </c>
      <c r="AG48" s="201">
        <v>170.2</v>
      </c>
      <c r="AH48" s="201">
        <v>170.60000000000002</v>
      </c>
      <c r="AI48" s="201">
        <v>174</v>
      </c>
      <c r="AJ48" s="201">
        <v>177.5</v>
      </c>
      <c r="AK48" s="201">
        <v>180.5</v>
      </c>
      <c r="AL48" s="201">
        <v>186.5</v>
      </c>
      <c r="AM48" s="201">
        <v>187.1</v>
      </c>
      <c r="AN48" s="166">
        <f t="shared" si="3"/>
        <v>3.6772798742138367E-2</v>
      </c>
    </row>
    <row r="49" spans="1:40" s="38" customFormat="1" x14ac:dyDescent="0.2">
      <c r="A49" s="164" t="s">
        <v>19</v>
      </c>
      <c r="B49" s="39" t="s">
        <v>60</v>
      </c>
      <c r="C49" s="201">
        <v>1027.6445429701296</v>
      </c>
      <c r="D49" s="201">
        <v>1007.9467014682409</v>
      </c>
      <c r="E49" s="201">
        <v>1039.4179557704294</v>
      </c>
      <c r="F49" s="201">
        <v>968.67578564715825</v>
      </c>
      <c r="G49" s="201">
        <v>933.0779795729967</v>
      </c>
      <c r="H49" s="201">
        <v>888.44843986980459</v>
      </c>
      <c r="I49" s="201">
        <v>866.05681050972771</v>
      </c>
      <c r="J49" s="201">
        <v>853.87017066048236</v>
      </c>
      <c r="K49" s="201">
        <v>838.68638850237812</v>
      </c>
      <c r="L49" s="201">
        <v>828.32898663050685</v>
      </c>
      <c r="M49" s="201">
        <v>808.42306706604336</v>
      </c>
      <c r="N49" s="166">
        <f t="shared" si="4"/>
        <v>1.413881642129056E-2</v>
      </c>
      <c r="O49" s="77"/>
      <c r="P49" s="201">
        <v>62356</v>
      </c>
      <c r="Q49" s="205">
        <v>56572</v>
      </c>
      <c r="R49" s="201">
        <v>62038</v>
      </c>
      <c r="S49" s="201">
        <v>64471</v>
      </c>
      <c r="T49" s="201">
        <v>65503</v>
      </c>
      <c r="U49" s="201">
        <v>67707</v>
      </c>
      <c r="V49" s="201">
        <v>69096</v>
      </c>
      <c r="W49" s="201">
        <v>75955</v>
      </c>
      <c r="X49" s="201">
        <v>80257</v>
      </c>
      <c r="Y49" s="201">
        <v>87717</v>
      </c>
      <c r="Z49" s="201">
        <v>91792</v>
      </c>
      <c r="AA49" s="166">
        <f t="shared" si="5"/>
        <v>1.8989646223916957E-2</v>
      </c>
      <c r="AB49" s="77"/>
      <c r="AC49" s="201">
        <v>93.9</v>
      </c>
      <c r="AD49" s="201">
        <v>89.3</v>
      </c>
      <c r="AE49" s="201">
        <v>90.1</v>
      </c>
      <c r="AF49" s="201">
        <v>91</v>
      </c>
      <c r="AG49" s="201">
        <v>90.9</v>
      </c>
      <c r="AH49" s="201">
        <v>91.199999999999989</v>
      </c>
      <c r="AI49" s="201">
        <v>92.6</v>
      </c>
      <c r="AJ49" s="201">
        <v>94.9</v>
      </c>
      <c r="AK49" s="201">
        <v>96.9</v>
      </c>
      <c r="AL49" s="201">
        <v>100.3</v>
      </c>
      <c r="AM49" s="201">
        <v>100.9</v>
      </c>
      <c r="AN49" s="166">
        <f t="shared" si="3"/>
        <v>1.9830974842767298E-2</v>
      </c>
    </row>
    <row r="50" spans="1:40" s="38" customFormat="1" x14ac:dyDescent="0.2">
      <c r="A50" s="164" t="s">
        <v>20</v>
      </c>
      <c r="B50" s="39" t="s">
        <v>61</v>
      </c>
      <c r="C50" s="201">
        <v>1977.3452081075998</v>
      </c>
      <c r="D50" s="201">
        <v>1862.2428237962151</v>
      </c>
      <c r="E50" s="201">
        <v>1971.9710019232434</v>
      </c>
      <c r="F50" s="201">
        <v>1925.3999990230752</v>
      </c>
      <c r="G50" s="201">
        <v>1853.9596284579311</v>
      </c>
      <c r="H50" s="201">
        <v>1734.2672968448223</v>
      </c>
      <c r="I50" s="201">
        <v>1768.6219497457887</v>
      </c>
      <c r="J50" s="201">
        <v>1699.0209737708035</v>
      </c>
      <c r="K50" s="201">
        <v>1659.8259419356896</v>
      </c>
      <c r="L50" s="201">
        <v>1667.3171164810067</v>
      </c>
      <c r="M50" s="201">
        <v>1609.4432012190634</v>
      </c>
      <c r="N50" s="166">
        <f t="shared" si="4"/>
        <v>2.8148160152228242E-2</v>
      </c>
      <c r="O50" s="77"/>
      <c r="P50" s="201">
        <v>71770</v>
      </c>
      <c r="Q50" s="205">
        <v>64795</v>
      </c>
      <c r="R50" s="201">
        <v>71327</v>
      </c>
      <c r="S50" s="201">
        <v>72450</v>
      </c>
      <c r="T50" s="201">
        <v>70663</v>
      </c>
      <c r="U50" s="201">
        <v>72370</v>
      </c>
      <c r="V50" s="201">
        <v>73980</v>
      </c>
      <c r="W50" s="201">
        <v>78042</v>
      </c>
      <c r="X50" s="201">
        <v>82293</v>
      </c>
      <c r="Y50" s="201">
        <v>84975</v>
      </c>
      <c r="Z50" s="201">
        <v>89224</v>
      </c>
      <c r="AA50" s="166">
        <f t="shared" si="5"/>
        <v>1.8458386293824805E-2</v>
      </c>
      <c r="AB50" s="77"/>
      <c r="AC50" s="201">
        <v>107.10000000000001</v>
      </c>
      <c r="AD50" s="201">
        <v>103.99999999999999</v>
      </c>
      <c r="AE50" s="201">
        <v>103.79999999999998</v>
      </c>
      <c r="AF50" s="201">
        <v>102.8</v>
      </c>
      <c r="AG50" s="201">
        <v>102.8</v>
      </c>
      <c r="AH50" s="201">
        <v>103.5</v>
      </c>
      <c r="AI50" s="201">
        <v>104.1</v>
      </c>
      <c r="AJ50" s="201">
        <v>105.19999999999999</v>
      </c>
      <c r="AK50" s="201">
        <v>107.3</v>
      </c>
      <c r="AL50" s="201">
        <v>107.6</v>
      </c>
      <c r="AM50" s="201">
        <v>108.4</v>
      </c>
      <c r="AN50" s="166">
        <f t="shared" si="3"/>
        <v>2.1305031446540883E-2</v>
      </c>
    </row>
    <row r="51" spans="1:40" s="38" customFormat="1" x14ac:dyDescent="0.2">
      <c r="A51" s="164" t="s">
        <v>21</v>
      </c>
      <c r="B51" s="39" t="s">
        <v>62</v>
      </c>
      <c r="C51" s="201">
        <v>2652.5339125028158</v>
      </c>
      <c r="D51" s="201">
        <v>2341.6711418964301</v>
      </c>
      <c r="E51" s="201">
        <v>2553.7620018051161</v>
      </c>
      <c r="F51" s="201">
        <v>2607.5179275515143</v>
      </c>
      <c r="G51" s="201">
        <v>2724.548387800693</v>
      </c>
      <c r="H51" s="201">
        <v>2550.5687932478904</v>
      </c>
      <c r="I51" s="201">
        <v>2527.1354298783049</v>
      </c>
      <c r="J51" s="201">
        <v>2791.1838199611179</v>
      </c>
      <c r="K51" s="201">
        <v>2637.569204148655</v>
      </c>
      <c r="L51" s="201">
        <v>2567.7074978236783</v>
      </c>
      <c r="M51" s="201">
        <v>2729.1632335664126</v>
      </c>
      <c r="N51" s="166">
        <f t="shared" si="4"/>
        <v>4.7731366799283692E-2</v>
      </c>
      <c r="O51" s="77"/>
      <c r="P51" s="201">
        <v>15230</v>
      </c>
      <c r="Q51" s="205">
        <v>15062</v>
      </c>
      <c r="R51" s="201">
        <v>15770</v>
      </c>
      <c r="S51" s="201">
        <v>16710</v>
      </c>
      <c r="T51" s="201">
        <v>16784</v>
      </c>
      <c r="U51" s="201">
        <v>17390</v>
      </c>
      <c r="V51" s="201">
        <v>17704</v>
      </c>
      <c r="W51" s="201">
        <v>18625</v>
      </c>
      <c r="X51" s="201">
        <v>21507</v>
      </c>
      <c r="Y51" s="201">
        <v>22932</v>
      </c>
      <c r="Z51" s="201">
        <v>23462</v>
      </c>
      <c r="AA51" s="166">
        <f t="shared" si="5"/>
        <v>4.8537462927655973E-3</v>
      </c>
      <c r="AB51" s="77"/>
      <c r="AC51" s="201">
        <v>28.5</v>
      </c>
      <c r="AD51" s="201">
        <v>28.9</v>
      </c>
      <c r="AE51" s="201">
        <v>28.4</v>
      </c>
      <c r="AF51" s="201">
        <v>28.9</v>
      </c>
      <c r="AG51" s="201">
        <v>29.1</v>
      </c>
      <c r="AH51" s="201">
        <v>29.3</v>
      </c>
      <c r="AI51" s="201">
        <v>30</v>
      </c>
      <c r="AJ51" s="201">
        <v>29.700000000000003</v>
      </c>
      <c r="AK51" s="201">
        <v>30</v>
      </c>
      <c r="AL51" s="201">
        <v>30.3</v>
      </c>
      <c r="AM51" s="201">
        <v>30.7</v>
      </c>
      <c r="AN51" s="166">
        <f t="shared" si="3"/>
        <v>6.0338050314465404E-3</v>
      </c>
    </row>
    <row r="52" spans="1:40" s="38" customFormat="1" x14ac:dyDescent="0.2">
      <c r="A52" s="164" t="s">
        <v>22</v>
      </c>
      <c r="B52" s="39" t="s">
        <v>63</v>
      </c>
      <c r="C52" s="201">
        <v>855.64185870822075</v>
      </c>
      <c r="D52" s="201">
        <v>865.52319024356848</v>
      </c>
      <c r="E52" s="201">
        <v>921.00047961124699</v>
      </c>
      <c r="F52" s="201">
        <v>743.06762489805897</v>
      </c>
      <c r="G52" s="201">
        <v>723.76414589205535</v>
      </c>
      <c r="H52" s="201">
        <v>671.76707968440462</v>
      </c>
      <c r="I52" s="201">
        <v>632.93034961945636</v>
      </c>
      <c r="J52" s="201">
        <v>636.84173636350863</v>
      </c>
      <c r="K52" s="201">
        <v>618.33338863503127</v>
      </c>
      <c r="L52" s="201">
        <v>594.85257392893413</v>
      </c>
      <c r="M52" s="201">
        <v>607.27088521000462</v>
      </c>
      <c r="N52" s="166">
        <f t="shared" si="4"/>
        <v>1.0620789922706937E-2</v>
      </c>
      <c r="O52" s="77"/>
      <c r="P52" s="201">
        <v>48193</v>
      </c>
      <c r="Q52" s="205">
        <v>44849</v>
      </c>
      <c r="R52" s="201">
        <v>47826</v>
      </c>
      <c r="S52" s="201">
        <v>46990</v>
      </c>
      <c r="T52" s="201">
        <v>45473</v>
      </c>
      <c r="U52" s="201">
        <v>48059</v>
      </c>
      <c r="V52" s="201">
        <v>49745</v>
      </c>
      <c r="W52" s="201">
        <v>52310</v>
      </c>
      <c r="X52" s="201">
        <v>53736</v>
      </c>
      <c r="Y52" s="201">
        <v>54715</v>
      </c>
      <c r="Z52" s="201">
        <v>57051</v>
      </c>
      <c r="AA52" s="166">
        <f t="shared" si="5"/>
        <v>1.1802535152526215E-2</v>
      </c>
      <c r="AB52" s="77"/>
      <c r="AC52" s="201">
        <v>70.300000000000011</v>
      </c>
      <c r="AD52" s="201">
        <v>67.7</v>
      </c>
      <c r="AE52" s="201">
        <v>68.8</v>
      </c>
      <c r="AF52" s="201">
        <v>68.900000000000006</v>
      </c>
      <c r="AG52" s="201">
        <v>68.300000000000011</v>
      </c>
      <c r="AH52" s="201">
        <v>69.199999999999989</v>
      </c>
      <c r="AI52" s="201">
        <v>69.199999999999989</v>
      </c>
      <c r="AJ52" s="201">
        <v>67.5</v>
      </c>
      <c r="AK52" s="201">
        <v>71.2</v>
      </c>
      <c r="AL52" s="201">
        <v>71.7</v>
      </c>
      <c r="AM52" s="201">
        <v>72.099999999999994</v>
      </c>
      <c r="AN52" s="166">
        <f t="shared" si="3"/>
        <v>1.4170597484276728E-2</v>
      </c>
    </row>
    <row r="53" spans="1:40" s="38" customFormat="1" x14ac:dyDescent="0.2">
      <c r="A53" s="164" t="s">
        <v>23</v>
      </c>
      <c r="B53" s="39" t="s">
        <v>64</v>
      </c>
      <c r="C53" s="201">
        <v>7087.4177038078387</v>
      </c>
      <c r="D53" s="201">
        <v>7241.371414440735</v>
      </c>
      <c r="E53" s="201">
        <v>8229.3333847815793</v>
      </c>
      <c r="F53" s="201">
        <v>7394.2835190663509</v>
      </c>
      <c r="G53" s="201">
        <v>6797.9788927099535</v>
      </c>
      <c r="H53" s="201">
        <v>6802.0615685162229</v>
      </c>
      <c r="I53" s="201">
        <v>6435.0421083577858</v>
      </c>
      <c r="J53" s="201">
        <v>6623.8378460216973</v>
      </c>
      <c r="K53" s="201">
        <v>6179.6995499051773</v>
      </c>
      <c r="L53" s="201">
        <v>5817.7545390559562</v>
      </c>
      <c r="M53" s="201">
        <v>5628.7626321694706</v>
      </c>
      <c r="N53" s="166">
        <f t="shared" si="4"/>
        <v>9.8443556075278146E-2</v>
      </c>
      <c r="O53" s="77"/>
      <c r="P53" s="201">
        <v>387344</v>
      </c>
      <c r="Q53" s="205">
        <v>372537</v>
      </c>
      <c r="R53" s="201">
        <v>399080</v>
      </c>
      <c r="S53" s="201">
        <v>408719</v>
      </c>
      <c r="T53" s="201">
        <v>413568</v>
      </c>
      <c r="U53" s="201">
        <v>423789</v>
      </c>
      <c r="V53" s="201">
        <v>445562</v>
      </c>
      <c r="W53" s="201">
        <v>477309</v>
      </c>
      <c r="X53" s="201">
        <v>496855</v>
      </c>
      <c r="Y53" s="201">
        <v>529588</v>
      </c>
      <c r="Z53" s="201">
        <v>553003</v>
      </c>
      <c r="AA53" s="166">
        <f t="shared" si="5"/>
        <v>0.11440355729001166</v>
      </c>
      <c r="AB53" s="77"/>
      <c r="AC53" s="201">
        <v>562.20000000000005</v>
      </c>
      <c r="AD53" s="201">
        <v>550.70000000000005</v>
      </c>
      <c r="AE53" s="201">
        <v>558.70000000000005</v>
      </c>
      <c r="AF53" s="201">
        <v>570.70000000000005</v>
      </c>
      <c r="AG53" s="201">
        <v>572</v>
      </c>
      <c r="AH53" s="201">
        <v>577</v>
      </c>
      <c r="AI53" s="201">
        <v>586.6</v>
      </c>
      <c r="AJ53" s="201">
        <v>596.79999999999995</v>
      </c>
      <c r="AK53" s="201">
        <v>603.1</v>
      </c>
      <c r="AL53" s="201">
        <v>616.79999999999995</v>
      </c>
      <c r="AM53" s="201">
        <v>626.70000000000005</v>
      </c>
      <c r="AN53" s="166">
        <f t="shared" si="3"/>
        <v>0.12317216981132076</v>
      </c>
    </row>
    <row r="54" spans="1:40" s="38" customFormat="1" x14ac:dyDescent="0.2">
      <c r="A54" s="164" t="s">
        <v>24</v>
      </c>
      <c r="B54" s="39" t="s">
        <v>65</v>
      </c>
      <c r="C54" s="201">
        <v>1836.8557155458693</v>
      </c>
      <c r="D54" s="201">
        <v>1753.2379534696238</v>
      </c>
      <c r="E54" s="201">
        <v>1778.565342055615</v>
      </c>
      <c r="F54" s="201">
        <v>1691.2911766607567</v>
      </c>
      <c r="G54" s="201">
        <v>1591.4669169659571</v>
      </c>
      <c r="H54" s="201">
        <v>1411.8233440265042</v>
      </c>
      <c r="I54" s="201">
        <v>1427.2280433346573</v>
      </c>
      <c r="J54" s="201">
        <v>1398.940855191895</v>
      </c>
      <c r="K54" s="201">
        <v>1369.166760213589</v>
      </c>
      <c r="L54" s="201">
        <v>1350.839426622759</v>
      </c>
      <c r="M54" s="201">
        <v>1289.7149033070468</v>
      </c>
      <c r="N54" s="166">
        <f t="shared" si="4"/>
        <v>2.2556311164944959E-2</v>
      </c>
      <c r="O54" s="77"/>
      <c r="P54" s="201">
        <v>91034</v>
      </c>
      <c r="Q54" s="205">
        <v>85437</v>
      </c>
      <c r="R54" s="201">
        <v>94460</v>
      </c>
      <c r="S54" s="201">
        <v>95661</v>
      </c>
      <c r="T54" s="201">
        <v>93954</v>
      </c>
      <c r="U54" s="201">
        <v>97155</v>
      </c>
      <c r="V54" s="201">
        <v>98597</v>
      </c>
      <c r="W54" s="201">
        <v>101969</v>
      </c>
      <c r="X54" s="201">
        <v>110746</v>
      </c>
      <c r="Y54" s="201">
        <v>115340</v>
      </c>
      <c r="Z54" s="201">
        <v>120432</v>
      </c>
      <c r="AA54" s="166">
        <f t="shared" si="5"/>
        <v>2.4914601207499207E-2</v>
      </c>
      <c r="AB54" s="77"/>
      <c r="AC54" s="201">
        <v>132</v>
      </c>
      <c r="AD54" s="201">
        <v>130.5</v>
      </c>
      <c r="AE54" s="201">
        <v>132.19999999999999</v>
      </c>
      <c r="AF54" s="201">
        <v>136.5</v>
      </c>
      <c r="AG54" s="201">
        <v>137.80000000000001</v>
      </c>
      <c r="AH54" s="201">
        <v>138.1</v>
      </c>
      <c r="AI54" s="201">
        <v>140.4</v>
      </c>
      <c r="AJ54" s="201">
        <v>140.80000000000001</v>
      </c>
      <c r="AK54" s="201">
        <v>142.19999999999999</v>
      </c>
      <c r="AL54" s="201">
        <v>146.5</v>
      </c>
      <c r="AM54" s="201">
        <v>148.4</v>
      </c>
      <c r="AN54" s="166">
        <f t="shared" si="3"/>
        <v>2.9166666666666667E-2</v>
      </c>
    </row>
    <row r="55" spans="1:40" s="38" customFormat="1" x14ac:dyDescent="0.2">
      <c r="A55" s="164" t="s">
        <v>25</v>
      </c>
      <c r="B55" s="39" t="s">
        <v>66</v>
      </c>
      <c r="C55" s="201">
        <v>13864.613414784841</v>
      </c>
      <c r="D55" s="201">
        <v>13162.365986571942</v>
      </c>
      <c r="E55" s="201">
        <v>13984.88003135315</v>
      </c>
      <c r="F55" s="201">
        <v>12234.901790484688</v>
      </c>
      <c r="G55" s="201">
        <v>11484.207089904423</v>
      </c>
      <c r="H55" s="201">
        <v>11290.845833696663</v>
      </c>
      <c r="I55" s="201">
        <v>11282.229216195292</v>
      </c>
      <c r="J55" s="201">
        <v>11914.091592412913</v>
      </c>
      <c r="K55" s="201">
        <v>12146.042229928087</v>
      </c>
      <c r="L55" s="201">
        <v>11540.820484689655</v>
      </c>
      <c r="M55" s="201">
        <v>11880.879548437595</v>
      </c>
      <c r="N55" s="166">
        <f t="shared" si="4"/>
        <v>0.20778919071231988</v>
      </c>
      <c r="O55" s="77"/>
      <c r="P55" s="201">
        <v>570861</v>
      </c>
      <c r="Q55" s="205">
        <v>543211</v>
      </c>
      <c r="R55" s="201">
        <v>580013</v>
      </c>
      <c r="S55" s="201">
        <v>603803</v>
      </c>
      <c r="T55" s="201">
        <v>602330</v>
      </c>
      <c r="U55" s="201">
        <v>623792</v>
      </c>
      <c r="V55" s="201">
        <v>656717</v>
      </c>
      <c r="W55" s="201">
        <v>712868</v>
      </c>
      <c r="X55" s="201">
        <v>758222</v>
      </c>
      <c r="Y55" s="201">
        <v>790205</v>
      </c>
      <c r="Z55" s="201">
        <v>827298</v>
      </c>
      <c r="AA55" s="166">
        <f t="shared" si="5"/>
        <v>0.17114886201143947</v>
      </c>
      <c r="AB55" s="77"/>
      <c r="AC55" s="201">
        <v>784.9</v>
      </c>
      <c r="AD55" s="201">
        <v>759</v>
      </c>
      <c r="AE55" s="201">
        <v>764</v>
      </c>
      <c r="AF55" s="201">
        <v>780.90000000000009</v>
      </c>
      <c r="AG55" s="201">
        <v>785.2</v>
      </c>
      <c r="AH55" s="201">
        <v>791.9</v>
      </c>
      <c r="AI55" s="201">
        <v>802.4</v>
      </c>
      <c r="AJ55" s="201">
        <v>816.6</v>
      </c>
      <c r="AK55" s="201">
        <v>835.9</v>
      </c>
      <c r="AL55" s="201">
        <v>861.9</v>
      </c>
      <c r="AM55" s="201">
        <v>875.2</v>
      </c>
      <c r="AN55" s="166">
        <f t="shared" si="3"/>
        <v>0.17201257861635222</v>
      </c>
    </row>
    <row r="56" spans="1:40" s="38" customFormat="1" x14ac:dyDescent="0.2">
      <c r="A56" s="164" t="s">
        <v>26</v>
      </c>
      <c r="B56" s="39" t="s">
        <v>67</v>
      </c>
      <c r="C56" s="201">
        <v>1576.1148846370882</v>
      </c>
      <c r="D56" s="201">
        <v>1529.9427332108203</v>
      </c>
      <c r="E56" s="201">
        <v>1592.0151994936718</v>
      </c>
      <c r="F56" s="201">
        <v>1479.106446924043</v>
      </c>
      <c r="G56" s="201">
        <v>1388.3106487481668</v>
      </c>
      <c r="H56" s="201">
        <v>1293.4860807942043</v>
      </c>
      <c r="I56" s="201">
        <v>1266.7233722873286</v>
      </c>
      <c r="J56" s="201">
        <v>1262.4672958029523</v>
      </c>
      <c r="K56" s="201">
        <v>1235.9989708799799</v>
      </c>
      <c r="L56" s="201">
        <v>1252.5213662093024</v>
      </c>
      <c r="M56" s="201">
        <v>1204.6536432423372</v>
      </c>
      <c r="N56" s="166">
        <f t="shared" si="4"/>
        <v>2.1068642653724295E-2</v>
      </c>
      <c r="O56" s="77"/>
      <c r="P56" s="201">
        <v>78887</v>
      </c>
      <c r="Q56" s="205">
        <v>71661</v>
      </c>
      <c r="R56" s="201">
        <v>79093</v>
      </c>
      <c r="S56" s="201">
        <v>81805</v>
      </c>
      <c r="T56" s="201">
        <v>83310</v>
      </c>
      <c r="U56" s="201">
        <v>84488</v>
      </c>
      <c r="V56" s="201">
        <v>85547</v>
      </c>
      <c r="W56" s="201">
        <v>90124</v>
      </c>
      <c r="X56" s="201">
        <v>96580</v>
      </c>
      <c r="Y56" s="201">
        <v>102756</v>
      </c>
      <c r="Z56" s="201">
        <v>108202</v>
      </c>
      <c r="AA56" s="166">
        <f t="shared" si="5"/>
        <v>2.2384496478127316E-2</v>
      </c>
      <c r="AB56" s="77"/>
      <c r="AC56" s="201">
        <v>117.39999999999999</v>
      </c>
      <c r="AD56" s="201">
        <v>111.30000000000001</v>
      </c>
      <c r="AE56" s="201">
        <v>112.80000000000001</v>
      </c>
      <c r="AF56" s="201">
        <v>115.8</v>
      </c>
      <c r="AG56" s="201">
        <v>114.6</v>
      </c>
      <c r="AH56" s="201">
        <v>116.6</v>
      </c>
      <c r="AI56" s="201">
        <v>115.3</v>
      </c>
      <c r="AJ56" s="201">
        <v>117.1</v>
      </c>
      <c r="AK56" s="201">
        <v>118.6</v>
      </c>
      <c r="AL56" s="201">
        <v>120.8</v>
      </c>
      <c r="AM56" s="201">
        <v>122.9</v>
      </c>
      <c r="AN56" s="166">
        <f t="shared" si="3"/>
        <v>2.415487421383648E-2</v>
      </c>
    </row>
    <row r="57" spans="1:40" s="38" customFormat="1" x14ac:dyDescent="0.2">
      <c r="A57" s="164" t="s">
        <v>27</v>
      </c>
      <c r="B57" s="39" t="s">
        <v>68</v>
      </c>
      <c r="C57" s="201">
        <v>1874.8234245962792</v>
      </c>
      <c r="D57" s="201">
        <v>1906.652129875192</v>
      </c>
      <c r="E57" s="201">
        <v>1960.9270357122653</v>
      </c>
      <c r="F57" s="201">
        <v>1831.7978225955908</v>
      </c>
      <c r="G57" s="201">
        <v>1847.8215020268915</v>
      </c>
      <c r="H57" s="201">
        <v>1790.9835678700344</v>
      </c>
      <c r="I57" s="201">
        <v>1655.4705236880225</v>
      </c>
      <c r="J57" s="201">
        <v>1592.66994586843</v>
      </c>
      <c r="K57" s="201">
        <v>1738.5865336154848</v>
      </c>
      <c r="L57" s="201">
        <v>1731.2839106298838</v>
      </c>
      <c r="M57" s="201">
        <v>1698.7124820812469</v>
      </c>
      <c r="N57" s="166">
        <f t="shared" si="4"/>
        <v>2.9709424328857589E-2</v>
      </c>
      <c r="O57" s="77"/>
      <c r="P57" s="201">
        <v>86585</v>
      </c>
      <c r="Q57" s="205">
        <v>83702</v>
      </c>
      <c r="R57" s="201">
        <v>90512</v>
      </c>
      <c r="S57" s="201">
        <v>95230</v>
      </c>
      <c r="T57" s="201">
        <v>97740</v>
      </c>
      <c r="U57" s="201">
        <v>97189</v>
      </c>
      <c r="V57" s="201">
        <v>100242</v>
      </c>
      <c r="W57" s="201">
        <v>103770</v>
      </c>
      <c r="X57" s="201">
        <v>112363</v>
      </c>
      <c r="Y57" s="201">
        <v>118888</v>
      </c>
      <c r="Z57" s="201">
        <v>124614</v>
      </c>
      <c r="AA57" s="166">
        <f t="shared" si="5"/>
        <v>2.5779760486177312E-2</v>
      </c>
      <c r="AB57" s="77"/>
      <c r="AC57" s="201">
        <v>131.69999999999999</v>
      </c>
      <c r="AD57" s="201">
        <v>127.5</v>
      </c>
      <c r="AE57" s="201">
        <v>129.1</v>
      </c>
      <c r="AF57" s="201">
        <v>130.5</v>
      </c>
      <c r="AG57" s="201">
        <v>130.69999999999999</v>
      </c>
      <c r="AH57" s="201">
        <v>130.6</v>
      </c>
      <c r="AI57" s="201">
        <v>132.9</v>
      </c>
      <c r="AJ57" s="201">
        <v>137.5</v>
      </c>
      <c r="AK57" s="201">
        <v>138.30000000000001</v>
      </c>
      <c r="AL57" s="201">
        <v>142.4</v>
      </c>
      <c r="AM57" s="201">
        <v>143.30000000000001</v>
      </c>
      <c r="AN57" s="166">
        <f t="shared" si="3"/>
        <v>2.816430817610063E-2</v>
      </c>
    </row>
    <row r="58" spans="1:40" s="38" customFormat="1" x14ac:dyDescent="0.2">
      <c r="A58" s="164" t="s">
        <v>28</v>
      </c>
      <c r="B58" s="39" t="s">
        <v>69</v>
      </c>
      <c r="C58" s="201">
        <v>2352.408969587284</v>
      </c>
      <c r="D58" s="201">
        <v>1861.9798656399644</v>
      </c>
      <c r="E58" s="201">
        <v>2216.9052506085814</v>
      </c>
      <c r="F58" s="201">
        <v>1759.4977468589443</v>
      </c>
      <c r="G58" s="201">
        <v>1705.704635247449</v>
      </c>
      <c r="H58" s="201">
        <v>1636.3868130931055</v>
      </c>
      <c r="I58" s="201">
        <v>1462.3658714265462</v>
      </c>
      <c r="J58" s="201">
        <v>1378.7137071886953</v>
      </c>
      <c r="K58" s="201">
        <v>1370.1659258406762</v>
      </c>
      <c r="L58" s="201">
        <v>1377.3599207002512</v>
      </c>
      <c r="M58" s="201">
        <v>1305.1940339291448</v>
      </c>
      <c r="N58" s="166">
        <f t="shared" si="4"/>
        <v>2.2827031528010924E-2</v>
      </c>
      <c r="O58" s="77"/>
      <c r="P58" s="201">
        <v>79131</v>
      </c>
      <c r="Q58" s="205">
        <v>75010</v>
      </c>
      <c r="R58" s="201">
        <v>81188</v>
      </c>
      <c r="S58" s="201">
        <v>84000</v>
      </c>
      <c r="T58" s="201">
        <v>83690</v>
      </c>
      <c r="U58" s="201">
        <v>86075</v>
      </c>
      <c r="V58" s="201">
        <v>87594</v>
      </c>
      <c r="W58" s="201">
        <v>96027</v>
      </c>
      <c r="X58" s="201">
        <v>99017</v>
      </c>
      <c r="Y58" s="201">
        <v>103198</v>
      </c>
      <c r="Z58" s="201">
        <v>108023</v>
      </c>
      <c r="AA58" s="166">
        <f t="shared" si="5"/>
        <v>2.2347465509479927E-2</v>
      </c>
      <c r="AB58" s="77"/>
      <c r="AC58" s="201">
        <v>115.5</v>
      </c>
      <c r="AD58" s="201">
        <v>109.89999999999999</v>
      </c>
      <c r="AE58" s="201">
        <v>111.19999999999999</v>
      </c>
      <c r="AF58" s="201">
        <v>113.69999999999999</v>
      </c>
      <c r="AG58" s="201">
        <v>114.6</v>
      </c>
      <c r="AH58" s="201">
        <v>115.89999999999999</v>
      </c>
      <c r="AI58" s="201">
        <v>117.19999999999999</v>
      </c>
      <c r="AJ58" s="201">
        <v>118</v>
      </c>
      <c r="AK58" s="201">
        <v>118.8</v>
      </c>
      <c r="AL58" s="201">
        <v>122.9</v>
      </c>
      <c r="AM58" s="201">
        <v>123.9</v>
      </c>
      <c r="AN58" s="166">
        <f t="shared" si="3"/>
        <v>2.4351415094339624E-2</v>
      </c>
    </row>
    <row r="59" spans="1:40" s="38" customFormat="1" x14ac:dyDescent="0.2">
      <c r="A59" s="164" t="s">
        <v>29</v>
      </c>
      <c r="B59" s="39" t="s">
        <v>70</v>
      </c>
      <c r="C59" s="201">
        <v>2045.7484581615627</v>
      </c>
      <c r="D59" s="201">
        <v>1827.5008254423044</v>
      </c>
      <c r="E59" s="201">
        <v>1992.0804680998206</v>
      </c>
      <c r="F59" s="201">
        <v>1881.7664882053878</v>
      </c>
      <c r="G59" s="201">
        <v>1807.2128412372463</v>
      </c>
      <c r="H59" s="201">
        <v>1791.7946818125756</v>
      </c>
      <c r="I59" s="201">
        <v>1720.34729129113</v>
      </c>
      <c r="J59" s="201">
        <v>1653.0682369131266</v>
      </c>
      <c r="K59" s="201">
        <v>1695.5060466789992</v>
      </c>
      <c r="L59" s="201">
        <v>1688.3261041010933</v>
      </c>
      <c r="M59" s="201">
        <v>1625.4760846194813</v>
      </c>
      <c r="N59" s="166">
        <f t="shared" si="4"/>
        <v>2.8428565306827754E-2</v>
      </c>
      <c r="O59" s="77"/>
      <c r="P59" s="201">
        <v>88602</v>
      </c>
      <c r="Q59" s="205">
        <v>82363</v>
      </c>
      <c r="R59" s="201">
        <v>88120</v>
      </c>
      <c r="S59" s="201">
        <v>92594</v>
      </c>
      <c r="T59" s="201">
        <v>91003</v>
      </c>
      <c r="U59" s="201">
        <v>91104</v>
      </c>
      <c r="V59" s="201">
        <v>93642</v>
      </c>
      <c r="W59" s="201">
        <v>98176</v>
      </c>
      <c r="X59" s="201">
        <v>103703</v>
      </c>
      <c r="Y59" s="201">
        <v>106916</v>
      </c>
      <c r="Z59" s="201">
        <v>112273</v>
      </c>
      <c r="AA59" s="166">
        <f t="shared" si="5"/>
        <v>2.3226692418705647E-2</v>
      </c>
      <c r="AB59" s="77"/>
      <c r="AC59" s="201">
        <v>124.20000000000002</v>
      </c>
      <c r="AD59" s="201">
        <v>120.1</v>
      </c>
      <c r="AE59" s="201">
        <v>122.4</v>
      </c>
      <c r="AF59" s="201">
        <v>122.99999999999999</v>
      </c>
      <c r="AG59" s="201">
        <v>123.80000000000001</v>
      </c>
      <c r="AH59" s="201">
        <v>123</v>
      </c>
      <c r="AI59" s="201">
        <v>125</v>
      </c>
      <c r="AJ59" s="201">
        <v>125.8</v>
      </c>
      <c r="AK59" s="201">
        <v>126.4</v>
      </c>
      <c r="AL59" s="201">
        <v>129.4</v>
      </c>
      <c r="AM59" s="201">
        <v>131.19999999999999</v>
      </c>
      <c r="AN59" s="166">
        <f t="shared" si="3"/>
        <v>2.5786163522012576E-2</v>
      </c>
    </row>
    <row r="60" spans="1:40" s="38" customFormat="1" x14ac:dyDescent="0.2">
      <c r="A60" s="164" t="s">
        <v>30</v>
      </c>
      <c r="B60" s="39" t="s">
        <v>71</v>
      </c>
      <c r="C60" s="201">
        <v>1727.0623361452351</v>
      </c>
      <c r="D60" s="201">
        <v>1645.0745311665162</v>
      </c>
      <c r="E60" s="201">
        <v>1761.2887218119467</v>
      </c>
      <c r="F60" s="201">
        <v>1603.423114518117</v>
      </c>
      <c r="G60" s="201">
        <v>1504.6471271892281</v>
      </c>
      <c r="H60" s="201">
        <v>1436.9594659062161</v>
      </c>
      <c r="I60" s="201">
        <v>1362.6567805729132</v>
      </c>
      <c r="J60" s="201">
        <v>1327.8493450136384</v>
      </c>
      <c r="K60" s="201">
        <v>1312.4381984615475</v>
      </c>
      <c r="L60" s="201">
        <v>1301.0409911063971</v>
      </c>
      <c r="M60" s="201">
        <v>1241.0992626780326</v>
      </c>
      <c r="N60" s="166">
        <f t="shared" si="4"/>
        <v>2.1706053860249677E-2</v>
      </c>
      <c r="O60" s="77"/>
      <c r="P60" s="201">
        <v>83523</v>
      </c>
      <c r="Q60" s="205">
        <v>81344</v>
      </c>
      <c r="R60" s="201">
        <v>86698</v>
      </c>
      <c r="S60" s="201">
        <v>83703</v>
      </c>
      <c r="T60" s="201">
        <v>85747</v>
      </c>
      <c r="U60" s="201">
        <v>86817</v>
      </c>
      <c r="V60" s="201">
        <v>90756</v>
      </c>
      <c r="W60" s="201">
        <v>94185</v>
      </c>
      <c r="X60" s="201">
        <v>98270</v>
      </c>
      <c r="Y60" s="201">
        <v>100540</v>
      </c>
      <c r="Z60" s="201">
        <v>106065</v>
      </c>
      <c r="AA60" s="166">
        <f t="shared" si="5"/>
        <v>2.1942400500476644E-2</v>
      </c>
      <c r="AB60" s="77"/>
      <c r="AC60" s="201">
        <v>126.30000000000001</v>
      </c>
      <c r="AD60" s="201">
        <v>121.3</v>
      </c>
      <c r="AE60" s="201">
        <v>122.4</v>
      </c>
      <c r="AF60" s="201">
        <v>124.00000000000001</v>
      </c>
      <c r="AG60" s="201">
        <v>122.10000000000001</v>
      </c>
      <c r="AH60" s="201">
        <v>122.2</v>
      </c>
      <c r="AI60" s="201">
        <v>121.80000000000001</v>
      </c>
      <c r="AJ60" s="201">
        <v>122.6</v>
      </c>
      <c r="AK60" s="201">
        <v>123.5</v>
      </c>
      <c r="AL60" s="201">
        <v>126.4</v>
      </c>
      <c r="AM60" s="201">
        <v>127.2</v>
      </c>
      <c r="AN60" s="166">
        <f t="shared" si="3"/>
        <v>2.5000000000000001E-2</v>
      </c>
    </row>
    <row r="61" spans="1:40" s="38" customFormat="1" x14ac:dyDescent="0.2">
      <c r="A61" s="164" t="s">
        <v>31</v>
      </c>
      <c r="B61" s="39" t="s">
        <v>72</v>
      </c>
      <c r="C61" s="201">
        <v>1954.9289121745753</v>
      </c>
      <c r="D61" s="201">
        <v>1791.0945013037372</v>
      </c>
      <c r="E61" s="201">
        <v>2000.7659487417843</v>
      </c>
      <c r="F61" s="201">
        <v>1966.2914536722096</v>
      </c>
      <c r="G61" s="201">
        <v>1771.326674355505</v>
      </c>
      <c r="H61" s="201">
        <v>1623.3530814659521</v>
      </c>
      <c r="I61" s="201">
        <v>1563.1169808974828</v>
      </c>
      <c r="J61" s="201">
        <v>1498.451975915139</v>
      </c>
      <c r="K61" s="201">
        <v>1466.1813293023399</v>
      </c>
      <c r="L61" s="201">
        <v>1473.9041642625771</v>
      </c>
      <c r="M61" s="201">
        <v>1466.2424122473874</v>
      </c>
      <c r="N61" s="166">
        <f t="shared" si="4"/>
        <v>2.5643667456339975E-2</v>
      </c>
      <c r="O61" s="77"/>
      <c r="P61" s="201">
        <v>79519</v>
      </c>
      <c r="Q61" s="205">
        <v>79150</v>
      </c>
      <c r="R61" s="201">
        <v>83874</v>
      </c>
      <c r="S61" s="201">
        <v>85337</v>
      </c>
      <c r="T61" s="201">
        <v>85156</v>
      </c>
      <c r="U61" s="201">
        <v>85056</v>
      </c>
      <c r="V61" s="201">
        <v>87007</v>
      </c>
      <c r="W61" s="201">
        <v>90896</v>
      </c>
      <c r="X61" s="201">
        <v>93592</v>
      </c>
      <c r="Y61" s="201">
        <v>97820</v>
      </c>
      <c r="Z61" s="201">
        <v>102956</v>
      </c>
      <c r="AA61" s="166">
        <f t="shared" si="5"/>
        <v>2.1299220156763055E-2</v>
      </c>
      <c r="AB61" s="77"/>
      <c r="AC61" s="201">
        <v>116.6</v>
      </c>
      <c r="AD61" s="201">
        <v>112</v>
      </c>
      <c r="AE61" s="201">
        <v>109.8</v>
      </c>
      <c r="AF61" s="201">
        <v>110.8</v>
      </c>
      <c r="AG61" s="201">
        <v>111.60000000000001</v>
      </c>
      <c r="AH61" s="201">
        <v>112.5</v>
      </c>
      <c r="AI61" s="201">
        <v>112.5</v>
      </c>
      <c r="AJ61" s="201">
        <v>113</v>
      </c>
      <c r="AK61" s="201">
        <v>114.2</v>
      </c>
      <c r="AL61" s="201">
        <v>116.6</v>
      </c>
      <c r="AM61" s="201">
        <v>116.8</v>
      </c>
      <c r="AN61" s="166">
        <f t="shared" si="3"/>
        <v>2.2955974842767294E-2</v>
      </c>
    </row>
    <row r="62" spans="1:40" s="38" customFormat="1" x14ac:dyDescent="0.2">
      <c r="A62" s="164" t="s">
        <v>32</v>
      </c>
      <c r="B62" s="39" t="s">
        <v>73</v>
      </c>
      <c r="C62" s="201">
        <v>768.5342598358402</v>
      </c>
      <c r="D62" s="201">
        <v>744.72233139481386</v>
      </c>
      <c r="E62" s="201">
        <v>754.23226409815493</v>
      </c>
      <c r="F62" s="201">
        <v>720.81642560233433</v>
      </c>
      <c r="G62" s="201">
        <v>720.65098659220575</v>
      </c>
      <c r="H62" s="201">
        <v>673.76726708061892</v>
      </c>
      <c r="I62" s="201">
        <v>628.73548900472974</v>
      </c>
      <c r="J62" s="201">
        <v>638.75462548310315</v>
      </c>
      <c r="K62" s="201">
        <v>608.12828526739327</v>
      </c>
      <c r="L62" s="201">
        <v>575.47544602114908</v>
      </c>
      <c r="M62" s="201">
        <v>557.57002855411474</v>
      </c>
      <c r="N62" s="166">
        <f t="shared" si="4"/>
        <v>9.7515528649510172E-3</v>
      </c>
      <c r="O62" s="77"/>
      <c r="P62" s="201">
        <v>39705</v>
      </c>
      <c r="Q62" s="205">
        <v>37815</v>
      </c>
      <c r="R62" s="201">
        <v>44278</v>
      </c>
      <c r="S62" s="201">
        <v>41116</v>
      </c>
      <c r="T62" s="201">
        <v>40463</v>
      </c>
      <c r="U62" s="201">
        <v>40785</v>
      </c>
      <c r="V62" s="201">
        <v>42031</v>
      </c>
      <c r="W62" s="201">
        <v>42684</v>
      </c>
      <c r="X62" s="201">
        <v>45829</v>
      </c>
      <c r="Y62" s="201">
        <v>48365</v>
      </c>
      <c r="Z62" s="201">
        <v>50504</v>
      </c>
      <c r="AA62" s="166">
        <f t="shared" si="5"/>
        <v>1.0448111958478975E-2</v>
      </c>
      <c r="AB62" s="77"/>
      <c r="AC62" s="201">
        <v>58.500000000000007</v>
      </c>
      <c r="AD62" s="201">
        <v>55.900000000000006</v>
      </c>
      <c r="AE62" s="201">
        <v>55.4</v>
      </c>
      <c r="AF62" s="201">
        <v>58.099999999999994</v>
      </c>
      <c r="AG62" s="201">
        <v>58</v>
      </c>
      <c r="AH62" s="201">
        <v>57.5</v>
      </c>
      <c r="AI62" s="201">
        <v>57.3</v>
      </c>
      <c r="AJ62" s="201">
        <v>59.300000000000004</v>
      </c>
      <c r="AK62" s="201">
        <v>59</v>
      </c>
      <c r="AL62" s="201">
        <v>60.9</v>
      </c>
      <c r="AM62" s="201">
        <v>62.1</v>
      </c>
      <c r="AN62" s="166">
        <f t="shared" si="3"/>
        <v>1.2205188679245284E-2</v>
      </c>
    </row>
    <row r="63" spans="1:40" s="38" customFormat="1" x14ac:dyDescent="0.2">
      <c r="A63" s="164" t="s">
        <v>33</v>
      </c>
      <c r="B63" s="39" t="s">
        <v>74</v>
      </c>
      <c r="C63" s="201">
        <v>1708.6419351597085</v>
      </c>
      <c r="D63" s="201">
        <v>1732.564727796238</v>
      </c>
      <c r="E63" s="201">
        <v>1593.2140075775367</v>
      </c>
      <c r="F63" s="201">
        <v>1631.0395126799597</v>
      </c>
      <c r="G63" s="201">
        <v>1556.1367026743953</v>
      </c>
      <c r="H63" s="201">
        <v>1524.2232013279545</v>
      </c>
      <c r="I63" s="201">
        <v>1465.4708176630716</v>
      </c>
      <c r="J63" s="201">
        <v>1466.9349618408583</v>
      </c>
      <c r="K63" s="201">
        <v>1407.1941372162946</v>
      </c>
      <c r="L63" s="201">
        <v>1407.9895682383951</v>
      </c>
      <c r="M63" s="201">
        <v>1404.3485995997739</v>
      </c>
      <c r="N63" s="166">
        <f t="shared" si="4"/>
        <v>2.4561183185060679E-2</v>
      </c>
      <c r="O63" s="77"/>
      <c r="P63" s="201">
        <v>80469</v>
      </c>
      <c r="Q63" s="205">
        <v>76810</v>
      </c>
      <c r="R63" s="201">
        <v>84088</v>
      </c>
      <c r="S63" s="201">
        <v>85330</v>
      </c>
      <c r="T63" s="201">
        <v>87614</v>
      </c>
      <c r="U63" s="201">
        <v>87161</v>
      </c>
      <c r="V63" s="201">
        <v>88984</v>
      </c>
      <c r="W63" s="201">
        <v>95099</v>
      </c>
      <c r="X63" s="201">
        <v>100469</v>
      </c>
      <c r="Y63" s="201">
        <v>106494</v>
      </c>
      <c r="Z63" s="201">
        <v>111881</v>
      </c>
      <c r="AA63" s="166">
        <f t="shared" si="5"/>
        <v>2.3145596666137063E-2</v>
      </c>
      <c r="AB63" s="77"/>
      <c r="AC63" s="201">
        <v>120.9</v>
      </c>
      <c r="AD63" s="201">
        <v>116.2</v>
      </c>
      <c r="AE63" s="201">
        <v>117.69999999999999</v>
      </c>
      <c r="AF63" s="201">
        <v>122.1</v>
      </c>
      <c r="AG63" s="201">
        <v>123.69999999999999</v>
      </c>
      <c r="AH63" s="201">
        <v>123.7</v>
      </c>
      <c r="AI63" s="201">
        <v>124.50000000000001</v>
      </c>
      <c r="AJ63" s="201">
        <v>125.9</v>
      </c>
      <c r="AK63" s="201">
        <v>127.8</v>
      </c>
      <c r="AL63" s="201">
        <v>129.6</v>
      </c>
      <c r="AM63" s="201">
        <v>131.80000000000001</v>
      </c>
      <c r="AN63" s="166">
        <f t="shared" si="3"/>
        <v>2.5904088050314467E-2</v>
      </c>
    </row>
    <row r="64" spans="1:40" s="38" customFormat="1" x14ac:dyDescent="0.2">
      <c r="A64" s="164" t="s">
        <v>34</v>
      </c>
      <c r="B64" s="39" t="s">
        <v>75</v>
      </c>
      <c r="C64" s="201">
        <v>5909.452188341902</v>
      </c>
      <c r="D64" s="201">
        <v>4729.6255717314198</v>
      </c>
      <c r="E64" s="201">
        <v>6094.5092134009255</v>
      </c>
      <c r="F64" s="201">
        <v>5863.2949104878035</v>
      </c>
      <c r="G64" s="201">
        <v>5608.6765815327935</v>
      </c>
      <c r="H64" s="201">
        <v>5419.9436741322897</v>
      </c>
      <c r="I64" s="201">
        <v>5341.7167411168502</v>
      </c>
      <c r="J64" s="201">
        <v>4762.233114500088</v>
      </c>
      <c r="K64" s="201">
        <v>5554.1562785788728</v>
      </c>
      <c r="L64" s="201">
        <v>5879.3119484412755</v>
      </c>
      <c r="M64" s="201">
        <v>5229.3023388728752</v>
      </c>
      <c r="N64" s="166">
        <f t="shared" si="4"/>
        <v>9.1457244100023677E-2</v>
      </c>
      <c r="O64" s="77"/>
      <c r="P64" s="201">
        <v>94519</v>
      </c>
      <c r="Q64" s="205">
        <v>78511</v>
      </c>
      <c r="R64" s="201">
        <v>103146</v>
      </c>
      <c r="S64" s="201">
        <v>105290</v>
      </c>
      <c r="T64" s="201">
        <v>102092</v>
      </c>
      <c r="U64" s="201">
        <v>101358</v>
      </c>
      <c r="V64" s="201">
        <v>100934</v>
      </c>
      <c r="W64" s="201">
        <v>101030</v>
      </c>
      <c r="X64" s="201">
        <v>105845</v>
      </c>
      <c r="Y64" s="201">
        <v>118466</v>
      </c>
      <c r="Z64" s="201">
        <v>123600</v>
      </c>
      <c r="AA64" s="166">
        <f t="shared" si="5"/>
        <v>2.5569987289482045E-2</v>
      </c>
      <c r="AB64" s="77"/>
      <c r="AC64" s="201">
        <v>115.3</v>
      </c>
      <c r="AD64" s="201">
        <v>111.9</v>
      </c>
      <c r="AE64" s="201">
        <v>114.19999999999999</v>
      </c>
      <c r="AF64" s="201">
        <v>116.2</v>
      </c>
      <c r="AG64" s="201">
        <v>118.7</v>
      </c>
      <c r="AH64" s="201">
        <v>121.3</v>
      </c>
      <c r="AI64" s="201">
        <v>120.10000000000001</v>
      </c>
      <c r="AJ64" s="201">
        <v>119.89999999999999</v>
      </c>
      <c r="AK64" s="201">
        <v>121.3</v>
      </c>
      <c r="AL64" s="201">
        <v>122</v>
      </c>
      <c r="AM64" s="201">
        <v>123.7</v>
      </c>
      <c r="AN64" s="166">
        <f t="shared" si="3"/>
        <v>2.4312106918238995E-2</v>
      </c>
    </row>
    <row r="65" spans="1:40" s="38" customFormat="1" x14ac:dyDescent="0.2">
      <c r="A65" s="214">
        <v>99</v>
      </c>
      <c r="B65" s="203" t="s">
        <v>1037</v>
      </c>
      <c r="C65" s="201"/>
      <c r="D65" s="201"/>
      <c r="E65" s="201"/>
      <c r="F65" s="201"/>
      <c r="G65" s="201"/>
      <c r="H65" s="201"/>
      <c r="I65" s="201"/>
      <c r="J65" s="201"/>
      <c r="K65" s="201"/>
      <c r="L65" s="201"/>
      <c r="M65" s="201"/>
      <c r="N65" s="166"/>
      <c r="O65" s="77"/>
      <c r="P65" s="201">
        <v>762</v>
      </c>
      <c r="Q65" s="205">
        <v>873</v>
      </c>
      <c r="R65" s="201">
        <v>943</v>
      </c>
      <c r="S65" s="201">
        <v>996</v>
      </c>
      <c r="T65" s="201">
        <v>838</v>
      </c>
      <c r="U65" s="201">
        <v>861</v>
      </c>
      <c r="V65" s="201">
        <v>856</v>
      </c>
      <c r="W65" s="201">
        <v>846</v>
      </c>
      <c r="X65" s="201">
        <v>871</v>
      </c>
      <c r="Y65" s="201">
        <v>927</v>
      </c>
      <c r="Z65" s="201">
        <v>934</v>
      </c>
      <c r="AA65" s="166">
        <f>Z65/$Z$66</f>
        <v>1.9322304310984007E-4</v>
      </c>
      <c r="AB65" s="77"/>
      <c r="AC65" s="201">
        <v>0.8</v>
      </c>
      <c r="AD65" s="201">
        <v>0.9</v>
      </c>
      <c r="AE65" s="201">
        <v>0.9</v>
      </c>
      <c r="AF65" s="201">
        <v>0.8</v>
      </c>
      <c r="AG65" s="201">
        <v>0.7</v>
      </c>
      <c r="AH65" s="201">
        <v>0.7</v>
      </c>
      <c r="AI65" s="201">
        <v>0.6</v>
      </c>
      <c r="AJ65" s="201">
        <v>0.6</v>
      </c>
      <c r="AK65" s="201">
        <v>0.6</v>
      </c>
      <c r="AL65" s="201">
        <v>0.6</v>
      </c>
      <c r="AM65" s="201" t="s">
        <v>677</v>
      </c>
      <c r="AN65" s="201" t="s">
        <v>677</v>
      </c>
    </row>
    <row r="66" spans="1:40" s="38" customFormat="1" ht="13.5" thickBot="1" x14ac:dyDescent="0.25">
      <c r="A66" s="212"/>
      <c r="B66" s="212" t="s">
        <v>373</v>
      </c>
      <c r="C66" s="212">
        <v>68795.034462405485</v>
      </c>
      <c r="D66" s="212">
        <v>64044.43817493465</v>
      </c>
      <c r="E66" s="212">
        <v>69630.167559688663</v>
      </c>
      <c r="F66" s="212">
        <v>63413.90052743259</v>
      </c>
      <c r="G66" s="212">
        <v>60428.355697375897</v>
      </c>
      <c r="H66" s="212">
        <v>59302.9920498227</v>
      </c>
      <c r="I66" s="212">
        <v>58399.108979007731</v>
      </c>
      <c r="J66" s="212">
        <v>60085.574732083915</v>
      </c>
      <c r="K66" s="212">
        <v>59571.026576143777</v>
      </c>
      <c r="L66" s="212">
        <v>57916.136899806719</v>
      </c>
      <c r="M66" s="212">
        <v>57177.563027744036</v>
      </c>
      <c r="N66" s="166">
        <f t="shared" si="4"/>
        <v>1</v>
      </c>
      <c r="P66" s="212">
        <v>3391681</v>
      </c>
      <c r="Q66" s="213">
        <v>3292009</v>
      </c>
      <c r="R66" s="212">
        <v>3523824</v>
      </c>
      <c r="S66" s="212">
        <v>3661043</v>
      </c>
      <c r="T66" s="212">
        <v>3688871</v>
      </c>
      <c r="U66" s="212">
        <v>3773939</v>
      </c>
      <c r="V66" s="212">
        <v>3940925</v>
      </c>
      <c r="W66" s="212">
        <v>4201543</v>
      </c>
      <c r="X66" s="212">
        <v>4415799</v>
      </c>
      <c r="Y66" s="212">
        <v>4621046</v>
      </c>
      <c r="Z66" s="212">
        <v>4833792</v>
      </c>
      <c r="AA66" s="166">
        <f t="shared" si="5"/>
        <v>1</v>
      </c>
      <c r="AC66" s="217">
        <v>4565.2000000000007</v>
      </c>
      <c r="AD66" s="217">
        <v>4454.6999999999989</v>
      </c>
      <c r="AE66" s="212">
        <v>4497.6999999999989</v>
      </c>
      <c r="AF66" s="212">
        <v>4593.7000000000016</v>
      </c>
      <c r="AG66" s="212">
        <v>4627.3</v>
      </c>
      <c r="AH66" s="212">
        <v>4671.9999999999991</v>
      </c>
      <c r="AI66" s="212">
        <v>4737.4000000000015</v>
      </c>
      <c r="AJ66" s="212">
        <v>4807.3</v>
      </c>
      <c r="AK66" s="212">
        <v>4896.5</v>
      </c>
      <c r="AL66" s="212">
        <v>5016.6000000000004</v>
      </c>
      <c r="AM66" s="212">
        <v>5088</v>
      </c>
      <c r="AN66" s="166">
        <f>AM66/$AM$66</f>
        <v>1</v>
      </c>
    </row>
    <row r="67" spans="1:40" x14ac:dyDescent="0.2">
      <c r="L67" s="166"/>
      <c r="M67" s="166"/>
      <c r="N67" s="166"/>
    </row>
    <row r="68" spans="1:40" x14ac:dyDescent="0.2">
      <c r="B68" s="63"/>
    </row>
    <row r="69" spans="1:40" x14ac:dyDescent="0.2">
      <c r="A69" s="205" t="s">
        <v>1038</v>
      </c>
      <c r="Q69" s="61"/>
    </row>
    <row r="70" spans="1:40" x14ac:dyDescent="0.2">
      <c r="A70" s="216" t="s">
        <v>1050</v>
      </c>
      <c r="R70" s="61"/>
    </row>
    <row r="71" spans="1:40" x14ac:dyDescent="0.2">
      <c r="P71" s="262" t="s">
        <v>1070</v>
      </c>
      <c r="R71" s="56"/>
      <c r="AC71" s="262" t="s">
        <v>1067</v>
      </c>
    </row>
    <row r="72" spans="1:40" x14ac:dyDescent="0.2">
      <c r="P72" s="263" t="s">
        <v>1071</v>
      </c>
      <c r="AC72" s="263" t="s">
        <v>1068</v>
      </c>
    </row>
    <row r="73" spans="1:40" x14ac:dyDescent="0.2">
      <c r="P73" s="205" t="s">
        <v>1058</v>
      </c>
      <c r="AC73" s="205" t="s">
        <v>1058</v>
      </c>
    </row>
    <row r="74" spans="1:40" x14ac:dyDescent="0.2">
      <c r="P74" s="216" t="s">
        <v>1059</v>
      </c>
      <c r="AC74" s="216" t="s">
        <v>1059</v>
      </c>
    </row>
    <row r="75" spans="1:40" x14ac:dyDescent="0.2">
      <c r="P75" s="56"/>
    </row>
    <row r="78" spans="1:40" x14ac:dyDescent="0.2">
      <c r="P78" s="14"/>
    </row>
    <row r="79" spans="1:40" x14ac:dyDescent="0.2">
      <c r="P79" s="61"/>
    </row>
    <row r="80" spans="1:40" x14ac:dyDescent="0.2">
      <c r="P80" s="61"/>
    </row>
    <row r="81" spans="16:16" x14ac:dyDescent="0.2">
      <c r="P81" s="61"/>
    </row>
    <row r="82" spans="16:16" x14ac:dyDescent="0.2">
      <c r="P82" s="61"/>
    </row>
    <row r="83" spans="16:16" x14ac:dyDescent="0.2">
      <c r="P83" s="61"/>
    </row>
    <row r="84" spans="16:16" x14ac:dyDescent="0.2">
      <c r="P84" s="61"/>
    </row>
    <row r="85" spans="16:16" x14ac:dyDescent="0.2">
      <c r="P85" s="61"/>
    </row>
  </sheetData>
  <sortState ref="S7:V27">
    <sortCondition ref="T7:T27"/>
  </sortState>
  <hyperlinks>
    <hyperlink ref="A1" location="'Innehåll-Content'!A1" display="Tillbaka till innehåll - Back to content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158"/>
  <sheetViews>
    <sheetView workbookViewId="0">
      <pane ySplit="6" topLeftCell="A7" activePane="bottomLeft" state="frozen"/>
      <selection pane="bottomLeft" activeCell="T9" sqref="T9"/>
    </sheetView>
  </sheetViews>
  <sheetFormatPr defaultRowHeight="12.75" x14ac:dyDescent="0.2"/>
  <cols>
    <col min="1" max="1" width="5.42578125" bestFit="1" customWidth="1"/>
    <col min="2" max="3" width="19.85546875" customWidth="1"/>
    <col min="4" max="4" width="83.7109375" bestFit="1" customWidth="1"/>
    <col min="5" max="5" width="6.7109375" customWidth="1"/>
    <col min="6" max="6" width="4.5703125" bestFit="1" customWidth="1"/>
    <col min="7" max="7" width="9.7109375" bestFit="1" customWidth="1"/>
    <col min="8" max="8" width="22.85546875" bestFit="1" customWidth="1"/>
    <col min="9" max="9" width="20.28515625" bestFit="1" customWidth="1"/>
    <col min="10" max="20" width="7" style="94" customWidth="1"/>
    <col min="21" max="21" width="3.85546875" style="94" bestFit="1" customWidth="1"/>
    <col min="22" max="28" width="10.85546875" style="94" bestFit="1" customWidth="1"/>
    <col min="29" max="32" width="10.85546875" style="94" customWidth="1"/>
    <col min="33" max="33" width="3.85546875" style="94" bestFit="1" customWidth="1"/>
    <col min="34" max="40" width="8.28515625" style="94" customWidth="1"/>
    <col min="41" max="41" width="9.5703125" style="44" bestFit="1" customWidth="1"/>
    <col min="42" max="42" width="9.5703125" style="44" customWidth="1"/>
    <col min="43" max="43" width="9.7109375" style="44" customWidth="1"/>
    <col min="44" max="48" width="9.140625" style="44"/>
    <col min="49" max="49" width="9.140625" style="180"/>
  </cols>
  <sheetData>
    <row r="1" spans="1:49" x14ac:dyDescent="0.2">
      <c r="A1" s="157" t="s">
        <v>693</v>
      </c>
    </row>
    <row r="2" spans="1:49" x14ac:dyDescent="0.2">
      <c r="J2" s="181"/>
      <c r="K2"/>
      <c r="L2"/>
      <c r="M2"/>
      <c r="N2"/>
      <c r="O2"/>
      <c r="P2"/>
      <c r="Q2"/>
      <c r="R2"/>
      <c r="S2"/>
      <c r="T2"/>
      <c r="V2" s="181"/>
      <c r="X2" s="181"/>
    </row>
    <row r="3" spans="1:49" ht="28.15" customHeight="1" x14ac:dyDescent="0.25">
      <c r="B3" s="270" t="s">
        <v>735</v>
      </c>
      <c r="C3" s="276"/>
      <c r="D3" s="276"/>
      <c r="J3" s="270" t="s">
        <v>733</v>
      </c>
      <c r="K3" s="277"/>
      <c r="L3" s="277"/>
      <c r="M3" s="277"/>
      <c r="N3" s="277"/>
      <c r="O3" s="277"/>
      <c r="P3" s="277"/>
      <c r="Q3" s="198"/>
      <c r="R3" s="224"/>
      <c r="S3" s="239"/>
      <c r="T3" s="257"/>
      <c r="V3" s="270" t="s">
        <v>750</v>
      </c>
      <c r="W3" s="271"/>
      <c r="X3" s="271"/>
      <c r="Y3" s="271"/>
      <c r="Z3" s="271"/>
      <c r="AA3" s="271"/>
      <c r="AB3" s="271"/>
      <c r="AC3" s="196"/>
      <c r="AD3" s="221"/>
      <c r="AE3" s="240"/>
      <c r="AF3" s="258"/>
      <c r="AH3" s="270" t="s">
        <v>741</v>
      </c>
      <c r="AI3" s="271"/>
      <c r="AJ3" s="271"/>
      <c r="AK3" s="271"/>
      <c r="AL3" s="271"/>
      <c r="AM3" s="271"/>
      <c r="AN3" s="271"/>
    </row>
    <row r="4" spans="1:49" ht="29.45" customHeight="1" thickBot="1" x14ac:dyDescent="0.25">
      <c r="A4" s="43"/>
      <c r="B4" s="272" t="s">
        <v>736</v>
      </c>
      <c r="C4" s="273"/>
      <c r="D4" s="273"/>
      <c r="E4" s="43"/>
      <c r="F4" s="43"/>
      <c r="G4" s="43"/>
      <c r="H4" s="43"/>
      <c r="I4" s="43"/>
      <c r="J4" s="272" t="s">
        <v>731</v>
      </c>
      <c r="K4" s="273"/>
      <c r="L4" s="273"/>
      <c r="M4" s="273"/>
      <c r="N4" s="273"/>
      <c r="O4" s="273"/>
      <c r="P4" s="273"/>
      <c r="Q4" s="197"/>
      <c r="R4" s="223"/>
      <c r="S4" s="238"/>
      <c r="T4" s="256"/>
      <c r="U4" s="103"/>
      <c r="V4" s="272" t="s">
        <v>751</v>
      </c>
      <c r="W4" s="273"/>
      <c r="X4" s="273"/>
      <c r="Y4" s="273"/>
      <c r="Z4" s="273"/>
      <c r="AA4" s="273"/>
      <c r="AB4" s="273"/>
      <c r="AC4" s="197"/>
      <c r="AD4" s="223"/>
      <c r="AE4" s="238"/>
      <c r="AF4" s="256"/>
      <c r="AG4" s="103"/>
      <c r="AH4" s="272" t="s">
        <v>732</v>
      </c>
      <c r="AI4" s="273"/>
      <c r="AJ4" s="273"/>
      <c r="AK4" s="273"/>
      <c r="AL4" s="273"/>
      <c r="AM4" s="273"/>
      <c r="AN4" s="273"/>
      <c r="AO4" s="43"/>
      <c r="AP4" s="43"/>
    </row>
    <row r="5" spans="1:49" s="79" customFormat="1" x14ac:dyDescent="0.2">
      <c r="A5" s="80"/>
      <c r="B5" s="80"/>
      <c r="C5" s="80"/>
      <c r="D5" s="80"/>
      <c r="E5" s="80"/>
      <c r="F5" s="97" t="s">
        <v>36</v>
      </c>
      <c r="G5" s="97" t="s">
        <v>721</v>
      </c>
      <c r="H5" s="144" t="s">
        <v>38</v>
      </c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5"/>
      <c r="AJ5" s="95"/>
      <c r="AK5" s="95"/>
      <c r="AL5" s="95"/>
      <c r="AM5" s="95"/>
      <c r="AN5" s="95"/>
      <c r="AO5" s="95"/>
      <c r="AP5" s="95"/>
      <c r="AQ5" s="244"/>
      <c r="AR5" s="244"/>
      <c r="AS5" s="81"/>
      <c r="AT5" s="81"/>
      <c r="AU5" s="81"/>
      <c r="AV5" s="81"/>
      <c r="AW5" s="180"/>
    </row>
    <row r="6" spans="1:49" s="79" customFormat="1" ht="23.25" thickBot="1" x14ac:dyDescent="0.25">
      <c r="A6" s="82"/>
      <c r="B6" s="82"/>
      <c r="C6" s="82"/>
      <c r="D6" s="83"/>
      <c r="E6" s="83"/>
      <c r="F6" s="53" t="s">
        <v>39</v>
      </c>
      <c r="G6" s="53" t="s">
        <v>720</v>
      </c>
      <c r="H6" s="176"/>
      <c r="I6" s="177" t="s">
        <v>729</v>
      </c>
      <c r="J6" s="186" t="s">
        <v>3</v>
      </c>
      <c r="K6" s="186" t="s">
        <v>4</v>
      </c>
      <c r="L6" s="186" t="s">
        <v>5</v>
      </c>
      <c r="M6" s="186" t="s">
        <v>6</v>
      </c>
      <c r="N6" s="186" t="s">
        <v>7</v>
      </c>
      <c r="O6" s="186" t="s">
        <v>8</v>
      </c>
      <c r="P6" s="186" t="s">
        <v>9</v>
      </c>
      <c r="Q6" s="186">
        <v>2015</v>
      </c>
      <c r="R6" s="186">
        <v>2016</v>
      </c>
      <c r="S6" s="186">
        <v>2017</v>
      </c>
      <c r="T6" s="186">
        <v>2018</v>
      </c>
      <c r="U6" s="186"/>
      <c r="V6" s="186" t="s">
        <v>3</v>
      </c>
      <c r="W6" s="186" t="s">
        <v>4</v>
      </c>
      <c r="X6" s="186" t="s">
        <v>5</v>
      </c>
      <c r="Y6" s="186" t="s">
        <v>6</v>
      </c>
      <c r="Z6" s="186" t="s">
        <v>7</v>
      </c>
      <c r="AA6" s="186" t="s">
        <v>8</v>
      </c>
      <c r="AB6" s="186" t="s">
        <v>9</v>
      </c>
      <c r="AC6" s="186">
        <v>2015</v>
      </c>
      <c r="AD6" s="186">
        <v>2016</v>
      </c>
      <c r="AE6" s="186">
        <v>2017</v>
      </c>
      <c r="AF6" s="186">
        <v>2018</v>
      </c>
      <c r="AG6" s="186"/>
      <c r="AH6" s="186" t="s">
        <v>3</v>
      </c>
      <c r="AI6" s="186" t="s">
        <v>4</v>
      </c>
      <c r="AJ6" s="186" t="s">
        <v>5</v>
      </c>
      <c r="AK6" s="186" t="s">
        <v>6</v>
      </c>
      <c r="AL6" s="186" t="s">
        <v>7</v>
      </c>
      <c r="AM6" s="186" t="s">
        <v>8</v>
      </c>
      <c r="AN6" s="186" t="s">
        <v>9</v>
      </c>
      <c r="AO6" s="186">
        <v>2015</v>
      </c>
      <c r="AP6" s="186">
        <v>2016</v>
      </c>
      <c r="AQ6" s="186">
        <v>2017</v>
      </c>
      <c r="AR6" s="186">
        <v>2018</v>
      </c>
      <c r="AS6" s="169"/>
      <c r="AT6" s="169"/>
      <c r="AU6" s="169"/>
      <c r="AV6" s="169"/>
      <c r="AW6" s="182"/>
    </row>
    <row r="7" spans="1:49" s="79" customFormat="1" x14ac:dyDescent="0.2">
      <c r="F7" s="61" t="s">
        <v>667</v>
      </c>
      <c r="G7" s="61" t="s">
        <v>35</v>
      </c>
      <c r="H7" s="39"/>
      <c r="I7" s="39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9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97"/>
      <c r="AH7" s="94"/>
      <c r="AI7" s="94"/>
      <c r="AJ7" s="94"/>
      <c r="AK7" s="94"/>
      <c r="AL7" s="94"/>
      <c r="AM7" s="94"/>
      <c r="AN7" s="94"/>
      <c r="AO7" s="90"/>
      <c r="AP7" s="90"/>
      <c r="AQ7" s="90"/>
      <c r="AR7" s="90"/>
      <c r="AS7" s="90"/>
      <c r="AT7" s="90"/>
      <c r="AU7" s="90"/>
      <c r="AV7" s="90"/>
      <c r="AW7" s="183"/>
    </row>
    <row r="8" spans="1:49" s="79" customFormat="1" x14ac:dyDescent="0.2">
      <c r="F8" s="39"/>
      <c r="G8" s="39"/>
      <c r="H8" s="100" t="s">
        <v>1040</v>
      </c>
      <c r="I8" s="178" t="s">
        <v>734</v>
      </c>
      <c r="J8" s="77">
        <v>3499.5133199917072</v>
      </c>
      <c r="K8" s="77">
        <v>3456.7679432217078</v>
      </c>
      <c r="L8" s="77">
        <v>3426.8326817982534</v>
      </c>
      <c r="M8" s="77">
        <v>3361.5291545809964</v>
      </c>
      <c r="N8" s="77">
        <v>3190.6703024113108</v>
      </c>
      <c r="O8" s="77">
        <v>3139.2033889657491</v>
      </c>
      <c r="P8" s="77">
        <v>3079.6836952198391</v>
      </c>
      <c r="Q8" s="77">
        <v>3063.1344529909147</v>
      </c>
      <c r="R8" s="77">
        <v>2952.6980401336918</v>
      </c>
      <c r="S8" s="77">
        <v>2923.1683327396254</v>
      </c>
      <c r="T8" s="77">
        <v>2881.3548605763144</v>
      </c>
      <c r="U8" s="94"/>
      <c r="V8" s="77">
        <v>1493853191.4744785</v>
      </c>
      <c r="W8" s="77">
        <v>1478491749.7251248</v>
      </c>
      <c r="X8" s="77">
        <v>1467108163.9583414</v>
      </c>
      <c r="Y8" s="77">
        <v>1494062706.8547831</v>
      </c>
      <c r="Z8" s="77">
        <v>1493770641.4358184</v>
      </c>
      <c r="AA8" s="77">
        <v>1503491901.7858949</v>
      </c>
      <c r="AB8" s="77">
        <v>1540665310.1876154</v>
      </c>
      <c r="AC8" s="77">
        <v>1575573755.2871804</v>
      </c>
      <c r="AD8" s="77">
        <v>1630080420.4598527</v>
      </c>
      <c r="AE8" s="77">
        <v>1673033545.3378732</v>
      </c>
      <c r="AF8" s="77">
        <v>1704584340.8825829</v>
      </c>
      <c r="AG8" s="94"/>
      <c r="AH8" s="179">
        <f t="shared" ref="AH8:AR8" si="0">(J8*1000000)/(V8)</f>
        <v>2.3426085909670826</v>
      </c>
      <c r="AI8" s="179">
        <f t="shared" si="0"/>
        <v>2.3380366808704722</v>
      </c>
      <c r="AJ8" s="179">
        <f t="shared" si="0"/>
        <v>2.3357737118389852</v>
      </c>
      <c r="AK8" s="179">
        <f t="shared" si="0"/>
        <v>2.2499250795553949</v>
      </c>
      <c r="AL8" s="179">
        <f t="shared" si="0"/>
        <v>2.1359840754029182</v>
      </c>
      <c r="AM8" s="179">
        <f t="shared" si="0"/>
        <v>2.087941667818034</v>
      </c>
      <c r="AN8" s="179">
        <f t="shared" si="0"/>
        <v>1.9989310298969534</v>
      </c>
      <c r="AO8" s="179">
        <f t="shared" si="0"/>
        <v>1.9441390431339065</v>
      </c>
      <c r="AP8" s="179">
        <f t="shared" si="0"/>
        <v>1.8113818208433685</v>
      </c>
      <c r="AQ8" s="179">
        <f t="shared" si="0"/>
        <v>1.7472263726483048</v>
      </c>
      <c r="AR8" s="179">
        <f t="shared" si="0"/>
        <v>1.6903562889029209</v>
      </c>
      <c r="AS8" s="170"/>
      <c r="AT8" s="170"/>
      <c r="AU8" s="170"/>
      <c r="AV8" s="170"/>
      <c r="AW8" s="184"/>
    </row>
    <row r="9" spans="1:49" s="79" customFormat="1" x14ac:dyDescent="0.2">
      <c r="F9" s="39"/>
      <c r="H9" s="39" t="s">
        <v>717</v>
      </c>
      <c r="I9" s="178" t="s">
        <v>52</v>
      </c>
      <c r="J9" s="77">
        <v>1475.2751933836294</v>
      </c>
      <c r="K9" s="77">
        <v>1488.7946226030533</v>
      </c>
      <c r="L9" s="77">
        <v>1452.1841569951412</v>
      </c>
      <c r="M9" s="77">
        <v>1374.2716551792591</v>
      </c>
      <c r="N9" s="77">
        <v>1323.0133130318043</v>
      </c>
      <c r="O9" s="77">
        <v>1310.2917301028729</v>
      </c>
      <c r="P9" s="77">
        <v>1334.2770422273579</v>
      </c>
      <c r="Q9" s="77">
        <v>1349.3686556701919</v>
      </c>
      <c r="R9" s="77">
        <v>1320.981428748798</v>
      </c>
      <c r="S9" s="77">
        <v>1289.3248558262837</v>
      </c>
      <c r="T9" s="77">
        <v>1253.9400139534137</v>
      </c>
      <c r="U9" s="179"/>
      <c r="V9" s="77">
        <v>760307346.45129323</v>
      </c>
      <c r="W9" s="77">
        <v>754958657.13571012</v>
      </c>
      <c r="X9" s="77">
        <v>756633815.84408188</v>
      </c>
      <c r="Y9" s="77">
        <v>742965969.44958806</v>
      </c>
      <c r="Z9" s="77">
        <v>742100232.55716038</v>
      </c>
      <c r="AA9" s="77">
        <v>744335977.3918885</v>
      </c>
      <c r="AB9" s="77">
        <v>775230519.56400788</v>
      </c>
      <c r="AC9" s="77">
        <v>792321981.25136328</v>
      </c>
      <c r="AD9" s="77">
        <v>814391819.64620411</v>
      </c>
      <c r="AE9" s="77">
        <v>820836619.18312287</v>
      </c>
      <c r="AF9" s="77">
        <v>821200498.88430083</v>
      </c>
      <c r="AG9" s="179"/>
      <c r="AH9" s="179">
        <f t="shared" ref="AH9:AH11" si="1">(J9*1000000)/(V9)</f>
        <v>1.9403668796170686</v>
      </c>
      <c r="AI9" s="179">
        <f t="shared" ref="AI9:AI11" si="2">(K9*1000000)/(W9)</f>
        <v>1.9720213928687091</v>
      </c>
      <c r="AJ9" s="179">
        <f t="shared" ref="AJ9:AJ11" si="3">(L9*1000000)/(X9)</f>
        <v>1.9192694360020384</v>
      </c>
      <c r="AK9" s="179">
        <f t="shared" ref="AK9:AK11" si="4">(M9*1000000)/(Y9)</f>
        <v>1.8497100966782658</v>
      </c>
      <c r="AL9" s="179">
        <f t="shared" ref="AL9:AL11" si="5">(N9*1000000)/(Z9)</f>
        <v>1.7827959822528407</v>
      </c>
      <c r="AM9" s="179">
        <f t="shared" ref="AM9:AM11" si="6">(O9*1000000)/(AA9)</f>
        <v>1.7603498553087029</v>
      </c>
      <c r="AN9" s="179">
        <f t="shared" ref="AN9:AN11" si="7">(P9*1000000)/(AB9)</f>
        <v>1.7211358538590038</v>
      </c>
      <c r="AO9" s="179">
        <f t="shared" ref="AO9:AO11" si="8">(Q9*1000000)/(AC9)</f>
        <v>1.70305593887355</v>
      </c>
      <c r="AP9" s="179">
        <f t="shared" ref="AP9:AR11" si="9">(R9*1000000)/(AD9)</f>
        <v>1.6220465344588939</v>
      </c>
      <c r="AQ9" s="179">
        <f t="shared" si="9"/>
        <v>1.5707448055977196</v>
      </c>
      <c r="AR9" s="179">
        <f t="shared" si="9"/>
        <v>1.5269596348967656</v>
      </c>
      <c r="AS9" s="170"/>
      <c r="AT9" s="170"/>
      <c r="AU9" s="170"/>
      <c r="AV9" s="170"/>
      <c r="AW9" s="184"/>
    </row>
    <row r="10" spans="1:49" s="79" customFormat="1" x14ac:dyDescent="0.2">
      <c r="F10" s="39"/>
      <c r="H10" s="39" t="s">
        <v>718</v>
      </c>
      <c r="I10" s="178" t="s">
        <v>730</v>
      </c>
      <c r="J10" s="77">
        <v>1984.216271825514</v>
      </c>
      <c r="K10" s="77">
        <v>1923.8305567839932</v>
      </c>
      <c r="L10" s="77">
        <v>1933.394386125284</v>
      </c>
      <c r="M10" s="77">
        <v>1947.6468538963588</v>
      </c>
      <c r="N10" s="77">
        <v>1826.9996966063761</v>
      </c>
      <c r="O10" s="77">
        <v>1790.4742937142751</v>
      </c>
      <c r="P10" s="77">
        <v>1707.9038426904026</v>
      </c>
      <c r="Q10" s="77">
        <v>1677.2795223381379</v>
      </c>
      <c r="R10" s="77">
        <v>1597.0768549175646</v>
      </c>
      <c r="S10" s="77">
        <v>1601.7222808418442</v>
      </c>
      <c r="T10" s="77">
        <v>1595.9153221486322</v>
      </c>
      <c r="U10" s="179"/>
      <c r="V10" s="77">
        <v>724889598.32318521</v>
      </c>
      <c r="W10" s="77">
        <v>714447825.48941469</v>
      </c>
      <c r="X10" s="77">
        <v>701520731.41425943</v>
      </c>
      <c r="Y10" s="77">
        <v>741856671.405195</v>
      </c>
      <c r="Z10" s="77">
        <v>742128355.67865801</v>
      </c>
      <c r="AA10" s="77">
        <v>749369711.69400632</v>
      </c>
      <c r="AB10" s="77">
        <v>755648276.9466151</v>
      </c>
      <c r="AC10" s="77">
        <v>772913096.13581717</v>
      </c>
      <c r="AD10" s="77">
        <v>805285905.45297277</v>
      </c>
      <c r="AE10" s="77">
        <v>842216292.55475032</v>
      </c>
      <c r="AF10" s="77">
        <v>872761986.18173873</v>
      </c>
      <c r="AG10" s="179"/>
      <c r="AH10" s="179">
        <f t="shared" si="1"/>
        <v>2.7372668561052658</v>
      </c>
      <c r="AI10" s="179">
        <f t="shared" si="2"/>
        <v>2.6927516442031592</v>
      </c>
      <c r="AJ10" s="179">
        <f t="shared" si="3"/>
        <v>2.7560046332879975</v>
      </c>
      <c r="AK10" s="179">
        <f t="shared" si="4"/>
        <v>2.6253681188944551</v>
      </c>
      <c r="AL10" s="179">
        <f t="shared" si="5"/>
        <v>2.4618378783487262</v>
      </c>
      <c r="AM10" s="179">
        <f t="shared" si="6"/>
        <v>2.3893069946298922</v>
      </c>
      <c r="AN10" s="179">
        <f t="shared" si="7"/>
        <v>2.2601835996921915</v>
      </c>
      <c r="AO10" s="179">
        <f t="shared" si="8"/>
        <v>2.1700751749759517</v>
      </c>
      <c r="AP10" s="179">
        <f t="shared" si="9"/>
        <v>1.9832420313121089</v>
      </c>
      <c r="AQ10" s="179">
        <f t="shared" si="9"/>
        <v>1.9017944618278924</v>
      </c>
      <c r="AR10" s="179">
        <f t="shared" si="9"/>
        <v>1.8285802399926117</v>
      </c>
      <c r="AS10" s="170"/>
      <c r="AT10" s="170"/>
      <c r="AU10" s="170"/>
      <c r="AV10" s="170"/>
      <c r="AW10" s="184"/>
    </row>
    <row r="11" spans="1:49" s="79" customFormat="1" x14ac:dyDescent="0.2">
      <c r="F11" s="39"/>
      <c r="H11" s="39" t="s">
        <v>719</v>
      </c>
      <c r="I11" s="57" t="s">
        <v>50</v>
      </c>
      <c r="J11" s="77">
        <v>40.021854782563821</v>
      </c>
      <c r="K11" s="77">
        <v>44.142763834661643</v>
      </c>
      <c r="L11" s="77">
        <v>41.254138677828102</v>
      </c>
      <c r="M11" s="77">
        <v>39.610645505378791</v>
      </c>
      <c r="N11" s="77">
        <v>40.65729277313006</v>
      </c>
      <c r="O11" s="77">
        <v>38.437365148600804</v>
      </c>
      <c r="P11" s="77">
        <v>37.502810302078643</v>
      </c>
      <c r="Q11" s="77">
        <v>36.486274982585009</v>
      </c>
      <c r="R11" s="77">
        <v>34.639756467328972</v>
      </c>
      <c r="S11" s="77">
        <v>32.12119607149782</v>
      </c>
      <c r="T11" s="77">
        <v>31.499524474268455</v>
      </c>
      <c r="U11" s="179"/>
      <c r="V11" s="77">
        <v>8656246.6999999993</v>
      </c>
      <c r="W11" s="77">
        <v>9085267.0999999996</v>
      </c>
      <c r="X11" s="77">
        <v>8953616.7000000011</v>
      </c>
      <c r="Y11" s="77">
        <v>9240066.0000000075</v>
      </c>
      <c r="Z11" s="77">
        <v>9542053.1999999993</v>
      </c>
      <c r="AA11" s="77">
        <v>9786212.6999999993</v>
      </c>
      <c r="AB11" s="77">
        <v>9786513.6769924313</v>
      </c>
      <c r="AC11" s="77">
        <v>10338677.899999999</v>
      </c>
      <c r="AD11" s="77">
        <v>10402695.36067578</v>
      </c>
      <c r="AE11" s="77">
        <v>9980633.6000000015</v>
      </c>
      <c r="AF11" s="77">
        <v>10621855.816543311</v>
      </c>
      <c r="AG11" s="179"/>
      <c r="AH11" s="179">
        <f t="shared" si="1"/>
        <v>4.6234651309745853</v>
      </c>
      <c r="AI11" s="179">
        <f t="shared" si="2"/>
        <v>4.8587194354100651</v>
      </c>
      <c r="AJ11" s="179">
        <f t="shared" si="3"/>
        <v>4.6075390604813471</v>
      </c>
      <c r="AK11" s="179">
        <f t="shared" si="4"/>
        <v>4.2868357764304665</v>
      </c>
      <c r="AL11" s="179">
        <f t="shared" si="5"/>
        <v>4.2608537094647581</v>
      </c>
      <c r="AM11" s="179">
        <f t="shared" si="6"/>
        <v>3.9277058783527976</v>
      </c>
      <c r="AN11" s="179">
        <f t="shared" si="7"/>
        <v>3.8320909304245636</v>
      </c>
      <c r="AO11" s="179">
        <f t="shared" si="8"/>
        <v>3.5291045272418256</v>
      </c>
      <c r="AP11" s="179">
        <f t="shared" si="9"/>
        <v>3.329882810783253</v>
      </c>
      <c r="AQ11" s="179">
        <f t="shared" si="9"/>
        <v>3.2183523971361714</v>
      </c>
      <c r="AR11" s="179">
        <f t="shared" si="9"/>
        <v>2.9655386985397247</v>
      </c>
      <c r="AS11" s="170"/>
      <c r="AT11" s="170"/>
      <c r="AU11" s="170"/>
      <c r="AV11" s="170"/>
      <c r="AW11" s="184"/>
    </row>
    <row r="12" spans="1:49" s="79" customFormat="1" x14ac:dyDescent="0.2">
      <c r="F12" s="39"/>
      <c r="H12" s="39"/>
      <c r="I12" s="39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179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79"/>
      <c r="AS12" s="170"/>
      <c r="AT12" s="170"/>
      <c r="AU12" s="170"/>
      <c r="AV12" s="170"/>
      <c r="AW12" s="184"/>
    </row>
    <row r="13" spans="1:49" s="79" customFormat="1" x14ac:dyDescent="0.2">
      <c r="F13" s="61" t="s">
        <v>668</v>
      </c>
      <c r="G13" s="61" t="s">
        <v>722</v>
      </c>
      <c r="H13" s="39"/>
      <c r="I13" s="39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179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179"/>
      <c r="AH13" s="179"/>
      <c r="AI13" s="179"/>
      <c r="AJ13" s="179"/>
      <c r="AK13" s="179"/>
      <c r="AL13" s="179"/>
      <c r="AM13" s="179"/>
      <c r="AN13" s="179"/>
      <c r="AO13" s="179"/>
      <c r="AP13" s="179"/>
      <c r="AQ13" s="179"/>
      <c r="AR13" s="179"/>
      <c r="AS13" s="170"/>
      <c r="AT13" s="170"/>
      <c r="AU13" s="170"/>
      <c r="AV13" s="170"/>
      <c r="AW13" s="180"/>
    </row>
    <row r="14" spans="1:49" s="79" customFormat="1" x14ac:dyDescent="0.2">
      <c r="H14" s="100" t="s">
        <v>1040</v>
      </c>
      <c r="I14" s="178" t="s">
        <v>734</v>
      </c>
      <c r="J14" s="77">
        <v>2995.0251767770592</v>
      </c>
      <c r="K14" s="77">
        <v>2927.0547234186433</v>
      </c>
      <c r="L14" s="77">
        <v>2942.4370359212216</v>
      </c>
      <c r="M14" s="77">
        <v>2883.166729993231</v>
      </c>
      <c r="N14" s="77">
        <v>2724.3074110061934</v>
      </c>
      <c r="O14" s="77">
        <v>2686.1699602499539</v>
      </c>
      <c r="P14" s="77">
        <v>2602.7881932715386</v>
      </c>
      <c r="Q14" s="77">
        <v>2612.3190214224237</v>
      </c>
      <c r="R14" s="77">
        <v>2491.6039760159292</v>
      </c>
      <c r="S14" s="77">
        <v>2419.3524341754478</v>
      </c>
      <c r="T14" s="77">
        <v>2366.1965479635292</v>
      </c>
      <c r="U14" s="179"/>
      <c r="V14" s="77">
        <v>1253444456.2198498</v>
      </c>
      <c r="W14" s="77">
        <v>1229300321.0134041</v>
      </c>
      <c r="X14" s="77">
        <v>1242078209.1168861</v>
      </c>
      <c r="Y14" s="77">
        <v>1260221414.9768767</v>
      </c>
      <c r="Z14" s="77">
        <v>1254389142.4515619</v>
      </c>
      <c r="AA14" s="77">
        <v>1260324164.5054743</v>
      </c>
      <c r="AB14" s="77">
        <v>1275513350.1547143</v>
      </c>
      <c r="AC14" s="77">
        <v>1314622943.2014925</v>
      </c>
      <c r="AD14" s="77">
        <v>1346861091.1372707</v>
      </c>
      <c r="AE14" s="77">
        <v>1363953629.446568</v>
      </c>
      <c r="AF14" s="77">
        <v>1381708015.8293545</v>
      </c>
      <c r="AG14" s="179"/>
      <c r="AH14" s="179">
        <f t="shared" ref="AH14:AH46" si="10">(J14*1000000)/(V14)</f>
        <v>2.3894358955557435</v>
      </c>
      <c r="AI14" s="179">
        <f t="shared" ref="AI14:AI46" si="11">(K14*1000000)/(W14)</f>
        <v>2.3810737485252207</v>
      </c>
      <c r="AJ14" s="179">
        <f t="shared" ref="AJ14:AJ46" si="12">(L14*1000000)/(X14)</f>
        <v>2.3689627708816223</v>
      </c>
      <c r="AK14" s="179">
        <f t="shared" ref="AK14:AK46" si="13">(M14*1000000)/(Y14)</f>
        <v>2.2878255326633479</v>
      </c>
      <c r="AL14" s="179">
        <f t="shared" ref="AL14:AL46" si="14">(N14*1000000)/(Z14)</f>
        <v>2.1718199869634094</v>
      </c>
      <c r="AM14" s="179">
        <f t="shared" ref="AM14:AM46" si="15">(O14*1000000)/(AA14)</f>
        <v>2.13133258561614</v>
      </c>
      <c r="AN14" s="179">
        <f t="shared" ref="AN14:AN46" si="16">(P14*1000000)/(AB14)</f>
        <v>2.0405809103886146</v>
      </c>
      <c r="AO14" s="179">
        <f t="shared" ref="AO14:AR17" si="17">(Q14*1000000)/(AC14)</f>
        <v>1.9871241673758262</v>
      </c>
      <c r="AP14" s="179">
        <f t="shared" si="17"/>
        <v>1.8499338888110974</v>
      </c>
      <c r="AQ14" s="179">
        <f t="shared" si="17"/>
        <v>1.7737790947901315</v>
      </c>
      <c r="AR14" s="179">
        <f t="shared" si="17"/>
        <v>1.7125156117323721</v>
      </c>
      <c r="AS14" s="170"/>
      <c r="AT14" s="170"/>
      <c r="AU14" s="170"/>
      <c r="AV14" s="170"/>
      <c r="AW14" s="180"/>
    </row>
    <row r="15" spans="1:49" s="79" customFormat="1" x14ac:dyDescent="0.2">
      <c r="G15" s="39"/>
      <c r="H15" s="39" t="s">
        <v>717</v>
      </c>
      <c r="I15" s="178" t="s">
        <v>52</v>
      </c>
      <c r="J15" s="77">
        <v>1668.4000346019757</v>
      </c>
      <c r="K15" s="77">
        <v>1673.2812505418904</v>
      </c>
      <c r="L15" s="77">
        <v>1645.8701142004716</v>
      </c>
      <c r="M15" s="77">
        <v>1577.8360343679469</v>
      </c>
      <c r="N15" s="77">
        <v>1515.3716913638568</v>
      </c>
      <c r="O15" s="77">
        <v>1503.7130579035752</v>
      </c>
      <c r="P15" s="77">
        <v>1494.9917002240968</v>
      </c>
      <c r="Q15" s="77">
        <v>1521.4001684735397</v>
      </c>
      <c r="R15" s="77">
        <v>1484.9236169833573</v>
      </c>
      <c r="S15" s="77">
        <v>1456.6764355358</v>
      </c>
      <c r="T15" s="77">
        <v>1413.1862051066269</v>
      </c>
      <c r="U15" s="179"/>
      <c r="V15" s="77">
        <v>857576813.08571076</v>
      </c>
      <c r="W15" s="77">
        <v>847994725.70016193</v>
      </c>
      <c r="X15" s="77">
        <v>854410357.06672978</v>
      </c>
      <c r="Y15" s="77">
        <v>850174079.45702136</v>
      </c>
      <c r="Z15" s="77">
        <v>848932462.31785619</v>
      </c>
      <c r="AA15" s="77">
        <v>854168481.18292546</v>
      </c>
      <c r="AB15" s="77">
        <v>869743015.76422703</v>
      </c>
      <c r="AC15" s="77">
        <v>892156790.23614776</v>
      </c>
      <c r="AD15" s="77">
        <v>916777323.08113658</v>
      </c>
      <c r="AE15" s="77">
        <v>931114767.48469591</v>
      </c>
      <c r="AF15" s="77">
        <v>934231854.18756807</v>
      </c>
      <c r="AG15" s="179"/>
      <c r="AH15" s="179">
        <f t="shared" si="10"/>
        <v>1.9454817447766362</v>
      </c>
      <c r="AI15" s="179">
        <f t="shared" si="11"/>
        <v>1.973221294696516</v>
      </c>
      <c r="AJ15" s="179">
        <f t="shared" si="12"/>
        <v>1.9263227564924386</v>
      </c>
      <c r="AK15" s="179">
        <f t="shared" si="13"/>
        <v>1.8558976008485928</v>
      </c>
      <c r="AL15" s="179">
        <f t="shared" si="14"/>
        <v>1.7850320945748841</v>
      </c>
      <c r="AM15" s="179">
        <f t="shared" si="15"/>
        <v>1.7604408158693761</v>
      </c>
      <c r="AN15" s="179">
        <f t="shared" si="16"/>
        <v>1.7188889972407255</v>
      </c>
      <c r="AO15" s="179">
        <f t="shared" si="17"/>
        <v>1.7053058219405979</v>
      </c>
      <c r="AP15" s="179">
        <f t="shared" si="17"/>
        <v>1.6197211466714458</v>
      </c>
      <c r="AQ15" s="179">
        <f t="shared" si="17"/>
        <v>1.5644434890350318</v>
      </c>
      <c r="AR15" s="179">
        <f t="shared" si="17"/>
        <v>1.5126718263482566</v>
      </c>
      <c r="AS15" s="170"/>
      <c r="AT15" s="170"/>
      <c r="AU15" s="170"/>
      <c r="AV15" s="170"/>
      <c r="AW15" s="180"/>
    </row>
    <row r="16" spans="1:49" s="79" customFormat="1" x14ac:dyDescent="0.2">
      <c r="G16" s="39"/>
      <c r="H16" s="39" t="s">
        <v>718</v>
      </c>
      <c r="I16" s="178" t="s">
        <v>730</v>
      </c>
      <c r="J16" s="77">
        <v>1267.7684016055396</v>
      </c>
      <c r="K16" s="77">
        <v>1215.5357720197258</v>
      </c>
      <c r="L16" s="77">
        <v>1258.4276266310828</v>
      </c>
      <c r="M16" s="77">
        <v>1267.761544456019</v>
      </c>
      <c r="N16" s="77">
        <v>1173.1822415999582</v>
      </c>
      <c r="O16" s="77">
        <v>1148.4227010297302</v>
      </c>
      <c r="P16" s="77">
        <v>1076.6455038141535</v>
      </c>
      <c r="Q16" s="77">
        <v>1058.0951543124249</v>
      </c>
      <c r="R16" s="77">
        <v>976.14504268428198</v>
      </c>
      <c r="S16" s="77">
        <v>933.90084484388876</v>
      </c>
      <c r="T16" s="77">
        <v>924.68320033479199</v>
      </c>
      <c r="U16" s="179"/>
      <c r="V16" s="77">
        <v>375593324.43413907</v>
      </c>
      <c r="W16" s="77">
        <v>365471580.72249401</v>
      </c>
      <c r="X16" s="77">
        <v>371899651.29492748</v>
      </c>
      <c r="Y16" s="77">
        <v>393860277.26668513</v>
      </c>
      <c r="Z16" s="77">
        <v>389582513.41120493</v>
      </c>
      <c r="AA16" s="77">
        <v>390526605.79272366</v>
      </c>
      <c r="AB16" s="77">
        <v>390334191.77577782</v>
      </c>
      <c r="AC16" s="77">
        <v>405120256.5384745</v>
      </c>
      <c r="AD16" s="77">
        <v>413074388.74372274</v>
      </c>
      <c r="AE16" s="77">
        <v>415785705.68688071</v>
      </c>
      <c r="AF16" s="77">
        <v>429938789.72307646</v>
      </c>
      <c r="AG16" s="179"/>
      <c r="AH16" s="179">
        <f t="shared" si="10"/>
        <v>3.3753752240286286</v>
      </c>
      <c r="AI16" s="179">
        <f t="shared" si="11"/>
        <v>3.3259378735187988</v>
      </c>
      <c r="AJ16" s="179">
        <f t="shared" si="12"/>
        <v>3.3837827549698676</v>
      </c>
      <c r="AK16" s="179">
        <f t="shared" si="13"/>
        <v>3.2188103691340522</v>
      </c>
      <c r="AL16" s="179">
        <f t="shared" si="14"/>
        <v>3.0113832146302277</v>
      </c>
      <c r="AM16" s="179">
        <f t="shared" si="15"/>
        <v>2.9407028458370092</v>
      </c>
      <c r="AN16" s="179">
        <f t="shared" si="16"/>
        <v>2.7582659333943718</v>
      </c>
      <c r="AO16" s="179">
        <f t="shared" si="17"/>
        <v>2.6118051053611953</v>
      </c>
      <c r="AP16" s="179">
        <f t="shared" si="17"/>
        <v>2.3631216780421029</v>
      </c>
      <c r="AQ16" s="179">
        <f t="shared" si="17"/>
        <v>2.246110994366866</v>
      </c>
      <c r="AR16" s="179">
        <f t="shared" si="17"/>
        <v>2.150732202903535</v>
      </c>
      <c r="AS16" s="170"/>
      <c r="AT16" s="170"/>
      <c r="AU16" s="170"/>
      <c r="AV16" s="170"/>
      <c r="AW16" s="180"/>
    </row>
    <row r="17" spans="6:49" s="79" customFormat="1" x14ac:dyDescent="0.2">
      <c r="G17" s="39"/>
      <c r="H17" s="39" t="s">
        <v>719</v>
      </c>
      <c r="I17" s="57" t="s">
        <v>50</v>
      </c>
      <c r="J17" s="77">
        <v>58.856740569543952</v>
      </c>
      <c r="K17" s="77">
        <v>38.237700857027271</v>
      </c>
      <c r="L17" s="77">
        <v>38.139295089667158</v>
      </c>
      <c r="M17" s="77">
        <v>37.569151169264998</v>
      </c>
      <c r="N17" s="77">
        <v>35.753478042378426</v>
      </c>
      <c r="O17" s="77">
        <v>34.034201316648577</v>
      </c>
      <c r="P17" s="77">
        <v>31.150989233288314</v>
      </c>
      <c r="Q17" s="77">
        <v>32.823698636459163</v>
      </c>
      <c r="R17" s="77">
        <v>30.535316348289957</v>
      </c>
      <c r="S17" s="77">
        <v>28.775153795759049</v>
      </c>
      <c r="T17" s="77">
        <v>28.327142522110336</v>
      </c>
      <c r="U17" s="179"/>
      <c r="V17" s="77">
        <v>20274318.700000003</v>
      </c>
      <c r="W17" s="77">
        <v>15834014.590748165</v>
      </c>
      <c r="X17" s="77">
        <v>15768200.755228896</v>
      </c>
      <c r="Y17" s="77">
        <v>16187058.253170233</v>
      </c>
      <c r="Z17" s="77">
        <v>15874166.722500831</v>
      </c>
      <c r="AA17" s="77">
        <v>15629077.529825225</v>
      </c>
      <c r="AB17" s="77">
        <v>15436142.614709489</v>
      </c>
      <c r="AC17" s="77">
        <v>17345896.426870272</v>
      </c>
      <c r="AD17" s="77">
        <v>17009379.312411364</v>
      </c>
      <c r="AE17" s="77">
        <v>17053156.274991389</v>
      </c>
      <c r="AF17" s="77">
        <v>17537371.918709978</v>
      </c>
      <c r="AG17" s="179"/>
      <c r="AH17" s="179">
        <f t="shared" si="10"/>
        <v>2.9030194030413434</v>
      </c>
      <c r="AI17" s="179">
        <f t="shared" si="11"/>
        <v>2.4149087799483024</v>
      </c>
      <c r="AJ17" s="179">
        <f t="shared" si="12"/>
        <v>2.4187474323612843</v>
      </c>
      <c r="AK17" s="179">
        <f t="shared" si="13"/>
        <v>2.3209375404519275</v>
      </c>
      <c r="AL17" s="179">
        <f t="shared" si="14"/>
        <v>2.2523058165755354</v>
      </c>
      <c r="AM17" s="179">
        <f t="shared" si="15"/>
        <v>2.1776206082349105</v>
      </c>
      <c r="AN17" s="179">
        <f t="shared" si="16"/>
        <v>2.0180552882171323</v>
      </c>
      <c r="AO17" s="179">
        <f t="shared" si="17"/>
        <v>1.8923033914587695</v>
      </c>
      <c r="AP17" s="179">
        <f t="shared" si="17"/>
        <v>1.7952046213708115</v>
      </c>
      <c r="AQ17" s="179">
        <f t="shared" si="17"/>
        <v>1.6873799390414357</v>
      </c>
      <c r="AR17" s="179">
        <f t="shared" si="17"/>
        <v>1.6152444421783145</v>
      </c>
      <c r="AS17" s="170"/>
      <c r="AT17" s="170"/>
      <c r="AU17" s="170"/>
      <c r="AV17" s="170"/>
      <c r="AW17" s="180"/>
    </row>
    <row r="18" spans="6:49" s="79" customFormat="1" x14ac:dyDescent="0.2">
      <c r="G18" s="39"/>
      <c r="H18" s="39"/>
      <c r="I18" s="39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179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179"/>
      <c r="AH18" s="179"/>
      <c r="AI18" s="179"/>
      <c r="AJ18" s="179"/>
      <c r="AK18" s="179"/>
      <c r="AL18" s="179"/>
      <c r="AM18" s="179"/>
      <c r="AN18" s="179"/>
      <c r="AO18" s="179"/>
      <c r="AP18" s="179"/>
      <c r="AQ18" s="179"/>
      <c r="AR18" s="179"/>
      <c r="AS18" s="170"/>
      <c r="AT18" s="170"/>
      <c r="AU18" s="170"/>
      <c r="AV18" s="170"/>
      <c r="AW18" s="180"/>
    </row>
    <row r="19" spans="6:49" s="79" customFormat="1" x14ac:dyDescent="0.2">
      <c r="F19" s="61" t="s">
        <v>669</v>
      </c>
      <c r="G19" s="61" t="s">
        <v>723</v>
      </c>
      <c r="H19" s="39"/>
      <c r="I19" s="39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179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179"/>
      <c r="AH19" s="179"/>
      <c r="AI19" s="179"/>
      <c r="AJ19" s="179"/>
      <c r="AK19" s="179"/>
      <c r="AL19" s="179"/>
      <c r="AM19" s="179"/>
      <c r="AN19" s="179"/>
      <c r="AO19" s="179"/>
      <c r="AP19" s="179"/>
      <c r="AQ19" s="179"/>
      <c r="AR19" s="179"/>
      <c r="AS19" s="170"/>
      <c r="AT19" s="170"/>
      <c r="AU19" s="170"/>
      <c r="AV19" s="170"/>
      <c r="AW19" s="180"/>
    </row>
    <row r="20" spans="6:49" s="79" customFormat="1" x14ac:dyDescent="0.2">
      <c r="G20" s="39"/>
      <c r="H20" s="100" t="s">
        <v>1040</v>
      </c>
      <c r="I20" s="178" t="s">
        <v>734</v>
      </c>
      <c r="J20" s="77">
        <v>1877.8353138597752</v>
      </c>
      <c r="K20" s="77">
        <v>1829.5241427193127</v>
      </c>
      <c r="L20" s="77">
        <v>1851.2859263077603</v>
      </c>
      <c r="M20" s="77">
        <v>1807.6044435918739</v>
      </c>
      <c r="N20" s="77">
        <v>1690.0533848213477</v>
      </c>
      <c r="O20" s="77">
        <v>1644.7476231351666</v>
      </c>
      <c r="P20" s="77">
        <v>1613.6528466394984</v>
      </c>
      <c r="Q20" s="77">
        <v>1599.7617855806909</v>
      </c>
      <c r="R20" s="77">
        <v>1518.3123282385682</v>
      </c>
      <c r="S20" s="77">
        <v>1470.953153460888</v>
      </c>
      <c r="T20" s="77">
        <v>1431.8372190919204</v>
      </c>
      <c r="U20" s="179"/>
      <c r="V20" s="77">
        <v>740356652.59035408</v>
      </c>
      <c r="W20" s="77">
        <v>725410081.44917309</v>
      </c>
      <c r="X20" s="77">
        <v>728596087.9063679</v>
      </c>
      <c r="Y20" s="77">
        <v>737998891.85800815</v>
      </c>
      <c r="Z20" s="77">
        <v>730577224.22949648</v>
      </c>
      <c r="AA20" s="77">
        <v>730940179.28554702</v>
      </c>
      <c r="AB20" s="77">
        <v>747490585.47031498</v>
      </c>
      <c r="AC20" s="77">
        <v>763689781.78333652</v>
      </c>
      <c r="AD20" s="77">
        <v>785103629.36271667</v>
      </c>
      <c r="AE20" s="77">
        <v>796455490.06472433</v>
      </c>
      <c r="AF20" s="77">
        <v>805338066.67099035</v>
      </c>
      <c r="AG20" s="179"/>
      <c r="AH20" s="179">
        <f t="shared" si="10"/>
        <v>2.536392841598194</v>
      </c>
      <c r="AI20" s="179">
        <f t="shared" si="11"/>
        <v>2.5220550272260049</v>
      </c>
      <c r="AJ20" s="179">
        <f t="shared" si="12"/>
        <v>2.5408946836750919</v>
      </c>
      <c r="AK20" s="179">
        <f t="shared" si="13"/>
        <v>2.4493321921405529</v>
      </c>
      <c r="AL20" s="179">
        <f t="shared" si="14"/>
        <v>2.3133124449694735</v>
      </c>
      <c r="AM20" s="179">
        <f t="shared" si="15"/>
        <v>2.250180889963957</v>
      </c>
      <c r="AN20" s="179">
        <f t="shared" si="16"/>
        <v>2.1587600941143643</v>
      </c>
      <c r="AO20" s="179">
        <f t="shared" ref="AO20:AR23" si="18">(Q20*1000000)/(AC20)</f>
        <v>2.0947796130583205</v>
      </c>
      <c r="AP20" s="179">
        <f t="shared" si="18"/>
        <v>1.9339005342148408</v>
      </c>
      <c r="AQ20" s="179">
        <f t="shared" si="18"/>
        <v>1.84687427208437</v>
      </c>
      <c r="AR20" s="179">
        <f t="shared" si="18"/>
        <v>1.777933116971208</v>
      </c>
      <c r="AS20" s="170"/>
      <c r="AT20" s="170"/>
      <c r="AU20" s="170"/>
      <c r="AV20" s="170"/>
      <c r="AW20" s="180"/>
    </row>
    <row r="21" spans="6:49" s="79" customFormat="1" x14ac:dyDescent="0.2">
      <c r="G21" s="39"/>
      <c r="H21" s="39" t="s">
        <v>717</v>
      </c>
      <c r="I21" s="178" t="s">
        <v>52</v>
      </c>
      <c r="J21" s="77">
        <v>903.29391226809332</v>
      </c>
      <c r="K21" s="77">
        <v>908.76349281097134</v>
      </c>
      <c r="L21" s="77">
        <v>884.08582209076826</v>
      </c>
      <c r="M21" s="77">
        <v>841.36722622708908</v>
      </c>
      <c r="N21" s="77">
        <v>805.9953296740656</v>
      </c>
      <c r="O21" s="77">
        <v>800.14549142996725</v>
      </c>
      <c r="P21" s="77">
        <v>802.71784180893894</v>
      </c>
      <c r="Q21" s="77">
        <v>816.55898401294894</v>
      </c>
      <c r="R21" s="77">
        <v>801.08773285607151</v>
      </c>
      <c r="S21" s="77">
        <v>791.1796117463432</v>
      </c>
      <c r="T21" s="77">
        <v>770.60782525715661</v>
      </c>
      <c r="U21" s="179"/>
      <c r="V21" s="77">
        <v>465515978.31277746</v>
      </c>
      <c r="W21" s="77">
        <v>460484598.70135486</v>
      </c>
      <c r="X21" s="77">
        <v>460038061.5501039</v>
      </c>
      <c r="Y21" s="77">
        <v>454758420.65286702</v>
      </c>
      <c r="Z21" s="77">
        <v>452101612.54798001</v>
      </c>
      <c r="AA21" s="77">
        <v>454971276.08433586</v>
      </c>
      <c r="AB21" s="77">
        <v>467003105.51787084</v>
      </c>
      <c r="AC21" s="77">
        <v>478085885.98142081</v>
      </c>
      <c r="AD21" s="77">
        <v>493254240.41124099</v>
      </c>
      <c r="AE21" s="77">
        <v>503672610.79605395</v>
      </c>
      <c r="AF21" s="77">
        <v>507065842.78122038</v>
      </c>
      <c r="AG21" s="179"/>
      <c r="AH21" s="179">
        <f t="shared" si="10"/>
        <v>1.9404144097094245</v>
      </c>
      <c r="AI21" s="179">
        <f t="shared" si="11"/>
        <v>1.9734937832314903</v>
      </c>
      <c r="AJ21" s="179">
        <f t="shared" si="12"/>
        <v>1.9217666884166718</v>
      </c>
      <c r="AK21" s="179">
        <f t="shared" si="13"/>
        <v>1.8501410595524388</v>
      </c>
      <c r="AL21" s="179">
        <f t="shared" si="14"/>
        <v>1.7827747287420437</v>
      </c>
      <c r="AM21" s="179">
        <f t="shared" si="15"/>
        <v>1.7586725437182282</v>
      </c>
      <c r="AN21" s="179">
        <f t="shared" si="16"/>
        <v>1.7188704578715512</v>
      </c>
      <c r="AO21" s="179">
        <f t="shared" si="18"/>
        <v>1.7079755080757222</v>
      </c>
      <c r="AP21" s="179">
        <f t="shared" si="18"/>
        <v>1.6240868647944726</v>
      </c>
      <c r="AQ21" s="179">
        <f t="shared" si="18"/>
        <v>1.5708211937430643</v>
      </c>
      <c r="AR21" s="179">
        <f t="shared" si="18"/>
        <v>1.51973917436526</v>
      </c>
      <c r="AS21" s="170"/>
      <c r="AT21" s="170"/>
      <c r="AU21" s="170"/>
      <c r="AV21" s="170"/>
      <c r="AW21" s="180"/>
    </row>
    <row r="22" spans="6:49" s="79" customFormat="1" x14ac:dyDescent="0.2">
      <c r="G22" s="39"/>
      <c r="H22" s="39" t="s">
        <v>718</v>
      </c>
      <c r="I22" s="178" t="s">
        <v>730</v>
      </c>
      <c r="J22" s="77">
        <v>943.46384137214477</v>
      </c>
      <c r="K22" s="77">
        <v>889.84078809754487</v>
      </c>
      <c r="L22" s="77">
        <v>936.4132952395446</v>
      </c>
      <c r="M22" s="77">
        <v>936.49063671238014</v>
      </c>
      <c r="N22" s="77">
        <v>855.12969612378481</v>
      </c>
      <c r="O22" s="77">
        <v>816.83051921218657</v>
      </c>
      <c r="P22" s="77">
        <v>785.06300653901678</v>
      </c>
      <c r="Q22" s="77">
        <v>759.29315719837109</v>
      </c>
      <c r="R22" s="77">
        <v>693.74154220060257</v>
      </c>
      <c r="S22" s="77">
        <v>657.6488400788071</v>
      </c>
      <c r="T22" s="77">
        <v>640.71057467054391</v>
      </c>
      <c r="U22" s="179"/>
      <c r="V22" s="77">
        <v>262689070.27757666</v>
      </c>
      <c r="W22" s="77">
        <v>252756696.24385208</v>
      </c>
      <c r="X22" s="77">
        <v>256665787.03621483</v>
      </c>
      <c r="Y22" s="77">
        <v>271083493.73575824</v>
      </c>
      <c r="Z22" s="77">
        <v>266026818.23583752</v>
      </c>
      <c r="AA22" s="77">
        <v>263583329.54099151</v>
      </c>
      <c r="AB22" s="77">
        <v>268330122.13741013</v>
      </c>
      <c r="AC22" s="77">
        <v>273882812.61836553</v>
      </c>
      <c r="AD22" s="77">
        <v>279543718.53430802</v>
      </c>
      <c r="AE22" s="77">
        <v>280497354.8874526</v>
      </c>
      <c r="AF22" s="77">
        <v>286168152.65097249</v>
      </c>
      <c r="AG22" s="179"/>
      <c r="AH22" s="179">
        <f t="shared" si="10"/>
        <v>3.5915610816057604</v>
      </c>
      <c r="AI22" s="179">
        <f t="shared" si="11"/>
        <v>3.5205428830223875</v>
      </c>
      <c r="AJ22" s="179">
        <f t="shared" si="12"/>
        <v>3.6483759914110379</v>
      </c>
      <c r="AK22" s="179">
        <f t="shared" si="13"/>
        <v>3.4546206550858281</v>
      </c>
      <c r="AL22" s="179">
        <f t="shared" si="14"/>
        <v>3.2144492115291063</v>
      </c>
      <c r="AM22" s="179">
        <f t="shared" si="15"/>
        <v>3.0989460548761909</v>
      </c>
      <c r="AN22" s="179">
        <f t="shared" si="16"/>
        <v>2.925735658320876</v>
      </c>
      <c r="AO22" s="179">
        <f t="shared" si="18"/>
        <v>2.7723286099605935</v>
      </c>
      <c r="AP22" s="179">
        <f t="shared" si="18"/>
        <v>2.481692473141587</v>
      </c>
      <c r="AQ22" s="179">
        <f t="shared" si="18"/>
        <v>2.3445812540467044</v>
      </c>
      <c r="AR22" s="179">
        <f t="shared" si="18"/>
        <v>2.2389303936695995</v>
      </c>
      <c r="AS22" s="170"/>
      <c r="AT22" s="170"/>
      <c r="AU22" s="170"/>
      <c r="AV22" s="170"/>
      <c r="AW22" s="180"/>
    </row>
    <row r="23" spans="6:49" s="79" customFormat="1" x14ac:dyDescent="0.2">
      <c r="G23" s="39"/>
      <c r="H23" s="39" t="s">
        <v>719</v>
      </c>
      <c r="I23" s="57" t="s">
        <v>50</v>
      </c>
      <c r="J23" s="77">
        <v>31.077560219537069</v>
      </c>
      <c r="K23" s="77">
        <v>30.919861810796554</v>
      </c>
      <c r="L23" s="77">
        <v>30.786808977447404</v>
      </c>
      <c r="M23" s="77">
        <v>29.746580652404703</v>
      </c>
      <c r="N23" s="77">
        <v>28.928359023497286</v>
      </c>
      <c r="O23" s="77">
        <v>27.771612493012775</v>
      </c>
      <c r="P23" s="77">
        <v>25.871998291542649</v>
      </c>
      <c r="Q23" s="77">
        <v>23.909644369370938</v>
      </c>
      <c r="R23" s="77">
        <v>23.483053181894125</v>
      </c>
      <c r="S23" s="77">
        <v>22.124701635737654</v>
      </c>
      <c r="T23" s="77">
        <v>20.51881916421981</v>
      </c>
      <c r="U23" s="179"/>
      <c r="V23" s="77">
        <v>5252292.0999999996</v>
      </c>
      <c r="W23" s="77">
        <v>5131587.4000000004</v>
      </c>
      <c r="X23" s="77">
        <v>5489928.6363502042</v>
      </c>
      <c r="Y23" s="77">
        <v>5904294.7999999998</v>
      </c>
      <c r="Z23" s="77">
        <v>5787417.0999999996</v>
      </c>
      <c r="AA23" s="77">
        <v>5658554.0999999996</v>
      </c>
      <c r="AB23" s="77">
        <v>6083987.8603906725</v>
      </c>
      <c r="AC23" s="77">
        <v>6059871.7999999998</v>
      </c>
      <c r="AD23" s="77">
        <v>6403757.269207146</v>
      </c>
      <c r="AE23" s="77">
        <v>6678918.350721987</v>
      </c>
      <c r="AF23" s="77">
        <v>6798414.4025376365</v>
      </c>
      <c r="AG23" s="179"/>
      <c r="AH23" s="179">
        <f t="shared" si="10"/>
        <v>5.9169519950227194</v>
      </c>
      <c r="AI23" s="179">
        <f t="shared" si="11"/>
        <v>6.0253990433440832</v>
      </c>
      <c r="AJ23" s="179">
        <f t="shared" si="12"/>
        <v>5.6078705237806128</v>
      </c>
      <c r="AK23" s="179">
        <f t="shared" si="13"/>
        <v>5.038125916816468</v>
      </c>
      <c r="AL23" s="179">
        <f t="shared" si="14"/>
        <v>4.9984921638872875</v>
      </c>
      <c r="AM23" s="179">
        <f t="shared" si="15"/>
        <v>4.907899085565476</v>
      </c>
      <c r="AN23" s="179">
        <f t="shared" si="16"/>
        <v>4.2524736875266091</v>
      </c>
      <c r="AO23" s="179">
        <f t="shared" si="18"/>
        <v>3.9455693385082733</v>
      </c>
      <c r="AP23" s="179">
        <f t="shared" si="18"/>
        <v>3.667074218258366</v>
      </c>
      <c r="AQ23" s="179">
        <f t="shared" si="18"/>
        <v>3.3126174739575887</v>
      </c>
      <c r="AR23" s="179">
        <f t="shared" si="18"/>
        <v>3.0181771732774596</v>
      </c>
      <c r="AS23" s="170"/>
      <c r="AT23" s="170"/>
      <c r="AU23" s="170"/>
      <c r="AV23" s="170"/>
      <c r="AW23" s="180"/>
    </row>
    <row r="24" spans="6:49" s="79" customFormat="1" x14ac:dyDescent="0.2">
      <c r="G24" s="39"/>
      <c r="H24" s="39"/>
      <c r="I24" s="39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179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179"/>
      <c r="AH24" s="179"/>
      <c r="AI24" s="179"/>
      <c r="AJ24" s="179"/>
      <c r="AK24" s="179"/>
      <c r="AL24" s="179"/>
      <c r="AM24" s="179"/>
      <c r="AN24" s="179"/>
      <c r="AO24" s="179"/>
      <c r="AP24" s="179"/>
      <c r="AQ24" s="179"/>
      <c r="AR24" s="179"/>
      <c r="AS24" s="90"/>
      <c r="AT24" s="90"/>
      <c r="AU24" s="90"/>
      <c r="AV24" s="90"/>
      <c r="AW24" s="180"/>
    </row>
    <row r="25" spans="6:49" s="79" customFormat="1" x14ac:dyDescent="0.2">
      <c r="F25" s="61" t="s">
        <v>670</v>
      </c>
      <c r="G25" s="61" t="s">
        <v>724</v>
      </c>
      <c r="H25" s="39"/>
      <c r="I25" s="39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179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179"/>
      <c r="AH25" s="179"/>
      <c r="AI25" s="179"/>
      <c r="AJ25" s="179"/>
      <c r="AK25" s="179"/>
      <c r="AL25" s="179"/>
      <c r="AM25" s="179"/>
      <c r="AN25" s="179"/>
      <c r="AO25" s="179"/>
      <c r="AP25" s="179"/>
      <c r="AQ25" s="179"/>
      <c r="AR25" s="179"/>
      <c r="AS25" s="170"/>
      <c r="AT25" s="170"/>
      <c r="AU25" s="170"/>
      <c r="AV25" s="170"/>
      <c r="AW25" s="180"/>
    </row>
    <row r="26" spans="6:49" s="79" customFormat="1" x14ac:dyDescent="0.2">
      <c r="H26" s="100" t="s">
        <v>1040</v>
      </c>
      <c r="I26" s="178" t="s">
        <v>734</v>
      </c>
      <c r="J26" s="77">
        <v>2866.5782840094871</v>
      </c>
      <c r="K26" s="77">
        <v>2804.0520787924324</v>
      </c>
      <c r="L26" s="77">
        <v>2818.0541786326935</v>
      </c>
      <c r="M26" s="77">
        <v>2751.9043265920868</v>
      </c>
      <c r="N26" s="77">
        <v>2556.4418673791865</v>
      </c>
      <c r="O26" s="77">
        <v>2498.0198612204572</v>
      </c>
      <c r="P26" s="77">
        <v>2416.3115378539037</v>
      </c>
      <c r="Q26" s="77">
        <v>2395.2463834393193</v>
      </c>
      <c r="R26" s="77">
        <v>2326.165791028915</v>
      </c>
      <c r="S26" s="77">
        <v>2267.7603046984873</v>
      </c>
      <c r="T26" s="77">
        <v>2211.0563125104527</v>
      </c>
      <c r="U26" s="179"/>
      <c r="V26" s="77">
        <v>1146621784.5997827</v>
      </c>
      <c r="W26" s="77">
        <v>1128991887.3023057</v>
      </c>
      <c r="X26" s="77">
        <v>1133010261.1022923</v>
      </c>
      <c r="Y26" s="77">
        <v>1143395418.2076657</v>
      </c>
      <c r="Z26" s="77">
        <v>1128021213.3774197</v>
      </c>
      <c r="AA26" s="77">
        <v>1125217600.0168064</v>
      </c>
      <c r="AB26" s="77">
        <v>1140759169.7241011</v>
      </c>
      <c r="AC26" s="77">
        <v>1164039100.2696555</v>
      </c>
      <c r="AD26" s="77">
        <v>1203032070.0678084</v>
      </c>
      <c r="AE26" s="77">
        <v>1219792519.4563224</v>
      </c>
      <c r="AF26" s="77">
        <v>1234738473.3764248</v>
      </c>
      <c r="AG26" s="179"/>
      <c r="AH26" s="179">
        <f t="shared" si="10"/>
        <v>2.5000207762580047</v>
      </c>
      <c r="AI26" s="179">
        <f t="shared" si="11"/>
        <v>2.4836777928428129</v>
      </c>
      <c r="AJ26" s="179">
        <f t="shared" si="12"/>
        <v>2.4872274112425439</v>
      </c>
      <c r="AK26" s="179">
        <f t="shared" si="13"/>
        <v>2.4067827129356929</v>
      </c>
      <c r="AL26" s="179">
        <f t="shared" si="14"/>
        <v>2.266306552626717</v>
      </c>
      <c r="AM26" s="179">
        <f t="shared" si="15"/>
        <v>2.2200326951721574</v>
      </c>
      <c r="AN26" s="179">
        <f t="shared" si="16"/>
        <v>2.1181609598091611</v>
      </c>
      <c r="AO26" s="179">
        <f t="shared" ref="AO26:AR29" si="19">(Q26*1000000)/(AC26)</f>
        <v>2.0577026861764769</v>
      </c>
      <c r="AP26" s="179">
        <f t="shared" si="19"/>
        <v>1.9335858527011682</v>
      </c>
      <c r="AQ26" s="179">
        <f t="shared" si="19"/>
        <v>1.8591360977596894</v>
      </c>
      <c r="AR26" s="179">
        <f t="shared" si="19"/>
        <v>1.7907082027372656</v>
      </c>
      <c r="AS26" s="170"/>
      <c r="AT26" s="170"/>
      <c r="AU26" s="170"/>
      <c r="AV26" s="170"/>
      <c r="AW26" s="180"/>
    </row>
    <row r="27" spans="6:49" s="79" customFormat="1" x14ac:dyDescent="0.2">
      <c r="G27" s="39"/>
      <c r="H27" s="39" t="s">
        <v>717</v>
      </c>
      <c r="I27" s="178" t="s">
        <v>52</v>
      </c>
      <c r="J27" s="77">
        <v>1418.5354947160654</v>
      </c>
      <c r="K27" s="77">
        <v>1425.2910009069913</v>
      </c>
      <c r="L27" s="77">
        <v>1383.1971740829692</v>
      </c>
      <c r="M27" s="77">
        <v>1312.7113213380708</v>
      </c>
      <c r="N27" s="77">
        <v>1253.2751848269852</v>
      </c>
      <c r="O27" s="77">
        <v>1239.6098140911677</v>
      </c>
      <c r="P27" s="77">
        <v>1241.860735483194</v>
      </c>
      <c r="Q27" s="77">
        <v>1261.8043637842807</v>
      </c>
      <c r="R27" s="77">
        <v>1247.3603040462908</v>
      </c>
      <c r="S27" s="77">
        <v>1230.2415779709534</v>
      </c>
      <c r="T27" s="77">
        <v>1201.2778875702377</v>
      </c>
      <c r="U27" s="179"/>
      <c r="V27" s="77">
        <v>730185549.81740344</v>
      </c>
      <c r="W27" s="77">
        <v>722353965.94683754</v>
      </c>
      <c r="X27" s="77">
        <v>721235915.78824162</v>
      </c>
      <c r="Y27" s="77">
        <v>710042903.64780927</v>
      </c>
      <c r="Z27" s="77">
        <v>702989354.17295873</v>
      </c>
      <c r="AA27" s="77">
        <v>702727946.53429604</v>
      </c>
      <c r="AB27" s="77">
        <v>718798335.79945016</v>
      </c>
      <c r="AC27" s="77">
        <v>735337387.09434557</v>
      </c>
      <c r="AD27" s="77">
        <v>761490823.48817563</v>
      </c>
      <c r="AE27" s="77">
        <v>775174850.52932858</v>
      </c>
      <c r="AF27" s="77">
        <v>780467044.92385614</v>
      </c>
      <c r="AG27" s="179"/>
      <c r="AH27" s="179">
        <f t="shared" si="10"/>
        <v>1.9427055151540547</v>
      </c>
      <c r="AI27" s="179">
        <f t="shared" si="11"/>
        <v>1.9731199219468079</v>
      </c>
      <c r="AJ27" s="179">
        <f t="shared" si="12"/>
        <v>1.9178151611754768</v>
      </c>
      <c r="AK27" s="179">
        <f t="shared" si="13"/>
        <v>1.8487774676629867</v>
      </c>
      <c r="AL27" s="179">
        <f t="shared" si="14"/>
        <v>1.7827797496327915</v>
      </c>
      <c r="AM27" s="179">
        <f t="shared" si="15"/>
        <v>1.7639967503849223</v>
      </c>
      <c r="AN27" s="179">
        <f t="shared" si="16"/>
        <v>1.7276900538479851</v>
      </c>
      <c r="AO27" s="179">
        <f t="shared" si="19"/>
        <v>1.7159529570096348</v>
      </c>
      <c r="AP27" s="179">
        <f t="shared" si="19"/>
        <v>1.6380503422647743</v>
      </c>
      <c r="AQ27" s="179">
        <f t="shared" si="19"/>
        <v>1.5870504275659645</v>
      </c>
      <c r="AR27" s="179">
        <f t="shared" si="19"/>
        <v>1.539178233576072</v>
      </c>
      <c r="AS27" s="170"/>
      <c r="AT27" s="170"/>
      <c r="AU27" s="170"/>
      <c r="AV27" s="170"/>
      <c r="AW27" s="180"/>
    </row>
    <row r="28" spans="6:49" s="79" customFormat="1" x14ac:dyDescent="0.2">
      <c r="G28" s="39"/>
      <c r="H28" s="39" t="s">
        <v>718</v>
      </c>
      <c r="I28" s="178" t="s">
        <v>730</v>
      </c>
      <c r="J28" s="77">
        <v>1405.957590427284</v>
      </c>
      <c r="K28" s="77">
        <v>1338.9695418402264</v>
      </c>
      <c r="L28" s="77">
        <v>1396.7465734581333</v>
      </c>
      <c r="M28" s="77">
        <v>1402.0504567350124</v>
      </c>
      <c r="N28" s="77">
        <v>1265.9953951420466</v>
      </c>
      <c r="O28" s="77">
        <v>1222.6275987865056</v>
      </c>
      <c r="P28" s="77">
        <v>1141.7159904314058</v>
      </c>
      <c r="Q28" s="77">
        <v>1103.807359865579</v>
      </c>
      <c r="R28" s="77">
        <v>1051.5643594675696</v>
      </c>
      <c r="S28" s="77">
        <v>1012.1883181255602</v>
      </c>
      <c r="T28" s="77">
        <v>986.06353698795328</v>
      </c>
      <c r="U28" s="179"/>
      <c r="V28" s="77">
        <v>400251057.88237929</v>
      </c>
      <c r="W28" s="77">
        <v>391161548.69736445</v>
      </c>
      <c r="X28" s="77">
        <v>396716442.68760151</v>
      </c>
      <c r="Y28" s="77">
        <v>417977591.59154111</v>
      </c>
      <c r="Z28" s="77">
        <v>409257869.97110671</v>
      </c>
      <c r="AA28" s="77">
        <v>406734319.2893222</v>
      </c>
      <c r="AB28" s="77">
        <v>406133007.43241781</v>
      </c>
      <c r="AC28" s="77">
        <v>412800326.08446562</v>
      </c>
      <c r="AD28" s="77">
        <v>425964209.57976103</v>
      </c>
      <c r="AE28" s="77">
        <v>428581188.18787777</v>
      </c>
      <c r="AF28" s="77">
        <v>438621497.27335161</v>
      </c>
      <c r="AG28" s="179"/>
      <c r="AH28" s="179">
        <f t="shared" si="10"/>
        <v>3.5126892552535089</v>
      </c>
      <c r="AI28" s="179">
        <f t="shared" si="11"/>
        <v>3.4230602325285457</v>
      </c>
      <c r="AJ28" s="179">
        <f t="shared" si="12"/>
        <v>3.5207680427756203</v>
      </c>
      <c r="AK28" s="179">
        <f t="shared" si="13"/>
        <v>3.3543675185944744</v>
      </c>
      <c r="AL28" s="179">
        <f t="shared" si="14"/>
        <v>3.0933929144268504</v>
      </c>
      <c r="AM28" s="179">
        <f t="shared" si="15"/>
        <v>3.0059612400615117</v>
      </c>
      <c r="AN28" s="179">
        <f t="shared" si="16"/>
        <v>2.8111873931384217</v>
      </c>
      <c r="AO28" s="179">
        <f t="shared" si="19"/>
        <v>2.6739498254168579</v>
      </c>
      <c r="AP28" s="179">
        <f t="shared" si="19"/>
        <v>2.4686683430633769</v>
      </c>
      <c r="AQ28" s="179">
        <f t="shared" si="19"/>
        <v>2.3617189601934783</v>
      </c>
      <c r="AR28" s="179">
        <f t="shared" si="19"/>
        <v>2.2480966918350389</v>
      </c>
      <c r="AS28" s="170"/>
      <c r="AT28" s="170"/>
      <c r="AU28" s="170"/>
      <c r="AV28" s="170"/>
      <c r="AW28" s="180"/>
    </row>
    <row r="29" spans="6:49" s="79" customFormat="1" x14ac:dyDescent="0.2">
      <c r="G29" s="39"/>
      <c r="H29" s="39" t="s">
        <v>719</v>
      </c>
      <c r="I29" s="57" t="s">
        <v>50</v>
      </c>
      <c r="J29" s="77">
        <v>42.085198866137809</v>
      </c>
      <c r="K29" s="77">
        <v>39.791536045214713</v>
      </c>
      <c r="L29" s="77">
        <v>38.110431091590918</v>
      </c>
      <c r="M29" s="77">
        <v>37.142548519003626</v>
      </c>
      <c r="N29" s="77">
        <v>37.171287410154704</v>
      </c>
      <c r="O29" s="77">
        <v>35.782448342783979</v>
      </c>
      <c r="P29" s="77">
        <v>32.734811939303789</v>
      </c>
      <c r="Q29" s="77">
        <v>29.634659789459747</v>
      </c>
      <c r="R29" s="77">
        <v>27.241127515054504</v>
      </c>
      <c r="S29" s="77">
        <v>25.330408601973819</v>
      </c>
      <c r="T29" s="77">
        <v>23.714887952261705</v>
      </c>
      <c r="U29" s="179"/>
      <c r="V29" s="77">
        <v>16185176.899999999</v>
      </c>
      <c r="W29" s="77">
        <v>15476372.658103678</v>
      </c>
      <c r="X29" s="77">
        <v>15057902.62644919</v>
      </c>
      <c r="Y29" s="77">
        <v>15374922.96831529</v>
      </c>
      <c r="Z29" s="77">
        <v>15773989.233354263</v>
      </c>
      <c r="AA29" s="77">
        <v>15755334.19318812</v>
      </c>
      <c r="AB29" s="77">
        <v>15827826.49223309</v>
      </c>
      <c r="AC29" s="77">
        <v>15901387.090844257</v>
      </c>
      <c r="AD29" s="77">
        <v>15577036.999871703</v>
      </c>
      <c r="AE29" s="77">
        <v>16036480.73911608</v>
      </c>
      <c r="AF29" s="77">
        <v>15649931.179217033</v>
      </c>
      <c r="AG29" s="179"/>
      <c r="AH29" s="179">
        <f t="shared" si="10"/>
        <v>2.6002310092846632</v>
      </c>
      <c r="AI29" s="179">
        <f t="shared" si="11"/>
        <v>2.5711151394625551</v>
      </c>
      <c r="AJ29" s="179">
        <f t="shared" si="12"/>
        <v>2.5309255901715013</v>
      </c>
      <c r="AK29" s="179">
        <f t="shared" si="13"/>
        <v>2.4157876169882053</v>
      </c>
      <c r="AL29" s="179">
        <f t="shared" si="14"/>
        <v>2.3564925054947823</v>
      </c>
      <c r="AM29" s="179">
        <f t="shared" si="15"/>
        <v>2.2711322974192867</v>
      </c>
      <c r="AN29" s="179">
        <f t="shared" si="16"/>
        <v>2.0681811211013188</v>
      </c>
      <c r="AO29" s="179">
        <f t="shared" si="19"/>
        <v>1.8636524990026102</v>
      </c>
      <c r="AP29" s="179">
        <f t="shared" si="19"/>
        <v>1.7488003344460741</v>
      </c>
      <c r="AQ29" s="179">
        <f t="shared" si="19"/>
        <v>1.579549092725067</v>
      </c>
      <c r="AR29" s="179">
        <f t="shared" si="19"/>
        <v>1.5153349673355025</v>
      </c>
      <c r="AS29" s="170"/>
      <c r="AT29" s="170"/>
      <c r="AU29" s="170"/>
      <c r="AV29" s="170"/>
      <c r="AW29" s="180"/>
    </row>
    <row r="30" spans="6:49" s="79" customFormat="1" x14ac:dyDescent="0.2">
      <c r="G30" s="39"/>
      <c r="H30" s="39"/>
      <c r="I30" s="39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179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179"/>
      <c r="AH30" s="179"/>
      <c r="AI30" s="179"/>
      <c r="AJ30" s="179"/>
      <c r="AK30" s="179"/>
      <c r="AL30" s="179"/>
      <c r="AM30" s="179"/>
      <c r="AN30" s="179"/>
      <c r="AO30" s="179"/>
      <c r="AP30" s="179"/>
      <c r="AQ30" s="179"/>
      <c r="AR30" s="179"/>
      <c r="AS30" s="170"/>
      <c r="AT30" s="170"/>
      <c r="AU30" s="170"/>
      <c r="AV30" s="170"/>
      <c r="AW30" s="180"/>
    </row>
    <row r="31" spans="6:49" s="79" customFormat="1" x14ac:dyDescent="0.2">
      <c r="F31" s="61" t="s">
        <v>671</v>
      </c>
      <c r="G31" s="61" t="s">
        <v>725</v>
      </c>
      <c r="H31" s="39"/>
      <c r="I31" s="39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179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179"/>
      <c r="AH31" s="179"/>
      <c r="AI31" s="179"/>
      <c r="AJ31" s="179"/>
      <c r="AK31" s="179"/>
      <c r="AL31" s="179"/>
      <c r="AM31" s="179"/>
      <c r="AN31" s="179"/>
      <c r="AO31" s="179"/>
      <c r="AP31" s="179"/>
      <c r="AQ31" s="179"/>
      <c r="AR31" s="179"/>
      <c r="AS31" s="170"/>
      <c r="AT31" s="170"/>
      <c r="AU31" s="170"/>
      <c r="AV31" s="170"/>
      <c r="AW31" s="180"/>
    </row>
    <row r="32" spans="6:49" s="79" customFormat="1" x14ac:dyDescent="0.2">
      <c r="G32" s="39"/>
      <c r="H32" s="100" t="s">
        <v>1040</v>
      </c>
      <c r="I32" s="178" t="s">
        <v>734</v>
      </c>
      <c r="J32" s="77">
        <v>3795.7353896411032</v>
      </c>
      <c r="K32" s="77">
        <v>3708.9855870955598</v>
      </c>
      <c r="L32" s="77">
        <v>3735.7425820584003</v>
      </c>
      <c r="M32" s="77">
        <v>3697.5304270702591</v>
      </c>
      <c r="N32" s="77">
        <v>3462.3400613070294</v>
      </c>
      <c r="O32" s="77">
        <v>3364.5363353132279</v>
      </c>
      <c r="P32" s="77">
        <v>3242.935675130308</v>
      </c>
      <c r="Q32" s="77">
        <v>3248.7974684213045</v>
      </c>
      <c r="R32" s="77">
        <v>3098.4324472079497</v>
      </c>
      <c r="S32" s="77">
        <v>2993.2418157328034</v>
      </c>
      <c r="T32" s="77">
        <v>2913.6180780097784</v>
      </c>
      <c r="U32" s="179"/>
      <c r="V32" s="77">
        <v>1559866855.3698943</v>
      </c>
      <c r="W32" s="77">
        <v>1524962275.4418991</v>
      </c>
      <c r="X32" s="77">
        <v>1529892059.224961</v>
      </c>
      <c r="Y32" s="77">
        <v>1559391394.2840171</v>
      </c>
      <c r="Z32" s="77">
        <v>1544787383.4462519</v>
      </c>
      <c r="AA32" s="77">
        <v>1534488072.4602082</v>
      </c>
      <c r="AB32" s="77">
        <v>1555785280.7562973</v>
      </c>
      <c r="AC32" s="77">
        <v>1597611642.8488872</v>
      </c>
      <c r="AD32" s="77">
        <v>1638656938.0685592</v>
      </c>
      <c r="AE32" s="77">
        <v>1657819967.4376502</v>
      </c>
      <c r="AF32" s="77">
        <v>1671418171.7350647</v>
      </c>
      <c r="AG32" s="179"/>
      <c r="AH32" s="179">
        <f t="shared" si="10"/>
        <v>2.433371397420335</v>
      </c>
      <c r="AI32" s="179">
        <f t="shared" si="11"/>
        <v>2.4321818623485494</v>
      </c>
      <c r="AJ32" s="179">
        <f t="shared" si="12"/>
        <v>2.4418340885767567</v>
      </c>
      <c r="AK32" s="179">
        <f t="shared" si="13"/>
        <v>2.3711368682831244</v>
      </c>
      <c r="AL32" s="179">
        <f t="shared" si="14"/>
        <v>2.2413052426560651</v>
      </c>
      <c r="AM32" s="179">
        <f t="shared" si="15"/>
        <v>2.1926115919030553</v>
      </c>
      <c r="AN32" s="179">
        <f t="shared" si="16"/>
        <v>2.0844365319832918</v>
      </c>
      <c r="AO32" s="179">
        <f t="shared" ref="AO32:AR35" si="20">(Q32*1000000)/(AC32)</f>
        <v>2.0335339210648189</v>
      </c>
      <c r="AP32" s="179">
        <f t="shared" si="20"/>
        <v>1.8908365596401091</v>
      </c>
      <c r="AQ32" s="179">
        <f t="shared" si="20"/>
        <v>1.8055288719674427</v>
      </c>
      <c r="AR32" s="179">
        <f t="shared" si="20"/>
        <v>1.7432011493480484</v>
      </c>
      <c r="AS32" s="170"/>
      <c r="AT32" s="170"/>
      <c r="AU32" s="170"/>
      <c r="AV32" s="170"/>
      <c r="AW32" s="180"/>
    </row>
    <row r="33" spans="6:49" s="79" customFormat="1" x14ac:dyDescent="0.2">
      <c r="G33" s="39"/>
      <c r="H33" s="39" t="s">
        <v>717</v>
      </c>
      <c r="I33" s="178" t="s">
        <v>52</v>
      </c>
      <c r="J33" s="77">
        <v>1951.6447948404464</v>
      </c>
      <c r="K33" s="77">
        <v>1958.6648768402545</v>
      </c>
      <c r="L33" s="77">
        <v>1910.854723191366</v>
      </c>
      <c r="M33" s="77">
        <v>1824.9931104605284</v>
      </c>
      <c r="N33" s="77">
        <v>1753.7369078097645</v>
      </c>
      <c r="O33" s="77">
        <v>1723.077739125664</v>
      </c>
      <c r="P33" s="77">
        <v>1707.773944433115</v>
      </c>
      <c r="Q33" s="77">
        <v>1735.6276430668995</v>
      </c>
      <c r="R33" s="77">
        <v>1697.5744305646679</v>
      </c>
      <c r="S33" s="77">
        <v>1665.6204573119878</v>
      </c>
      <c r="T33" s="77">
        <v>1621.1233952622872</v>
      </c>
      <c r="U33" s="179"/>
      <c r="V33" s="77">
        <v>1005878650.764273</v>
      </c>
      <c r="W33" s="77">
        <v>994537356.22266328</v>
      </c>
      <c r="X33" s="77">
        <v>993444821.12434959</v>
      </c>
      <c r="Y33" s="77">
        <v>985107419.81641197</v>
      </c>
      <c r="Z33" s="77">
        <v>985686090.29998505</v>
      </c>
      <c r="AA33" s="77">
        <v>982265180.435974</v>
      </c>
      <c r="AB33" s="77">
        <v>999748442.12722206</v>
      </c>
      <c r="AC33" s="77">
        <v>1023588929.1721883</v>
      </c>
      <c r="AD33" s="77">
        <v>1053592350.4138888</v>
      </c>
      <c r="AE33" s="77">
        <v>1068540281.0193162</v>
      </c>
      <c r="AF33" s="77">
        <v>1072930565.9782177</v>
      </c>
      <c r="AG33" s="179"/>
      <c r="AH33" s="179">
        <f t="shared" si="10"/>
        <v>1.9402388084860676</v>
      </c>
      <c r="AI33" s="179">
        <f t="shared" si="11"/>
        <v>1.9694231338674184</v>
      </c>
      <c r="AJ33" s="179">
        <f t="shared" si="12"/>
        <v>1.9234633696401182</v>
      </c>
      <c r="AK33" s="179">
        <f t="shared" si="13"/>
        <v>1.8525828490873009</v>
      </c>
      <c r="AL33" s="179">
        <f t="shared" si="14"/>
        <v>1.7792042771710714</v>
      </c>
      <c r="AM33" s="179">
        <f t="shared" si="15"/>
        <v>1.7541879458262826</v>
      </c>
      <c r="AN33" s="179">
        <f t="shared" si="16"/>
        <v>1.7082036565112184</v>
      </c>
      <c r="AO33" s="179">
        <f t="shared" si="20"/>
        <v>1.6956295575320079</v>
      </c>
      <c r="AP33" s="179">
        <f t="shared" si="20"/>
        <v>1.6112250908976322</v>
      </c>
      <c r="AQ33" s="179">
        <f t="shared" si="20"/>
        <v>1.5587811586504694</v>
      </c>
      <c r="AR33" s="179">
        <f t="shared" si="20"/>
        <v>1.5109303869857302</v>
      </c>
      <c r="AS33" s="170"/>
      <c r="AT33" s="170"/>
      <c r="AU33" s="170"/>
      <c r="AV33" s="170"/>
      <c r="AW33" s="180"/>
    </row>
    <row r="34" spans="6:49" s="79" customFormat="1" x14ac:dyDescent="0.2">
      <c r="G34" s="39"/>
      <c r="H34" s="39" t="s">
        <v>718</v>
      </c>
      <c r="I34" s="178" t="s">
        <v>730</v>
      </c>
      <c r="J34" s="77">
        <v>1792.1375380466507</v>
      </c>
      <c r="K34" s="77">
        <v>1699.5017486403804</v>
      </c>
      <c r="L34" s="77">
        <v>1775.0010616268576</v>
      </c>
      <c r="M34" s="77">
        <v>1823.6851791111183</v>
      </c>
      <c r="N34" s="77">
        <v>1661.380672492729</v>
      </c>
      <c r="O34" s="77">
        <v>1595.658238508717</v>
      </c>
      <c r="P34" s="77">
        <v>1491.048720421825</v>
      </c>
      <c r="Q34" s="77">
        <v>1471.1346776110158</v>
      </c>
      <c r="R34" s="77">
        <v>1360.612831650564</v>
      </c>
      <c r="S34" s="77">
        <v>1289.2781781954336</v>
      </c>
      <c r="T34" s="77">
        <v>1256.2357176407895</v>
      </c>
      <c r="U34" s="179"/>
      <c r="V34" s="77">
        <v>533369169.20562124</v>
      </c>
      <c r="W34" s="77">
        <v>509644317.28349054</v>
      </c>
      <c r="X34" s="77">
        <v>515920951.20404011</v>
      </c>
      <c r="Y34" s="77">
        <v>553116251.92023122</v>
      </c>
      <c r="Z34" s="77">
        <v>537648618.53473151</v>
      </c>
      <c r="AA34" s="77">
        <v>530427806.95504242</v>
      </c>
      <c r="AB34" s="77">
        <v>534132875.95060772</v>
      </c>
      <c r="AC34" s="77">
        <v>552428377.41265559</v>
      </c>
      <c r="AD34" s="77">
        <v>562878100.05968237</v>
      </c>
      <c r="AE34" s="77">
        <v>567088935.17639995</v>
      </c>
      <c r="AF34" s="77">
        <v>576985421.88141704</v>
      </c>
      <c r="AG34" s="179"/>
      <c r="AH34" s="179">
        <f t="shared" si="10"/>
        <v>3.3600321156841306</v>
      </c>
      <c r="AI34" s="179">
        <f t="shared" si="11"/>
        <v>3.3346820341274004</v>
      </c>
      <c r="AJ34" s="179">
        <f t="shared" si="12"/>
        <v>3.440451599192504</v>
      </c>
      <c r="AK34" s="179">
        <f t="shared" si="13"/>
        <v>3.2971100971629466</v>
      </c>
      <c r="AL34" s="179">
        <f t="shared" si="14"/>
        <v>3.0900863783869381</v>
      </c>
      <c r="AM34" s="179">
        <f t="shared" si="15"/>
        <v>3.0082477154972396</v>
      </c>
      <c r="AN34" s="179">
        <f t="shared" si="16"/>
        <v>2.7915314476162387</v>
      </c>
      <c r="AO34" s="179">
        <f t="shared" si="20"/>
        <v>2.6630324178877229</v>
      </c>
      <c r="AP34" s="179">
        <f t="shared" si="20"/>
        <v>2.4172424393599559</v>
      </c>
      <c r="AQ34" s="179">
        <f t="shared" si="20"/>
        <v>2.2735026170002555</v>
      </c>
      <c r="AR34" s="179">
        <f t="shared" si="20"/>
        <v>2.1772399613572437</v>
      </c>
      <c r="AS34" s="170"/>
      <c r="AT34" s="170"/>
      <c r="AU34" s="170"/>
      <c r="AV34" s="170"/>
      <c r="AW34" s="180"/>
    </row>
    <row r="35" spans="6:49" s="79" customFormat="1" x14ac:dyDescent="0.2">
      <c r="G35" s="39"/>
      <c r="H35" s="39" t="s">
        <v>719</v>
      </c>
      <c r="I35" s="57" t="s">
        <v>50</v>
      </c>
      <c r="J35" s="77">
        <v>51.953056754006163</v>
      </c>
      <c r="K35" s="77">
        <v>50.818961614925087</v>
      </c>
      <c r="L35" s="77">
        <v>49.886797240176669</v>
      </c>
      <c r="M35" s="77">
        <v>48.852137498612393</v>
      </c>
      <c r="N35" s="77">
        <v>47.222481004535837</v>
      </c>
      <c r="O35" s="77">
        <v>45.800357678846879</v>
      </c>
      <c r="P35" s="77">
        <v>44.113010275368026</v>
      </c>
      <c r="Q35" s="77">
        <v>42.035147743389189</v>
      </c>
      <c r="R35" s="77">
        <v>40.245184992717988</v>
      </c>
      <c r="S35" s="77">
        <v>38.343180225381943</v>
      </c>
      <c r="T35" s="77">
        <v>36.258965106701574</v>
      </c>
      <c r="U35" s="179"/>
      <c r="V35" s="77">
        <v>20619035.399999969</v>
      </c>
      <c r="W35" s="77">
        <v>20780601.935745236</v>
      </c>
      <c r="X35" s="77">
        <v>20526286.89657132</v>
      </c>
      <c r="Y35" s="77">
        <v>21167722.547373839</v>
      </c>
      <c r="Z35" s="77">
        <v>21452674.611535266</v>
      </c>
      <c r="AA35" s="77">
        <v>21795085.069191765</v>
      </c>
      <c r="AB35" s="77">
        <v>21903962.678467568</v>
      </c>
      <c r="AC35" s="77">
        <v>21594336.264043391</v>
      </c>
      <c r="AD35" s="77">
        <v>22186487.594987981</v>
      </c>
      <c r="AE35" s="77">
        <v>22190751.241934076</v>
      </c>
      <c r="AF35" s="77">
        <v>21502183.875430025</v>
      </c>
      <c r="AG35" s="179"/>
      <c r="AH35" s="179">
        <f t="shared" si="10"/>
        <v>2.519664753764681</v>
      </c>
      <c r="AI35" s="179">
        <f t="shared" si="11"/>
        <v>2.445499979839858</v>
      </c>
      <c r="AJ35" s="179">
        <f t="shared" si="12"/>
        <v>2.430385850667891</v>
      </c>
      <c r="AK35" s="179">
        <f t="shared" si="13"/>
        <v>2.3078598743573009</v>
      </c>
      <c r="AL35" s="179">
        <f t="shared" si="14"/>
        <v>2.2012397922235745</v>
      </c>
      <c r="AM35" s="179">
        <f t="shared" si="15"/>
        <v>2.1014076124707373</v>
      </c>
      <c r="AN35" s="179">
        <f t="shared" si="16"/>
        <v>2.0139282979482429</v>
      </c>
      <c r="AO35" s="179">
        <f t="shared" si="20"/>
        <v>1.9465820680666939</v>
      </c>
      <c r="AP35" s="179">
        <f t="shared" si="20"/>
        <v>1.8139502623123429</v>
      </c>
      <c r="AQ35" s="179">
        <f t="shared" si="20"/>
        <v>1.7278901379834526</v>
      </c>
      <c r="AR35" s="179">
        <f t="shared" si="20"/>
        <v>1.6862922071898814</v>
      </c>
      <c r="AS35" s="170"/>
      <c r="AT35" s="170"/>
      <c r="AU35" s="170"/>
      <c r="AV35" s="170"/>
      <c r="AW35" s="180"/>
    </row>
    <row r="36" spans="6:49" s="79" customFormat="1" x14ac:dyDescent="0.2">
      <c r="G36" s="39"/>
      <c r="H36" s="39"/>
      <c r="I36" s="39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179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179"/>
      <c r="AH36" s="179"/>
      <c r="AI36" s="179"/>
      <c r="AJ36" s="179"/>
      <c r="AK36" s="179"/>
      <c r="AL36" s="179"/>
      <c r="AM36" s="179"/>
      <c r="AN36" s="179"/>
      <c r="AO36" s="179"/>
      <c r="AP36" s="179"/>
      <c r="AQ36" s="179"/>
      <c r="AR36" s="179"/>
      <c r="AS36" s="170"/>
      <c r="AT36" s="170"/>
      <c r="AU36" s="170"/>
      <c r="AV36" s="170"/>
      <c r="AW36" s="180"/>
    </row>
    <row r="37" spans="6:49" s="79" customFormat="1" x14ac:dyDescent="0.2">
      <c r="F37" s="61" t="s">
        <v>672</v>
      </c>
      <c r="G37" s="61" t="s">
        <v>726</v>
      </c>
      <c r="H37" s="39"/>
      <c r="I37" s="39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179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179"/>
      <c r="AH37" s="179"/>
      <c r="AI37" s="179"/>
      <c r="AJ37" s="179"/>
      <c r="AK37" s="179"/>
      <c r="AL37" s="179"/>
      <c r="AM37" s="179"/>
      <c r="AN37" s="179"/>
      <c r="AO37" s="179"/>
      <c r="AP37" s="179"/>
      <c r="AQ37" s="179"/>
      <c r="AR37" s="179"/>
      <c r="AS37" s="170"/>
      <c r="AT37" s="170"/>
      <c r="AU37" s="170"/>
      <c r="AV37" s="170"/>
      <c r="AW37" s="180"/>
    </row>
    <row r="38" spans="6:49" s="79" customFormat="1" x14ac:dyDescent="0.2">
      <c r="G38" s="39"/>
      <c r="H38" s="100" t="s">
        <v>1040</v>
      </c>
      <c r="I38" s="178" t="s">
        <v>734</v>
      </c>
      <c r="J38" s="77">
        <v>1840.790191925963</v>
      </c>
      <c r="K38" s="77">
        <v>1802.0396610344924</v>
      </c>
      <c r="L38" s="77">
        <v>1814.0271633985685</v>
      </c>
      <c r="M38" s="77">
        <v>1766.72430223947</v>
      </c>
      <c r="N38" s="77">
        <v>1663.6414717227847</v>
      </c>
      <c r="O38" s="77">
        <v>1622.5511910887606</v>
      </c>
      <c r="P38" s="77">
        <v>1573.5381322994115</v>
      </c>
      <c r="Q38" s="77">
        <v>1560.9881108292898</v>
      </c>
      <c r="R38" s="77">
        <v>1495.6819587521572</v>
      </c>
      <c r="S38" s="77">
        <v>1445.5026408610543</v>
      </c>
      <c r="T38" s="77">
        <v>1388.1186096372267</v>
      </c>
      <c r="U38" s="179"/>
      <c r="V38" s="77">
        <v>757782944.99890983</v>
      </c>
      <c r="W38" s="77">
        <v>742112170.04502213</v>
      </c>
      <c r="X38" s="77">
        <v>745717957.70572996</v>
      </c>
      <c r="Y38" s="77">
        <v>752036532.32134545</v>
      </c>
      <c r="Z38" s="77">
        <v>745378459.80041683</v>
      </c>
      <c r="AA38" s="77">
        <v>744632870.60426354</v>
      </c>
      <c r="AB38" s="77">
        <v>754852889.42955184</v>
      </c>
      <c r="AC38" s="77">
        <v>768210541.91785181</v>
      </c>
      <c r="AD38" s="77">
        <v>788536860.97457087</v>
      </c>
      <c r="AE38" s="77">
        <v>794522832.82977009</v>
      </c>
      <c r="AF38" s="77">
        <v>794506405.71219695</v>
      </c>
      <c r="AG38" s="179"/>
      <c r="AH38" s="179">
        <f t="shared" si="10"/>
        <v>2.4291787035779899</v>
      </c>
      <c r="AI38" s="179">
        <f t="shared" si="11"/>
        <v>2.4282577941353085</v>
      </c>
      <c r="AJ38" s="179">
        <f t="shared" si="12"/>
        <v>2.4325914974336817</v>
      </c>
      <c r="AK38" s="179">
        <f t="shared" si="13"/>
        <v>2.3492532959616224</v>
      </c>
      <c r="AL38" s="179">
        <f t="shared" si="14"/>
        <v>2.2319419750447884</v>
      </c>
      <c r="AM38" s="179">
        <f t="shared" si="15"/>
        <v>2.1789948512104678</v>
      </c>
      <c r="AN38" s="179">
        <f t="shared" si="16"/>
        <v>2.0845626403954638</v>
      </c>
      <c r="AO38" s="179">
        <f t="shared" ref="AO38:AR41" si="21">(Q38*1000000)/(AC38)</f>
        <v>2.0319795494243729</v>
      </c>
      <c r="AP38" s="179">
        <f t="shared" si="21"/>
        <v>1.8967812828732058</v>
      </c>
      <c r="AQ38" s="179">
        <f t="shared" si="21"/>
        <v>1.8193342986919034</v>
      </c>
      <c r="AR38" s="179">
        <f t="shared" si="21"/>
        <v>1.747145900470009</v>
      </c>
      <c r="AS38" s="170"/>
      <c r="AT38" s="170"/>
      <c r="AU38" s="170"/>
      <c r="AV38" s="170"/>
      <c r="AW38" s="180"/>
    </row>
    <row r="39" spans="6:49" s="79" customFormat="1" x14ac:dyDescent="0.2">
      <c r="G39" s="39"/>
      <c r="H39" s="39" t="s">
        <v>717</v>
      </c>
      <c r="I39" s="178" t="s">
        <v>52</v>
      </c>
      <c r="J39" s="77">
        <v>965.74713443223436</v>
      </c>
      <c r="K39" s="77">
        <v>969.23300742350523</v>
      </c>
      <c r="L39" s="77">
        <v>963.79411319536393</v>
      </c>
      <c r="M39" s="77">
        <v>907.94421800863211</v>
      </c>
      <c r="N39" s="77">
        <v>870.78778545694786</v>
      </c>
      <c r="O39" s="77">
        <v>860.76474077904459</v>
      </c>
      <c r="P39" s="77">
        <v>848.04718420244103</v>
      </c>
      <c r="Q39" s="77">
        <v>855.77800053315195</v>
      </c>
      <c r="R39" s="77">
        <v>834.17546676420511</v>
      </c>
      <c r="S39" s="77">
        <v>813.51903126667958</v>
      </c>
      <c r="T39" s="77">
        <v>778.70807081721762</v>
      </c>
      <c r="U39" s="179"/>
      <c r="V39" s="77">
        <v>497836800.21582854</v>
      </c>
      <c r="W39" s="77">
        <v>492117446.73276716</v>
      </c>
      <c r="X39" s="77">
        <v>499605498.58683932</v>
      </c>
      <c r="Y39" s="77">
        <v>488684246.1833055</v>
      </c>
      <c r="Z39" s="77">
        <v>486861809.44408685</v>
      </c>
      <c r="AA39" s="77">
        <v>488214107.13266385</v>
      </c>
      <c r="AB39" s="77">
        <v>491976836.09531325</v>
      </c>
      <c r="AC39" s="77">
        <v>500590182.04739046</v>
      </c>
      <c r="AD39" s="77">
        <v>513706833.74372703</v>
      </c>
      <c r="AE39" s="77">
        <v>518397029.3305164</v>
      </c>
      <c r="AF39" s="77">
        <v>514814823.81982195</v>
      </c>
      <c r="AG39" s="179"/>
      <c r="AH39" s="179">
        <f t="shared" si="10"/>
        <v>1.9398869951228022</v>
      </c>
      <c r="AI39" s="179">
        <f t="shared" si="11"/>
        <v>1.9695156387126109</v>
      </c>
      <c r="AJ39" s="179">
        <f t="shared" si="12"/>
        <v>1.9291102998696106</v>
      </c>
      <c r="AK39" s="179">
        <f t="shared" si="13"/>
        <v>1.8579363363967787</v>
      </c>
      <c r="AL39" s="179">
        <f t="shared" si="14"/>
        <v>1.7885727912222955</v>
      </c>
      <c r="AM39" s="179">
        <f t="shared" si="15"/>
        <v>1.7630886289509584</v>
      </c>
      <c r="AN39" s="179">
        <f t="shared" si="16"/>
        <v>1.7237542948833964</v>
      </c>
      <c r="AO39" s="179">
        <f t="shared" si="21"/>
        <v>1.7095381236464926</v>
      </c>
      <c r="AP39" s="179">
        <f t="shared" si="21"/>
        <v>1.6238356431527448</v>
      </c>
      <c r="AQ39" s="179">
        <f t="shared" si="21"/>
        <v>1.5692972475503926</v>
      </c>
      <c r="AR39" s="179">
        <f t="shared" si="21"/>
        <v>1.5125983844819406</v>
      </c>
      <c r="AS39" s="170"/>
      <c r="AT39" s="170"/>
      <c r="AU39" s="170"/>
      <c r="AV39" s="170"/>
      <c r="AW39" s="180"/>
    </row>
    <row r="40" spans="6:49" s="79" customFormat="1" x14ac:dyDescent="0.2">
      <c r="G40" s="39"/>
      <c r="H40" s="39" t="s">
        <v>718</v>
      </c>
      <c r="I40" s="178" t="s">
        <v>730</v>
      </c>
      <c r="J40" s="77">
        <v>842.51746193821361</v>
      </c>
      <c r="K40" s="77">
        <v>802.92524055065576</v>
      </c>
      <c r="L40" s="77">
        <v>821.00682558434994</v>
      </c>
      <c r="M40" s="77">
        <v>832.91736537431166</v>
      </c>
      <c r="N40" s="77">
        <v>769.64357152421394</v>
      </c>
      <c r="O40" s="77">
        <v>738.83280655607768</v>
      </c>
      <c r="P40" s="77">
        <v>703.84973784090425</v>
      </c>
      <c r="Q40" s="77">
        <v>684.89432676956983</v>
      </c>
      <c r="R40" s="77">
        <v>642.99412776791917</v>
      </c>
      <c r="S40" s="77">
        <v>614.56112769627975</v>
      </c>
      <c r="T40" s="77">
        <v>592.4751840467261</v>
      </c>
      <c r="U40" s="179"/>
      <c r="V40" s="77">
        <v>246351964.28308129</v>
      </c>
      <c r="W40" s="77">
        <v>237586139.20192268</v>
      </c>
      <c r="X40" s="77">
        <v>234233739.41138384</v>
      </c>
      <c r="Y40" s="77">
        <v>252313811.12116498</v>
      </c>
      <c r="Z40" s="77">
        <v>248106646.524717</v>
      </c>
      <c r="AA40" s="77">
        <v>245726965.8488546</v>
      </c>
      <c r="AB40" s="77">
        <v>252358184.34522483</v>
      </c>
      <c r="AC40" s="77">
        <v>257560006.00910163</v>
      </c>
      <c r="AD40" s="77">
        <v>264533716.27664548</v>
      </c>
      <c r="AE40" s="77">
        <v>265847548.2977697</v>
      </c>
      <c r="AF40" s="77">
        <v>269380672.79244572</v>
      </c>
      <c r="AG40" s="179"/>
      <c r="AH40" s="179">
        <f t="shared" si="10"/>
        <v>3.4199746058045748</v>
      </c>
      <c r="AI40" s="179">
        <f t="shared" si="11"/>
        <v>3.3795121350419164</v>
      </c>
      <c r="AJ40" s="179">
        <f t="shared" si="12"/>
        <v>3.5050750060494864</v>
      </c>
      <c r="AK40" s="179">
        <f t="shared" si="13"/>
        <v>3.3011168182717192</v>
      </c>
      <c r="AL40" s="179">
        <f t="shared" si="14"/>
        <v>3.1020675274313545</v>
      </c>
      <c r="AM40" s="179">
        <f t="shared" si="15"/>
        <v>3.0067225385858953</v>
      </c>
      <c r="AN40" s="179">
        <f t="shared" si="16"/>
        <v>2.7890901960129857</v>
      </c>
      <c r="AO40" s="179">
        <f t="shared" si="21"/>
        <v>2.6591641201676595</v>
      </c>
      <c r="AP40" s="179">
        <f t="shared" si="21"/>
        <v>2.4306698473758459</v>
      </c>
      <c r="AQ40" s="179">
        <f t="shared" si="21"/>
        <v>2.3117050792130085</v>
      </c>
      <c r="AR40" s="179">
        <f t="shared" si="21"/>
        <v>2.1993975213775654</v>
      </c>
      <c r="AS40" s="170"/>
      <c r="AT40" s="170"/>
      <c r="AU40" s="170"/>
      <c r="AV40" s="170"/>
      <c r="AW40" s="180"/>
    </row>
    <row r="41" spans="6:49" s="79" customFormat="1" x14ac:dyDescent="0.2">
      <c r="G41" s="39"/>
      <c r="H41" s="39" t="s">
        <v>719</v>
      </c>
      <c r="I41" s="57" t="s">
        <v>50</v>
      </c>
      <c r="J41" s="77">
        <v>32.525595555515004</v>
      </c>
      <c r="K41" s="77">
        <v>29.88141306033145</v>
      </c>
      <c r="L41" s="77">
        <v>29.226224618854665</v>
      </c>
      <c r="M41" s="77">
        <v>25.862718856526225</v>
      </c>
      <c r="N41" s="77">
        <v>23.210114741622846</v>
      </c>
      <c r="O41" s="77">
        <v>22.953643753638286</v>
      </c>
      <c r="P41" s="77">
        <v>21.641210256066145</v>
      </c>
      <c r="Q41" s="77">
        <v>20.315783526567945</v>
      </c>
      <c r="R41" s="77">
        <v>18.51236422003295</v>
      </c>
      <c r="S41" s="77">
        <v>17.422481898094951</v>
      </c>
      <c r="T41" s="77">
        <v>16.935354773282921</v>
      </c>
      <c r="U41" s="179"/>
      <c r="V41" s="77">
        <v>13594180.499999998</v>
      </c>
      <c r="W41" s="77">
        <v>12408584.110332292</v>
      </c>
      <c r="X41" s="77">
        <v>11878719.707506806</v>
      </c>
      <c r="Y41" s="77">
        <v>11038475.016874965</v>
      </c>
      <c r="Z41" s="77">
        <v>10410003.831612969</v>
      </c>
      <c r="AA41" s="77">
        <v>10691797.622745087</v>
      </c>
      <c r="AB41" s="77">
        <v>10517868.989013756</v>
      </c>
      <c r="AC41" s="77">
        <v>10060353.861359719</v>
      </c>
      <c r="AD41" s="77">
        <v>10296310.954198375</v>
      </c>
      <c r="AE41" s="77">
        <v>10278255.201483997</v>
      </c>
      <c r="AF41" s="77">
        <v>10310909.099929256</v>
      </c>
      <c r="AG41" s="179"/>
      <c r="AH41" s="179">
        <f t="shared" si="10"/>
        <v>2.3926117176033528</v>
      </c>
      <c r="AI41" s="179">
        <f t="shared" si="11"/>
        <v>2.4081243109316564</v>
      </c>
      <c r="AJ41" s="179">
        <f t="shared" si="12"/>
        <v>2.4603850699823342</v>
      </c>
      <c r="AK41" s="179">
        <f t="shared" si="13"/>
        <v>2.3429612167431495</v>
      </c>
      <c r="AL41" s="179">
        <f t="shared" si="14"/>
        <v>2.2295971372401096</v>
      </c>
      <c r="AM41" s="179">
        <f t="shared" si="15"/>
        <v>2.1468460743035469</v>
      </c>
      <c r="AN41" s="179">
        <f t="shared" si="16"/>
        <v>2.0575660600708248</v>
      </c>
      <c r="AO41" s="179">
        <f t="shared" si="21"/>
        <v>2.0193905509226431</v>
      </c>
      <c r="AP41" s="179">
        <f t="shared" si="21"/>
        <v>1.7979608718484201</v>
      </c>
      <c r="AQ41" s="179">
        <f t="shared" si="21"/>
        <v>1.6950816609009141</v>
      </c>
      <c r="AR41" s="179">
        <f t="shared" si="21"/>
        <v>1.6424696027432841</v>
      </c>
      <c r="AS41" s="170"/>
      <c r="AT41" s="170"/>
      <c r="AU41" s="170"/>
      <c r="AV41" s="170"/>
      <c r="AW41" s="180"/>
    </row>
    <row r="42" spans="6:49" s="79" customFormat="1" x14ac:dyDescent="0.2">
      <c r="G42" s="39"/>
      <c r="H42" s="39"/>
      <c r="I42" s="39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179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179"/>
      <c r="AH42" s="179"/>
      <c r="AI42" s="179"/>
      <c r="AJ42" s="179"/>
      <c r="AK42" s="179"/>
      <c r="AL42" s="179"/>
      <c r="AM42" s="179"/>
      <c r="AN42" s="179"/>
      <c r="AO42" s="179"/>
      <c r="AP42" s="179"/>
      <c r="AQ42" s="179"/>
      <c r="AR42" s="179"/>
      <c r="AS42" s="90"/>
      <c r="AT42" s="90"/>
      <c r="AU42" s="90"/>
      <c r="AV42" s="90"/>
      <c r="AW42" s="180"/>
    </row>
    <row r="43" spans="6:49" s="79" customFormat="1" x14ac:dyDescent="0.2">
      <c r="F43" s="61" t="s">
        <v>673</v>
      </c>
      <c r="G43" s="61" t="s">
        <v>727</v>
      </c>
      <c r="H43" s="39"/>
      <c r="I43" s="39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179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179"/>
      <c r="AH43" s="179"/>
      <c r="AI43" s="179"/>
      <c r="AJ43" s="179"/>
      <c r="AK43" s="179"/>
      <c r="AL43" s="179"/>
      <c r="AM43" s="179"/>
      <c r="AN43" s="179"/>
      <c r="AO43" s="179"/>
      <c r="AP43" s="179"/>
      <c r="AQ43" s="179"/>
      <c r="AR43" s="179"/>
      <c r="AS43" s="170"/>
      <c r="AT43" s="170"/>
      <c r="AU43" s="170"/>
      <c r="AV43" s="170"/>
      <c r="AW43" s="180"/>
    </row>
    <row r="44" spans="6:49" s="79" customFormat="1" x14ac:dyDescent="0.2">
      <c r="G44" s="39"/>
      <c r="H44" s="100" t="s">
        <v>1040</v>
      </c>
      <c r="I44" s="178" t="s">
        <v>734</v>
      </c>
      <c r="J44" s="77">
        <v>876.37009014876355</v>
      </c>
      <c r="K44" s="77">
        <v>861.95976618728594</v>
      </c>
      <c r="L44" s="77">
        <v>868.67449415032922</v>
      </c>
      <c r="M44" s="77">
        <v>850.29701410568578</v>
      </c>
      <c r="N44" s="77">
        <v>798.27251802498813</v>
      </c>
      <c r="O44" s="77">
        <v>777.11899515782022</v>
      </c>
      <c r="P44" s="77">
        <v>746.80557415020041</v>
      </c>
      <c r="Q44" s="77">
        <v>733.07991831147081</v>
      </c>
      <c r="R44" s="77">
        <v>685.80515962384368</v>
      </c>
      <c r="S44" s="77">
        <v>658.52255020579662</v>
      </c>
      <c r="T44" s="77">
        <v>632.78987480628632</v>
      </c>
      <c r="U44" s="179"/>
      <c r="V44" s="77">
        <v>348347776.85906154</v>
      </c>
      <c r="W44" s="77">
        <v>341993451.89949298</v>
      </c>
      <c r="X44" s="77">
        <v>342925033.65326321</v>
      </c>
      <c r="Y44" s="77">
        <v>347436255.81570089</v>
      </c>
      <c r="Z44" s="77">
        <v>344171056.4463315</v>
      </c>
      <c r="AA44" s="77">
        <v>343354373.05092037</v>
      </c>
      <c r="AB44" s="77">
        <v>346831749.83245343</v>
      </c>
      <c r="AC44" s="77">
        <v>351371004.38827485</v>
      </c>
      <c r="AD44" s="77">
        <v>356933770.19421929</v>
      </c>
      <c r="AE44" s="77">
        <v>359147348.78482145</v>
      </c>
      <c r="AF44" s="77">
        <v>358849056.06092066</v>
      </c>
      <c r="AG44" s="179"/>
      <c r="AH44" s="179">
        <f t="shared" si="10"/>
        <v>2.5157906792192195</v>
      </c>
      <c r="AI44" s="179">
        <f t="shared" si="11"/>
        <v>2.5203984503206325</v>
      </c>
      <c r="AJ44" s="179">
        <f t="shared" si="12"/>
        <v>2.5331323435216437</v>
      </c>
      <c r="AK44" s="179">
        <f t="shared" si="13"/>
        <v>2.4473468150564277</v>
      </c>
      <c r="AL44" s="179">
        <f t="shared" si="14"/>
        <v>2.3194063041424497</v>
      </c>
      <c r="AM44" s="179">
        <f t="shared" si="15"/>
        <v>2.2633146863767233</v>
      </c>
      <c r="AN44" s="179">
        <f t="shared" si="16"/>
        <v>2.1532214813406365</v>
      </c>
      <c r="AO44" s="179">
        <f t="shared" ref="AO44:AO59" si="22">(Q44*1000000)/(AC44)</f>
        <v>2.0863415283447715</v>
      </c>
      <c r="AP44" s="179">
        <f t="shared" ref="AP44:AR47" si="23">(R44*1000000)/(AD44)</f>
        <v>1.9213793058882458</v>
      </c>
      <c r="AQ44" s="179">
        <f t="shared" si="23"/>
        <v>1.8335720768478845</v>
      </c>
      <c r="AR44" s="179">
        <f t="shared" si="23"/>
        <v>1.7633873187585023</v>
      </c>
      <c r="AS44" s="170"/>
      <c r="AT44" s="170"/>
      <c r="AU44" s="170"/>
      <c r="AV44" s="170"/>
      <c r="AW44" s="180"/>
    </row>
    <row r="45" spans="6:49" s="79" customFormat="1" x14ac:dyDescent="0.2">
      <c r="G45" s="39"/>
      <c r="H45" s="39" t="s">
        <v>717</v>
      </c>
      <c r="I45" s="178" t="s">
        <v>52</v>
      </c>
      <c r="J45" s="77">
        <v>418.53407908459911</v>
      </c>
      <c r="K45" s="77">
        <v>419.76233167926603</v>
      </c>
      <c r="L45" s="77">
        <v>419.47564591231117</v>
      </c>
      <c r="M45" s="77">
        <v>391.33060086915873</v>
      </c>
      <c r="N45" s="77">
        <v>371.96512486786946</v>
      </c>
      <c r="O45" s="77">
        <v>366.20617190449173</v>
      </c>
      <c r="P45" s="77">
        <v>359.41315278329301</v>
      </c>
      <c r="Q45" s="77">
        <v>361.89211458858665</v>
      </c>
      <c r="R45" s="77">
        <v>349.30123481816645</v>
      </c>
      <c r="S45" s="77">
        <v>338.14761973848533</v>
      </c>
      <c r="T45" s="77">
        <v>324.62704905240111</v>
      </c>
      <c r="U45" s="179"/>
      <c r="V45" s="77">
        <v>215920062.44550982</v>
      </c>
      <c r="W45" s="77">
        <v>213398113.39142132</v>
      </c>
      <c r="X45" s="77">
        <v>216900668.66034198</v>
      </c>
      <c r="Y45" s="77">
        <v>210696028.0714435</v>
      </c>
      <c r="Z45" s="77">
        <v>207858112.48586357</v>
      </c>
      <c r="AA45" s="77">
        <v>208323344.62047979</v>
      </c>
      <c r="AB45" s="77">
        <v>209968396.74356979</v>
      </c>
      <c r="AC45" s="77">
        <v>213033690.16566429</v>
      </c>
      <c r="AD45" s="77">
        <v>217108378.20187634</v>
      </c>
      <c r="AE45" s="77">
        <v>217908198.7037794</v>
      </c>
      <c r="AF45" s="77">
        <v>217302403.1325587</v>
      </c>
      <c r="AG45" s="179"/>
      <c r="AH45" s="179">
        <f t="shared" si="10"/>
        <v>1.9383751298711371</v>
      </c>
      <c r="AI45" s="179">
        <f t="shared" si="11"/>
        <v>1.9670386256382932</v>
      </c>
      <c r="AJ45" s="179">
        <f t="shared" si="12"/>
        <v>1.933952755900415</v>
      </c>
      <c r="AK45" s="179">
        <f t="shared" si="13"/>
        <v>1.8573231040523701</v>
      </c>
      <c r="AL45" s="179">
        <f t="shared" si="14"/>
        <v>1.7895145896370381</v>
      </c>
      <c r="AM45" s="179">
        <f t="shared" si="15"/>
        <v>1.7578739078505119</v>
      </c>
      <c r="AN45" s="179">
        <f t="shared" si="16"/>
        <v>1.711748807713368</v>
      </c>
      <c r="AO45" s="179">
        <f t="shared" si="22"/>
        <v>1.6987553203775587</v>
      </c>
      <c r="AP45" s="179">
        <f t="shared" si="23"/>
        <v>1.608879573009254</v>
      </c>
      <c r="AQ45" s="179">
        <f t="shared" si="23"/>
        <v>1.5517893395014353</v>
      </c>
      <c r="AR45" s="179">
        <f t="shared" si="23"/>
        <v>1.4938953475556931</v>
      </c>
      <c r="AS45" s="170"/>
      <c r="AT45" s="170"/>
      <c r="AU45" s="170"/>
      <c r="AV45" s="170"/>
      <c r="AW45" s="180"/>
    </row>
    <row r="46" spans="6:49" s="79" customFormat="1" x14ac:dyDescent="0.2">
      <c r="G46" s="39"/>
      <c r="H46" s="39" t="s">
        <v>718</v>
      </c>
      <c r="I46" s="178" t="s">
        <v>730</v>
      </c>
      <c r="J46" s="77">
        <v>442.52453357855882</v>
      </c>
      <c r="K46" s="77">
        <v>425.04050806529892</v>
      </c>
      <c r="L46" s="77">
        <v>432.17912810164438</v>
      </c>
      <c r="M46" s="77">
        <v>442.85654086889673</v>
      </c>
      <c r="N46" s="77">
        <v>411.35006941889628</v>
      </c>
      <c r="O46" s="77">
        <v>397.08477410819103</v>
      </c>
      <c r="P46" s="77">
        <v>373.6641781208545</v>
      </c>
      <c r="Q46" s="77">
        <v>358.14583736807288</v>
      </c>
      <c r="R46" s="77">
        <v>323.85782089967506</v>
      </c>
      <c r="S46" s="77">
        <v>307.80813800951432</v>
      </c>
      <c r="T46" s="77">
        <v>296.40142430455921</v>
      </c>
      <c r="U46" s="179"/>
      <c r="V46" s="77">
        <v>126098027.01355171</v>
      </c>
      <c r="W46" s="77">
        <v>121325551.07571967</v>
      </c>
      <c r="X46" s="77">
        <v>119090305.85705338</v>
      </c>
      <c r="Y46" s="77">
        <v>129792759.20594722</v>
      </c>
      <c r="Z46" s="77">
        <v>129586184.21687913</v>
      </c>
      <c r="AA46" s="77">
        <v>128404810.13262524</v>
      </c>
      <c r="AB46" s="77">
        <v>130150864.72638027</v>
      </c>
      <c r="AC46" s="77">
        <v>131664400.00958656</v>
      </c>
      <c r="AD46" s="77">
        <v>132708899.74235564</v>
      </c>
      <c r="AE46" s="77">
        <v>134020744.63652983</v>
      </c>
      <c r="AF46" s="77">
        <v>134414303.75197104</v>
      </c>
      <c r="AG46" s="179"/>
      <c r="AH46" s="179">
        <f t="shared" si="10"/>
        <v>3.5093692110741816</v>
      </c>
      <c r="AI46" s="179">
        <f t="shared" si="11"/>
        <v>3.5033058106616779</v>
      </c>
      <c r="AJ46" s="179">
        <f t="shared" si="12"/>
        <v>3.6290034272008516</v>
      </c>
      <c r="AK46" s="179">
        <f t="shared" si="13"/>
        <v>3.4120280944655703</v>
      </c>
      <c r="AL46" s="179">
        <f t="shared" si="14"/>
        <v>3.174335843784466</v>
      </c>
      <c r="AM46" s="179">
        <f t="shared" si="15"/>
        <v>3.0924446965659214</v>
      </c>
      <c r="AN46" s="179">
        <f t="shared" si="16"/>
        <v>2.8710080329194811</v>
      </c>
      <c r="AO46" s="179">
        <f t="shared" si="22"/>
        <v>2.7201417949118825</v>
      </c>
      <c r="AP46" s="179">
        <f t="shared" si="23"/>
        <v>2.4403624890901869</v>
      </c>
      <c r="AQ46" s="179">
        <f t="shared" si="23"/>
        <v>2.2967200998942632</v>
      </c>
      <c r="AR46" s="179">
        <f t="shared" si="23"/>
        <v>2.2051330552698922</v>
      </c>
      <c r="AS46" s="170"/>
      <c r="AT46" s="170"/>
      <c r="AU46" s="170"/>
      <c r="AV46" s="170"/>
      <c r="AW46" s="180"/>
    </row>
    <row r="47" spans="6:49" s="79" customFormat="1" x14ac:dyDescent="0.2">
      <c r="G47" s="39"/>
      <c r="H47" s="39" t="s">
        <v>719</v>
      </c>
      <c r="I47" s="57" t="s">
        <v>50</v>
      </c>
      <c r="J47" s="77">
        <v>15.311477485605607</v>
      </c>
      <c r="K47" s="77">
        <v>17.156926442721016</v>
      </c>
      <c r="L47" s="77">
        <v>17.01972013637366</v>
      </c>
      <c r="M47" s="77">
        <v>16.109872367630338</v>
      </c>
      <c r="N47" s="77">
        <v>14.957323738222371</v>
      </c>
      <c r="O47" s="77">
        <v>13.828049145137443</v>
      </c>
      <c r="P47" s="77">
        <v>13.72824324605291</v>
      </c>
      <c r="Q47" s="77">
        <v>13.041966354811267</v>
      </c>
      <c r="R47" s="77">
        <v>12.646103906002178</v>
      </c>
      <c r="S47" s="77">
        <v>12.566792457796984</v>
      </c>
      <c r="T47" s="77">
        <v>11.761401449325991</v>
      </c>
      <c r="U47" s="179"/>
      <c r="V47" s="77">
        <v>6329687.3999999994</v>
      </c>
      <c r="W47" s="77">
        <v>7269787.4323519934</v>
      </c>
      <c r="X47" s="77">
        <v>6934059.1358678527</v>
      </c>
      <c r="Y47" s="77">
        <v>6947468.5383101692</v>
      </c>
      <c r="Z47" s="77">
        <v>6726759.7435888071</v>
      </c>
      <c r="AA47" s="77">
        <v>6626218.2978153331</v>
      </c>
      <c r="AB47" s="77">
        <v>6712488.3625033628</v>
      </c>
      <c r="AC47" s="77">
        <v>6672914.2130240109</v>
      </c>
      <c r="AD47" s="77">
        <v>7116492.2499873117</v>
      </c>
      <c r="AE47" s="77">
        <v>7218405.4445122117</v>
      </c>
      <c r="AF47" s="77">
        <v>7132349.1763909217</v>
      </c>
      <c r="AG47" s="179"/>
      <c r="AH47" s="179">
        <f t="shared" ref="AH47:AH59" si="24">(J47*1000000)/(V47)</f>
        <v>2.4189942595910199</v>
      </c>
      <c r="AI47" s="179">
        <f t="shared" ref="AI47:AI59" si="25">(K47*1000000)/(W47)</f>
        <v>2.3600313767592844</v>
      </c>
      <c r="AJ47" s="179">
        <f t="shared" ref="AJ47:AJ59" si="26">(L47*1000000)/(X47)</f>
        <v>2.4545103817092713</v>
      </c>
      <c r="AK47" s="179">
        <f t="shared" ref="AK47:AK59" si="27">(M47*1000000)/(Y47)</f>
        <v>2.3188118490636214</v>
      </c>
      <c r="AL47" s="179">
        <f t="shared" ref="AL47:AL59" si="28">(N47*1000000)/(Z47)</f>
        <v>2.2235555168263614</v>
      </c>
      <c r="AM47" s="179">
        <f t="shared" ref="AM47:AM59" si="29">(O47*1000000)/(AA47)</f>
        <v>2.0868689384556736</v>
      </c>
      <c r="AN47" s="179">
        <f t="shared" ref="AN47:AN59" si="30">(P47*1000000)/(AB47)</f>
        <v>2.0451794483161061</v>
      </c>
      <c r="AO47" s="179">
        <f t="shared" si="22"/>
        <v>1.9544633631519366</v>
      </c>
      <c r="AP47" s="179">
        <f t="shared" si="23"/>
        <v>1.7770136552913025</v>
      </c>
      <c r="AQ47" s="179">
        <f t="shared" si="23"/>
        <v>1.7409374624905394</v>
      </c>
      <c r="AR47" s="179">
        <f t="shared" si="23"/>
        <v>1.6490221045623905</v>
      </c>
      <c r="AS47" s="170"/>
      <c r="AT47" s="170"/>
      <c r="AU47" s="170"/>
      <c r="AV47" s="170"/>
      <c r="AW47" s="180"/>
    </row>
    <row r="48" spans="6:49" s="79" customFormat="1" x14ac:dyDescent="0.2">
      <c r="G48" s="39"/>
      <c r="H48" s="39"/>
      <c r="I48" s="39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179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179"/>
      <c r="AH48" s="179"/>
      <c r="AI48" s="179"/>
      <c r="AJ48" s="179"/>
      <c r="AK48" s="179"/>
      <c r="AL48" s="179"/>
      <c r="AM48" s="179"/>
      <c r="AN48" s="179"/>
      <c r="AO48" s="179"/>
      <c r="AP48" s="179"/>
      <c r="AQ48" s="179"/>
      <c r="AR48" s="179"/>
      <c r="AS48" s="170"/>
      <c r="AT48" s="170"/>
      <c r="AU48" s="170"/>
      <c r="AV48" s="170"/>
      <c r="AW48" s="180"/>
    </row>
    <row r="49" spans="1:49" s="79" customFormat="1" x14ac:dyDescent="0.2">
      <c r="A49" s="94"/>
      <c r="B49" s="94"/>
      <c r="C49" s="94"/>
      <c r="D49" s="70"/>
      <c r="E49" s="70"/>
      <c r="F49" s="61" t="s">
        <v>674</v>
      </c>
      <c r="G49" s="61" t="s">
        <v>728</v>
      </c>
      <c r="H49" s="70"/>
      <c r="I49" s="70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179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179"/>
      <c r="AH49" s="179"/>
      <c r="AI49" s="179"/>
      <c r="AJ49" s="179"/>
      <c r="AK49" s="179"/>
      <c r="AL49" s="179"/>
      <c r="AM49" s="179"/>
      <c r="AN49" s="179"/>
      <c r="AO49" s="179"/>
      <c r="AP49" s="179"/>
      <c r="AQ49" s="179"/>
      <c r="AR49" s="179"/>
      <c r="AS49" s="170"/>
      <c r="AT49" s="170"/>
      <c r="AU49" s="170"/>
      <c r="AV49" s="170"/>
      <c r="AW49" s="180"/>
    </row>
    <row r="50" spans="1:49" s="79" customFormat="1" x14ac:dyDescent="0.2">
      <c r="A50" s="94"/>
      <c r="B50" s="94"/>
      <c r="C50" s="94"/>
      <c r="D50" s="70"/>
      <c r="E50" s="70"/>
      <c r="H50" s="100" t="s">
        <v>1040</v>
      </c>
      <c r="I50" s="178" t="s">
        <v>734</v>
      </c>
      <c r="J50" s="77">
        <v>1113.2179254893165</v>
      </c>
      <c r="K50" s="77">
        <v>1098.1122535907996</v>
      </c>
      <c r="L50" s="77">
        <v>1105.0729250267661</v>
      </c>
      <c r="M50" s="77">
        <v>1079.1675532344218</v>
      </c>
      <c r="N50" s="77">
        <v>1013.863551914392</v>
      </c>
      <c r="O50" s="77">
        <v>990.62304744437051</v>
      </c>
      <c r="P50" s="77">
        <v>961.86495580222925</v>
      </c>
      <c r="Q50" s="77">
        <v>941.41651999395685</v>
      </c>
      <c r="R50" s="77">
        <v>877.77324250824006</v>
      </c>
      <c r="S50" s="77">
        <v>836.19528518343463</v>
      </c>
      <c r="T50" s="77">
        <v>800.18340660348156</v>
      </c>
      <c r="U50" s="179"/>
      <c r="V50" s="77">
        <v>449977481.8910526</v>
      </c>
      <c r="W50" s="77">
        <v>443888897.28539115</v>
      </c>
      <c r="X50" s="77">
        <v>445060232.20322472</v>
      </c>
      <c r="Y50" s="77">
        <v>450821602.30694121</v>
      </c>
      <c r="Z50" s="77">
        <v>446893288.57748085</v>
      </c>
      <c r="AA50" s="77">
        <v>448374928.92256147</v>
      </c>
      <c r="AB50" s="77">
        <v>453777470.67043304</v>
      </c>
      <c r="AC50" s="77">
        <v>459166377.55675173</v>
      </c>
      <c r="AD50" s="77">
        <v>464875000.97353536</v>
      </c>
      <c r="AE50" s="77">
        <v>462974201.70879501</v>
      </c>
      <c r="AF50" s="77">
        <v>461375926.52860391</v>
      </c>
      <c r="AG50" s="179"/>
      <c r="AH50" s="179">
        <f t="shared" si="24"/>
        <v>2.4739414088255329</v>
      </c>
      <c r="AI50" s="179">
        <f t="shared" si="25"/>
        <v>2.4738448298804512</v>
      </c>
      <c r="AJ50" s="179">
        <f t="shared" si="26"/>
        <v>2.4829738652591282</v>
      </c>
      <c r="AK50" s="179">
        <f t="shared" si="27"/>
        <v>2.3937795964348489</v>
      </c>
      <c r="AL50" s="179">
        <f t="shared" si="28"/>
        <v>2.2686927233605383</v>
      </c>
      <c r="AM50" s="179">
        <f t="shared" si="29"/>
        <v>2.2093631546813368</v>
      </c>
      <c r="AN50" s="179">
        <f t="shared" si="30"/>
        <v>2.1196842460713681</v>
      </c>
      <c r="AO50" s="179">
        <f t="shared" si="22"/>
        <v>2.0502732038074809</v>
      </c>
      <c r="AP50" s="179">
        <f t="shared" ref="AP50:AR53" si="31">(R50*1000000)/(AD50)</f>
        <v>1.8881919670234331</v>
      </c>
      <c r="AQ50" s="179">
        <f t="shared" si="31"/>
        <v>1.8061379707489424</v>
      </c>
      <c r="AR50" s="179">
        <f t="shared" si="31"/>
        <v>1.7343414785944029</v>
      </c>
      <c r="AS50" s="170"/>
      <c r="AT50" s="170"/>
      <c r="AU50" s="170"/>
      <c r="AV50" s="170"/>
      <c r="AW50" s="184"/>
    </row>
    <row r="51" spans="1:49" s="79" customFormat="1" x14ac:dyDescent="0.2">
      <c r="G51" s="39"/>
      <c r="H51" s="39" t="s">
        <v>717</v>
      </c>
      <c r="I51" s="178" t="s">
        <v>52</v>
      </c>
      <c r="J51" s="77">
        <v>550.89302217758632</v>
      </c>
      <c r="K51" s="77">
        <v>554.21357502851595</v>
      </c>
      <c r="L51" s="77">
        <v>552.34577047950268</v>
      </c>
      <c r="M51" s="77">
        <v>519.40000625787661</v>
      </c>
      <c r="N51" s="77">
        <v>489.20334312952775</v>
      </c>
      <c r="O51" s="77">
        <v>482.95454709999473</v>
      </c>
      <c r="P51" s="77">
        <v>473.92328399375401</v>
      </c>
      <c r="Q51" s="77">
        <v>474.69669173207495</v>
      </c>
      <c r="R51" s="77">
        <v>455.26969460042534</v>
      </c>
      <c r="S51" s="77">
        <v>440.70617430141493</v>
      </c>
      <c r="T51" s="77">
        <v>421.68175704325859</v>
      </c>
      <c r="U51" s="179"/>
      <c r="V51" s="77">
        <v>284784149.71992803</v>
      </c>
      <c r="W51" s="77">
        <v>282436111.78840607</v>
      </c>
      <c r="X51" s="77">
        <v>285607086.56214017</v>
      </c>
      <c r="Y51" s="77">
        <v>278994075.11856705</v>
      </c>
      <c r="Z51" s="77">
        <v>274370016.64018893</v>
      </c>
      <c r="AA51" s="77">
        <v>276505261.21335822</v>
      </c>
      <c r="AB51" s="77">
        <v>278790862.53294772</v>
      </c>
      <c r="AC51" s="77">
        <v>281489500.40704864</v>
      </c>
      <c r="AD51" s="77">
        <v>286374210.76536852</v>
      </c>
      <c r="AE51" s="77">
        <v>286608570.05511779</v>
      </c>
      <c r="AF51" s="77">
        <v>285117786.96353269</v>
      </c>
      <c r="AG51" s="179"/>
      <c r="AH51" s="179">
        <f t="shared" si="24"/>
        <v>1.9344230453814371</v>
      </c>
      <c r="AI51" s="179">
        <f t="shared" si="25"/>
        <v>1.9622617360053398</v>
      </c>
      <c r="AJ51" s="179">
        <f t="shared" si="26"/>
        <v>1.9339358036528536</v>
      </c>
      <c r="AK51" s="179">
        <f t="shared" si="27"/>
        <v>1.8616883030119609</v>
      </c>
      <c r="AL51" s="179">
        <f t="shared" si="28"/>
        <v>1.7830058441519614</v>
      </c>
      <c r="AM51" s="179">
        <f t="shared" si="29"/>
        <v>1.7466378215759706</v>
      </c>
      <c r="AN51" s="179">
        <f t="shared" si="30"/>
        <v>1.6999240207800763</v>
      </c>
      <c r="AO51" s="179">
        <f t="shared" si="22"/>
        <v>1.686374415548852</v>
      </c>
      <c r="AP51" s="179">
        <f t="shared" si="31"/>
        <v>1.5897719748704464</v>
      </c>
      <c r="AQ51" s="179">
        <f t="shared" si="31"/>
        <v>1.5376587455729693</v>
      </c>
      <c r="AR51" s="179">
        <f t="shared" si="31"/>
        <v>1.4789738708837299</v>
      </c>
      <c r="AS51" s="170"/>
      <c r="AT51" s="170"/>
      <c r="AU51" s="170"/>
      <c r="AV51" s="170"/>
      <c r="AW51" s="184"/>
    </row>
    <row r="52" spans="1:49" s="79" customFormat="1" x14ac:dyDescent="0.2">
      <c r="G52" s="39"/>
      <c r="H52" s="39" t="s">
        <v>718</v>
      </c>
      <c r="I52" s="178" t="s">
        <v>730</v>
      </c>
      <c r="J52" s="77">
        <v>542.9541150291559</v>
      </c>
      <c r="K52" s="77">
        <v>522.92608114182553</v>
      </c>
      <c r="L52" s="77">
        <v>531.99713502626719</v>
      </c>
      <c r="M52" s="77">
        <v>540.00657645683111</v>
      </c>
      <c r="N52" s="77">
        <v>507.48171756659451</v>
      </c>
      <c r="O52" s="77">
        <v>490.26328172435927</v>
      </c>
      <c r="P52" s="77">
        <v>471.60187393098897</v>
      </c>
      <c r="Q52" s="77">
        <v>450.28523451993419</v>
      </c>
      <c r="R52" s="77">
        <v>408.11058535879886</v>
      </c>
      <c r="S52" s="77">
        <v>381.07869480018735</v>
      </c>
      <c r="T52" s="77">
        <v>364.49489548034916</v>
      </c>
      <c r="U52" s="179"/>
      <c r="V52" s="77">
        <v>157336254.37112457</v>
      </c>
      <c r="W52" s="77">
        <v>152940064.14076632</v>
      </c>
      <c r="X52" s="77">
        <v>151175543.92635569</v>
      </c>
      <c r="Y52" s="77">
        <v>163603007.66844437</v>
      </c>
      <c r="Z52" s="77">
        <v>164937452.16462702</v>
      </c>
      <c r="AA52" s="77">
        <v>163934794.79948261</v>
      </c>
      <c r="AB52" s="77">
        <v>167117114.94860825</v>
      </c>
      <c r="AC52" s="77">
        <v>169508993.59583667</v>
      </c>
      <c r="AD52" s="77">
        <v>170717531.00882339</v>
      </c>
      <c r="AE52" s="77">
        <v>168110532.39872846</v>
      </c>
      <c r="AF52" s="77">
        <v>168126632.10406148</v>
      </c>
      <c r="AG52" s="179"/>
      <c r="AH52" s="179">
        <f t="shared" si="24"/>
        <v>3.4509154752625313</v>
      </c>
      <c r="AI52" s="179">
        <f t="shared" si="25"/>
        <v>3.4191569362787986</v>
      </c>
      <c r="AJ52" s="179">
        <f t="shared" si="26"/>
        <v>3.5190687674021306</v>
      </c>
      <c r="AK52" s="179">
        <f t="shared" si="27"/>
        <v>3.3007130134868983</v>
      </c>
      <c r="AL52" s="179">
        <f t="shared" si="28"/>
        <v>3.0768131246508403</v>
      </c>
      <c r="AM52" s="179">
        <f t="shared" si="29"/>
        <v>2.9905992948234474</v>
      </c>
      <c r="AN52" s="179">
        <f t="shared" si="30"/>
        <v>2.8219842957198948</v>
      </c>
      <c r="AO52" s="179">
        <f t="shared" si="22"/>
        <v>2.6564091082598091</v>
      </c>
      <c r="AP52" s="179">
        <f t="shared" si="31"/>
        <v>2.390560494561663</v>
      </c>
      <c r="AQ52" s="179">
        <f t="shared" si="31"/>
        <v>2.2668341439567632</v>
      </c>
      <c r="AR52" s="179">
        <f t="shared" si="31"/>
        <v>2.1679783322772215</v>
      </c>
      <c r="AS52" s="170"/>
      <c r="AT52" s="170"/>
      <c r="AU52" s="170"/>
      <c r="AV52" s="170"/>
      <c r="AW52" s="184"/>
    </row>
    <row r="53" spans="1:49" s="79" customFormat="1" x14ac:dyDescent="0.2">
      <c r="G53" s="39"/>
      <c r="H53" s="39" t="s">
        <v>719</v>
      </c>
      <c r="I53" s="57" t="s">
        <v>50</v>
      </c>
      <c r="J53" s="77">
        <v>19.370788282574313</v>
      </c>
      <c r="K53" s="77">
        <v>20.972597420458154</v>
      </c>
      <c r="L53" s="77">
        <v>20.730019520996251</v>
      </c>
      <c r="M53" s="77">
        <v>19.760970519714103</v>
      </c>
      <c r="N53" s="77">
        <v>17.178491218269727</v>
      </c>
      <c r="O53" s="77">
        <v>17.405218620016509</v>
      </c>
      <c r="P53" s="77">
        <v>16.339797877486241</v>
      </c>
      <c r="Q53" s="77">
        <v>16.434593741947698</v>
      </c>
      <c r="R53" s="77">
        <v>14.392962549015852</v>
      </c>
      <c r="S53" s="77">
        <v>14.410416081832325</v>
      </c>
      <c r="T53" s="77">
        <v>14.006754079873815</v>
      </c>
      <c r="U53" s="179"/>
      <c r="V53" s="77">
        <v>7857077.8000000007</v>
      </c>
      <c r="W53" s="77">
        <v>8512721.3562187683</v>
      </c>
      <c r="X53" s="77">
        <v>8277601.7147288593</v>
      </c>
      <c r="Y53" s="77">
        <v>8224519.5199297899</v>
      </c>
      <c r="Z53" s="77">
        <v>7585819.7726648962</v>
      </c>
      <c r="AA53" s="77">
        <v>7934872.9097206229</v>
      </c>
      <c r="AB53" s="77">
        <v>7869493.1888770703</v>
      </c>
      <c r="AC53" s="77">
        <v>8167883.5538664078</v>
      </c>
      <c r="AD53" s="77">
        <v>7783259.1993434392</v>
      </c>
      <c r="AE53" s="77">
        <v>8255099.2549487753</v>
      </c>
      <c r="AF53" s="77">
        <v>8131507.4610097418</v>
      </c>
      <c r="AG53" s="179"/>
      <c r="AH53" s="179">
        <f t="shared" si="24"/>
        <v>2.4653934676037332</v>
      </c>
      <c r="AI53" s="179">
        <f t="shared" si="25"/>
        <v>2.4636771888624214</v>
      </c>
      <c r="AJ53" s="179">
        <f t="shared" si="26"/>
        <v>2.504350926200039</v>
      </c>
      <c r="AK53" s="179">
        <f t="shared" si="27"/>
        <v>2.4026899652714051</v>
      </c>
      <c r="AL53" s="179">
        <f t="shared" si="28"/>
        <v>2.264553038838534</v>
      </c>
      <c r="AM53" s="179">
        <f t="shared" si="29"/>
        <v>2.1935094384050222</v>
      </c>
      <c r="AN53" s="179">
        <f t="shared" si="30"/>
        <v>2.0763469114607407</v>
      </c>
      <c r="AO53" s="179">
        <f t="shared" si="22"/>
        <v>2.0120994176230758</v>
      </c>
      <c r="AP53" s="179">
        <f t="shared" si="31"/>
        <v>1.8492205103782202</v>
      </c>
      <c r="AQ53" s="179">
        <f t="shared" si="31"/>
        <v>1.745638136718169</v>
      </c>
      <c r="AR53" s="179">
        <f t="shared" si="31"/>
        <v>1.7225285898138383</v>
      </c>
      <c r="AS53" s="170"/>
      <c r="AT53" s="170"/>
      <c r="AU53" s="170"/>
      <c r="AV53" s="170"/>
      <c r="AW53" s="184"/>
    </row>
    <row r="54" spans="1:49" s="79" customFormat="1" x14ac:dyDescent="0.2"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179"/>
      <c r="V54" s="192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179"/>
      <c r="AH54" s="179"/>
      <c r="AI54" s="179"/>
      <c r="AJ54" s="179"/>
      <c r="AK54" s="179"/>
      <c r="AL54" s="179"/>
      <c r="AM54" s="179"/>
      <c r="AN54" s="179"/>
      <c r="AO54" s="179"/>
      <c r="AP54" s="179"/>
      <c r="AQ54" s="179"/>
      <c r="AR54" s="179"/>
      <c r="AS54" s="170"/>
      <c r="AT54" s="170"/>
      <c r="AU54" s="170"/>
      <c r="AV54" s="170"/>
      <c r="AW54" s="184"/>
    </row>
    <row r="55" spans="1:49" s="79" customFormat="1" x14ac:dyDescent="0.2">
      <c r="A55" s="94"/>
      <c r="B55" s="94"/>
      <c r="C55" s="94"/>
      <c r="D55" s="70"/>
      <c r="E55" s="70"/>
      <c r="F55" s="52"/>
      <c r="G55" s="70"/>
      <c r="H55" s="70"/>
      <c r="I55" s="70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179"/>
      <c r="V55" s="194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179"/>
      <c r="AH55" s="179"/>
      <c r="AI55" s="179"/>
      <c r="AJ55" s="179"/>
      <c r="AK55" s="179"/>
      <c r="AL55" s="179"/>
      <c r="AM55" s="179"/>
      <c r="AN55" s="179"/>
      <c r="AO55" s="179"/>
      <c r="AP55" s="179"/>
      <c r="AQ55" s="179"/>
      <c r="AR55" s="179"/>
      <c r="AS55" s="170"/>
      <c r="AT55" s="170"/>
      <c r="AU55" s="170"/>
      <c r="AV55" s="170"/>
      <c r="AW55" s="184"/>
    </row>
    <row r="56" spans="1:49" s="79" customFormat="1" x14ac:dyDescent="0.2">
      <c r="A56" s="95"/>
      <c r="B56" s="95"/>
      <c r="C56" s="95"/>
      <c r="D56" s="85"/>
      <c r="E56" s="85"/>
      <c r="F56" s="171"/>
      <c r="G56" s="100" t="s">
        <v>1039</v>
      </c>
      <c r="H56" s="100" t="s">
        <v>678</v>
      </c>
      <c r="I56" s="178" t="s">
        <v>734</v>
      </c>
      <c r="J56" s="89">
        <v>18865.06569184316</v>
      </c>
      <c r="K56" s="89">
        <v>18488.496156060221</v>
      </c>
      <c r="L56" s="89">
        <v>18562.126987294003</v>
      </c>
      <c r="M56" s="89">
        <v>18197.923951408025</v>
      </c>
      <c r="N56" s="89">
        <v>17099.590568587242</v>
      </c>
      <c r="O56" s="89">
        <v>16722.970402575513</v>
      </c>
      <c r="P56" s="89">
        <v>16237.580610366933</v>
      </c>
      <c r="Q56" s="89">
        <v>16154.743660989379</v>
      </c>
      <c r="R56" s="89">
        <v>15446.47294350929</v>
      </c>
      <c r="S56" s="89">
        <v>15014.69651705754</v>
      </c>
      <c r="T56" s="89">
        <v>14625.154909198985</v>
      </c>
      <c r="U56" s="179"/>
      <c r="V56" s="89">
        <v>7750251144.0033817</v>
      </c>
      <c r="W56" s="89">
        <v>7615150834.161809</v>
      </c>
      <c r="X56" s="89">
        <v>7634388004.871067</v>
      </c>
      <c r="Y56" s="89">
        <v>7745364216.6253357</v>
      </c>
      <c r="Z56" s="89">
        <v>7687988409.7647762</v>
      </c>
      <c r="AA56" s="89">
        <v>7690824090.6316795</v>
      </c>
      <c r="AB56" s="89">
        <v>7815675806.2254782</v>
      </c>
      <c r="AC56" s="89">
        <v>7994285147.2534275</v>
      </c>
      <c r="AD56" s="89">
        <v>8214079781.238533</v>
      </c>
      <c r="AE56" s="89">
        <v>8327699535.0665264</v>
      </c>
      <c r="AF56" s="89">
        <v>8412518456.7961426</v>
      </c>
      <c r="AG56" s="179"/>
      <c r="AH56" s="179">
        <f t="shared" si="24"/>
        <v>2.4341231453434466</v>
      </c>
      <c r="AI56" s="179">
        <f t="shared" si="25"/>
        <v>2.4278568551945465</v>
      </c>
      <c r="AJ56" s="179">
        <f t="shared" si="26"/>
        <v>2.4313837566875787</v>
      </c>
      <c r="AK56" s="179">
        <f t="shared" si="27"/>
        <v>2.3495246243354688</v>
      </c>
      <c r="AL56" s="179">
        <f t="shared" si="28"/>
        <v>2.2241956747578429</v>
      </c>
      <c r="AM56" s="179">
        <f t="shared" si="29"/>
        <v>2.1744055260535786</v>
      </c>
      <c r="AN56" s="179">
        <f t="shared" si="30"/>
        <v>2.0775657809953034</v>
      </c>
      <c r="AO56" s="179">
        <f t="shared" si="22"/>
        <v>2.0207865197977855</v>
      </c>
      <c r="AP56" s="179">
        <f t="shared" ref="AP56:AR59" si="32">(R56*1000000)/(AD56)</f>
        <v>1.8804873284515682</v>
      </c>
      <c r="AQ56" s="179">
        <f t="shared" si="32"/>
        <v>1.8029824988081291</v>
      </c>
      <c r="AR56" s="179">
        <f t="shared" si="32"/>
        <v>1.7384989981667023</v>
      </c>
      <c r="AS56" s="170"/>
      <c r="AT56" s="170"/>
      <c r="AU56" s="170"/>
      <c r="AV56" s="170"/>
      <c r="AW56" s="184"/>
    </row>
    <row r="57" spans="1:49" s="79" customFormat="1" x14ac:dyDescent="0.2">
      <c r="A57" s="81"/>
      <c r="B57" s="81"/>
      <c r="C57" s="81"/>
      <c r="D57" s="172"/>
      <c r="E57" s="172"/>
      <c r="F57" s="173"/>
      <c r="G57" s="172"/>
      <c r="H57" s="39" t="s">
        <v>717</v>
      </c>
      <c r="I57" s="178" t="s">
        <v>52</v>
      </c>
      <c r="J57" s="89">
        <v>9352.323665504633</v>
      </c>
      <c r="K57" s="89">
        <v>9398.0041578344444</v>
      </c>
      <c r="L57" s="89">
        <v>9211.8075201478914</v>
      </c>
      <c r="M57" s="89">
        <v>8749.8541727085594</v>
      </c>
      <c r="N57" s="89">
        <v>8383.3486801608233</v>
      </c>
      <c r="O57" s="89">
        <v>8286.7632924367681</v>
      </c>
      <c r="P57" s="89">
        <v>8263.0048851561896</v>
      </c>
      <c r="Q57" s="89">
        <v>8377.1266218616747</v>
      </c>
      <c r="R57" s="89">
        <v>8190.6739093819842</v>
      </c>
      <c r="S57" s="89">
        <v>8025.4157636979508</v>
      </c>
      <c r="T57" s="89">
        <v>7785.1522040625996</v>
      </c>
      <c r="V57" s="89">
        <v>4818005350.8127251</v>
      </c>
      <c r="W57" s="89">
        <v>4768280975.619318</v>
      </c>
      <c r="X57" s="89">
        <v>4787876225.1828299</v>
      </c>
      <c r="Y57" s="89">
        <v>4721423142.3970118</v>
      </c>
      <c r="Z57" s="89">
        <v>4700899690.4660788</v>
      </c>
      <c r="AA57" s="89">
        <v>4711511574.5959253</v>
      </c>
      <c r="AB57" s="89">
        <v>4811259514.1446066</v>
      </c>
      <c r="AC57" s="89">
        <v>4916604346.355567</v>
      </c>
      <c r="AD57" s="89">
        <v>5056695979.7516184</v>
      </c>
      <c r="AE57" s="89">
        <v>5122252927.1019325</v>
      </c>
      <c r="AF57" s="89">
        <v>5133130820.6710787</v>
      </c>
      <c r="AG57" s="89"/>
      <c r="AH57" s="179">
        <f t="shared" si="24"/>
        <v>1.9411194020212195</v>
      </c>
      <c r="AI57" s="179">
        <f t="shared" si="25"/>
        <v>1.9709417724935565</v>
      </c>
      <c r="AJ57" s="179">
        <f t="shared" si="26"/>
        <v>1.9239861447746867</v>
      </c>
      <c r="AK57" s="179">
        <f t="shared" si="27"/>
        <v>1.8532238922068653</v>
      </c>
      <c r="AL57" s="179">
        <f t="shared" si="28"/>
        <v>1.7833498334719076</v>
      </c>
      <c r="AM57" s="179">
        <f t="shared" si="29"/>
        <v>1.7588332664018698</v>
      </c>
      <c r="AN57" s="179">
        <f t="shared" si="30"/>
        <v>1.7174307186847453</v>
      </c>
      <c r="AO57" s="179">
        <f t="shared" si="22"/>
        <v>1.7038439605316664</v>
      </c>
      <c r="AP57" s="179">
        <f t="shared" si="32"/>
        <v>1.6197679160818967</v>
      </c>
      <c r="AQ57" s="179">
        <f t="shared" si="32"/>
        <v>1.566774596630192</v>
      </c>
      <c r="AR57" s="179">
        <f t="shared" si="32"/>
        <v>1.5166479242476834</v>
      </c>
      <c r="AS57" s="170"/>
      <c r="AT57" s="170"/>
      <c r="AU57" s="170"/>
      <c r="AV57" s="170"/>
      <c r="AW57" s="184"/>
    </row>
    <row r="58" spans="1:49" s="79" customFormat="1" x14ac:dyDescent="0.2">
      <c r="A58" s="81"/>
      <c r="B58" s="81"/>
      <c r="C58" s="81"/>
      <c r="D58" s="172"/>
      <c r="E58" s="172"/>
      <c r="F58" s="173"/>
      <c r="G58" s="172"/>
      <c r="H58" s="39" t="s">
        <v>718</v>
      </c>
      <c r="I58" s="178" t="s">
        <v>730</v>
      </c>
      <c r="J58" s="89">
        <v>9221.5397538230427</v>
      </c>
      <c r="K58" s="89">
        <v>8818.5702371396401</v>
      </c>
      <c r="L58" s="89">
        <v>9085.1660317931764</v>
      </c>
      <c r="M58" s="89">
        <v>9193.4151536109312</v>
      </c>
      <c r="N58" s="89">
        <v>8471.1630604746078</v>
      </c>
      <c r="O58" s="89">
        <v>8200.1942136400594</v>
      </c>
      <c r="P58" s="89">
        <v>7751.4928537895566</v>
      </c>
      <c r="Q58" s="89">
        <v>7562.9352699831134</v>
      </c>
      <c r="R58" s="89">
        <v>7054.1031649469696</v>
      </c>
      <c r="S58" s="89">
        <v>6798.1864225915151</v>
      </c>
      <c r="T58" s="89">
        <v>6656.9798556143414</v>
      </c>
      <c r="V58" s="89">
        <v>2817531536.6906562</v>
      </c>
      <c r="W58" s="89">
        <v>2734825395.5424914</v>
      </c>
      <c r="X58" s="89">
        <v>2738146080.6882372</v>
      </c>
      <c r="Y58" s="89">
        <v>2914683251.5940638</v>
      </c>
      <c r="Z58" s="89">
        <v>2877236731.0986972</v>
      </c>
      <c r="AA58" s="89">
        <v>2869334493.1357555</v>
      </c>
      <c r="AB58" s="89">
        <v>2894381121.7808723</v>
      </c>
      <c r="AC58" s="89">
        <v>2966824864.3708339</v>
      </c>
      <c r="AD58" s="89">
        <v>3045619322.7869153</v>
      </c>
      <c r="AE58" s="89">
        <v>3093392469.8145943</v>
      </c>
      <c r="AF58" s="89">
        <v>3167921711.3750639</v>
      </c>
      <c r="AG58" s="89"/>
      <c r="AH58" s="179">
        <f t="shared" si="24"/>
        <v>3.2729144762845284</v>
      </c>
      <c r="AI58" s="179">
        <f t="shared" si="25"/>
        <v>3.224545980709804</v>
      </c>
      <c r="AJ58" s="179">
        <f t="shared" si="26"/>
        <v>3.317999027104356</v>
      </c>
      <c r="AK58" s="179">
        <f t="shared" si="27"/>
        <v>3.154172978687471</v>
      </c>
      <c r="AL58" s="179">
        <f t="shared" si="28"/>
        <v>2.9442009303279755</v>
      </c>
      <c r="AM58" s="179">
        <f t="shared" si="29"/>
        <v>2.8578732222601442</v>
      </c>
      <c r="AN58" s="179">
        <f t="shared" si="30"/>
        <v>2.678117541417687</v>
      </c>
      <c r="AO58" s="179">
        <f t="shared" si="22"/>
        <v>2.5491680890260313</v>
      </c>
      <c r="AP58" s="179">
        <f t="shared" si="32"/>
        <v>2.3161473635818881</v>
      </c>
      <c r="AQ58" s="179">
        <f t="shared" si="32"/>
        <v>2.1976475629679708</v>
      </c>
      <c r="AR58" s="179">
        <f t="shared" si="32"/>
        <v>2.1013713286256754</v>
      </c>
      <c r="AS58" s="170"/>
      <c r="AT58" s="170"/>
      <c r="AU58" s="170"/>
      <c r="AV58" s="170"/>
      <c r="AW58" s="184"/>
    </row>
    <row r="59" spans="1:49" s="79" customFormat="1" ht="24.75" customHeight="1" x14ac:dyDescent="0.2">
      <c r="A59" s="81"/>
      <c r="B59" s="81"/>
      <c r="C59" s="81"/>
      <c r="D59" s="172"/>
      <c r="E59" s="172"/>
      <c r="F59" s="173"/>
      <c r="H59" s="39" t="s">
        <v>719</v>
      </c>
      <c r="I59" s="57" t="s">
        <v>50</v>
      </c>
      <c r="J59" s="89">
        <v>291.2022725154838</v>
      </c>
      <c r="K59" s="89">
        <v>271.92176108613586</v>
      </c>
      <c r="L59" s="89">
        <v>265.15343535293471</v>
      </c>
      <c r="M59" s="89">
        <v>254.654625088535</v>
      </c>
      <c r="N59" s="89">
        <v>245.07882795181138</v>
      </c>
      <c r="O59" s="89">
        <v>236.01289649868519</v>
      </c>
      <c r="P59" s="89">
        <v>223.08287142118675</v>
      </c>
      <c r="Q59" s="89">
        <v>214.68176914459102</v>
      </c>
      <c r="R59" s="89">
        <v>201.69586918033653</v>
      </c>
      <c r="S59" s="89">
        <v>191.09433076807446</v>
      </c>
      <c r="T59" s="89">
        <v>183.02284952204445</v>
      </c>
      <c r="V59" s="89">
        <v>114714256.49999997</v>
      </c>
      <c r="W59" s="89">
        <v>112044463</v>
      </c>
      <c r="X59" s="89">
        <v>108365698.99999997</v>
      </c>
      <c r="Y59" s="89">
        <v>109257822.63425988</v>
      </c>
      <c r="Z59" s="89">
        <v>109851988.20000008</v>
      </c>
      <c r="AA59" s="89">
        <v>109978022.90000001</v>
      </c>
      <c r="AB59" s="89">
        <v>110035170.29999998</v>
      </c>
      <c r="AC59" s="89">
        <v>110855936.52702567</v>
      </c>
      <c r="AD59" s="89">
        <v>111764478.69999993</v>
      </c>
      <c r="AE59" s="89">
        <v>112054138.14999999</v>
      </c>
      <c r="AF59" s="89">
        <v>111465924.74999996</v>
      </c>
      <c r="AG59" s="89"/>
      <c r="AH59" s="179">
        <f t="shared" si="24"/>
        <v>2.5385011540870153</v>
      </c>
      <c r="AI59" s="179">
        <f t="shared" si="25"/>
        <v>2.4269094054753588</v>
      </c>
      <c r="AJ59" s="179">
        <f t="shared" si="26"/>
        <v>2.446839154822734</v>
      </c>
      <c r="AK59" s="179">
        <f t="shared" si="27"/>
        <v>2.3307678933067368</v>
      </c>
      <c r="AL59" s="179">
        <f t="shared" si="28"/>
        <v>2.23099128170182</v>
      </c>
      <c r="AM59" s="179">
        <f t="shared" si="29"/>
        <v>2.1460005397013293</v>
      </c>
      <c r="AN59" s="179">
        <f t="shared" si="30"/>
        <v>2.0273778902961062</v>
      </c>
      <c r="AO59" s="179">
        <f t="shared" si="22"/>
        <v>1.9365834241295101</v>
      </c>
      <c r="AP59" s="179">
        <f t="shared" si="32"/>
        <v>1.8046509188463353</v>
      </c>
      <c r="AQ59" s="179">
        <f t="shared" si="32"/>
        <v>1.7053750439119724</v>
      </c>
      <c r="AR59" s="179">
        <f t="shared" si="32"/>
        <v>1.6419623300352562</v>
      </c>
      <c r="AS59" s="170"/>
      <c r="AT59" s="170"/>
      <c r="AU59" s="170"/>
      <c r="AV59" s="170"/>
      <c r="AW59" s="184"/>
    </row>
    <row r="60" spans="1:49" s="79" customFormat="1" ht="14.25" x14ac:dyDescent="0.2">
      <c r="A60" s="81"/>
      <c r="B60" s="81"/>
      <c r="C60" s="81"/>
      <c r="D60" s="172"/>
      <c r="E60" s="172"/>
      <c r="F60" s="173"/>
      <c r="G60" s="172"/>
      <c r="X60" s="189"/>
      <c r="Y60" s="39"/>
      <c r="Z60" s="39"/>
      <c r="AA60" s="1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170"/>
      <c r="AP60" s="170"/>
      <c r="AQ60" s="170"/>
      <c r="AR60" s="170"/>
      <c r="AS60" s="170"/>
      <c r="AT60" s="170"/>
      <c r="AU60" s="170"/>
      <c r="AV60" s="170"/>
      <c r="AW60" s="184"/>
    </row>
    <row r="61" spans="1:49" s="79" customFormat="1" ht="45.6" customHeight="1" x14ac:dyDescent="0.2">
      <c r="A61" s="174"/>
      <c r="B61" s="174"/>
      <c r="C61" s="174"/>
      <c r="D61" s="172"/>
      <c r="E61" s="172"/>
      <c r="F61" s="173"/>
      <c r="G61" s="175"/>
      <c r="X61" s="187"/>
      <c r="Y61" s="39"/>
      <c r="Z61" s="39"/>
      <c r="AA61" s="187"/>
      <c r="AB61" s="187"/>
      <c r="AC61" s="187"/>
      <c r="AD61" s="187"/>
      <c r="AE61" s="187"/>
      <c r="AF61" s="187"/>
      <c r="AG61" s="89"/>
      <c r="AH61" s="187"/>
      <c r="AI61" s="187"/>
      <c r="AJ61" s="187"/>
      <c r="AK61" s="187"/>
      <c r="AL61" s="187"/>
      <c r="AM61" s="187"/>
      <c r="AN61" s="187"/>
      <c r="AO61" s="90"/>
      <c r="AP61" s="90"/>
      <c r="AQ61" s="90"/>
      <c r="AR61" s="90"/>
      <c r="AS61" s="90"/>
      <c r="AT61" s="90"/>
      <c r="AU61" s="90"/>
      <c r="AV61" s="90"/>
      <c r="AW61" s="183"/>
    </row>
    <row r="62" spans="1:49" s="79" customFormat="1" x14ac:dyDescent="0.2">
      <c r="A62" s="81"/>
      <c r="B62" s="81"/>
      <c r="C62" s="81"/>
      <c r="D62" s="172"/>
      <c r="E62" s="172"/>
      <c r="F62" s="173"/>
      <c r="G62" s="172"/>
      <c r="H62" s="172"/>
      <c r="I62" s="172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187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187"/>
      <c r="AH62" s="89"/>
      <c r="AI62" s="89"/>
      <c r="AJ62" s="89"/>
      <c r="AK62" s="89"/>
      <c r="AL62" s="89"/>
      <c r="AM62" s="89"/>
      <c r="AN62" s="89"/>
      <c r="AO62" s="170"/>
      <c r="AP62" s="170"/>
      <c r="AQ62" s="170"/>
      <c r="AR62" s="170"/>
      <c r="AS62" s="170"/>
      <c r="AT62" s="170"/>
      <c r="AU62" s="170"/>
      <c r="AV62" s="170"/>
      <c r="AW62" s="184"/>
    </row>
    <row r="63" spans="1:49" s="79" customFormat="1" x14ac:dyDescent="0.2">
      <c r="A63" s="81"/>
      <c r="B63" s="81"/>
      <c r="C63" s="81"/>
      <c r="D63" s="172"/>
      <c r="E63" s="172"/>
      <c r="F63" s="173"/>
      <c r="G63" s="172"/>
      <c r="H63" s="172"/>
      <c r="I63" s="172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170"/>
      <c r="AP63" s="170"/>
      <c r="AQ63" s="170"/>
      <c r="AR63" s="170"/>
      <c r="AS63" s="170"/>
      <c r="AT63" s="170"/>
      <c r="AU63" s="170"/>
      <c r="AV63" s="170"/>
      <c r="AW63" s="184"/>
    </row>
    <row r="64" spans="1:49" s="79" customFormat="1" x14ac:dyDescent="0.2">
      <c r="A64" s="81"/>
      <c r="B64" s="81"/>
      <c r="C64" s="81"/>
      <c r="D64" s="172"/>
      <c r="E64" s="172"/>
      <c r="F64" s="173"/>
      <c r="G64" s="172"/>
      <c r="H64" s="172"/>
      <c r="I64" s="172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170"/>
      <c r="AP64" s="170"/>
      <c r="AQ64" s="170"/>
      <c r="AR64" s="170"/>
      <c r="AS64" s="170"/>
      <c r="AT64" s="170"/>
      <c r="AU64" s="170"/>
      <c r="AV64" s="170"/>
      <c r="AW64" s="184"/>
    </row>
    <row r="65" spans="1:49" s="79" customFormat="1" x14ac:dyDescent="0.2">
      <c r="A65" s="81"/>
      <c r="B65" s="81"/>
      <c r="C65" s="81"/>
      <c r="D65" s="172"/>
      <c r="E65" s="172"/>
      <c r="F65" s="173"/>
      <c r="G65" s="172"/>
      <c r="H65" s="172"/>
      <c r="I65" s="172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170"/>
      <c r="AP65" s="170"/>
      <c r="AQ65" s="170"/>
      <c r="AR65" s="170"/>
      <c r="AS65" s="170"/>
      <c r="AT65" s="170"/>
      <c r="AU65" s="170"/>
      <c r="AV65" s="170"/>
      <c r="AW65" s="184"/>
    </row>
    <row r="66" spans="1:49" s="79" customFormat="1" x14ac:dyDescent="0.2">
      <c r="A66" s="81"/>
      <c r="B66" s="81"/>
      <c r="C66" s="81"/>
      <c r="D66" s="172"/>
      <c r="E66" s="172"/>
      <c r="F66" s="173"/>
      <c r="G66" s="172"/>
      <c r="H66" s="172"/>
      <c r="I66" s="172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170"/>
      <c r="AP66" s="170"/>
      <c r="AQ66" s="170"/>
      <c r="AR66" s="170"/>
      <c r="AS66" s="170"/>
      <c r="AT66" s="170"/>
      <c r="AU66" s="170"/>
      <c r="AV66" s="170"/>
      <c r="AW66" s="184"/>
    </row>
    <row r="67" spans="1:49" s="79" customFormat="1" x14ac:dyDescent="0.2">
      <c r="A67" s="81"/>
      <c r="B67" s="81"/>
      <c r="C67" s="81"/>
      <c r="D67" s="172"/>
      <c r="E67" s="172"/>
      <c r="F67" s="173"/>
      <c r="G67" s="172"/>
      <c r="H67" s="172"/>
      <c r="I67" s="172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  <c r="AO67" s="170"/>
      <c r="AP67" s="170"/>
      <c r="AQ67" s="170"/>
      <c r="AR67" s="170"/>
      <c r="AS67" s="170"/>
      <c r="AT67" s="170"/>
      <c r="AU67" s="170"/>
      <c r="AV67" s="170"/>
      <c r="AW67" s="184"/>
    </row>
    <row r="68" spans="1:49" s="79" customFormat="1" x14ac:dyDescent="0.2">
      <c r="A68" s="81"/>
      <c r="B68" s="81"/>
      <c r="C68" s="81"/>
      <c r="D68" s="172"/>
      <c r="E68" s="172"/>
      <c r="F68" s="173"/>
      <c r="G68" s="172"/>
      <c r="H68" s="172"/>
      <c r="I68" s="172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170"/>
      <c r="AP68" s="170"/>
      <c r="AQ68" s="170"/>
      <c r="AR68" s="170"/>
      <c r="AS68" s="170"/>
      <c r="AT68" s="170"/>
      <c r="AU68" s="170"/>
      <c r="AV68" s="170"/>
      <c r="AW68" s="184"/>
    </row>
    <row r="69" spans="1:49" s="79" customFormat="1" x14ac:dyDescent="0.2">
      <c r="A69" s="81"/>
      <c r="B69" s="81"/>
      <c r="C69" s="81"/>
      <c r="D69" s="172"/>
      <c r="E69" s="172"/>
      <c r="F69" s="173"/>
      <c r="G69" s="172"/>
      <c r="H69" s="172"/>
      <c r="I69" s="172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170"/>
      <c r="AP69" s="170"/>
      <c r="AQ69" s="170"/>
      <c r="AR69" s="170"/>
      <c r="AS69" s="170"/>
      <c r="AT69" s="170"/>
      <c r="AU69" s="170"/>
      <c r="AV69" s="170"/>
      <c r="AW69" s="184"/>
    </row>
    <row r="70" spans="1:49" s="79" customFormat="1" x14ac:dyDescent="0.2">
      <c r="A70" s="81"/>
      <c r="B70" s="81"/>
      <c r="C70" s="81"/>
      <c r="D70" s="172"/>
      <c r="E70" s="172"/>
      <c r="F70" s="173"/>
      <c r="G70" s="172"/>
      <c r="H70" s="190" t="s">
        <v>737</v>
      </c>
      <c r="I70" s="172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170"/>
      <c r="AP70" s="170"/>
      <c r="AQ70" s="170"/>
      <c r="AR70" s="170"/>
      <c r="AS70" s="170"/>
      <c r="AT70" s="170"/>
      <c r="AU70" s="170"/>
      <c r="AV70" s="170"/>
      <c r="AW70" s="184"/>
    </row>
    <row r="71" spans="1:49" s="79" customFormat="1" x14ac:dyDescent="0.2">
      <c r="A71" s="81"/>
      <c r="B71" s="81"/>
      <c r="C71" s="81"/>
      <c r="D71" s="172"/>
      <c r="E71" s="172"/>
      <c r="F71" s="173"/>
      <c r="G71" s="172"/>
      <c r="H71" s="172"/>
      <c r="I71" s="172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170"/>
      <c r="AP71" s="170"/>
      <c r="AQ71" s="170"/>
      <c r="AR71" s="170"/>
      <c r="AS71" s="170"/>
      <c r="AT71" s="170"/>
      <c r="AU71" s="170"/>
      <c r="AV71" s="170"/>
      <c r="AW71" s="184"/>
    </row>
    <row r="72" spans="1:49" s="79" customFormat="1" x14ac:dyDescent="0.2">
      <c r="A72" s="81"/>
      <c r="B72" s="81"/>
      <c r="C72" s="81"/>
      <c r="D72" s="172"/>
      <c r="E72" s="172"/>
      <c r="F72" s="173"/>
      <c r="G72" s="172"/>
      <c r="H72" s="274" t="s">
        <v>738</v>
      </c>
      <c r="I72" s="274"/>
      <c r="J72" s="274"/>
      <c r="K72" s="274"/>
      <c r="L72" s="274"/>
      <c r="M72" s="274"/>
      <c r="N72" s="274"/>
      <c r="O72" s="274"/>
      <c r="P72" s="274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170"/>
      <c r="AP72" s="170"/>
      <c r="AQ72" s="170"/>
      <c r="AR72" s="170"/>
      <c r="AS72" s="170"/>
      <c r="AT72" s="170"/>
      <c r="AU72" s="170"/>
      <c r="AV72" s="170"/>
      <c r="AW72" s="184"/>
    </row>
    <row r="73" spans="1:49" s="79" customFormat="1" x14ac:dyDescent="0.2">
      <c r="A73" s="81"/>
      <c r="B73" s="81"/>
      <c r="C73" s="81"/>
      <c r="D73" s="172"/>
      <c r="E73" s="172"/>
      <c r="F73" s="173"/>
      <c r="G73" s="172"/>
      <c r="H73" s="274"/>
      <c r="I73" s="274"/>
      <c r="J73" s="274"/>
      <c r="K73" s="274"/>
      <c r="L73" s="274"/>
      <c r="M73" s="274"/>
      <c r="N73" s="274"/>
      <c r="O73" s="274"/>
      <c r="P73" s="274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170"/>
      <c r="AP73" s="170"/>
      <c r="AQ73" s="170"/>
      <c r="AR73" s="170"/>
      <c r="AS73" s="170"/>
      <c r="AT73" s="170"/>
      <c r="AU73" s="170"/>
      <c r="AV73" s="170"/>
      <c r="AW73" s="184"/>
    </row>
    <row r="74" spans="1:49" s="79" customFormat="1" x14ac:dyDescent="0.2">
      <c r="A74" s="81"/>
      <c r="B74" s="81"/>
      <c r="C74" s="81"/>
      <c r="D74" s="172"/>
      <c r="E74" s="172"/>
      <c r="F74" s="173"/>
      <c r="G74" s="172"/>
      <c r="H74" s="274"/>
      <c r="I74" s="274"/>
      <c r="J74" s="274"/>
      <c r="K74" s="274"/>
      <c r="L74" s="274"/>
      <c r="M74" s="274"/>
      <c r="N74" s="274"/>
      <c r="O74" s="274"/>
      <c r="P74" s="274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89"/>
      <c r="AI74" s="89"/>
      <c r="AJ74" s="89"/>
      <c r="AK74" s="89"/>
      <c r="AL74" s="89"/>
      <c r="AM74" s="89"/>
      <c r="AN74" s="89"/>
      <c r="AO74" s="170"/>
      <c r="AP74" s="170"/>
      <c r="AQ74" s="170"/>
      <c r="AR74" s="170"/>
      <c r="AS74" s="170"/>
      <c r="AT74" s="170"/>
      <c r="AU74" s="170"/>
      <c r="AV74" s="170"/>
      <c r="AW74" s="184"/>
    </row>
    <row r="75" spans="1:49" s="79" customFormat="1" ht="14.25" x14ac:dyDescent="0.2">
      <c r="A75" s="81"/>
      <c r="B75" s="81"/>
      <c r="C75" s="81"/>
      <c r="D75" s="172"/>
      <c r="E75" s="172"/>
      <c r="F75" s="173"/>
      <c r="G75" s="172"/>
      <c r="H75" s="274"/>
      <c r="I75" s="274"/>
      <c r="J75" s="274"/>
      <c r="K75" s="274"/>
      <c r="L75" s="274"/>
      <c r="M75" s="274"/>
      <c r="N75" s="274"/>
      <c r="O75" s="274"/>
      <c r="P75" s="274"/>
      <c r="Q75" s="89"/>
      <c r="R75" s="89"/>
      <c r="S75" s="89"/>
      <c r="T75" s="89"/>
      <c r="U75" s="89"/>
      <c r="V75" s="195"/>
      <c r="W75" s="189"/>
      <c r="X75" s="89"/>
      <c r="Y75" s="89"/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89"/>
      <c r="AK75" s="89"/>
      <c r="AL75" s="89"/>
      <c r="AM75" s="89"/>
      <c r="AN75" s="89"/>
      <c r="AO75" s="170"/>
      <c r="AP75" s="170"/>
      <c r="AQ75" s="170"/>
      <c r="AR75" s="170"/>
      <c r="AS75" s="170"/>
      <c r="AT75" s="170"/>
      <c r="AU75" s="170"/>
      <c r="AV75" s="170"/>
      <c r="AW75" s="184"/>
    </row>
    <row r="76" spans="1:49" s="79" customFormat="1" x14ac:dyDescent="0.2">
      <c r="A76" s="81"/>
      <c r="B76" s="81"/>
      <c r="C76" s="81"/>
      <c r="D76" s="172"/>
      <c r="E76" s="172"/>
      <c r="F76" s="173"/>
      <c r="G76" s="172"/>
      <c r="H76" s="274"/>
      <c r="I76" s="274"/>
      <c r="J76" s="274"/>
      <c r="K76" s="274"/>
      <c r="L76" s="274"/>
      <c r="M76" s="274"/>
      <c r="N76" s="274"/>
      <c r="O76" s="274"/>
      <c r="P76" s="274"/>
      <c r="Q76" s="89"/>
      <c r="R76" s="89"/>
      <c r="S76" s="89"/>
      <c r="T76" s="89"/>
      <c r="U76" s="89"/>
      <c r="V76" s="193"/>
      <c r="X76" s="89"/>
      <c r="Y76" s="89"/>
      <c r="Z76" s="89"/>
      <c r="AA76" s="89"/>
      <c r="AB76" s="89"/>
      <c r="AC76" s="89"/>
      <c r="AD76" s="89"/>
      <c r="AE76" s="89"/>
      <c r="AF76" s="89"/>
      <c r="AG76" s="89"/>
      <c r="AH76" s="89"/>
      <c r="AI76" s="89"/>
      <c r="AJ76" s="89"/>
      <c r="AK76" s="89"/>
      <c r="AL76" s="89"/>
      <c r="AM76" s="89"/>
      <c r="AN76" s="89"/>
      <c r="AO76" s="170"/>
      <c r="AP76" s="170"/>
      <c r="AQ76" s="170"/>
      <c r="AR76" s="170"/>
      <c r="AS76" s="170"/>
      <c r="AT76" s="170"/>
      <c r="AU76" s="170"/>
      <c r="AV76" s="170"/>
      <c r="AW76" s="184"/>
    </row>
    <row r="77" spans="1:49" s="79" customFormat="1" ht="14.25" customHeight="1" x14ac:dyDescent="0.2">
      <c r="A77" s="81"/>
      <c r="B77" s="81"/>
      <c r="C77" s="81"/>
      <c r="D77" s="172"/>
      <c r="E77" s="172"/>
      <c r="F77" s="173"/>
      <c r="G77" s="172"/>
      <c r="H77" s="274"/>
      <c r="I77" s="274"/>
      <c r="J77" s="274"/>
      <c r="K77" s="274"/>
      <c r="L77" s="274"/>
      <c r="M77" s="274"/>
      <c r="N77" s="274"/>
      <c r="O77" s="274"/>
      <c r="P77" s="274"/>
      <c r="Q77" s="219"/>
      <c r="R77" s="219"/>
      <c r="S77" s="219"/>
      <c r="T77" s="219"/>
      <c r="U77" s="89"/>
      <c r="V77" s="195"/>
      <c r="W77" s="189"/>
      <c r="X77" s="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I77" s="89"/>
      <c r="AJ77" s="89"/>
      <c r="AK77" s="89"/>
      <c r="AL77" s="89"/>
      <c r="AM77" s="89"/>
      <c r="AN77" s="89"/>
      <c r="AO77" s="170"/>
      <c r="AP77" s="170"/>
      <c r="AQ77" s="170"/>
      <c r="AR77" s="170"/>
      <c r="AS77" s="170"/>
      <c r="AT77" s="170"/>
      <c r="AU77" s="170"/>
      <c r="AV77" s="170"/>
      <c r="AW77" s="184"/>
    </row>
    <row r="78" spans="1:49" s="79" customFormat="1" ht="14.25" customHeight="1" x14ac:dyDescent="0.2">
      <c r="A78" s="81"/>
      <c r="B78" s="81"/>
      <c r="C78" s="81"/>
      <c r="D78" s="172"/>
      <c r="E78" s="172"/>
      <c r="F78" s="173"/>
      <c r="G78" s="172"/>
      <c r="H78" s="275" t="s">
        <v>1063</v>
      </c>
      <c r="I78" s="275"/>
      <c r="J78" s="275"/>
      <c r="K78" s="275"/>
      <c r="L78" s="275"/>
      <c r="M78" s="275"/>
      <c r="N78" s="275"/>
      <c r="O78" s="275"/>
      <c r="P78" s="275"/>
      <c r="Q78" s="89"/>
      <c r="R78" s="89"/>
      <c r="S78" s="89"/>
      <c r="T78" s="89"/>
      <c r="U78" s="89"/>
      <c r="V78" s="195"/>
      <c r="W78" s="189"/>
      <c r="X78" s="89"/>
      <c r="Y78" s="89"/>
      <c r="Z78" s="89"/>
      <c r="AA78" s="89"/>
      <c r="AB78" s="89"/>
      <c r="AC78" s="89"/>
      <c r="AD78" s="89"/>
      <c r="AE78" s="89"/>
      <c r="AF78" s="89"/>
      <c r="AG78" s="89"/>
      <c r="AH78" s="89"/>
      <c r="AI78" s="89"/>
      <c r="AJ78" s="89"/>
      <c r="AK78" s="89"/>
      <c r="AL78" s="89"/>
      <c r="AM78" s="89"/>
      <c r="AN78" s="89"/>
      <c r="AO78" s="170"/>
      <c r="AP78" s="170"/>
      <c r="AQ78" s="170"/>
      <c r="AR78" s="170"/>
      <c r="AS78" s="170"/>
      <c r="AT78" s="170"/>
      <c r="AU78" s="170"/>
      <c r="AV78" s="170"/>
      <c r="AW78" s="184"/>
    </row>
    <row r="79" spans="1:49" s="79" customFormat="1" ht="12.75" customHeight="1" x14ac:dyDescent="0.2">
      <c r="A79" s="174"/>
      <c r="B79" s="174"/>
      <c r="C79" s="174"/>
      <c r="D79" s="172"/>
      <c r="E79" s="172"/>
      <c r="F79" s="173"/>
      <c r="G79" s="175"/>
      <c r="H79" s="275"/>
      <c r="I79" s="275"/>
      <c r="J79" s="275"/>
      <c r="K79" s="275"/>
      <c r="L79" s="275"/>
      <c r="M79" s="275"/>
      <c r="N79" s="275"/>
      <c r="O79" s="275"/>
      <c r="P79" s="275"/>
      <c r="Q79" s="218"/>
      <c r="R79" s="222"/>
      <c r="S79" s="237"/>
      <c r="T79" s="255"/>
      <c r="U79" s="89"/>
      <c r="V79" s="187"/>
      <c r="W79" s="187"/>
      <c r="X79" s="187"/>
      <c r="Y79" s="187"/>
      <c r="Z79" s="187"/>
      <c r="AA79" s="187"/>
      <c r="AB79" s="187"/>
      <c r="AC79" s="187"/>
      <c r="AD79" s="187"/>
      <c r="AE79" s="187"/>
      <c r="AF79" s="187"/>
      <c r="AG79" s="89"/>
      <c r="AH79" s="187"/>
      <c r="AI79" s="187"/>
      <c r="AJ79" s="187"/>
      <c r="AK79" s="187"/>
      <c r="AL79" s="187"/>
      <c r="AM79" s="187"/>
      <c r="AN79" s="187"/>
      <c r="AO79" s="90"/>
      <c r="AP79" s="90"/>
      <c r="AQ79" s="90"/>
      <c r="AR79" s="90"/>
      <c r="AS79" s="90"/>
      <c r="AT79" s="90"/>
      <c r="AU79" s="90"/>
      <c r="AV79" s="90"/>
      <c r="AW79" s="183"/>
    </row>
    <row r="80" spans="1:49" s="79" customFormat="1" x14ac:dyDescent="0.2">
      <c r="A80" s="81"/>
      <c r="B80" s="81"/>
      <c r="C80" s="81"/>
      <c r="D80" s="172"/>
      <c r="E80" s="172"/>
      <c r="F80" s="173"/>
      <c r="G80" s="172"/>
      <c r="H80" s="259"/>
      <c r="I80" s="259"/>
      <c r="J80" s="259"/>
      <c r="K80" s="259"/>
      <c r="L80" s="259"/>
      <c r="M80" s="259"/>
      <c r="N80" s="259"/>
      <c r="O80" s="259"/>
      <c r="P80" s="259"/>
      <c r="Q80" s="89"/>
      <c r="R80" s="89"/>
      <c r="S80" s="89"/>
      <c r="T80" s="89"/>
      <c r="U80" s="187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187"/>
      <c r="AH80" s="89"/>
      <c r="AI80" s="89"/>
      <c r="AJ80" s="89"/>
      <c r="AK80" s="89"/>
      <c r="AL80" s="89"/>
      <c r="AM80" s="89"/>
      <c r="AN80" s="89"/>
      <c r="AO80" s="170"/>
      <c r="AP80" s="170"/>
      <c r="AQ80" s="170"/>
      <c r="AR80" s="170"/>
      <c r="AS80" s="170"/>
      <c r="AT80" s="170"/>
      <c r="AU80" s="170"/>
      <c r="AV80" s="170"/>
      <c r="AW80" s="184"/>
    </row>
    <row r="81" spans="1:49" s="79" customFormat="1" x14ac:dyDescent="0.2">
      <c r="A81" s="81"/>
      <c r="B81" s="81"/>
      <c r="C81" s="81"/>
      <c r="D81" s="172"/>
      <c r="E81" s="172"/>
      <c r="F81" s="173"/>
      <c r="G81" s="172"/>
      <c r="H81" s="172"/>
      <c r="I81" s="172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89"/>
      <c r="AK81" s="89"/>
      <c r="AL81" s="89"/>
      <c r="AM81" s="89"/>
      <c r="AN81" s="89"/>
      <c r="AO81" s="170"/>
      <c r="AP81" s="170"/>
      <c r="AQ81" s="170"/>
      <c r="AR81" s="170"/>
      <c r="AS81" s="170"/>
      <c r="AT81" s="170"/>
      <c r="AU81" s="170"/>
      <c r="AV81" s="170"/>
      <c r="AW81" s="184"/>
    </row>
    <row r="82" spans="1:49" s="79" customFormat="1" x14ac:dyDescent="0.2">
      <c r="A82" s="81"/>
      <c r="B82" s="81"/>
      <c r="C82" s="81"/>
      <c r="D82" s="172"/>
      <c r="E82" s="172"/>
      <c r="F82" s="173"/>
      <c r="G82" s="172"/>
      <c r="H82" s="172"/>
      <c r="I82" s="172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I82" s="89"/>
      <c r="AJ82" s="89"/>
      <c r="AK82" s="89"/>
      <c r="AL82" s="89"/>
      <c r="AM82" s="89"/>
      <c r="AN82" s="89"/>
      <c r="AO82" s="170"/>
      <c r="AP82" s="170"/>
      <c r="AQ82" s="170"/>
      <c r="AR82" s="170"/>
      <c r="AS82" s="170"/>
      <c r="AT82" s="170"/>
      <c r="AU82" s="170"/>
      <c r="AV82" s="170"/>
      <c r="AW82" s="184"/>
    </row>
    <row r="83" spans="1:49" s="79" customFormat="1" x14ac:dyDescent="0.2">
      <c r="A83" s="81"/>
      <c r="B83" s="81"/>
      <c r="C83" s="81"/>
      <c r="D83" s="172"/>
      <c r="E83" s="172"/>
      <c r="F83" s="173"/>
      <c r="G83" s="172"/>
      <c r="H83" s="172"/>
      <c r="I83" s="172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89"/>
      <c r="AJ83" s="89"/>
      <c r="AK83" s="89"/>
      <c r="AL83" s="89"/>
      <c r="AM83" s="89"/>
      <c r="AN83" s="89"/>
      <c r="AO83" s="170"/>
      <c r="AP83" s="170"/>
      <c r="AQ83" s="170"/>
      <c r="AR83" s="170"/>
      <c r="AS83" s="170"/>
      <c r="AT83" s="170"/>
      <c r="AU83" s="170"/>
      <c r="AV83" s="170"/>
      <c r="AW83" s="184"/>
    </row>
    <row r="84" spans="1:49" s="79" customFormat="1" x14ac:dyDescent="0.2">
      <c r="A84" s="81"/>
      <c r="B84" s="81"/>
      <c r="C84" s="81"/>
      <c r="D84" s="172"/>
      <c r="E84" s="172"/>
      <c r="F84" s="173"/>
      <c r="G84" s="172"/>
      <c r="H84" s="172"/>
      <c r="I84" s="172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89"/>
      <c r="AF84" s="89"/>
      <c r="AG84" s="89"/>
      <c r="AH84" s="89"/>
      <c r="AI84" s="89"/>
      <c r="AJ84" s="89"/>
      <c r="AK84" s="89"/>
      <c r="AL84" s="89"/>
      <c r="AM84" s="89"/>
      <c r="AN84" s="89"/>
      <c r="AO84" s="170"/>
      <c r="AP84" s="170"/>
      <c r="AQ84" s="170"/>
      <c r="AR84" s="170"/>
      <c r="AS84" s="170"/>
      <c r="AT84" s="170"/>
      <c r="AU84" s="170"/>
      <c r="AV84" s="170"/>
      <c r="AW84" s="184"/>
    </row>
    <row r="85" spans="1:49" s="79" customFormat="1" x14ac:dyDescent="0.2">
      <c r="A85" s="81"/>
      <c r="B85" s="81"/>
      <c r="C85" s="81"/>
      <c r="D85" s="172"/>
      <c r="E85" s="172"/>
      <c r="F85" s="173"/>
      <c r="G85" s="172"/>
      <c r="H85" s="172"/>
      <c r="I85" s="172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89"/>
      <c r="AH85" s="89"/>
      <c r="AI85" s="89"/>
      <c r="AJ85" s="89"/>
      <c r="AK85" s="89"/>
      <c r="AL85" s="89"/>
      <c r="AM85" s="89"/>
      <c r="AN85" s="89"/>
      <c r="AO85" s="170"/>
      <c r="AP85" s="170"/>
      <c r="AQ85" s="170"/>
      <c r="AR85" s="170"/>
      <c r="AS85" s="170"/>
      <c r="AT85" s="170"/>
      <c r="AU85" s="170"/>
      <c r="AV85" s="170"/>
      <c r="AW85" s="184"/>
    </row>
    <row r="86" spans="1:49" s="79" customFormat="1" x14ac:dyDescent="0.2">
      <c r="A86" s="81"/>
      <c r="B86" s="81"/>
      <c r="C86" s="81"/>
      <c r="D86" s="172"/>
      <c r="E86" s="172"/>
      <c r="F86" s="173"/>
      <c r="G86" s="172"/>
      <c r="H86" s="172"/>
      <c r="I86" s="172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  <c r="AB86" s="89"/>
      <c r="AC86" s="89"/>
      <c r="AD86" s="89"/>
      <c r="AE86" s="89"/>
      <c r="AF86" s="89"/>
      <c r="AG86" s="89"/>
      <c r="AH86" s="89"/>
      <c r="AI86" s="89"/>
      <c r="AJ86" s="89"/>
      <c r="AK86" s="89"/>
      <c r="AL86" s="89"/>
      <c r="AM86" s="89"/>
      <c r="AN86" s="89"/>
      <c r="AO86" s="170"/>
      <c r="AP86" s="170"/>
      <c r="AQ86" s="170"/>
      <c r="AR86" s="170"/>
      <c r="AS86" s="170"/>
      <c r="AT86" s="170"/>
      <c r="AU86" s="170"/>
      <c r="AV86" s="170"/>
      <c r="AW86" s="184"/>
    </row>
    <row r="87" spans="1:49" s="79" customFormat="1" x14ac:dyDescent="0.2">
      <c r="A87" s="81"/>
      <c r="B87" s="81"/>
      <c r="C87" s="81"/>
      <c r="D87" s="172"/>
      <c r="E87" s="172"/>
      <c r="F87" s="173"/>
      <c r="G87" s="172"/>
      <c r="H87" s="172"/>
      <c r="I87" s="172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89"/>
      <c r="W87" s="89"/>
      <c r="X87" s="89"/>
      <c r="Y87" s="89"/>
      <c r="Z87" s="89"/>
      <c r="AA87" s="89"/>
      <c r="AB87" s="89"/>
      <c r="AC87" s="89"/>
      <c r="AD87" s="89"/>
      <c r="AE87" s="89"/>
      <c r="AF87" s="89"/>
      <c r="AG87" s="89"/>
      <c r="AH87" s="89"/>
      <c r="AI87" s="89"/>
      <c r="AJ87" s="89"/>
      <c r="AK87" s="89"/>
      <c r="AL87" s="89"/>
      <c r="AM87" s="89"/>
      <c r="AN87" s="89"/>
      <c r="AO87" s="170"/>
      <c r="AP87" s="170"/>
      <c r="AQ87" s="170"/>
      <c r="AR87" s="170"/>
      <c r="AS87" s="170"/>
      <c r="AT87" s="170"/>
      <c r="AU87" s="170"/>
      <c r="AV87" s="170"/>
      <c r="AW87" s="184"/>
    </row>
    <row r="88" spans="1:49" s="79" customFormat="1" x14ac:dyDescent="0.2">
      <c r="A88" s="81"/>
      <c r="B88" s="81"/>
      <c r="C88" s="81"/>
      <c r="D88" s="172"/>
      <c r="E88" s="172"/>
      <c r="F88" s="173"/>
      <c r="G88" s="172"/>
      <c r="H88" s="172"/>
      <c r="I88" s="172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89"/>
      <c r="AA88" s="89"/>
      <c r="AB88" s="89"/>
      <c r="AC88" s="89"/>
      <c r="AD88" s="89"/>
      <c r="AE88" s="89"/>
      <c r="AF88" s="89"/>
      <c r="AG88" s="89"/>
      <c r="AH88" s="89"/>
      <c r="AI88" s="89"/>
      <c r="AJ88" s="89"/>
      <c r="AK88" s="89"/>
      <c r="AL88" s="89"/>
      <c r="AM88" s="89"/>
      <c r="AN88" s="89"/>
      <c r="AO88" s="170"/>
      <c r="AP88" s="170"/>
      <c r="AQ88" s="170"/>
      <c r="AR88" s="170"/>
      <c r="AS88" s="170"/>
      <c r="AT88" s="170"/>
      <c r="AU88" s="170"/>
      <c r="AV88" s="170"/>
      <c r="AW88" s="184"/>
    </row>
    <row r="89" spans="1:49" s="79" customFormat="1" x14ac:dyDescent="0.2">
      <c r="A89" s="81"/>
      <c r="B89" s="81"/>
      <c r="C89" s="81"/>
      <c r="D89" s="172"/>
      <c r="E89" s="172"/>
      <c r="F89" s="173"/>
      <c r="G89" s="172"/>
      <c r="H89" s="172"/>
      <c r="I89" s="172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  <c r="AA89" s="89"/>
      <c r="AB89" s="89"/>
      <c r="AC89" s="89"/>
      <c r="AD89" s="89"/>
      <c r="AE89" s="89"/>
      <c r="AF89" s="89"/>
      <c r="AG89" s="89"/>
      <c r="AH89" s="89"/>
      <c r="AI89" s="89"/>
      <c r="AJ89" s="89"/>
      <c r="AK89" s="89"/>
      <c r="AL89" s="89"/>
      <c r="AM89" s="89"/>
      <c r="AN89" s="89"/>
      <c r="AO89" s="170"/>
      <c r="AP89" s="170"/>
      <c r="AQ89" s="170"/>
      <c r="AR89" s="170"/>
      <c r="AS89" s="170"/>
      <c r="AT89" s="170"/>
      <c r="AU89" s="170"/>
      <c r="AV89" s="170"/>
      <c r="AW89" s="184"/>
    </row>
    <row r="90" spans="1:49" s="79" customFormat="1" x14ac:dyDescent="0.2">
      <c r="A90" s="81"/>
      <c r="B90" s="81"/>
      <c r="C90" s="81"/>
      <c r="D90" s="172"/>
      <c r="E90" s="172"/>
      <c r="F90" s="173"/>
      <c r="G90" s="172"/>
      <c r="H90" s="172"/>
      <c r="I90" s="172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89"/>
      <c r="Z90" s="89"/>
      <c r="AA90" s="89"/>
      <c r="AB90" s="89"/>
      <c r="AC90" s="89"/>
      <c r="AD90" s="89"/>
      <c r="AE90" s="89"/>
      <c r="AF90" s="89"/>
      <c r="AG90" s="89"/>
      <c r="AH90" s="89"/>
      <c r="AI90" s="89"/>
      <c r="AJ90" s="89"/>
      <c r="AK90" s="89"/>
      <c r="AL90" s="89"/>
      <c r="AM90" s="89"/>
      <c r="AN90" s="89"/>
      <c r="AO90" s="170"/>
      <c r="AP90" s="170"/>
      <c r="AQ90" s="170"/>
      <c r="AR90" s="170"/>
      <c r="AS90" s="170"/>
      <c r="AT90" s="170"/>
      <c r="AU90" s="170"/>
      <c r="AV90" s="170"/>
      <c r="AW90" s="184"/>
    </row>
    <row r="91" spans="1:49" s="79" customFormat="1" x14ac:dyDescent="0.2">
      <c r="A91" s="81"/>
      <c r="B91" s="81"/>
      <c r="C91" s="81"/>
      <c r="D91" s="172"/>
      <c r="E91" s="172"/>
      <c r="F91" s="173"/>
      <c r="G91" s="172"/>
      <c r="H91" s="172"/>
      <c r="I91" s="172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  <c r="AA91" s="89"/>
      <c r="AB91" s="89"/>
      <c r="AC91" s="89"/>
      <c r="AD91" s="89"/>
      <c r="AE91" s="89"/>
      <c r="AF91" s="89"/>
      <c r="AG91" s="89"/>
      <c r="AH91" s="89"/>
      <c r="AI91" s="89"/>
      <c r="AJ91" s="89"/>
      <c r="AK91" s="89"/>
      <c r="AL91" s="89"/>
      <c r="AM91" s="89"/>
      <c r="AN91" s="89"/>
      <c r="AO91" s="170"/>
      <c r="AP91" s="170"/>
      <c r="AQ91" s="170"/>
      <c r="AR91" s="170"/>
      <c r="AS91" s="170"/>
      <c r="AT91" s="170"/>
      <c r="AU91" s="170"/>
      <c r="AV91" s="170"/>
      <c r="AW91" s="184"/>
    </row>
    <row r="92" spans="1:49" s="79" customFormat="1" x14ac:dyDescent="0.2">
      <c r="A92" s="81"/>
      <c r="B92" s="81"/>
      <c r="C92" s="81"/>
      <c r="D92" s="172"/>
      <c r="E92" s="172"/>
      <c r="F92" s="173"/>
      <c r="G92" s="172"/>
      <c r="H92" s="172"/>
      <c r="I92" s="172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89"/>
      <c r="Z92" s="89"/>
      <c r="AA92" s="89"/>
      <c r="AB92" s="89"/>
      <c r="AC92" s="89"/>
      <c r="AD92" s="89"/>
      <c r="AE92" s="89"/>
      <c r="AF92" s="89"/>
      <c r="AG92" s="89"/>
      <c r="AH92" s="89"/>
      <c r="AI92" s="89"/>
      <c r="AJ92" s="89"/>
      <c r="AK92" s="89"/>
      <c r="AL92" s="89"/>
      <c r="AM92" s="89"/>
      <c r="AN92" s="89"/>
      <c r="AO92" s="170"/>
      <c r="AP92" s="170"/>
      <c r="AQ92" s="170"/>
      <c r="AR92" s="170"/>
      <c r="AS92" s="170"/>
      <c r="AT92" s="170"/>
      <c r="AU92" s="170"/>
      <c r="AV92" s="170"/>
      <c r="AW92" s="184"/>
    </row>
    <row r="93" spans="1:49" s="79" customFormat="1" x14ac:dyDescent="0.2">
      <c r="A93" s="81"/>
      <c r="B93" s="81"/>
      <c r="C93" s="81"/>
      <c r="D93" s="172"/>
      <c r="E93" s="172"/>
      <c r="F93" s="173"/>
      <c r="G93" s="172"/>
      <c r="H93" s="172"/>
      <c r="I93" s="172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89"/>
      <c r="AA93" s="89"/>
      <c r="AB93" s="89"/>
      <c r="AC93" s="89"/>
      <c r="AD93" s="89"/>
      <c r="AE93" s="89"/>
      <c r="AF93" s="89"/>
      <c r="AG93" s="89"/>
      <c r="AH93" s="89"/>
      <c r="AI93" s="89"/>
      <c r="AJ93" s="89"/>
      <c r="AK93" s="89"/>
      <c r="AL93" s="89"/>
      <c r="AM93" s="89"/>
      <c r="AN93" s="89"/>
      <c r="AO93" s="170"/>
      <c r="AP93" s="170"/>
      <c r="AQ93" s="170"/>
      <c r="AR93" s="170"/>
      <c r="AS93" s="170"/>
      <c r="AT93" s="170"/>
      <c r="AU93" s="170"/>
      <c r="AV93" s="170"/>
      <c r="AW93" s="184"/>
    </row>
    <row r="94" spans="1:49" s="79" customFormat="1" x14ac:dyDescent="0.2">
      <c r="A94" s="81"/>
      <c r="B94" s="81"/>
      <c r="C94" s="81"/>
      <c r="D94" s="172"/>
      <c r="E94" s="172"/>
      <c r="F94" s="173"/>
      <c r="G94" s="172"/>
      <c r="H94" s="172"/>
      <c r="I94" s="172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9"/>
      <c r="AN94" s="89"/>
      <c r="AO94" s="170"/>
      <c r="AP94" s="170"/>
      <c r="AQ94" s="170"/>
      <c r="AR94" s="170"/>
      <c r="AS94" s="170"/>
      <c r="AT94" s="170"/>
      <c r="AU94" s="170"/>
      <c r="AV94" s="170"/>
      <c r="AW94" s="184"/>
    </row>
    <row r="95" spans="1:49" s="79" customFormat="1" x14ac:dyDescent="0.2">
      <c r="A95" s="81"/>
      <c r="B95" s="81"/>
      <c r="C95" s="81"/>
      <c r="D95" s="172"/>
      <c r="E95" s="172"/>
      <c r="F95" s="173"/>
      <c r="G95" s="172"/>
      <c r="H95" s="172"/>
      <c r="I95" s="172"/>
      <c r="J95" s="89"/>
      <c r="K95" s="89"/>
      <c r="L95" s="89"/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89"/>
      <c r="Z95" s="89"/>
      <c r="AA95" s="89"/>
      <c r="AB95" s="89"/>
      <c r="AC95" s="89"/>
      <c r="AD95" s="89"/>
      <c r="AE95" s="89"/>
      <c r="AF95" s="89"/>
      <c r="AG95" s="89"/>
      <c r="AH95" s="89"/>
      <c r="AI95" s="89"/>
      <c r="AJ95" s="89"/>
      <c r="AK95" s="89"/>
      <c r="AL95" s="89"/>
      <c r="AM95" s="89"/>
      <c r="AN95" s="89"/>
      <c r="AO95" s="170"/>
      <c r="AP95" s="170"/>
      <c r="AQ95" s="170"/>
      <c r="AR95" s="170"/>
      <c r="AS95" s="170"/>
      <c r="AT95" s="170"/>
      <c r="AU95" s="170"/>
      <c r="AV95" s="170"/>
      <c r="AW95" s="184"/>
    </row>
    <row r="96" spans="1:49" s="79" customFormat="1" x14ac:dyDescent="0.2">
      <c r="A96" s="81"/>
      <c r="B96" s="81"/>
      <c r="C96" s="81"/>
      <c r="D96" s="172"/>
      <c r="E96" s="172"/>
      <c r="F96" s="173"/>
      <c r="G96" s="172"/>
      <c r="H96" s="172"/>
      <c r="I96" s="172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/>
      <c r="AA96" s="89"/>
      <c r="AB96" s="89"/>
      <c r="AC96" s="89"/>
      <c r="AD96" s="89"/>
      <c r="AE96" s="89"/>
      <c r="AF96" s="89"/>
      <c r="AG96" s="89"/>
      <c r="AH96" s="89"/>
      <c r="AI96" s="89"/>
      <c r="AJ96" s="89"/>
      <c r="AK96" s="89"/>
      <c r="AL96" s="89"/>
      <c r="AM96" s="89"/>
      <c r="AN96" s="89"/>
      <c r="AO96" s="170"/>
      <c r="AP96" s="170"/>
      <c r="AQ96" s="170"/>
      <c r="AR96" s="170"/>
      <c r="AS96" s="170"/>
      <c r="AT96" s="170"/>
      <c r="AU96" s="170"/>
      <c r="AV96" s="170"/>
      <c r="AW96" s="184"/>
    </row>
    <row r="97" spans="1:49" s="79" customFormat="1" x14ac:dyDescent="0.2">
      <c r="A97" s="174"/>
      <c r="B97" s="174"/>
      <c r="C97" s="174"/>
      <c r="D97" s="172"/>
      <c r="E97" s="172"/>
      <c r="F97" s="173"/>
      <c r="G97" s="175"/>
      <c r="H97" s="175"/>
      <c r="I97" s="175"/>
      <c r="J97" s="187"/>
      <c r="K97" s="187"/>
      <c r="L97" s="187"/>
      <c r="M97" s="187"/>
      <c r="N97" s="187"/>
      <c r="O97" s="187"/>
      <c r="P97" s="187"/>
      <c r="Q97" s="187"/>
      <c r="R97" s="187"/>
      <c r="S97" s="187"/>
      <c r="T97" s="187"/>
      <c r="U97" s="89"/>
      <c r="V97" s="187"/>
      <c r="W97" s="187"/>
      <c r="X97" s="187"/>
      <c r="Y97" s="187"/>
      <c r="Z97" s="187"/>
      <c r="AA97" s="187"/>
      <c r="AB97" s="187"/>
      <c r="AC97" s="187"/>
      <c r="AD97" s="187"/>
      <c r="AE97" s="187"/>
      <c r="AF97" s="187"/>
      <c r="AG97" s="89"/>
      <c r="AH97" s="187"/>
      <c r="AI97" s="187"/>
      <c r="AJ97" s="187"/>
      <c r="AK97" s="187"/>
      <c r="AL97" s="187"/>
      <c r="AM97" s="187"/>
      <c r="AN97" s="187"/>
      <c r="AO97" s="90"/>
      <c r="AP97" s="90"/>
      <c r="AQ97" s="90"/>
      <c r="AR97" s="90"/>
      <c r="AS97" s="90"/>
      <c r="AT97" s="90"/>
      <c r="AU97" s="90"/>
      <c r="AV97" s="90"/>
      <c r="AW97" s="183"/>
    </row>
    <row r="98" spans="1:49" s="79" customFormat="1" x14ac:dyDescent="0.2">
      <c r="A98" s="81"/>
      <c r="B98" s="81"/>
      <c r="C98" s="81"/>
      <c r="D98" s="172"/>
      <c r="E98" s="172"/>
      <c r="F98" s="173"/>
      <c r="G98" s="172"/>
      <c r="H98" s="172"/>
      <c r="I98" s="172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187"/>
      <c r="V98" s="89"/>
      <c r="W98" s="89"/>
      <c r="X98" s="89"/>
      <c r="Y98" s="89"/>
      <c r="Z98" s="89"/>
      <c r="AA98" s="89"/>
      <c r="AB98" s="89"/>
      <c r="AC98" s="89"/>
      <c r="AD98" s="89"/>
      <c r="AE98" s="89"/>
      <c r="AF98" s="89"/>
      <c r="AG98" s="187"/>
      <c r="AH98" s="89"/>
      <c r="AI98" s="89"/>
      <c r="AJ98" s="89"/>
      <c r="AK98" s="89"/>
      <c r="AL98" s="89"/>
      <c r="AM98" s="89"/>
      <c r="AN98" s="89"/>
      <c r="AO98" s="170"/>
      <c r="AP98" s="170"/>
      <c r="AQ98" s="170"/>
      <c r="AR98" s="170"/>
      <c r="AS98" s="170"/>
      <c r="AT98" s="170"/>
      <c r="AU98" s="170"/>
      <c r="AV98" s="170"/>
      <c r="AW98" s="184"/>
    </row>
    <row r="99" spans="1:49" s="79" customFormat="1" x14ac:dyDescent="0.2">
      <c r="A99" s="81"/>
      <c r="B99" s="81"/>
      <c r="C99" s="81"/>
      <c r="D99" s="172"/>
      <c r="E99" s="172"/>
      <c r="F99" s="173"/>
      <c r="G99" s="172"/>
      <c r="H99" s="172"/>
      <c r="I99" s="172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89"/>
      <c r="AA99" s="89"/>
      <c r="AB99" s="89"/>
      <c r="AC99" s="89"/>
      <c r="AD99" s="89"/>
      <c r="AE99" s="89"/>
      <c r="AF99" s="89"/>
      <c r="AG99" s="89"/>
      <c r="AH99" s="89"/>
      <c r="AI99" s="89"/>
      <c r="AJ99" s="89"/>
      <c r="AK99" s="89"/>
      <c r="AL99" s="89"/>
      <c r="AM99" s="89"/>
      <c r="AN99" s="89"/>
      <c r="AO99" s="170"/>
      <c r="AP99" s="170"/>
      <c r="AQ99" s="170"/>
      <c r="AR99" s="170"/>
      <c r="AS99" s="170"/>
      <c r="AT99" s="170"/>
      <c r="AU99" s="170"/>
      <c r="AV99" s="170"/>
      <c r="AW99" s="184"/>
    </row>
    <row r="100" spans="1:49" s="79" customFormat="1" x14ac:dyDescent="0.2">
      <c r="A100" s="81"/>
      <c r="B100" s="81"/>
      <c r="C100" s="81"/>
      <c r="D100" s="172"/>
      <c r="E100" s="172"/>
      <c r="F100" s="173"/>
      <c r="G100" s="172"/>
      <c r="H100" s="172"/>
      <c r="I100" s="172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89"/>
      <c r="AN100" s="89"/>
      <c r="AO100" s="170"/>
      <c r="AP100" s="170"/>
      <c r="AQ100" s="170"/>
      <c r="AR100" s="170"/>
      <c r="AS100" s="170"/>
      <c r="AT100" s="170"/>
      <c r="AU100" s="170"/>
      <c r="AV100" s="170"/>
      <c r="AW100" s="184"/>
    </row>
    <row r="101" spans="1:49" s="79" customFormat="1" x14ac:dyDescent="0.2">
      <c r="A101" s="81"/>
      <c r="B101" s="81"/>
      <c r="C101" s="81"/>
      <c r="D101" s="172"/>
      <c r="E101" s="172"/>
      <c r="F101" s="173"/>
      <c r="G101" s="172"/>
      <c r="H101" s="172"/>
      <c r="I101" s="172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  <c r="Y101" s="89"/>
      <c r="Z101" s="89"/>
      <c r="AA101" s="89"/>
      <c r="AB101" s="89"/>
      <c r="AC101" s="89"/>
      <c r="AD101" s="89"/>
      <c r="AE101" s="89"/>
      <c r="AF101" s="89"/>
      <c r="AG101" s="89"/>
      <c r="AH101" s="89"/>
      <c r="AI101" s="89"/>
      <c r="AJ101" s="89"/>
      <c r="AK101" s="89"/>
      <c r="AL101" s="89"/>
      <c r="AM101" s="89"/>
      <c r="AN101" s="89"/>
      <c r="AO101" s="170"/>
      <c r="AP101" s="170"/>
      <c r="AQ101" s="170"/>
      <c r="AR101" s="170"/>
      <c r="AS101" s="170"/>
      <c r="AT101" s="170"/>
      <c r="AU101" s="170"/>
      <c r="AV101" s="170"/>
      <c r="AW101" s="184"/>
    </row>
    <row r="102" spans="1:49" s="79" customFormat="1" x14ac:dyDescent="0.2">
      <c r="A102" s="81"/>
      <c r="B102" s="81"/>
      <c r="C102" s="81"/>
      <c r="D102" s="172"/>
      <c r="E102" s="172"/>
      <c r="F102" s="173"/>
      <c r="G102" s="172"/>
      <c r="H102" s="172"/>
      <c r="I102" s="172"/>
      <c r="J102" s="89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/>
      <c r="Y102" s="89"/>
      <c r="Z102" s="89"/>
      <c r="AA102" s="89"/>
      <c r="AB102" s="89"/>
      <c r="AC102" s="89"/>
      <c r="AD102" s="89"/>
      <c r="AE102" s="89"/>
      <c r="AF102" s="89"/>
      <c r="AG102" s="89"/>
      <c r="AH102" s="89"/>
      <c r="AI102" s="89"/>
      <c r="AJ102" s="89"/>
      <c r="AK102" s="89"/>
      <c r="AL102" s="89"/>
      <c r="AM102" s="89"/>
      <c r="AN102" s="89"/>
      <c r="AO102" s="170"/>
      <c r="AP102" s="170"/>
      <c r="AQ102" s="170"/>
      <c r="AR102" s="170"/>
      <c r="AS102" s="170"/>
      <c r="AT102" s="170"/>
      <c r="AU102" s="170"/>
      <c r="AV102" s="170"/>
      <c r="AW102" s="184"/>
    </row>
    <row r="103" spans="1:49" s="79" customFormat="1" x14ac:dyDescent="0.2">
      <c r="A103" s="81"/>
      <c r="B103" s="81"/>
      <c r="C103" s="81"/>
      <c r="D103" s="172"/>
      <c r="E103" s="172"/>
      <c r="F103" s="173"/>
      <c r="G103" s="172"/>
      <c r="H103" s="172"/>
      <c r="I103" s="172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A103" s="89"/>
      <c r="AB103" s="89"/>
      <c r="AC103" s="89"/>
      <c r="AD103" s="89"/>
      <c r="AE103" s="89"/>
      <c r="AF103" s="89"/>
      <c r="AG103" s="89"/>
      <c r="AH103" s="89"/>
      <c r="AI103" s="89"/>
      <c r="AJ103" s="89"/>
      <c r="AK103" s="89"/>
      <c r="AL103" s="89"/>
      <c r="AM103" s="89"/>
      <c r="AN103" s="89"/>
      <c r="AO103" s="170"/>
      <c r="AP103" s="170"/>
      <c r="AQ103" s="170"/>
      <c r="AR103" s="170"/>
      <c r="AS103" s="170"/>
      <c r="AT103" s="170"/>
      <c r="AU103" s="170"/>
      <c r="AV103" s="170"/>
      <c r="AW103" s="184"/>
    </row>
    <row r="104" spans="1:49" s="79" customFormat="1" x14ac:dyDescent="0.2">
      <c r="A104" s="81"/>
      <c r="B104" s="81"/>
      <c r="C104" s="81"/>
      <c r="D104" s="172"/>
      <c r="E104" s="172"/>
      <c r="F104" s="173"/>
      <c r="G104" s="172"/>
      <c r="H104" s="172"/>
      <c r="I104" s="172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89"/>
      <c r="Z104" s="89"/>
      <c r="AA104" s="89"/>
      <c r="AB104" s="89"/>
      <c r="AC104" s="89"/>
      <c r="AD104" s="89"/>
      <c r="AE104" s="89"/>
      <c r="AF104" s="89"/>
      <c r="AG104" s="89"/>
      <c r="AH104" s="89"/>
      <c r="AI104" s="89"/>
      <c r="AJ104" s="89"/>
      <c r="AK104" s="89"/>
      <c r="AL104" s="89"/>
      <c r="AM104" s="89"/>
      <c r="AN104" s="89"/>
      <c r="AO104" s="170"/>
      <c r="AP104" s="170"/>
      <c r="AQ104" s="170"/>
      <c r="AR104" s="170"/>
      <c r="AS104" s="170"/>
      <c r="AT104" s="170"/>
      <c r="AU104" s="170"/>
      <c r="AV104" s="170"/>
      <c r="AW104" s="184"/>
    </row>
    <row r="105" spans="1:49" s="79" customFormat="1" x14ac:dyDescent="0.2">
      <c r="A105" s="81"/>
      <c r="B105" s="81"/>
      <c r="C105" s="81"/>
      <c r="D105" s="172"/>
      <c r="E105" s="172"/>
      <c r="F105" s="173"/>
      <c r="G105" s="172"/>
      <c r="H105" s="172"/>
      <c r="I105" s="172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  <c r="AA105" s="89"/>
      <c r="AB105" s="89"/>
      <c r="AC105" s="89"/>
      <c r="AD105" s="89"/>
      <c r="AE105" s="89"/>
      <c r="AF105" s="89"/>
      <c r="AG105" s="89"/>
      <c r="AH105" s="89"/>
      <c r="AI105" s="89"/>
      <c r="AJ105" s="89"/>
      <c r="AK105" s="89"/>
      <c r="AL105" s="89"/>
      <c r="AM105" s="89"/>
      <c r="AN105" s="89"/>
      <c r="AO105" s="170"/>
      <c r="AP105" s="170"/>
      <c r="AQ105" s="170"/>
      <c r="AR105" s="170"/>
      <c r="AS105" s="170"/>
      <c r="AT105" s="170"/>
      <c r="AU105" s="170"/>
      <c r="AV105" s="170"/>
      <c r="AW105" s="184"/>
    </row>
    <row r="106" spans="1:49" s="79" customFormat="1" x14ac:dyDescent="0.2">
      <c r="A106" s="81"/>
      <c r="B106" s="81"/>
      <c r="C106" s="81"/>
      <c r="D106" s="172"/>
      <c r="E106" s="172"/>
      <c r="F106" s="173"/>
      <c r="G106" s="172"/>
      <c r="H106" s="172"/>
      <c r="I106" s="172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  <c r="AE106" s="89"/>
      <c r="AF106" s="89"/>
      <c r="AG106" s="89"/>
      <c r="AH106" s="89"/>
      <c r="AI106" s="89"/>
      <c r="AJ106" s="89"/>
      <c r="AK106" s="89"/>
      <c r="AL106" s="89"/>
      <c r="AM106" s="89"/>
      <c r="AN106" s="89"/>
      <c r="AO106" s="170"/>
      <c r="AP106" s="170"/>
      <c r="AQ106" s="170"/>
      <c r="AR106" s="170"/>
      <c r="AS106" s="170"/>
      <c r="AT106" s="170"/>
      <c r="AU106" s="170"/>
      <c r="AV106" s="170"/>
      <c r="AW106" s="184"/>
    </row>
    <row r="107" spans="1:49" s="79" customFormat="1" x14ac:dyDescent="0.2">
      <c r="A107" s="81"/>
      <c r="B107" s="81"/>
      <c r="C107" s="81"/>
      <c r="D107" s="172"/>
      <c r="E107" s="172"/>
      <c r="F107" s="173"/>
      <c r="G107" s="172"/>
      <c r="H107" s="172"/>
      <c r="I107" s="172"/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89"/>
      <c r="Z107" s="89"/>
      <c r="AA107" s="89"/>
      <c r="AB107" s="89"/>
      <c r="AC107" s="89"/>
      <c r="AD107" s="89"/>
      <c r="AE107" s="89"/>
      <c r="AF107" s="89"/>
      <c r="AG107" s="89"/>
      <c r="AH107" s="89"/>
      <c r="AI107" s="89"/>
      <c r="AJ107" s="89"/>
      <c r="AK107" s="89"/>
      <c r="AL107" s="89"/>
      <c r="AM107" s="89"/>
      <c r="AN107" s="89"/>
      <c r="AO107" s="170"/>
      <c r="AP107" s="170"/>
      <c r="AQ107" s="170"/>
      <c r="AR107" s="170"/>
      <c r="AS107" s="170"/>
      <c r="AT107" s="170"/>
      <c r="AU107" s="170"/>
      <c r="AV107" s="170"/>
      <c r="AW107" s="184"/>
    </row>
    <row r="108" spans="1:49" s="79" customFormat="1" x14ac:dyDescent="0.2">
      <c r="A108" s="81"/>
      <c r="B108" s="81"/>
      <c r="C108" s="81"/>
      <c r="D108" s="172"/>
      <c r="E108" s="172"/>
      <c r="F108" s="173"/>
      <c r="G108" s="172"/>
      <c r="H108" s="172"/>
      <c r="I108" s="172"/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89"/>
      <c r="Z108" s="89"/>
      <c r="AA108" s="89"/>
      <c r="AB108" s="89"/>
      <c r="AC108" s="89"/>
      <c r="AD108" s="89"/>
      <c r="AE108" s="89"/>
      <c r="AF108" s="89"/>
      <c r="AG108" s="89"/>
      <c r="AH108" s="89"/>
      <c r="AI108" s="89"/>
      <c r="AJ108" s="89"/>
      <c r="AK108" s="89"/>
      <c r="AL108" s="89"/>
      <c r="AM108" s="89"/>
      <c r="AN108" s="89"/>
      <c r="AO108" s="170"/>
      <c r="AP108" s="170"/>
      <c r="AQ108" s="170"/>
      <c r="AR108" s="170"/>
      <c r="AS108" s="170"/>
      <c r="AT108" s="170"/>
      <c r="AU108" s="170"/>
      <c r="AV108" s="170"/>
      <c r="AW108" s="184"/>
    </row>
    <row r="109" spans="1:49" s="79" customFormat="1" x14ac:dyDescent="0.2">
      <c r="A109" s="81"/>
      <c r="B109" s="81"/>
      <c r="C109" s="81"/>
      <c r="D109" s="172"/>
      <c r="E109" s="172"/>
      <c r="F109" s="173"/>
      <c r="G109" s="172"/>
      <c r="H109" s="172"/>
      <c r="I109" s="172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89"/>
      <c r="Z109" s="89"/>
      <c r="AA109" s="89"/>
      <c r="AB109" s="89"/>
      <c r="AC109" s="89"/>
      <c r="AD109" s="89"/>
      <c r="AE109" s="89"/>
      <c r="AF109" s="89"/>
      <c r="AG109" s="89"/>
      <c r="AH109" s="89"/>
      <c r="AI109" s="89"/>
      <c r="AJ109" s="89"/>
      <c r="AK109" s="89"/>
      <c r="AL109" s="89"/>
      <c r="AM109" s="89"/>
      <c r="AN109" s="89"/>
      <c r="AO109" s="170"/>
      <c r="AP109" s="170"/>
      <c r="AQ109" s="170"/>
      <c r="AR109" s="170"/>
      <c r="AS109" s="170"/>
      <c r="AT109" s="170"/>
      <c r="AU109" s="170"/>
      <c r="AV109" s="170"/>
      <c r="AW109" s="184"/>
    </row>
    <row r="110" spans="1:49" s="79" customFormat="1" x14ac:dyDescent="0.2">
      <c r="A110" s="81"/>
      <c r="B110" s="81"/>
      <c r="C110" s="81"/>
      <c r="D110" s="172"/>
      <c r="E110" s="172"/>
      <c r="F110" s="173"/>
      <c r="G110" s="172"/>
      <c r="H110" s="172"/>
      <c r="I110" s="172"/>
      <c r="J110" s="89"/>
      <c r="K110" s="89"/>
      <c r="L110" s="89"/>
      <c r="M110" s="89"/>
      <c r="N110" s="89"/>
      <c r="O110" s="89"/>
      <c r="P110" s="89"/>
      <c r="Q110" s="89"/>
      <c r="R110" s="89"/>
      <c r="S110" s="89"/>
      <c r="T110" s="89"/>
      <c r="U110" s="89"/>
      <c r="V110" s="89"/>
      <c r="W110" s="89"/>
      <c r="X110" s="89"/>
      <c r="Y110" s="89"/>
      <c r="Z110" s="89"/>
      <c r="AA110" s="89"/>
      <c r="AB110" s="89"/>
      <c r="AC110" s="89"/>
      <c r="AD110" s="89"/>
      <c r="AE110" s="89"/>
      <c r="AF110" s="89"/>
      <c r="AG110" s="89"/>
      <c r="AH110" s="89"/>
      <c r="AI110" s="89"/>
      <c r="AJ110" s="89"/>
      <c r="AK110" s="89"/>
      <c r="AL110" s="89"/>
      <c r="AM110" s="89"/>
      <c r="AN110" s="89"/>
      <c r="AO110" s="170"/>
      <c r="AP110" s="170"/>
      <c r="AQ110" s="170"/>
      <c r="AR110" s="170"/>
      <c r="AS110" s="170"/>
      <c r="AT110" s="170"/>
      <c r="AU110" s="170"/>
      <c r="AV110" s="170"/>
      <c r="AW110" s="184"/>
    </row>
    <row r="111" spans="1:49" s="79" customFormat="1" x14ac:dyDescent="0.2">
      <c r="A111" s="81"/>
      <c r="B111" s="81"/>
      <c r="C111" s="81"/>
      <c r="D111" s="172"/>
      <c r="E111" s="172"/>
      <c r="F111" s="173"/>
      <c r="G111" s="172"/>
      <c r="H111" s="172"/>
      <c r="I111" s="172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89"/>
      <c r="Z111" s="89"/>
      <c r="AA111" s="89"/>
      <c r="AB111" s="89"/>
      <c r="AC111" s="89"/>
      <c r="AD111" s="89"/>
      <c r="AE111" s="89"/>
      <c r="AF111" s="89"/>
      <c r="AG111" s="89"/>
      <c r="AH111" s="89"/>
      <c r="AI111" s="89"/>
      <c r="AJ111" s="89"/>
      <c r="AK111" s="89"/>
      <c r="AL111" s="89"/>
      <c r="AM111" s="89"/>
      <c r="AN111" s="89"/>
      <c r="AO111" s="170"/>
      <c r="AP111" s="170"/>
      <c r="AQ111" s="170"/>
      <c r="AR111" s="170"/>
      <c r="AS111" s="170"/>
      <c r="AT111" s="170"/>
      <c r="AU111" s="170"/>
      <c r="AV111" s="170"/>
      <c r="AW111" s="184"/>
    </row>
    <row r="112" spans="1:49" s="79" customFormat="1" x14ac:dyDescent="0.2">
      <c r="A112" s="81"/>
      <c r="B112" s="81"/>
      <c r="C112" s="81"/>
      <c r="D112" s="172"/>
      <c r="E112" s="172"/>
      <c r="F112" s="173"/>
      <c r="G112" s="172"/>
      <c r="H112" s="172"/>
      <c r="I112" s="172"/>
      <c r="J112" s="89"/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89"/>
      <c r="V112" s="89"/>
      <c r="W112" s="89"/>
      <c r="X112" s="89"/>
      <c r="Y112" s="89"/>
      <c r="Z112" s="89"/>
      <c r="AA112" s="89"/>
      <c r="AB112" s="89"/>
      <c r="AC112" s="89"/>
      <c r="AD112" s="89"/>
      <c r="AE112" s="89"/>
      <c r="AF112" s="89"/>
      <c r="AG112" s="89"/>
      <c r="AH112" s="89"/>
      <c r="AI112" s="89"/>
      <c r="AJ112" s="89"/>
      <c r="AK112" s="89"/>
      <c r="AL112" s="89"/>
      <c r="AM112" s="89"/>
      <c r="AN112" s="89"/>
      <c r="AO112" s="170"/>
      <c r="AP112" s="170"/>
      <c r="AQ112" s="170"/>
      <c r="AR112" s="170"/>
      <c r="AS112" s="170"/>
      <c r="AT112" s="170"/>
      <c r="AU112" s="170"/>
      <c r="AV112" s="170"/>
      <c r="AW112" s="184"/>
    </row>
    <row r="113" spans="1:49" s="79" customFormat="1" x14ac:dyDescent="0.2">
      <c r="A113" s="81"/>
      <c r="B113" s="81"/>
      <c r="C113" s="81"/>
      <c r="D113" s="172"/>
      <c r="E113" s="172"/>
      <c r="F113" s="173"/>
      <c r="G113" s="172"/>
      <c r="H113" s="172"/>
      <c r="I113" s="172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89"/>
      <c r="Z113" s="89"/>
      <c r="AA113" s="89"/>
      <c r="AB113" s="89"/>
      <c r="AC113" s="89"/>
      <c r="AD113" s="89"/>
      <c r="AE113" s="89"/>
      <c r="AF113" s="89"/>
      <c r="AG113" s="89"/>
      <c r="AH113" s="89"/>
      <c r="AI113" s="89"/>
      <c r="AJ113" s="89"/>
      <c r="AK113" s="89"/>
      <c r="AL113" s="89"/>
      <c r="AM113" s="89"/>
      <c r="AN113" s="89"/>
      <c r="AO113" s="170"/>
      <c r="AP113" s="170"/>
      <c r="AQ113" s="170"/>
      <c r="AR113" s="170"/>
      <c r="AS113" s="170"/>
      <c r="AT113" s="170"/>
      <c r="AU113" s="170"/>
      <c r="AV113" s="170"/>
      <c r="AW113" s="184"/>
    </row>
    <row r="114" spans="1:49" s="79" customFormat="1" x14ac:dyDescent="0.2">
      <c r="A114" s="81"/>
      <c r="B114" s="81"/>
      <c r="C114" s="81"/>
      <c r="D114" s="172"/>
      <c r="E114" s="172"/>
      <c r="F114" s="173"/>
      <c r="G114" s="172"/>
      <c r="H114" s="172"/>
      <c r="I114" s="172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89"/>
      <c r="W114" s="89"/>
      <c r="X114" s="89"/>
      <c r="Y114" s="89"/>
      <c r="Z114" s="89"/>
      <c r="AA114" s="89"/>
      <c r="AB114" s="89"/>
      <c r="AC114" s="89"/>
      <c r="AD114" s="89"/>
      <c r="AE114" s="89"/>
      <c r="AF114" s="89"/>
      <c r="AG114" s="89"/>
      <c r="AH114" s="89"/>
      <c r="AI114" s="89"/>
      <c r="AJ114" s="89"/>
      <c r="AK114" s="89"/>
      <c r="AL114" s="89"/>
      <c r="AM114" s="89"/>
      <c r="AN114" s="89"/>
      <c r="AO114" s="170"/>
      <c r="AP114" s="170"/>
      <c r="AQ114" s="170"/>
      <c r="AR114" s="170"/>
      <c r="AS114" s="170"/>
      <c r="AT114" s="170"/>
      <c r="AU114" s="170"/>
      <c r="AV114" s="170"/>
      <c r="AW114" s="184"/>
    </row>
    <row r="115" spans="1:49" s="79" customFormat="1" x14ac:dyDescent="0.2">
      <c r="A115" s="174"/>
      <c r="B115" s="174"/>
      <c r="C115" s="174"/>
      <c r="D115" s="172"/>
      <c r="E115" s="172"/>
      <c r="F115" s="173"/>
      <c r="G115" s="175"/>
      <c r="H115" s="175"/>
      <c r="I115" s="175"/>
      <c r="J115" s="187"/>
      <c r="K115" s="187"/>
      <c r="L115" s="187"/>
      <c r="M115" s="187"/>
      <c r="N115" s="187"/>
      <c r="O115" s="187"/>
      <c r="P115" s="187"/>
      <c r="Q115" s="187"/>
      <c r="R115" s="187"/>
      <c r="S115" s="187"/>
      <c r="T115" s="187"/>
      <c r="U115" s="89"/>
      <c r="V115" s="187"/>
      <c r="W115" s="187"/>
      <c r="X115" s="187"/>
      <c r="Y115" s="187"/>
      <c r="Z115" s="187"/>
      <c r="AA115" s="187"/>
      <c r="AB115" s="187"/>
      <c r="AC115" s="187"/>
      <c r="AD115" s="187"/>
      <c r="AE115" s="187"/>
      <c r="AF115" s="187"/>
      <c r="AG115" s="89"/>
      <c r="AH115" s="187"/>
      <c r="AI115" s="187"/>
      <c r="AJ115" s="187"/>
      <c r="AK115" s="187"/>
      <c r="AL115" s="187"/>
      <c r="AM115" s="187"/>
      <c r="AN115" s="187"/>
      <c r="AO115" s="90"/>
      <c r="AP115" s="90"/>
      <c r="AQ115" s="90"/>
      <c r="AR115" s="90"/>
      <c r="AS115" s="90"/>
      <c r="AT115" s="90"/>
      <c r="AU115" s="90"/>
      <c r="AV115" s="90"/>
      <c r="AW115" s="183"/>
    </row>
    <row r="116" spans="1:49" s="79" customFormat="1" x14ac:dyDescent="0.2">
      <c r="A116" s="81"/>
      <c r="B116" s="81"/>
      <c r="C116" s="81"/>
      <c r="D116" s="172"/>
      <c r="E116" s="172"/>
      <c r="F116" s="173"/>
      <c r="G116" s="172"/>
      <c r="H116" s="172"/>
      <c r="I116" s="172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187"/>
      <c r="V116" s="89"/>
      <c r="W116" s="89"/>
      <c r="X116" s="89"/>
      <c r="Y116" s="89"/>
      <c r="Z116" s="89"/>
      <c r="AA116" s="89"/>
      <c r="AB116" s="89"/>
      <c r="AC116" s="89"/>
      <c r="AD116" s="89"/>
      <c r="AE116" s="89"/>
      <c r="AF116" s="89"/>
      <c r="AG116" s="187"/>
      <c r="AH116" s="89"/>
      <c r="AI116" s="89"/>
      <c r="AJ116" s="89"/>
      <c r="AK116" s="89"/>
      <c r="AL116" s="89"/>
      <c r="AM116" s="89"/>
      <c r="AN116" s="89"/>
      <c r="AO116" s="170"/>
      <c r="AP116" s="170"/>
      <c r="AQ116" s="170"/>
      <c r="AR116" s="170"/>
      <c r="AS116" s="170"/>
      <c r="AT116" s="170"/>
      <c r="AU116" s="170"/>
      <c r="AV116" s="170"/>
      <c r="AW116" s="184"/>
    </row>
    <row r="117" spans="1:49" s="79" customFormat="1" x14ac:dyDescent="0.2">
      <c r="A117" s="81"/>
      <c r="B117" s="81"/>
      <c r="C117" s="81"/>
      <c r="D117" s="172"/>
      <c r="E117" s="172"/>
      <c r="F117" s="173"/>
      <c r="G117" s="172"/>
      <c r="H117" s="172"/>
      <c r="I117" s="172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  <c r="Z117" s="89"/>
      <c r="AA117" s="89"/>
      <c r="AB117" s="89"/>
      <c r="AC117" s="89"/>
      <c r="AD117" s="89"/>
      <c r="AE117" s="89"/>
      <c r="AF117" s="89"/>
      <c r="AG117" s="89"/>
      <c r="AH117" s="89"/>
      <c r="AI117" s="89"/>
      <c r="AJ117" s="89"/>
      <c r="AK117" s="89"/>
      <c r="AL117" s="89"/>
      <c r="AM117" s="89"/>
      <c r="AN117" s="89"/>
      <c r="AO117" s="170"/>
      <c r="AP117" s="170"/>
      <c r="AQ117" s="170"/>
      <c r="AR117" s="170"/>
      <c r="AS117" s="170"/>
      <c r="AT117" s="170"/>
      <c r="AU117" s="170"/>
      <c r="AV117" s="170"/>
      <c r="AW117" s="184"/>
    </row>
    <row r="118" spans="1:49" s="79" customFormat="1" x14ac:dyDescent="0.2">
      <c r="A118" s="81"/>
      <c r="B118" s="81"/>
      <c r="C118" s="81"/>
      <c r="D118" s="172"/>
      <c r="E118" s="172"/>
      <c r="F118" s="173"/>
      <c r="G118" s="172"/>
      <c r="H118" s="172"/>
      <c r="I118" s="172"/>
      <c r="J118" s="89"/>
      <c r="K118" s="89"/>
      <c r="L118" s="89"/>
      <c r="M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  <c r="X118" s="89"/>
      <c r="Y118" s="89"/>
      <c r="Z118" s="89"/>
      <c r="AA118" s="89"/>
      <c r="AB118" s="89"/>
      <c r="AC118" s="89"/>
      <c r="AD118" s="89"/>
      <c r="AE118" s="89"/>
      <c r="AF118" s="89"/>
      <c r="AG118" s="89"/>
      <c r="AH118" s="89"/>
      <c r="AI118" s="89"/>
      <c r="AJ118" s="89"/>
      <c r="AK118" s="89"/>
      <c r="AL118" s="89"/>
      <c r="AM118" s="89"/>
      <c r="AN118" s="89"/>
      <c r="AO118" s="170"/>
      <c r="AP118" s="170"/>
      <c r="AQ118" s="170"/>
      <c r="AR118" s="170"/>
      <c r="AS118" s="170"/>
      <c r="AT118" s="170"/>
      <c r="AU118" s="170"/>
      <c r="AV118" s="170"/>
      <c r="AW118" s="184"/>
    </row>
    <row r="119" spans="1:49" s="79" customFormat="1" x14ac:dyDescent="0.2">
      <c r="A119" s="81"/>
      <c r="B119" s="81"/>
      <c r="C119" s="81"/>
      <c r="D119" s="172"/>
      <c r="E119" s="172"/>
      <c r="F119" s="173"/>
      <c r="G119" s="172"/>
      <c r="H119" s="172"/>
      <c r="I119" s="172"/>
      <c r="J119" s="89"/>
      <c r="K119" s="89"/>
      <c r="L119" s="89"/>
      <c r="M119" s="89"/>
      <c r="N119" s="89"/>
      <c r="O119" s="89"/>
      <c r="P119" s="89"/>
      <c r="Q119" s="89"/>
      <c r="R119" s="89"/>
      <c r="S119" s="89"/>
      <c r="T119" s="89"/>
      <c r="U119" s="89"/>
      <c r="V119" s="89"/>
      <c r="W119" s="89"/>
      <c r="X119" s="89"/>
      <c r="Y119" s="89"/>
      <c r="Z119" s="89"/>
      <c r="AA119" s="89"/>
      <c r="AB119" s="89"/>
      <c r="AC119" s="89"/>
      <c r="AD119" s="89"/>
      <c r="AE119" s="89"/>
      <c r="AF119" s="89"/>
      <c r="AG119" s="89"/>
      <c r="AH119" s="89"/>
      <c r="AI119" s="89"/>
      <c r="AJ119" s="89"/>
      <c r="AK119" s="89"/>
      <c r="AL119" s="89"/>
      <c r="AM119" s="89"/>
      <c r="AN119" s="89"/>
      <c r="AO119" s="170"/>
      <c r="AP119" s="170"/>
      <c r="AQ119" s="170"/>
      <c r="AR119" s="170"/>
      <c r="AS119" s="170"/>
      <c r="AT119" s="170"/>
      <c r="AU119" s="170"/>
      <c r="AV119" s="170"/>
      <c r="AW119" s="184"/>
    </row>
    <row r="120" spans="1:49" s="79" customFormat="1" x14ac:dyDescent="0.2">
      <c r="A120" s="81"/>
      <c r="B120" s="81"/>
      <c r="C120" s="81"/>
      <c r="D120" s="172"/>
      <c r="E120" s="172"/>
      <c r="F120" s="173"/>
      <c r="G120" s="172"/>
      <c r="H120" s="172"/>
      <c r="I120" s="172"/>
      <c r="J120" s="89"/>
      <c r="K120" s="89"/>
      <c r="L120" s="89"/>
      <c r="M120" s="89"/>
      <c r="N120" s="89"/>
      <c r="O120" s="89"/>
      <c r="P120" s="89"/>
      <c r="Q120" s="89"/>
      <c r="R120" s="89"/>
      <c r="S120" s="89"/>
      <c r="T120" s="89"/>
      <c r="U120" s="89"/>
      <c r="V120" s="89"/>
      <c r="W120" s="89"/>
      <c r="X120" s="89"/>
      <c r="Y120" s="89"/>
      <c r="Z120" s="89"/>
      <c r="AA120" s="89"/>
      <c r="AB120" s="89"/>
      <c r="AC120" s="89"/>
      <c r="AD120" s="89"/>
      <c r="AE120" s="89"/>
      <c r="AF120" s="89"/>
      <c r="AG120" s="89"/>
      <c r="AH120" s="89"/>
      <c r="AI120" s="89"/>
      <c r="AJ120" s="89"/>
      <c r="AK120" s="89"/>
      <c r="AL120" s="89"/>
      <c r="AM120" s="89"/>
      <c r="AN120" s="89"/>
      <c r="AO120" s="170"/>
      <c r="AP120" s="170"/>
      <c r="AQ120" s="170"/>
      <c r="AR120" s="170"/>
      <c r="AS120" s="170"/>
      <c r="AT120" s="170"/>
      <c r="AU120" s="170"/>
      <c r="AV120" s="170"/>
      <c r="AW120" s="184"/>
    </row>
    <row r="121" spans="1:49" s="79" customFormat="1" x14ac:dyDescent="0.2">
      <c r="A121" s="81"/>
      <c r="B121" s="81"/>
      <c r="C121" s="81"/>
      <c r="D121" s="172"/>
      <c r="E121" s="172"/>
      <c r="F121" s="173"/>
      <c r="G121" s="172"/>
      <c r="H121" s="172"/>
      <c r="I121" s="172"/>
      <c r="J121" s="89"/>
      <c r="K121" s="89"/>
      <c r="L121" s="89"/>
      <c r="M121" s="89"/>
      <c r="N121" s="89"/>
      <c r="O121" s="89"/>
      <c r="P121" s="89"/>
      <c r="Q121" s="89"/>
      <c r="R121" s="89"/>
      <c r="S121" s="89"/>
      <c r="T121" s="89"/>
      <c r="U121" s="89"/>
      <c r="V121" s="89"/>
      <c r="W121" s="89"/>
      <c r="X121" s="89"/>
      <c r="Y121" s="89"/>
      <c r="Z121" s="89"/>
      <c r="AA121" s="89"/>
      <c r="AB121" s="89"/>
      <c r="AC121" s="89"/>
      <c r="AD121" s="89"/>
      <c r="AE121" s="89"/>
      <c r="AF121" s="89"/>
      <c r="AG121" s="89"/>
      <c r="AH121" s="89"/>
      <c r="AI121" s="89"/>
      <c r="AJ121" s="89"/>
      <c r="AK121" s="89"/>
      <c r="AL121" s="89"/>
      <c r="AM121" s="89"/>
      <c r="AN121" s="89"/>
      <c r="AO121" s="170"/>
      <c r="AP121" s="170"/>
      <c r="AQ121" s="170"/>
      <c r="AR121" s="170"/>
      <c r="AS121" s="170"/>
      <c r="AT121" s="170"/>
      <c r="AU121" s="170"/>
      <c r="AV121" s="170"/>
      <c r="AW121" s="184"/>
    </row>
    <row r="122" spans="1:49" s="79" customFormat="1" x14ac:dyDescent="0.2">
      <c r="A122" s="81"/>
      <c r="B122" s="81"/>
      <c r="C122" s="81"/>
      <c r="D122" s="172"/>
      <c r="E122" s="172"/>
      <c r="F122" s="173"/>
      <c r="G122" s="172"/>
      <c r="H122" s="172"/>
      <c r="I122" s="172"/>
      <c r="J122" s="89"/>
      <c r="K122" s="89"/>
      <c r="L122" s="89"/>
      <c r="M122" s="89"/>
      <c r="N122" s="89"/>
      <c r="O122" s="89"/>
      <c r="P122" s="89"/>
      <c r="Q122" s="89"/>
      <c r="R122" s="89"/>
      <c r="S122" s="89"/>
      <c r="T122" s="89"/>
      <c r="U122" s="89"/>
      <c r="V122" s="89"/>
      <c r="W122" s="89"/>
      <c r="X122" s="89"/>
      <c r="Y122" s="89"/>
      <c r="Z122" s="89"/>
      <c r="AA122" s="89"/>
      <c r="AB122" s="89"/>
      <c r="AC122" s="89"/>
      <c r="AD122" s="89"/>
      <c r="AE122" s="89"/>
      <c r="AF122" s="89"/>
      <c r="AG122" s="89"/>
      <c r="AH122" s="89"/>
      <c r="AI122" s="89"/>
      <c r="AJ122" s="89"/>
      <c r="AK122" s="89"/>
      <c r="AL122" s="89"/>
      <c r="AM122" s="89"/>
      <c r="AN122" s="89"/>
      <c r="AO122" s="170"/>
      <c r="AP122" s="170"/>
      <c r="AQ122" s="170"/>
      <c r="AR122" s="170"/>
      <c r="AS122" s="170"/>
      <c r="AT122" s="170"/>
      <c r="AU122" s="170"/>
      <c r="AV122" s="170"/>
      <c r="AW122" s="184"/>
    </row>
    <row r="123" spans="1:49" s="79" customFormat="1" x14ac:dyDescent="0.2">
      <c r="A123" s="81"/>
      <c r="B123" s="81"/>
      <c r="C123" s="81"/>
      <c r="D123" s="172"/>
      <c r="E123" s="172"/>
      <c r="F123" s="173"/>
      <c r="G123" s="172"/>
      <c r="H123" s="172"/>
      <c r="I123" s="172"/>
      <c r="J123" s="89"/>
      <c r="K123" s="89"/>
      <c r="L123" s="89"/>
      <c r="M123" s="89"/>
      <c r="N123" s="89"/>
      <c r="O123" s="89"/>
      <c r="P123" s="89"/>
      <c r="Q123" s="89"/>
      <c r="R123" s="89"/>
      <c r="S123" s="89"/>
      <c r="T123" s="89"/>
      <c r="U123" s="89"/>
      <c r="V123" s="89"/>
      <c r="W123" s="89"/>
      <c r="X123" s="89"/>
      <c r="Y123" s="89"/>
      <c r="Z123" s="89"/>
      <c r="AA123" s="89"/>
      <c r="AB123" s="89"/>
      <c r="AC123" s="89"/>
      <c r="AD123" s="89"/>
      <c r="AE123" s="89"/>
      <c r="AF123" s="89"/>
      <c r="AG123" s="89"/>
      <c r="AH123" s="89"/>
      <c r="AI123" s="89"/>
      <c r="AJ123" s="89"/>
      <c r="AK123" s="89"/>
      <c r="AL123" s="89"/>
      <c r="AM123" s="89"/>
      <c r="AN123" s="89"/>
      <c r="AO123" s="170"/>
      <c r="AP123" s="170"/>
      <c r="AQ123" s="170"/>
      <c r="AR123" s="170"/>
      <c r="AS123" s="170"/>
      <c r="AT123" s="170"/>
      <c r="AU123" s="170"/>
      <c r="AV123" s="170"/>
      <c r="AW123" s="184"/>
    </row>
    <row r="124" spans="1:49" s="79" customFormat="1" x14ac:dyDescent="0.2">
      <c r="A124" s="81"/>
      <c r="B124" s="81"/>
      <c r="C124" s="81"/>
      <c r="D124" s="172"/>
      <c r="E124" s="172"/>
      <c r="F124" s="173"/>
      <c r="G124" s="172"/>
      <c r="H124" s="172"/>
      <c r="I124" s="172"/>
      <c r="J124" s="89"/>
      <c r="K124" s="89"/>
      <c r="L124" s="89"/>
      <c r="M124" s="89"/>
      <c r="N124" s="89"/>
      <c r="O124" s="89"/>
      <c r="P124" s="89"/>
      <c r="Q124" s="89"/>
      <c r="R124" s="89"/>
      <c r="S124" s="89"/>
      <c r="T124" s="89"/>
      <c r="U124" s="89"/>
      <c r="V124" s="89"/>
      <c r="W124" s="89"/>
      <c r="X124" s="89"/>
      <c r="Y124" s="89"/>
      <c r="Z124" s="89"/>
      <c r="AA124" s="89"/>
      <c r="AB124" s="89"/>
      <c r="AC124" s="89"/>
      <c r="AD124" s="89"/>
      <c r="AE124" s="89"/>
      <c r="AF124" s="89"/>
      <c r="AG124" s="89"/>
      <c r="AH124" s="89"/>
      <c r="AI124" s="89"/>
      <c r="AJ124" s="89"/>
      <c r="AK124" s="89"/>
      <c r="AL124" s="89"/>
      <c r="AM124" s="89"/>
      <c r="AN124" s="89"/>
      <c r="AO124" s="170"/>
      <c r="AP124" s="170"/>
      <c r="AQ124" s="170"/>
      <c r="AR124" s="170"/>
      <c r="AS124" s="170"/>
      <c r="AT124" s="170"/>
      <c r="AU124" s="170"/>
      <c r="AV124" s="170"/>
      <c r="AW124" s="184"/>
    </row>
    <row r="125" spans="1:49" s="79" customFormat="1" x14ac:dyDescent="0.2">
      <c r="A125" s="81"/>
      <c r="B125" s="81"/>
      <c r="C125" s="81"/>
      <c r="D125" s="172"/>
      <c r="E125" s="172"/>
      <c r="F125" s="173"/>
      <c r="G125" s="172"/>
      <c r="H125" s="172"/>
      <c r="I125" s="172"/>
      <c r="J125" s="89"/>
      <c r="K125" s="89"/>
      <c r="L125" s="89"/>
      <c r="M125" s="89"/>
      <c r="N125" s="89"/>
      <c r="O125" s="89"/>
      <c r="P125" s="89"/>
      <c r="Q125" s="89"/>
      <c r="R125" s="89"/>
      <c r="S125" s="89"/>
      <c r="T125" s="89"/>
      <c r="U125" s="89"/>
      <c r="V125" s="89"/>
      <c r="W125" s="89"/>
      <c r="X125" s="89"/>
      <c r="Y125" s="89"/>
      <c r="Z125" s="89"/>
      <c r="AA125" s="89"/>
      <c r="AB125" s="89"/>
      <c r="AC125" s="89"/>
      <c r="AD125" s="89"/>
      <c r="AE125" s="89"/>
      <c r="AF125" s="89"/>
      <c r="AG125" s="89"/>
      <c r="AH125" s="89"/>
      <c r="AI125" s="89"/>
      <c r="AJ125" s="89"/>
      <c r="AK125" s="89"/>
      <c r="AL125" s="89"/>
      <c r="AM125" s="89"/>
      <c r="AN125" s="89"/>
      <c r="AO125" s="170"/>
      <c r="AP125" s="170"/>
      <c r="AQ125" s="170"/>
      <c r="AR125" s="170"/>
      <c r="AS125" s="170"/>
      <c r="AT125" s="170"/>
      <c r="AU125" s="170"/>
      <c r="AV125" s="170"/>
      <c r="AW125" s="184"/>
    </row>
    <row r="126" spans="1:49" s="79" customFormat="1" x14ac:dyDescent="0.2">
      <c r="A126" s="81"/>
      <c r="B126" s="81"/>
      <c r="C126" s="81"/>
      <c r="D126" s="172"/>
      <c r="E126" s="172"/>
      <c r="F126" s="173"/>
      <c r="G126" s="172"/>
      <c r="H126" s="172"/>
      <c r="I126" s="172"/>
      <c r="J126" s="89"/>
      <c r="K126" s="89"/>
      <c r="L126" s="89"/>
      <c r="M126" s="89"/>
      <c r="N126" s="89"/>
      <c r="O126" s="89"/>
      <c r="P126" s="89"/>
      <c r="Q126" s="89"/>
      <c r="R126" s="89"/>
      <c r="S126" s="89"/>
      <c r="T126" s="89"/>
      <c r="U126" s="89"/>
      <c r="V126" s="89"/>
      <c r="W126" s="89"/>
      <c r="X126" s="89"/>
      <c r="Y126" s="89"/>
      <c r="Z126" s="89"/>
      <c r="AA126" s="89"/>
      <c r="AB126" s="89"/>
      <c r="AC126" s="89"/>
      <c r="AD126" s="89"/>
      <c r="AE126" s="89"/>
      <c r="AF126" s="89"/>
      <c r="AG126" s="89"/>
      <c r="AH126" s="89"/>
      <c r="AI126" s="89"/>
      <c r="AJ126" s="89"/>
      <c r="AK126" s="89"/>
      <c r="AL126" s="89"/>
      <c r="AM126" s="89"/>
      <c r="AN126" s="89"/>
      <c r="AO126" s="170"/>
      <c r="AP126" s="170"/>
      <c r="AQ126" s="170"/>
      <c r="AR126" s="170"/>
      <c r="AS126" s="170"/>
      <c r="AT126" s="170"/>
      <c r="AU126" s="170"/>
      <c r="AV126" s="170"/>
      <c r="AW126" s="184"/>
    </row>
    <row r="127" spans="1:49" s="79" customFormat="1" x14ac:dyDescent="0.2">
      <c r="A127" s="81"/>
      <c r="B127" s="81"/>
      <c r="C127" s="81"/>
      <c r="D127" s="172"/>
      <c r="E127" s="172"/>
      <c r="F127" s="173"/>
      <c r="G127" s="172"/>
      <c r="H127" s="172"/>
      <c r="I127" s="172"/>
      <c r="J127" s="89"/>
      <c r="K127" s="89"/>
      <c r="L127" s="89"/>
      <c r="M127" s="89"/>
      <c r="N127" s="89"/>
      <c r="O127" s="89"/>
      <c r="P127" s="89"/>
      <c r="Q127" s="89"/>
      <c r="R127" s="89"/>
      <c r="S127" s="89"/>
      <c r="T127" s="89"/>
      <c r="U127" s="89"/>
      <c r="V127" s="89"/>
      <c r="W127" s="89"/>
      <c r="X127" s="89"/>
      <c r="Y127" s="89"/>
      <c r="Z127" s="89"/>
      <c r="AA127" s="89"/>
      <c r="AB127" s="89"/>
      <c r="AC127" s="89"/>
      <c r="AD127" s="89"/>
      <c r="AE127" s="89"/>
      <c r="AF127" s="89"/>
      <c r="AG127" s="89"/>
      <c r="AH127" s="89"/>
      <c r="AI127" s="89"/>
      <c r="AJ127" s="89"/>
      <c r="AK127" s="89"/>
      <c r="AL127" s="89"/>
      <c r="AM127" s="89"/>
      <c r="AN127" s="89"/>
      <c r="AO127" s="170"/>
      <c r="AP127" s="170"/>
      <c r="AQ127" s="170"/>
      <c r="AR127" s="170"/>
      <c r="AS127" s="170"/>
      <c r="AT127" s="170"/>
      <c r="AU127" s="170"/>
      <c r="AV127" s="170"/>
      <c r="AW127" s="184"/>
    </row>
    <row r="128" spans="1:49" s="79" customFormat="1" x14ac:dyDescent="0.2">
      <c r="A128" s="81"/>
      <c r="B128" s="81"/>
      <c r="C128" s="81"/>
      <c r="D128" s="172"/>
      <c r="E128" s="172"/>
      <c r="F128" s="173"/>
      <c r="G128" s="172"/>
      <c r="H128" s="172"/>
      <c r="I128" s="172"/>
      <c r="J128" s="89"/>
      <c r="K128" s="89"/>
      <c r="L128" s="89"/>
      <c r="M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89"/>
      <c r="Z128" s="89"/>
      <c r="AA128" s="89"/>
      <c r="AB128" s="89"/>
      <c r="AC128" s="89"/>
      <c r="AD128" s="89"/>
      <c r="AE128" s="89"/>
      <c r="AF128" s="89"/>
      <c r="AG128" s="89"/>
      <c r="AH128" s="89"/>
      <c r="AI128" s="89"/>
      <c r="AJ128" s="89"/>
      <c r="AK128" s="89"/>
      <c r="AL128" s="89"/>
      <c r="AM128" s="89"/>
      <c r="AN128" s="89"/>
      <c r="AO128" s="170"/>
      <c r="AP128" s="170"/>
      <c r="AQ128" s="170"/>
      <c r="AR128" s="170"/>
      <c r="AS128" s="170"/>
      <c r="AT128" s="170"/>
      <c r="AU128" s="170"/>
      <c r="AV128" s="170"/>
      <c r="AW128" s="184"/>
    </row>
    <row r="129" spans="1:49" s="79" customFormat="1" x14ac:dyDescent="0.2">
      <c r="A129" s="81"/>
      <c r="B129" s="81"/>
      <c r="C129" s="81"/>
      <c r="D129" s="172"/>
      <c r="E129" s="172"/>
      <c r="F129" s="173"/>
      <c r="G129" s="172"/>
      <c r="H129" s="172"/>
      <c r="I129" s="172"/>
      <c r="J129" s="89"/>
      <c r="K129" s="89"/>
      <c r="L129" s="89"/>
      <c r="M129" s="89"/>
      <c r="N129" s="89"/>
      <c r="O129" s="89"/>
      <c r="P129" s="89"/>
      <c r="Q129" s="89"/>
      <c r="R129" s="89"/>
      <c r="S129" s="89"/>
      <c r="T129" s="89"/>
      <c r="U129" s="89"/>
      <c r="V129" s="89"/>
      <c r="W129" s="89"/>
      <c r="X129" s="89"/>
      <c r="Y129" s="89"/>
      <c r="Z129" s="89"/>
      <c r="AA129" s="89"/>
      <c r="AB129" s="89"/>
      <c r="AC129" s="89"/>
      <c r="AD129" s="89"/>
      <c r="AE129" s="89"/>
      <c r="AF129" s="89"/>
      <c r="AG129" s="89"/>
      <c r="AH129" s="89"/>
      <c r="AI129" s="89"/>
      <c r="AJ129" s="89"/>
      <c r="AK129" s="89"/>
      <c r="AL129" s="89"/>
      <c r="AM129" s="89"/>
      <c r="AN129" s="89"/>
      <c r="AO129" s="170"/>
      <c r="AP129" s="170"/>
      <c r="AQ129" s="170"/>
      <c r="AR129" s="170"/>
      <c r="AS129" s="170"/>
      <c r="AT129" s="170"/>
      <c r="AU129" s="170"/>
      <c r="AV129" s="170"/>
      <c r="AW129" s="184"/>
    </row>
    <row r="130" spans="1:49" s="79" customFormat="1" x14ac:dyDescent="0.2">
      <c r="A130" s="81"/>
      <c r="B130" s="81"/>
      <c r="C130" s="81"/>
      <c r="D130" s="172"/>
      <c r="E130" s="172"/>
      <c r="F130" s="173"/>
      <c r="G130" s="172"/>
      <c r="H130" s="172"/>
      <c r="I130" s="172"/>
      <c r="J130" s="89"/>
      <c r="K130" s="89"/>
      <c r="L130" s="89"/>
      <c r="M130" s="89"/>
      <c r="N130" s="89"/>
      <c r="O130" s="89"/>
      <c r="P130" s="89"/>
      <c r="Q130" s="89"/>
      <c r="R130" s="89"/>
      <c r="S130" s="89"/>
      <c r="T130" s="89"/>
      <c r="U130" s="89"/>
      <c r="V130" s="89"/>
      <c r="W130" s="89"/>
      <c r="X130" s="89"/>
      <c r="Y130" s="89"/>
      <c r="Z130" s="89"/>
      <c r="AA130" s="89"/>
      <c r="AB130" s="89"/>
      <c r="AC130" s="89"/>
      <c r="AD130" s="89"/>
      <c r="AE130" s="89"/>
      <c r="AF130" s="89"/>
      <c r="AG130" s="89"/>
      <c r="AH130" s="89"/>
      <c r="AI130" s="89"/>
      <c r="AJ130" s="89"/>
      <c r="AK130" s="89"/>
      <c r="AL130" s="89"/>
      <c r="AM130" s="89"/>
      <c r="AN130" s="89"/>
      <c r="AO130" s="170"/>
      <c r="AP130" s="170"/>
      <c r="AQ130" s="170"/>
      <c r="AR130" s="170"/>
      <c r="AS130" s="170"/>
      <c r="AT130" s="170"/>
      <c r="AU130" s="170"/>
      <c r="AV130" s="170"/>
      <c r="AW130" s="184"/>
    </row>
    <row r="131" spans="1:49" s="79" customFormat="1" x14ac:dyDescent="0.2">
      <c r="A131" s="81"/>
      <c r="B131" s="81"/>
      <c r="C131" s="81"/>
      <c r="D131" s="172"/>
      <c r="E131" s="172"/>
      <c r="F131" s="173"/>
      <c r="G131" s="172"/>
      <c r="H131" s="172"/>
      <c r="I131" s="172"/>
      <c r="J131" s="89"/>
      <c r="K131" s="89"/>
      <c r="L131" s="89"/>
      <c r="M131" s="89"/>
      <c r="N131" s="89"/>
      <c r="O131" s="89"/>
      <c r="P131" s="89"/>
      <c r="Q131" s="89"/>
      <c r="R131" s="89"/>
      <c r="S131" s="89"/>
      <c r="T131" s="89"/>
      <c r="U131" s="89"/>
      <c r="V131" s="89"/>
      <c r="W131" s="89"/>
      <c r="X131" s="89"/>
      <c r="Y131" s="89"/>
      <c r="Z131" s="89"/>
      <c r="AA131" s="89"/>
      <c r="AB131" s="89"/>
      <c r="AC131" s="89"/>
      <c r="AD131" s="89"/>
      <c r="AE131" s="89"/>
      <c r="AF131" s="89"/>
      <c r="AG131" s="89"/>
      <c r="AH131" s="89"/>
      <c r="AI131" s="89"/>
      <c r="AJ131" s="89"/>
      <c r="AK131" s="89"/>
      <c r="AL131" s="89"/>
      <c r="AM131" s="89"/>
      <c r="AN131" s="89"/>
      <c r="AO131" s="170"/>
      <c r="AP131" s="170"/>
      <c r="AQ131" s="170"/>
      <c r="AR131" s="170"/>
      <c r="AS131" s="170"/>
      <c r="AT131" s="170"/>
      <c r="AU131" s="170"/>
      <c r="AV131" s="170"/>
      <c r="AW131" s="184"/>
    </row>
    <row r="132" spans="1:49" s="79" customFormat="1" x14ac:dyDescent="0.2">
      <c r="A132" s="81"/>
      <c r="B132" s="81"/>
      <c r="C132" s="81"/>
      <c r="D132" s="172"/>
      <c r="E132" s="172"/>
      <c r="F132" s="173"/>
      <c r="G132" s="172"/>
      <c r="H132" s="172"/>
      <c r="I132" s="172"/>
      <c r="J132" s="89"/>
      <c r="K132" s="89"/>
      <c r="L132" s="89"/>
      <c r="M132" s="89"/>
      <c r="N132" s="89"/>
      <c r="O132" s="89"/>
      <c r="P132" s="89"/>
      <c r="Q132" s="89"/>
      <c r="R132" s="89"/>
      <c r="S132" s="89"/>
      <c r="T132" s="89"/>
      <c r="U132" s="89"/>
      <c r="V132" s="89"/>
      <c r="W132" s="89"/>
      <c r="X132" s="89"/>
      <c r="Y132" s="89"/>
      <c r="Z132" s="89"/>
      <c r="AA132" s="89"/>
      <c r="AB132" s="89"/>
      <c r="AC132" s="89"/>
      <c r="AD132" s="89"/>
      <c r="AE132" s="89"/>
      <c r="AF132" s="89"/>
      <c r="AG132" s="89"/>
      <c r="AH132" s="89"/>
      <c r="AI132" s="89"/>
      <c r="AJ132" s="89"/>
      <c r="AK132" s="89"/>
      <c r="AL132" s="89"/>
      <c r="AM132" s="89"/>
      <c r="AN132" s="89"/>
      <c r="AO132" s="170"/>
      <c r="AP132" s="170"/>
      <c r="AQ132" s="170"/>
      <c r="AR132" s="170"/>
      <c r="AS132" s="170"/>
      <c r="AT132" s="170"/>
      <c r="AU132" s="170"/>
      <c r="AV132" s="170"/>
      <c r="AW132" s="184"/>
    </row>
    <row r="133" spans="1:49" s="79" customFormat="1" x14ac:dyDescent="0.2">
      <c r="A133" s="174"/>
      <c r="B133" s="174"/>
      <c r="C133" s="174"/>
      <c r="D133" s="172"/>
      <c r="E133" s="172"/>
      <c r="F133" s="173"/>
      <c r="G133" s="175"/>
      <c r="H133" s="175"/>
      <c r="I133" s="175"/>
      <c r="J133" s="187"/>
      <c r="K133" s="187"/>
      <c r="L133" s="187"/>
      <c r="M133" s="187"/>
      <c r="N133" s="187"/>
      <c r="O133" s="187"/>
      <c r="P133" s="187"/>
      <c r="Q133" s="187"/>
      <c r="R133" s="187"/>
      <c r="S133" s="187"/>
      <c r="T133" s="187"/>
      <c r="U133" s="89"/>
      <c r="V133" s="187"/>
      <c r="W133" s="187"/>
      <c r="X133" s="187"/>
      <c r="Y133" s="187"/>
      <c r="Z133" s="187"/>
      <c r="AA133" s="187"/>
      <c r="AB133" s="187"/>
      <c r="AC133" s="187"/>
      <c r="AD133" s="187"/>
      <c r="AE133" s="187"/>
      <c r="AF133" s="187"/>
      <c r="AG133" s="89"/>
      <c r="AH133" s="187"/>
      <c r="AI133" s="187"/>
      <c r="AJ133" s="187"/>
      <c r="AK133" s="187"/>
      <c r="AL133" s="187"/>
      <c r="AM133" s="187"/>
      <c r="AN133" s="187"/>
      <c r="AO133" s="90"/>
      <c r="AP133" s="90"/>
      <c r="AQ133" s="90"/>
      <c r="AR133" s="90"/>
      <c r="AS133" s="90"/>
      <c r="AT133" s="90"/>
      <c r="AU133" s="90"/>
      <c r="AV133" s="90"/>
      <c r="AW133" s="183"/>
    </row>
    <row r="134" spans="1:49" s="79" customFormat="1" x14ac:dyDescent="0.2">
      <c r="A134" s="81"/>
      <c r="B134" s="81"/>
      <c r="C134" s="81"/>
      <c r="D134" s="172"/>
      <c r="E134" s="172"/>
      <c r="F134" s="173"/>
      <c r="G134" s="172"/>
      <c r="H134" s="172"/>
      <c r="I134" s="172"/>
      <c r="J134" s="89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187"/>
      <c r="V134" s="89"/>
      <c r="W134" s="89"/>
      <c r="X134" s="89"/>
      <c r="Y134" s="89"/>
      <c r="Z134" s="89"/>
      <c r="AA134" s="89"/>
      <c r="AB134" s="89"/>
      <c r="AC134" s="89"/>
      <c r="AD134" s="89"/>
      <c r="AE134" s="89"/>
      <c r="AF134" s="89"/>
      <c r="AG134" s="187"/>
      <c r="AH134" s="89"/>
      <c r="AI134" s="89"/>
      <c r="AJ134" s="89"/>
      <c r="AK134" s="89"/>
      <c r="AL134" s="89"/>
      <c r="AM134" s="89"/>
      <c r="AN134" s="89"/>
      <c r="AO134" s="170"/>
      <c r="AP134" s="170"/>
      <c r="AQ134" s="170"/>
      <c r="AR134" s="170"/>
      <c r="AS134" s="170"/>
      <c r="AT134" s="170"/>
      <c r="AU134" s="170"/>
      <c r="AV134" s="170"/>
      <c r="AW134" s="184"/>
    </row>
    <row r="135" spans="1:49" s="79" customFormat="1" x14ac:dyDescent="0.2">
      <c r="A135" s="81"/>
      <c r="B135" s="81"/>
      <c r="C135" s="81"/>
      <c r="D135" s="172"/>
      <c r="E135" s="172"/>
      <c r="F135" s="173"/>
      <c r="G135" s="172"/>
      <c r="H135" s="172"/>
      <c r="I135" s="172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  <c r="Z135" s="89"/>
      <c r="AA135" s="89"/>
      <c r="AB135" s="89"/>
      <c r="AC135" s="89"/>
      <c r="AD135" s="89"/>
      <c r="AE135" s="89"/>
      <c r="AF135" s="89"/>
      <c r="AG135" s="89"/>
      <c r="AH135" s="89"/>
      <c r="AI135" s="89"/>
      <c r="AJ135" s="89"/>
      <c r="AK135" s="89"/>
      <c r="AL135" s="89"/>
      <c r="AM135" s="89"/>
      <c r="AN135" s="89"/>
      <c r="AO135" s="170"/>
      <c r="AP135" s="170"/>
      <c r="AQ135" s="170"/>
      <c r="AR135" s="170"/>
      <c r="AS135" s="170"/>
      <c r="AT135" s="170"/>
      <c r="AU135" s="170"/>
      <c r="AV135" s="170"/>
      <c r="AW135" s="184"/>
    </row>
    <row r="136" spans="1:49" s="79" customFormat="1" x14ac:dyDescent="0.2">
      <c r="A136" s="81"/>
      <c r="B136" s="81"/>
      <c r="C136" s="81"/>
      <c r="D136" s="172"/>
      <c r="E136" s="172"/>
      <c r="F136" s="173"/>
      <c r="G136" s="172"/>
      <c r="H136" s="172"/>
      <c r="I136" s="172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  <c r="Y136" s="89"/>
      <c r="Z136" s="89"/>
      <c r="AA136" s="89"/>
      <c r="AB136" s="89"/>
      <c r="AC136" s="89"/>
      <c r="AD136" s="89"/>
      <c r="AE136" s="89"/>
      <c r="AF136" s="89"/>
      <c r="AG136" s="89"/>
      <c r="AH136" s="89"/>
      <c r="AI136" s="89"/>
      <c r="AJ136" s="89"/>
      <c r="AK136" s="89"/>
      <c r="AL136" s="89"/>
      <c r="AM136" s="89"/>
      <c r="AN136" s="89"/>
      <c r="AO136" s="170"/>
      <c r="AP136" s="170"/>
      <c r="AQ136" s="170"/>
      <c r="AR136" s="170"/>
      <c r="AS136" s="170"/>
      <c r="AT136" s="170"/>
      <c r="AU136" s="170"/>
      <c r="AV136" s="170"/>
      <c r="AW136" s="184"/>
    </row>
    <row r="137" spans="1:49" s="79" customFormat="1" x14ac:dyDescent="0.2">
      <c r="A137" s="81"/>
      <c r="B137" s="81"/>
      <c r="C137" s="81"/>
      <c r="D137" s="172"/>
      <c r="E137" s="172"/>
      <c r="F137" s="173"/>
      <c r="G137" s="172"/>
      <c r="H137" s="172"/>
      <c r="I137" s="172"/>
      <c r="J137" s="89"/>
      <c r="K137" s="89"/>
      <c r="L137" s="89"/>
      <c r="M137" s="89"/>
      <c r="N137" s="89"/>
      <c r="O137" s="89"/>
      <c r="P137" s="89"/>
      <c r="Q137" s="89"/>
      <c r="R137" s="89"/>
      <c r="S137" s="89"/>
      <c r="T137" s="89"/>
      <c r="U137" s="89"/>
      <c r="V137" s="89"/>
      <c r="W137" s="89"/>
      <c r="X137" s="89"/>
      <c r="Y137" s="89"/>
      <c r="Z137" s="89"/>
      <c r="AA137" s="89"/>
      <c r="AB137" s="89"/>
      <c r="AC137" s="89"/>
      <c r="AD137" s="89"/>
      <c r="AE137" s="89"/>
      <c r="AF137" s="89"/>
      <c r="AG137" s="89"/>
      <c r="AH137" s="89"/>
      <c r="AI137" s="89"/>
      <c r="AJ137" s="89"/>
      <c r="AK137" s="89"/>
      <c r="AL137" s="89"/>
      <c r="AM137" s="89"/>
      <c r="AN137" s="89"/>
      <c r="AO137" s="170"/>
      <c r="AP137" s="170"/>
      <c r="AQ137" s="170"/>
      <c r="AR137" s="170"/>
      <c r="AS137" s="170"/>
      <c r="AT137" s="170"/>
      <c r="AU137" s="170"/>
      <c r="AV137" s="170"/>
      <c r="AW137" s="184"/>
    </row>
    <row r="138" spans="1:49" s="79" customFormat="1" x14ac:dyDescent="0.2">
      <c r="A138" s="81"/>
      <c r="B138" s="81"/>
      <c r="C138" s="81"/>
      <c r="D138" s="172"/>
      <c r="E138" s="172"/>
      <c r="F138" s="173"/>
      <c r="G138" s="172"/>
      <c r="H138" s="172"/>
      <c r="I138" s="172"/>
      <c r="J138" s="89"/>
      <c r="K138" s="89"/>
      <c r="L138" s="89"/>
      <c r="M138" s="89"/>
      <c r="N138" s="89"/>
      <c r="O138" s="89"/>
      <c r="P138" s="89"/>
      <c r="Q138" s="89"/>
      <c r="R138" s="89"/>
      <c r="S138" s="89"/>
      <c r="T138" s="89"/>
      <c r="U138" s="89"/>
      <c r="V138" s="89"/>
      <c r="W138" s="89"/>
      <c r="X138" s="89"/>
      <c r="Y138" s="89"/>
      <c r="Z138" s="89"/>
      <c r="AA138" s="89"/>
      <c r="AB138" s="89"/>
      <c r="AC138" s="89"/>
      <c r="AD138" s="89"/>
      <c r="AE138" s="89"/>
      <c r="AF138" s="89"/>
      <c r="AG138" s="89"/>
      <c r="AH138" s="89"/>
      <c r="AI138" s="89"/>
      <c r="AJ138" s="89"/>
      <c r="AK138" s="89"/>
      <c r="AL138" s="89"/>
      <c r="AM138" s="89"/>
      <c r="AN138" s="89"/>
      <c r="AO138" s="170"/>
      <c r="AP138" s="170"/>
      <c r="AQ138" s="170"/>
      <c r="AR138" s="170"/>
      <c r="AS138" s="170"/>
      <c r="AT138" s="170"/>
      <c r="AU138" s="170"/>
      <c r="AV138" s="170"/>
      <c r="AW138" s="184"/>
    </row>
    <row r="139" spans="1:49" s="79" customFormat="1" x14ac:dyDescent="0.2">
      <c r="A139" s="81"/>
      <c r="B139" s="81"/>
      <c r="C139" s="81"/>
      <c r="D139" s="172"/>
      <c r="E139" s="172"/>
      <c r="F139" s="173"/>
      <c r="G139" s="172"/>
      <c r="H139" s="172"/>
      <c r="I139" s="172"/>
      <c r="J139" s="89"/>
      <c r="K139" s="89"/>
      <c r="L139" s="89"/>
      <c r="M139" s="89"/>
      <c r="N139" s="89"/>
      <c r="O139" s="89"/>
      <c r="P139" s="89"/>
      <c r="Q139" s="89"/>
      <c r="R139" s="89"/>
      <c r="S139" s="89"/>
      <c r="T139" s="89"/>
      <c r="U139" s="89"/>
      <c r="V139" s="89"/>
      <c r="W139" s="89"/>
      <c r="X139" s="89"/>
      <c r="Y139" s="89"/>
      <c r="Z139" s="89"/>
      <c r="AA139" s="89"/>
      <c r="AB139" s="89"/>
      <c r="AC139" s="89"/>
      <c r="AD139" s="89"/>
      <c r="AE139" s="89"/>
      <c r="AF139" s="89"/>
      <c r="AG139" s="89"/>
      <c r="AH139" s="89"/>
      <c r="AI139" s="89"/>
      <c r="AJ139" s="89"/>
      <c r="AK139" s="89"/>
      <c r="AL139" s="89"/>
      <c r="AM139" s="89"/>
      <c r="AN139" s="89"/>
      <c r="AO139" s="170"/>
      <c r="AP139" s="170"/>
      <c r="AQ139" s="170"/>
      <c r="AR139" s="170"/>
      <c r="AS139" s="170"/>
      <c r="AT139" s="170"/>
      <c r="AU139" s="170"/>
      <c r="AV139" s="170"/>
      <c r="AW139" s="184"/>
    </row>
    <row r="140" spans="1:49" s="79" customFormat="1" x14ac:dyDescent="0.2">
      <c r="A140" s="81"/>
      <c r="B140" s="81"/>
      <c r="C140" s="81"/>
      <c r="D140" s="172"/>
      <c r="E140" s="172"/>
      <c r="F140" s="173"/>
      <c r="G140" s="172"/>
      <c r="H140" s="172"/>
      <c r="I140" s="172"/>
      <c r="J140" s="89"/>
      <c r="K140" s="89"/>
      <c r="L140" s="89"/>
      <c r="M140" s="89"/>
      <c r="N140" s="89"/>
      <c r="O140" s="89"/>
      <c r="P140" s="89"/>
      <c r="Q140" s="89"/>
      <c r="R140" s="89"/>
      <c r="S140" s="89"/>
      <c r="T140" s="89"/>
      <c r="U140" s="89"/>
      <c r="V140" s="89"/>
      <c r="W140" s="89"/>
      <c r="X140" s="89"/>
      <c r="Y140" s="89"/>
      <c r="Z140" s="89"/>
      <c r="AA140" s="89"/>
      <c r="AB140" s="89"/>
      <c r="AC140" s="89"/>
      <c r="AD140" s="89"/>
      <c r="AE140" s="89"/>
      <c r="AF140" s="89"/>
      <c r="AG140" s="89"/>
      <c r="AH140" s="89"/>
      <c r="AI140" s="89"/>
      <c r="AJ140" s="89"/>
      <c r="AK140" s="89"/>
      <c r="AL140" s="89"/>
      <c r="AM140" s="89"/>
      <c r="AN140" s="89"/>
      <c r="AO140" s="170"/>
      <c r="AP140" s="170"/>
      <c r="AQ140" s="170"/>
      <c r="AR140" s="170"/>
      <c r="AS140" s="170"/>
      <c r="AT140" s="170"/>
      <c r="AU140" s="170"/>
      <c r="AV140" s="170"/>
      <c r="AW140" s="184"/>
    </row>
    <row r="141" spans="1:49" s="79" customFormat="1" x14ac:dyDescent="0.2">
      <c r="A141" s="81"/>
      <c r="B141" s="81"/>
      <c r="C141" s="81"/>
      <c r="D141" s="172"/>
      <c r="E141" s="172"/>
      <c r="F141" s="173"/>
      <c r="G141" s="172"/>
      <c r="H141" s="172"/>
      <c r="I141" s="172"/>
      <c r="J141" s="89"/>
      <c r="K141" s="89"/>
      <c r="L141" s="89"/>
      <c r="M141" s="89"/>
      <c r="N141" s="89"/>
      <c r="O141" s="89"/>
      <c r="P141" s="89"/>
      <c r="Q141" s="89"/>
      <c r="R141" s="89"/>
      <c r="S141" s="89"/>
      <c r="T141" s="89"/>
      <c r="U141" s="89"/>
      <c r="V141" s="89"/>
      <c r="W141" s="89"/>
      <c r="X141" s="89"/>
      <c r="Y141" s="89"/>
      <c r="Z141" s="89"/>
      <c r="AA141" s="89"/>
      <c r="AB141" s="89"/>
      <c r="AC141" s="89"/>
      <c r="AD141" s="89"/>
      <c r="AE141" s="89"/>
      <c r="AF141" s="89"/>
      <c r="AG141" s="89"/>
      <c r="AH141" s="89"/>
      <c r="AI141" s="89"/>
      <c r="AJ141" s="89"/>
      <c r="AK141" s="89"/>
      <c r="AL141" s="89"/>
      <c r="AM141" s="89"/>
      <c r="AN141" s="89"/>
      <c r="AO141" s="170"/>
      <c r="AP141" s="170"/>
      <c r="AQ141" s="170"/>
      <c r="AR141" s="170"/>
      <c r="AS141" s="170"/>
      <c r="AT141" s="170"/>
      <c r="AU141" s="170"/>
      <c r="AV141" s="170"/>
      <c r="AW141" s="184"/>
    </row>
    <row r="142" spans="1:49" s="79" customFormat="1" x14ac:dyDescent="0.2">
      <c r="A142" s="81"/>
      <c r="B142" s="81"/>
      <c r="C142" s="81"/>
      <c r="D142" s="172"/>
      <c r="E142" s="172"/>
      <c r="F142" s="173"/>
      <c r="G142" s="172"/>
      <c r="H142" s="172"/>
      <c r="I142" s="172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89"/>
      <c r="Z142" s="89"/>
      <c r="AA142" s="89"/>
      <c r="AB142" s="89"/>
      <c r="AC142" s="89"/>
      <c r="AD142" s="89"/>
      <c r="AE142" s="89"/>
      <c r="AF142" s="89"/>
      <c r="AG142" s="89"/>
      <c r="AH142" s="89"/>
      <c r="AI142" s="89"/>
      <c r="AJ142" s="89"/>
      <c r="AK142" s="89"/>
      <c r="AL142" s="89"/>
      <c r="AM142" s="89"/>
      <c r="AN142" s="89"/>
      <c r="AO142" s="170"/>
      <c r="AP142" s="170"/>
      <c r="AQ142" s="170"/>
      <c r="AR142" s="170"/>
      <c r="AS142" s="170"/>
      <c r="AT142" s="170"/>
      <c r="AU142" s="170"/>
      <c r="AV142" s="170"/>
      <c r="AW142" s="184"/>
    </row>
    <row r="143" spans="1:49" s="79" customFormat="1" x14ac:dyDescent="0.2">
      <c r="A143" s="81"/>
      <c r="B143" s="81"/>
      <c r="C143" s="81"/>
      <c r="D143" s="172"/>
      <c r="E143" s="172"/>
      <c r="F143" s="173"/>
      <c r="G143" s="172"/>
      <c r="H143" s="172"/>
      <c r="I143" s="172"/>
      <c r="J143" s="89"/>
      <c r="K143" s="89"/>
      <c r="L143" s="89"/>
      <c r="M143" s="89"/>
      <c r="N143" s="89"/>
      <c r="O143" s="89"/>
      <c r="P143" s="89"/>
      <c r="Q143" s="89"/>
      <c r="R143" s="89"/>
      <c r="S143" s="89"/>
      <c r="T143" s="89"/>
      <c r="U143" s="89"/>
      <c r="V143" s="89"/>
      <c r="W143" s="89"/>
      <c r="X143" s="89"/>
      <c r="Y143" s="89"/>
      <c r="Z143" s="89"/>
      <c r="AA143" s="89"/>
      <c r="AB143" s="89"/>
      <c r="AC143" s="89"/>
      <c r="AD143" s="89"/>
      <c r="AE143" s="89"/>
      <c r="AF143" s="89"/>
      <c r="AG143" s="89"/>
      <c r="AH143" s="89"/>
      <c r="AI143" s="89"/>
      <c r="AJ143" s="89"/>
      <c r="AK143" s="89"/>
      <c r="AL143" s="89"/>
      <c r="AM143" s="89"/>
      <c r="AN143" s="89"/>
      <c r="AO143" s="170"/>
      <c r="AP143" s="170"/>
      <c r="AQ143" s="170"/>
      <c r="AR143" s="170"/>
      <c r="AS143" s="170"/>
      <c r="AT143" s="170"/>
      <c r="AU143" s="170"/>
      <c r="AV143" s="170"/>
      <c r="AW143" s="184"/>
    </row>
    <row r="144" spans="1:49" s="79" customFormat="1" x14ac:dyDescent="0.2">
      <c r="A144" s="81"/>
      <c r="B144" s="81"/>
      <c r="C144" s="81"/>
      <c r="D144" s="172"/>
      <c r="E144" s="172"/>
      <c r="F144" s="173"/>
      <c r="G144" s="172"/>
      <c r="H144" s="172"/>
      <c r="I144" s="172"/>
      <c r="J144" s="89"/>
      <c r="K144" s="89"/>
      <c r="L144" s="89"/>
      <c r="M144" s="89"/>
      <c r="N144" s="89"/>
      <c r="O144" s="89"/>
      <c r="P144" s="89"/>
      <c r="Q144" s="89"/>
      <c r="R144" s="89"/>
      <c r="S144" s="89"/>
      <c r="T144" s="89"/>
      <c r="U144" s="89"/>
      <c r="V144" s="89"/>
      <c r="W144" s="89"/>
      <c r="X144" s="89"/>
      <c r="Y144" s="89"/>
      <c r="Z144" s="89"/>
      <c r="AA144" s="89"/>
      <c r="AB144" s="89"/>
      <c r="AC144" s="89"/>
      <c r="AD144" s="89"/>
      <c r="AE144" s="89"/>
      <c r="AF144" s="89"/>
      <c r="AG144" s="89"/>
      <c r="AH144" s="89"/>
      <c r="AI144" s="89"/>
      <c r="AJ144" s="89"/>
      <c r="AK144" s="89"/>
      <c r="AL144" s="89"/>
      <c r="AM144" s="89"/>
      <c r="AN144" s="89"/>
      <c r="AO144" s="170"/>
      <c r="AP144" s="170"/>
      <c r="AQ144" s="170"/>
      <c r="AR144" s="170"/>
      <c r="AS144" s="170"/>
      <c r="AT144" s="170"/>
      <c r="AU144" s="170"/>
      <c r="AV144" s="170"/>
      <c r="AW144" s="184"/>
    </row>
    <row r="145" spans="1:49" s="79" customFormat="1" x14ac:dyDescent="0.2">
      <c r="A145" s="81"/>
      <c r="B145" s="81"/>
      <c r="C145" s="81"/>
      <c r="D145" s="172"/>
      <c r="E145" s="172"/>
      <c r="F145" s="173"/>
      <c r="G145" s="172"/>
      <c r="H145" s="172"/>
      <c r="I145" s="172"/>
      <c r="J145" s="89"/>
      <c r="K145" s="89"/>
      <c r="L145" s="89"/>
      <c r="M145" s="89"/>
      <c r="N145" s="89"/>
      <c r="O145" s="89"/>
      <c r="P145" s="89"/>
      <c r="Q145" s="89"/>
      <c r="R145" s="89"/>
      <c r="S145" s="89"/>
      <c r="T145" s="89"/>
      <c r="U145" s="89"/>
      <c r="V145" s="89"/>
      <c r="W145" s="89"/>
      <c r="X145" s="89"/>
      <c r="Y145" s="89"/>
      <c r="Z145" s="89"/>
      <c r="AA145" s="89"/>
      <c r="AB145" s="89"/>
      <c r="AC145" s="89"/>
      <c r="AD145" s="89"/>
      <c r="AE145" s="89"/>
      <c r="AF145" s="89"/>
      <c r="AG145" s="89"/>
      <c r="AH145" s="89"/>
      <c r="AI145" s="89"/>
      <c r="AJ145" s="89"/>
      <c r="AK145" s="89"/>
      <c r="AL145" s="89"/>
      <c r="AM145" s="89"/>
      <c r="AN145" s="89"/>
      <c r="AO145" s="170"/>
      <c r="AP145" s="170"/>
      <c r="AQ145" s="170"/>
      <c r="AR145" s="170"/>
      <c r="AS145" s="170"/>
      <c r="AT145" s="170"/>
      <c r="AU145" s="170"/>
      <c r="AV145" s="170"/>
      <c r="AW145" s="184"/>
    </row>
    <row r="146" spans="1:49" s="79" customFormat="1" x14ac:dyDescent="0.2">
      <c r="A146" s="81"/>
      <c r="B146" s="81"/>
      <c r="C146" s="81"/>
      <c r="D146" s="172"/>
      <c r="E146" s="172"/>
      <c r="F146" s="173"/>
      <c r="G146" s="172"/>
      <c r="H146" s="172"/>
      <c r="I146" s="172"/>
      <c r="J146" s="89"/>
      <c r="K146" s="89"/>
      <c r="L146" s="89"/>
      <c r="M146" s="89"/>
      <c r="N146" s="89"/>
      <c r="O146" s="89"/>
      <c r="P146" s="89"/>
      <c r="Q146" s="89"/>
      <c r="R146" s="89"/>
      <c r="S146" s="89"/>
      <c r="T146" s="89"/>
      <c r="U146" s="89"/>
      <c r="V146" s="89"/>
      <c r="W146" s="89"/>
      <c r="X146" s="89"/>
      <c r="Y146" s="89"/>
      <c r="Z146" s="89"/>
      <c r="AA146" s="89"/>
      <c r="AB146" s="89"/>
      <c r="AC146" s="89"/>
      <c r="AD146" s="89"/>
      <c r="AE146" s="89"/>
      <c r="AF146" s="89"/>
      <c r="AG146" s="89"/>
      <c r="AH146" s="89"/>
      <c r="AI146" s="89"/>
      <c r="AJ146" s="89"/>
      <c r="AK146" s="89"/>
      <c r="AL146" s="89"/>
      <c r="AM146" s="89"/>
      <c r="AN146" s="89"/>
      <c r="AO146" s="170"/>
      <c r="AP146" s="170"/>
      <c r="AQ146" s="170"/>
      <c r="AR146" s="170"/>
      <c r="AS146" s="170"/>
      <c r="AT146" s="170"/>
      <c r="AU146" s="170"/>
      <c r="AV146" s="170"/>
      <c r="AW146" s="184"/>
    </row>
    <row r="147" spans="1:49" s="79" customFormat="1" x14ac:dyDescent="0.2">
      <c r="A147" s="81"/>
      <c r="B147" s="81"/>
      <c r="C147" s="81"/>
      <c r="D147" s="172"/>
      <c r="E147" s="172"/>
      <c r="F147" s="173"/>
      <c r="G147" s="172"/>
      <c r="H147" s="172"/>
      <c r="I147" s="172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  <c r="Y147" s="89"/>
      <c r="Z147" s="89"/>
      <c r="AA147" s="89"/>
      <c r="AB147" s="89"/>
      <c r="AC147" s="89"/>
      <c r="AD147" s="89"/>
      <c r="AE147" s="89"/>
      <c r="AF147" s="89"/>
      <c r="AG147" s="89"/>
      <c r="AH147" s="89"/>
      <c r="AI147" s="89"/>
      <c r="AJ147" s="89"/>
      <c r="AK147" s="89"/>
      <c r="AL147" s="89"/>
      <c r="AM147" s="89"/>
      <c r="AN147" s="89"/>
      <c r="AO147" s="170"/>
      <c r="AP147" s="170"/>
      <c r="AQ147" s="170"/>
      <c r="AR147" s="170"/>
      <c r="AS147" s="170"/>
      <c r="AT147" s="170"/>
      <c r="AU147" s="170"/>
      <c r="AV147" s="170"/>
      <c r="AW147" s="184"/>
    </row>
    <row r="148" spans="1:49" s="79" customFormat="1" x14ac:dyDescent="0.2">
      <c r="A148" s="81"/>
      <c r="B148" s="81"/>
      <c r="C148" s="81"/>
      <c r="D148" s="172"/>
      <c r="E148" s="172"/>
      <c r="F148" s="173"/>
      <c r="G148" s="172"/>
      <c r="H148" s="172"/>
      <c r="I148" s="172"/>
      <c r="J148" s="89"/>
      <c r="K148" s="89"/>
      <c r="L148" s="89"/>
      <c r="M148" s="89"/>
      <c r="N148" s="89"/>
      <c r="O148" s="89"/>
      <c r="P148" s="89"/>
      <c r="Q148" s="89"/>
      <c r="R148" s="89"/>
      <c r="S148" s="89"/>
      <c r="T148" s="89"/>
      <c r="U148" s="89"/>
      <c r="V148" s="89"/>
      <c r="W148" s="89"/>
      <c r="X148" s="89"/>
      <c r="Y148" s="89"/>
      <c r="Z148" s="89"/>
      <c r="AA148" s="89"/>
      <c r="AB148" s="89"/>
      <c r="AC148" s="89"/>
      <c r="AD148" s="89"/>
      <c r="AE148" s="89"/>
      <c r="AF148" s="89"/>
      <c r="AG148" s="89"/>
      <c r="AH148" s="89"/>
      <c r="AI148" s="89"/>
      <c r="AJ148" s="89"/>
      <c r="AK148" s="89"/>
      <c r="AL148" s="89"/>
      <c r="AM148" s="89"/>
      <c r="AN148" s="89"/>
      <c r="AO148" s="170"/>
      <c r="AP148" s="170"/>
      <c r="AQ148" s="170"/>
      <c r="AR148" s="170"/>
      <c r="AS148" s="170"/>
      <c r="AT148" s="170"/>
      <c r="AU148" s="170"/>
      <c r="AV148" s="170"/>
      <c r="AW148" s="184"/>
    </row>
    <row r="149" spans="1:49" s="79" customFormat="1" x14ac:dyDescent="0.2">
      <c r="A149" s="81"/>
      <c r="B149" s="81"/>
      <c r="C149" s="81"/>
      <c r="D149" s="172"/>
      <c r="E149" s="172"/>
      <c r="F149" s="173"/>
      <c r="G149" s="172"/>
      <c r="H149" s="172"/>
      <c r="I149" s="172"/>
      <c r="J149" s="89"/>
      <c r="K149" s="89"/>
      <c r="L149" s="89"/>
      <c r="M149" s="89"/>
      <c r="N149" s="89"/>
      <c r="O149" s="89"/>
      <c r="P149" s="89"/>
      <c r="Q149" s="89"/>
      <c r="R149" s="89"/>
      <c r="S149" s="89"/>
      <c r="T149" s="89"/>
      <c r="U149" s="89"/>
      <c r="V149" s="89"/>
      <c r="W149" s="89"/>
      <c r="X149" s="89"/>
      <c r="Y149" s="89"/>
      <c r="Z149" s="89"/>
      <c r="AA149" s="89"/>
      <c r="AB149" s="89"/>
      <c r="AC149" s="89"/>
      <c r="AD149" s="89"/>
      <c r="AE149" s="89"/>
      <c r="AF149" s="89"/>
      <c r="AG149" s="89"/>
      <c r="AH149" s="89"/>
      <c r="AI149" s="89"/>
      <c r="AJ149" s="89"/>
      <c r="AK149" s="89"/>
      <c r="AL149" s="89"/>
      <c r="AM149" s="89"/>
      <c r="AN149" s="89"/>
      <c r="AO149" s="170"/>
      <c r="AP149" s="170"/>
      <c r="AQ149" s="170"/>
      <c r="AR149" s="170"/>
      <c r="AS149" s="170"/>
      <c r="AT149" s="170"/>
      <c r="AU149" s="170"/>
      <c r="AV149" s="170"/>
      <c r="AW149" s="184"/>
    </row>
    <row r="150" spans="1:49" s="79" customFormat="1" x14ac:dyDescent="0.2">
      <c r="A150" s="81"/>
      <c r="B150" s="81"/>
      <c r="C150" s="81"/>
      <c r="D150" s="172"/>
      <c r="E150" s="172"/>
      <c r="F150" s="173"/>
      <c r="G150" s="172"/>
      <c r="H150" s="172"/>
      <c r="I150" s="172"/>
      <c r="J150" s="89"/>
      <c r="K150" s="89"/>
      <c r="L150" s="89"/>
      <c r="M150" s="89"/>
      <c r="N150" s="89"/>
      <c r="O150" s="89"/>
      <c r="P150" s="89"/>
      <c r="Q150" s="89"/>
      <c r="R150" s="89"/>
      <c r="S150" s="89"/>
      <c r="T150" s="89"/>
      <c r="U150" s="89"/>
      <c r="V150" s="89"/>
      <c r="W150" s="89"/>
      <c r="X150" s="89"/>
      <c r="Y150" s="89"/>
      <c r="Z150" s="89"/>
      <c r="AA150" s="89"/>
      <c r="AB150" s="89"/>
      <c r="AC150" s="89"/>
      <c r="AD150" s="89"/>
      <c r="AE150" s="89"/>
      <c r="AF150" s="89"/>
      <c r="AG150" s="89"/>
      <c r="AH150" s="89"/>
      <c r="AI150" s="89"/>
      <c r="AJ150" s="89"/>
      <c r="AK150" s="89"/>
      <c r="AL150" s="89"/>
      <c r="AM150" s="89"/>
      <c r="AN150" s="89"/>
      <c r="AO150" s="170"/>
      <c r="AP150" s="170"/>
      <c r="AQ150" s="170"/>
      <c r="AR150" s="170"/>
      <c r="AS150" s="170"/>
      <c r="AT150" s="170"/>
      <c r="AU150" s="170"/>
      <c r="AV150" s="170"/>
      <c r="AW150" s="184"/>
    </row>
    <row r="151" spans="1:49" s="79" customFormat="1" x14ac:dyDescent="0.2">
      <c r="A151" s="81"/>
      <c r="B151" s="81"/>
      <c r="C151" s="81"/>
      <c r="D151" s="81"/>
      <c r="E151" s="81"/>
      <c r="F151" s="81"/>
      <c r="G151" s="81"/>
      <c r="H151" s="81"/>
      <c r="I151" s="81"/>
      <c r="J151" s="95"/>
      <c r="K151" s="95"/>
      <c r="L151" s="95"/>
      <c r="M151" s="95"/>
      <c r="N151" s="95"/>
      <c r="O151" s="95"/>
      <c r="P151" s="95"/>
      <c r="Q151" s="95"/>
      <c r="R151" s="95"/>
      <c r="S151" s="95"/>
      <c r="T151" s="95"/>
      <c r="U151" s="89"/>
      <c r="V151" s="95"/>
      <c r="W151" s="95"/>
      <c r="X151" s="95"/>
      <c r="Y151" s="95"/>
      <c r="Z151" s="95"/>
      <c r="AA151" s="95"/>
      <c r="AB151" s="95"/>
      <c r="AC151" s="95"/>
      <c r="AD151" s="95"/>
      <c r="AE151" s="95"/>
      <c r="AF151" s="95"/>
      <c r="AG151" s="89"/>
      <c r="AH151" s="95"/>
      <c r="AI151" s="95"/>
      <c r="AJ151" s="95"/>
      <c r="AK151" s="95"/>
      <c r="AL151" s="95"/>
      <c r="AM151" s="95"/>
      <c r="AN151" s="95"/>
      <c r="AO151" s="81"/>
      <c r="AP151" s="81"/>
      <c r="AQ151" s="81"/>
      <c r="AR151" s="81"/>
      <c r="AS151" s="81"/>
      <c r="AT151" s="81"/>
      <c r="AU151" s="81"/>
      <c r="AV151" s="81"/>
      <c r="AW151" s="180"/>
    </row>
    <row r="152" spans="1:49" s="79" customFormat="1" x14ac:dyDescent="0.2">
      <c r="A152" s="81"/>
      <c r="B152" s="81"/>
      <c r="C152" s="81"/>
      <c r="D152" s="174"/>
      <c r="E152" s="174"/>
      <c r="F152" s="174"/>
      <c r="G152" s="81"/>
      <c r="H152" s="81"/>
      <c r="I152" s="81"/>
      <c r="J152" s="187"/>
      <c r="K152" s="187"/>
      <c r="L152" s="187"/>
      <c r="M152" s="187"/>
      <c r="N152" s="187"/>
      <c r="O152" s="187"/>
      <c r="P152" s="187"/>
      <c r="Q152" s="187"/>
      <c r="R152" s="187"/>
      <c r="S152" s="187"/>
      <c r="T152" s="187"/>
      <c r="U152" s="95"/>
      <c r="V152" s="187"/>
      <c r="W152" s="187"/>
      <c r="X152" s="187"/>
      <c r="Y152" s="187"/>
      <c r="Z152" s="187"/>
      <c r="AA152" s="187"/>
      <c r="AB152" s="187"/>
      <c r="AC152" s="187"/>
      <c r="AD152" s="187"/>
      <c r="AE152" s="187"/>
      <c r="AF152" s="187"/>
      <c r="AG152" s="95"/>
      <c r="AH152" s="187"/>
      <c r="AI152" s="187"/>
      <c r="AJ152" s="187"/>
      <c r="AK152" s="187"/>
      <c r="AL152" s="187"/>
      <c r="AM152" s="187"/>
      <c r="AN152" s="187"/>
      <c r="AO152" s="90"/>
      <c r="AP152" s="90"/>
      <c r="AQ152" s="90"/>
      <c r="AR152" s="90"/>
      <c r="AS152" s="90"/>
      <c r="AT152" s="90"/>
      <c r="AU152" s="90"/>
      <c r="AV152" s="90"/>
      <c r="AW152" s="183"/>
    </row>
    <row r="153" spans="1:49" s="79" customFormat="1" x14ac:dyDescent="0.2">
      <c r="A153" s="81"/>
      <c r="B153" s="81"/>
      <c r="C153" s="81"/>
      <c r="D153" s="81"/>
      <c r="E153" s="81"/>
      <c r="F153" s="81"/>
      <c r="G153" s="81"/>
      <c r="H153" s="81"/>
      <c r="I153" s="81"/>
      <c r="J153" s="95"/>
      <c r="K153" s="95"/>
      <c r="L153" s="95"/>
      <c r="M153" s="95"/>
      <c r="N153" s="95"/>
      <c r="O153" s="95"/>
      <c r="P153" s="95"/>
      <c r="Q153" s="95"/>
      <c r="R153" s="95"/>
      <c r="S153" s="95"/>
      <c r="T153" s="95"/>
      <c r="U153" s="187"/>
      <c r="V153" s="95"/>
      <c r="W153" s="95"/>
      <c r="X153" s="95"/>
      <c r="Y153" s="95"/>
      <c r="Z153" s="95"/>
      <c r="AA153" s="95"/>
      <c r="AB153" s="95"/>
      <c r="AC153" s="95"/>
      <c r="AD153" s="95"/>
      <c r="AE153" s="95"/>
      <c r="AF153" s="95"/>
      <c r="AG153" s="187"/>
      <c r="AH153" s="95"/>
      <c r="AI153" s="95"/>
      <c r="AJ153" s="95"/>
      <c r="AK153" s="95"/>
      <c r="AL153" s="95"/>
      <c r="AM153" s="95"/>
      <c r="AN153" s="95"/>
      <c r="AO153" s="81"/>
      <c r="AP153" s="81"/>
      <c r="AQ153" s="81"/>
      <c r="AR153" s="81"/>
      <c r="AS153" s="81"/>
      <c r="AT153" s="81"/>
      <c r="AU153" s="81"/>
      <c r="AV153" s="81"/>
      <c r="AW153" s="180"/>
    </row>
    <row r="154" spans="1:49" s="79" customFormat="1" x14ac:dyDescent="0.2">
      <c r="A154" s="81"/>
      <c r="B154" s="81"/>
      <c r="C154" s="81"/>
      <c r="D154" s="81"/>
      <c r="E154" s="81"/>
      <c r="F154" s="81"/>
      <c r="G154" s="81"/>
      <c r="H154" s="81"/>
      <c r="I154" s="81"/>
      <c r="J154" s="95"/>
      <c r="K154" s="95"/>
      <c r="L154" s="95"/>
      <c r="M154" s="95"/>
      <c r="N154" s="95"/>
      <c r="O154" s="95"/>
      <c r="P154" s="95"/>
      <c r="Q154" s="95"/>
      <c r="R154" s="95"/>
      <c r="S154" s="95"/>
      <c r="T154" s="95"/>
      <c r="U154" s="95"/>
      <c r="V154" s="95"/>
      <c r="W154" s="95"/>
      <c r="X154" s="95"/>
      <c r="Y154" s="95"/>
      <c r="Z154" s="95"/>
      <c r="AA154" s="95"/>
      <c r="AB154" s="95"/>
      <c r="AC154" s="95"/>
      <c r="AD154" s="95"/>
      <c r="AE154" s="95"/>
      <c r="AF154" s="95"/>
      <c r="AG154" s="95"/>
      <c r="AH154" s="95"/>
      <c r="AI154" s="95"/>
      <c r="AJ154" s="95"/>
      <c r="AK154" s="95"/>
      <c r="AL154" s="95"/>
      <c r="AM154" s="95"/>
      <c r="AN154" s="95"/>
      <c r="AO154" s="81"/>
      <c r="AP154" s="81"/>
      <c r="AQ154" s="81"/>
      <c r="AR154" s="81"/>
      <c r="AS154" s="81"/>
      <c r="AT154" s="81"/>
      <c r="AU154" s="81"/>
      <c r="AV154" s="81"/>
      <c r="AW154" s="180"/>
    </row>
    <row r="155" spans="1:49" s="79" customFormat="1" x14ac:dyDescent="0.2">
      <c r="A155" s="81"/>
      <c r="B155" s="81"/>
      <c r="C155" s="81"/>
      <c r="D155" s="81"/>
      <c r="E155" s="81"/>
      <c r="F155" s="81"/>
      <c r="G155" s="81"/>
      <c r="H155" s="81"/>
      <c r="I155" s="81"/>
      <c r="J155" s="95"/>
      <c r="K155" s="95"/>
      <c r="L155" s="95"/>
      <c r="M155" s="95"/>
      <c r="N155" s="95"/>
      <c r="O155" s="95"/>
      <c r="P155" s="95"/>
      <c r="Q155" s="95"/>
      <c r="R155" s="95"/>
      <c r="S155" s="95"/>
      <c r="T155" s="95"/>
      <c r="U155" s="95"/>
      <c r="V155" s="95"/>
      <c r="W155" s="95"/>
      <c r="X155" s="95"/>
      <c r="Y155" s="95"/>
      <c r="Z155" s="95"/>
      <c r="AA155" s="95"/>
      <c r="AB155" s="95"/>
      <c r="AC155" s="95"/>
      <c r="AD155" s="95"/>
      <c r="AE155" s="95"/>
      <c r="AF155" s="95"/>
      <c r="AG155" s="95"/>
      <c r="AH155" s="95"/>
      <c r="AI155" s="95"/>
      <c r="AJ155" s="95"/>
      <c r="AK155" s="95"/>
      <c r="AL155" s="95"/>
      <c r="AM155" s="95"/>
      <c r="AN155" s="95"/>
      <c r="AO155" s="81"/>
      <c r="AP155" s="81"/>
      <c r="AQ155" s="81"/>
      <c r="AR155" s="81"/>
      <c r="AS155" s="81"/>
      <c r="AT155" s="81"/>
      <c r="AU155" s="81"/>
      <c r="AV155" s="81"/>
      <c r="AW155" s="180"/>
    </row>
    <row r="156" spans="1:49" s="79" customFormat="1" x14ac:dyDescent="0.2">
      <c r="J156" s="94"/>
      <c r="K156" s="94"/>
      <c r="L156" s="94"/>
      <c r="M156" s="94"/>
      <c r="N156" s="94"/>
      <c r="O156" s="94"/>
      <c r="P156" s="94"/>
      <c r="Q156" s="94"/>
      <c r="R156" s="94"/>
      <c r="S156" s="94"/>
      <c r="T156" s="94"/>
      <c r="U156" s="95"/>
      <c r="V156" s="94"/>
      <c r="W156" s="94"/>
      <c r="X156" s="94"/>
      <c r="Y156" s="94"/>
      <c r="Z156" s="94"/>
      <c r="AA156" s="94"/>
      <c r="AB156" s="94"/>
      <c r="AC156" s="94"/>
      <c r="AD156" s="94"/>
      <c r="AE156" s="94"/>
      <c r="AF156" s="94"/>
      <c r="AG156" s="95"/>
      <c r="AH156" s="94"/>
      <c r="AI156" s="94"/>
      <c r="AJ156" s="94"/>
      <c r="AK156" s="94"/>
      <c r="AL156" s="94"/>
      <c r="AM156" s="94"/>
      <c r="AN156" s="94"/>
      <c r="AO156" s="81"/>
      <c r="AP156" s="81"/>
      <c r="AQ156" s="81"/>
      <c r="AR156" s="81"/>
      <c r="AS156" s="81"/>
      <c r="AT156" s="81"/>
      <c r="AU156" s="81"/>
      <c r="AV156" s="81"/>
      <c r="AW156" s="180"/>
    </row>
    <row r="157" spans="1:49" s="79" customFormat="1" x14ac:dyDescent="0.2">
      <c r="J157" s="188"/>
      <c r="K157" s="188"/>
      <c r="L157" s="188"/>
      <c r="M157" s="188"/>
      <c r="N157" s="188"/>
      <c r="O157" s="188"/>
      <c r="P157" s="188"/>
      <c r="Q157" s="188"/>
      <c r="R157" s="188"/>
      <c r="S157" s="188"/>
      <c r="T157" s="188"/>
      <c r="U157" s="94"/>
      <c r="V157" s="188"/>
      <c r="W157" s="188"/>
      <c r="X157" s="188"/>
      <c r="Y157" s="188"/>
      <c r="Z157" s="188"/>
      <c r="AA157" s="188"/>
      <c r="AB157" s="188"/>
      <c r="AC157" s="188"/>
      <c r="AD157" s="188"/>
      <c r="AE157" s="188"/>
      <c r="AF157" s="188"/>
      <c r="AG157" s="94"/>
      <c r="AH157" s="188"/>
      <c r="AI157" s="188"/>
      <c r="AJ157" s="188"/>
      <c r="AK157" s="188"/>
      <c r="AL157" s="188"/>
      <c r="AM157" s="188"/>
      <c r="AN157" s="188"/>
      <c r="AO157" s="91"/>
      <c r="AP157" s="91"/>
      <c r="AQ157" s="91"/>
      <c r="AR157" s="91"/>
      <c r="AS157" s="91"/>
      <c r="AT157" s="91"/>
      <c r="AU157" s="91"/>
      <c r="AV157" s="91"/>
      <c r="AW157" s="185"/>
    </row>
    <row r="158" spans="1:49" s="79" customFormat="1" x14ac:dyDescent="0.2">
      <c r="J158" s="94"/>
      <c r="K158" s="94"/>
      <c r="L158" s="94"/>
      <c r="M158" s="94"/>
      <c r="N158" s="94"/>
      <c r="O158" s="94"/>
      <c r="P158" s="94"/>
      <c r="Q158" s="94"/>
      <c r="R158" s="94"/>
      <c r="S158" s="94"/>
      <c r="T158" s="94"/>
      <c r="U158" s="188"/>
      <c r="V158" s="94"/>
      <c r="W158" s="94"/>
      <c r="X158" s="94"/>
      <c r="Y158" s="94"/>
      <c r="Z158" s="94"/>
      <c r="AA158" s="94"/>
      <c r="AB158" s="94"/>
      <c r="AC158" s="94"/>
      <c r="AD158" s="94"/>
      <c r="AE158" s="94"/>
      <c r="AF158" s="94"/>
      <c r="AG158" s="188"/>
      <c r="AH158" s="94"/>
      <c r="AI158" s="94"/>
      <c r="AJ158" s="94"/>
      <c r="AK158" s="94"/>
      <c r="AL158" s="94"/>
      <c r="AM158" s="94"/>
      <c r="AN158" s="94"/>
      <c r="AO158" s="81"/>
      <c r="AP158" s="81"/>
      <c r="AQ158" s="81"/>
      <c r="AR158" s="81"/>
      <c r="AS158" s="81"/>
      <c r="AT158" s="81"/>
      <c r="AU158" s="81"/>
      <c r="AV158" s="81"/>
      <c r="AW158" s="180"/>
    </row>
  </sheetData>
  <mergeCells count="10">
    <mergeCell ref="H78:P79"/>
    <mergeCell ref="B3:D3"/>
    <mergeCell ref="B4:D4"/>
    <mergeCell ref="J3:P3"/>
    <mergeCell ref="J4:P4"/>
    <mergeCell ref="AH3:AN3"/>
    <mergeCell ref="AH4:AN4"/>
    <mergeCell ref="V3:AB3"/>
    <mergeCell ref="V4:AB4"/>
    <mergeCell ref="H72:P77"/>
  </mergeCells>
  <hyperlinks>
    <hyperlink ref="A1" location="'Innehåll-Content'!A1" display="Tillbaka till innehåll - Back to content"/>
  </hyperlink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9217" r:id="rId4">
          <objectPr defaultSize="0" autoPict="0" r:id="rId5">
            <anchor moveWithCells="1" sizeWithCells="1">
              <from>
                <xdr:col>21</xdr:col>
                <xdr:colOff>142875</xdr:colOff>
                <xdr:row>60</xdr:row>
                <xdr:rowOff>285750</xdr:rowOff>
              </from>
              <to>
                <xdr:col>23</xdr:col>
                <xdr:colOff>9525</xdr:colOff>
                <xdr:row>60</xdr:row>
                <xdr:rowOff>533400</xdr:rowOff>
              </to>
            </anchor>
          </objectPr>
        </oleObject>
      </mc:Choice>
      <mc:Fallback>
        <oleObject progId="PBrush" shapeId="921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Innehåll-Content</vt:lpstr>
      <vt:lpstr>1</vt:lpstr>
      <vt:lpstr>2</vt:lpstr>
      <vt:lpstr>3</vt:lpstr>
      <vt:lpstr>4</vt:lpstr>
      <vt:lpstr>5</vt:lpstr>
      <vt:lpstr>6</vt:lpstr>
      <vt:lpstr>7</vt:lpstr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Steinbach Nancy RM/MN-S</dc:creator>
  <cp:lastModifiedBy>Roth Susanna RM/MN-S</cp:lastModifiedBy>
  <dcterms:created xsi:type="dcterms:W3CDTF">2013-04-08T12:55:08Z</dcterms:created>
  <dcterms:modified xsi:type="dcterms:W3CDTF">2020-11-02T11:41:20Z</dcterms:modified>
</cp:coreProperties>
</file>